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4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M:\HoustonKemp\ID2\32C9152D-9D5D-47CF-9748-06E40A752942\0\78000-78999\78496\L\L\"/>
    </mc:Choice>
  </mc:AlternateContent>
  <xr:revisionPtr revIDLastSave="0" documentId="13_ncr:1_{668E073B-74A1-4E25-893F-D09AA3AEBA78}" xr6:coauthVersionLast="47" xr6:coauthVersionMax="47" xr10:uidLastSave="{00000000-0000-0000-0000-000000000000}"/>
  <bookViews>
    <workbookView xWindow="-110" yWindow="-16310" windowWidth="29020" windowHeight="15820" tabRatio="729" firstSheet="8" activeTab="20" xr2:uid="{C3C409B6-1E75-4DA7-BBFD-F2BC4C82305E}"/>
  </bookViews>
  <sheets>
    <sheet name="Overview of the model" sheetId="36" r:id="rId1"/>
    <sheet name="Inputs&gt;" sheetId="28" r:id="rId2"/>
    <sheet name="General inputs" sheetId="6" r:id="rId3"/>
    <sheet name="CBA inputs" sheetId="4" r:id="rId4"/>
    <sheet name="Escalation inputs" sheetId="24" r:id="rId5"/>
    <sheet name="Positioning analysis &gt;" sheetId="27" r:id="rId6"/>
    <sheet name="Pos charts" sheetId="25" r:id="rId7"/>
    <sheet name="Pos chart tables" sheetId="20" r:id="rId8"/>
    <sheet name="Pos Central" sheetId="2" r:id="rId9"/>
    <sheet name="Pos Step" sheetId="18" r:id="rId10"/>
    <sheet name="Pos Slow" sheetId="19" r:id="rId11"/>
    <sheet name="Pos Fast" sheetId="17" r:id="rId12"/>
    <sheet name="Pos Weighted" sheetId="7" r:id="rId13"/>
    <sheet name="RIT-T analysis&gt;" sheetId="29" r:id="rId14"/>
    <sheet name="RIT-T charts" sheetId="26" r:id="rId15"/>
    <sheet name="RIT-T Chart tables" sheetId="30" r:id="rId16"/>
    <sheet name="RIT-T Central" sheetId="31" r:id="rId17"/>
    <sheet name="RIT-T Step" sheetId="32" r:id="rId18"/>
    <sheet name="RIT-T Slow" sheetId="33" r:id="rId19"/>
    <sheet name="RIT-T Fast" sheetId="34" r:id="rId20"/>
    <sheet name="RIT-T Weighted" sheetId="35" r:id="rId21"/>
  </sheets>
  <externalReferences>
    <externalReference r:id="rId2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9" i="2" l="1"/>
  <c r="B199" i="20"/>
  <c r="B190" i="20"/>
  <c r="B181" i="20"/>
  <c r="B172" i="20"/>
  <c r="B160" i="20"/>
  <c r="B151" i="20"/>
  <c r="B142" i="20"/>
  <c r="B133" i="20"/>
  <c r="B121" i="20"/>
  <c r="B112" i="20"/>
  <c r="B103" i="20"/>
  <c r="B94" i="20"/>
  <c r="B111" i="30"/>
  <c r="B102" i="30"/>
  <c r="B93" i="30"/>
  <c r="B84" i="30"/>
  <c r="B72" i="30"/>
  <c r="B63" i="30"/>
  <c r="B54" i="30"/>
  <c r="B45" i="30"/>
  <c r="E45" i="24"/>
  <c r="E46" i="24"/>
  <c r="C45" i="24"/>
  <c r="D45" i="24"/>
  <c r="C46" i="24"/>
  <c r="D46" i="24"/>
  <c r="H14" i="25"/>
  <c r="C13" i="25"/>
  <c r="C11" i="25"/>
  <c r="C31" i="25" s="1"/>
  <c r="C9" i="25"/>
  <c r="C29" i="25" s="1"/>
  <c r="C8" i="25"/>
  <c r="C18" i="25" s="1"/>
  <c r="C12" i="25"/>
  <c r="C32" i="25" s="1"/>
  <c r="H26" i="25"/>
  <c r="C26" i="25"/>
  <c r="H16" i="25"/>
  <c r="C16" i="25"/>
  <c r="G16" i="25"/>
  <c r="F16" i="25"/>
  <c r="E26" i="25"/>
  <c r="E16" i="25"/>
  <c r="D16" i="25"/>
  <c r="C29" i="24"/>
  <c r="C24" i="24" s="1"/>
  <c r="C20" i="24"/>
  <c r="C21" i="24"/>
  <c r="C39" i="24"/>
  <c r="C14" i="25"/>
  <c r="C34" i="25" s="1"/>
  <c r="C7" i="25"/>
  <c r="C33" i="24"/>
  <c r="E14" i="25"/>
  <c r="G14" i="25"/>
  <c r="G11" i="25"/>
  <c r="G9" i="25"/>
  <c r="F11" i="25"/>
  <c r="E11" i="25"/>
  <c r="E12" i="25"/>
  <c r="F9" i="25"/>
  <c r="G8" i="25"/>
  <c r="G7" i="25"/>
  <c r="F12" i="25"/>
  <c r="G13" i="25"/>
  <c r="E13" i="25"/>
  <c r="F8" i="25"/>
  <c r="E9" i="25"/>
  <c r="E29" i="25" s="1"/>
  <c r="F7" i="25"/>
  <c r="E7" i="25"/>
  <c r="G12" i="25"/>
  <c r="F13" i="25"/>
  <c r="F14" i="25"/>
  <c r="E8" i="25"/>
  <c r="D11" i="25"/>
  <c r="D8" i="25"/>
  <c r="D7" i="25"/>
  <c r="D13" i="25"/>
  <c r="D14" i="25"/>
  <c r="H8" i="25"/>
  <c r="H11" i="25"/>
  <c r="H31" i="25" s="1"/>
  <c r="D9" i="25"/>
  <c r="H7" i="25"/>
  <c r="H20" i="25" s="1"/>
  <c r="D12" i="25"/>
  <c r="H13" i="25"/>
  <c r="H33" i="25" s="1"/>
  <c r="H9" i="25"/>
  <c r="H12" i="25"/>
  <c r="C21" i="25" l="1"/>
  <c r="H22" i="25"/>
  <c r="H34" i="25"/>
  <c r="H18" i="25"/>
  <c r="H24" i="25"/>
  <c r="H27" i="25"/>
  <c r="H29" i="25"/>
  <c r="H32" i="25"/>
  <c r="H23" i="25"/>
  <c r="H19" i="25"/>
  <c r="H28" i="25"/>
  <c r="H30" i="25"/>
  <c r="H21" i="25"/>
  <c r="E32" i="25"/>
  <c r="G32" i="25"/>
  <c r="F18" i="25"/>
  <c r="G31" i="25"/>
  <c r="E31" i="25"/>
  <c r="G34" i="25"/>
  <c r="E28" i="25"/>
  <c r="E30" i="25"/>
  <c r="E33" i="25"/>
  <c r="G28" i="25"/>
  <c r="F21" i="25"/>
  <c r="E34" i="25"/>
  <c r="G24" i="25"/>
  <c r="G21" i="25"/>
  <c r="G19" i="25"/>
  <c r="F27" i="25"/>
  <c r="F30" i="25"/>
  <c r="F32" i="25"/>
  <c r="F34" i="25"/>
  <c r="F24" i="25"/>
  <c r="F22" i="25"/>
  <c r="F19" i="25"/>
  <c r="G33" i="25"/>
  <c r="E24" i="25"/>
  <c r="E23" i="25"/>
  <c r="E22" i="25"/>
  <c r="E21" i="25"/>
  <c r="E20" i="25"/>
  <c r="E19" i="25"/>
  <c r="E18" i="25"/>
  <c r="G23" i="25"/>
  <c r="G22" i="25"/>
  <c r="G20" i="25"/>
  <c r="G18" i="25"/>
  <c r="F28" i="25"/>
  <c r="F29" i="25"/>
  <c r="F31" i="25"/>
  <c r="F33" i="25"/>
  <c r="F23" i="25"/>
  <c r="F20" i="25"/>
  <c r="G27" i="25"/>
  <c r="G29" i="25"/>
  <c r="G30" i="25"/>
  <c r="E27" i="25"/>
  <c r="D22" i="25"/>
  <c r="D18" i="25"/>
  <c r="D34" i="25"/>
  <c r="D29" i="25"/>
  <c r="D33" i="25"/>
  <c r="D30" i="25"/>
  <c r="D31" i="25"/>
  <c r="D20" i="25"/>
  <c r="D28" i="25"/>
  <c r="D32" i="25"/>
  <c r="D23" i="25"/>
  <c r="D19" i="25"/>
  <c r="D21" i="25"/>
  <c r="D27" i="25"/>
  <c r="D24" i="25"/>
  <c r="G26" i="25"/>
  <c r="D26" i="25"/>
  <c r="F26" i="25"/>
  <c r="C34" i="24"/>
  <c r="C35" i="24" s="1"/>
  <c r="C40" i="24"/>
  <c r="C41" i="24" s="1"/>
  <c r="F17" i="25"/>
  <c r="D17" i="25"/>
  <c r="G17" i="25"/>
  <c r="E17" i="25"/>
  <c r="C22" i="25"/>
  <c r="H17" i="25"/>
  <c r="C28" i="25"/>
  <c r="C24" i="25"/>
  <c r="C19" i="25"/>
  <c r="C23" i="25"/>
  <c r="C33" i="25"/>
  <c r="C27" i="25"/>
  <c r="C17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G170" authorId="0" shapeId="0" xr:uid="{3F080C6F-DAFC-417E-BBBB-1BB031B45A59}">
      <text>
        <r>
          <rPr>
            <sz val="9"/>
            <color indexed="81"/>
            <rFont val="Tahoma"/>
            <family val="2"/>
          </rPr>
          <t>Discount factor series used to convert real to PV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Tony Chen</author>
  </authors>
  <commentList>
    <comment ref="G82" authorId="0" shapeId="0" xr:uid="{EF744C65-9F33-4789-94D4-89E72184EDB9}">
      <text>
        <r>
          <rPr>
            <sz val="9"/>
            <color indexed="81"/>
            <rFont val="Tahoma"/>
            <family val="2"/>
          </rPr>
          <t>Discount factor series used to convert real to PV</t>
        </r>
      </text>
    </comment>
  </commentList>
</comments>
</file>

<file path=xl/sharedStrings.xml><?xml version="1.0" encoding="utf-8"?>
<sst xmlns="http://schemas.openxmlformats.org/spreadsheetml/2006/main" count="7618" uniqueCount="213">
  <si>
    <t>Central</t>
  </si>
  <si>
    <t>S1</t>
  </si>
  <si>
    <t>S2</t>
  </si>
  <si>
    <t>S4</t>
  </si>
  <si>
    <t>Scenario weighting</t>
  </si>
  <si>
    <t xml:space="preserve">Scenario weighting settings </t>
  </si>
  <si>
    <t>Step</t>
  </si>
  <si>
    <t>Slow</t>
  </si>
  <si>
    <t>Fast</t>
  </si>
  <si>
    <t>S5</t>
  </si>
  <si>
    <t>Competition benefits</t>
  </si>
  <si>
    <t>Avoided costs for non RIT-T proponent parties</t>
  </si>
  <si>
    <t xml:space="preserve">Avoided voluntary load curtailment </t>
  </si>
  <si>
    <t>Avoided involuntary load shedding</t>
  </si>
  <si>
    <t>Unit</t>
  </si>
  <si>
    <t>%</t>
  </si>
  <si>
    <t>Factor</t>
  </si>
  <si>
    <t xml:space="preserve">Avoided fuel consumption from generation dispatch </t>
  </si>
  <si>
    <t>Option name</t>
  </si>
  <si>
    <t>Capex component</t>
  </si>
  <si>
    <t>Amount</t>
  </si>
  <si>
    <t>Start year</t>
  </si>
  <si>
    <t>End year</t>
  </si>
  <si>
    <t>Commission year</t>
  </si>
  <si>
    <t>Asset life</t>
  </si>
  <si>
    <t>Option 1A</t>
  </si>
  <si>
    <t>Lines</t>
  </si>
  <si>
    <t>Option 1B</t>
  </si>
  <si>
    <t>Substation</t>
  </si>
  <si>
    <t xml:space="preserve">Lines </t>
  </si>
  <si>
    <t>Option 1C</t>
  </si>
  <si>
    <t>Option 2B</t>
  </si>
  <si>
    <t>Option 3B</t>
  </si>
  <si>
    <t>Option 2C</t>
  </si>
  <si>
    <t>Option 3C</t>
  </si>
  <si>
    <t>$</t>
  </si>
  <si>
    <t>General parameters</t>
  </si>
  <si>
    <t>Parameter</t>
  </si>
  <si>
    <t>Value</t>
  </si>
  <si>
    <t>First year of analysis</t>
  </si>
  <si>
    <t>Year</t>
  </si>
  <si>
    <t>Analysis period</t>
  </si>
  <si>
    <t>Years</t>
  </si>
  <si>
    <t>Short description</t>
  </si>
  <si>
    <t>Base case</t>
  </si>
  <si>
    <t>No augmentation</t>
  </si>
  <si>
    <t>Maragle-Bannaby: Two new 330kV high capacity transmission lines, switchgear and PST</t>
  </si>
  <si>
    <t>Maragle-Bannaby: Two new 500kV transmission lines operated at 330kV, switchgear and PST</t>
  </si>
  <si>
    <t>Maragle-Bannaby: Two new 500kV transmission lines, tie transformers and swtichgears</t>
  </si>
  <si>
    <t>Option descriptions</t>
  </si>
  <si>
    <t>General parameter and option descriptions</t>
  </si>
  <si>
    <t>Cost and benefit categories</t>
  </si>
  <si>
    <t>Cost categories</t>
  </si>
  <si>
    <t>Benefit categories</t>
  </si>
  <si>
    <t>Capital costs</t>
  </si>
  <si>
    <t>Operating and maintenance costs</t>
  </si>
  <si>
    <t>Avoided unrelated TNSP expenditure</t>
  </si>
  <si>
    <t>Capital cost summary</t>
  </si>
  <si>
    <t>Capital calculation</t>
  </si>
  <si>
    <t xml:space="preserve">Option </t>
  </si>
  <si>
    <t>Component</t>
  </si>
  <si>
    <t>PV</t>
  </si>
  <si>
    <t>Option</t>
  </si>
  <si>
    <t>Benefit inputs</t>
  </si>
  <si>
    <t>S3</t>
  </si>
  <si>
    <t>FY2021/22</t>
  </si>
  <si>
    <t>FY2022/23</t>
  </si>
  <si>
    <t>FY2023/24</t>
  </si>
  <si>
    <t>FY2024/25</t>
  </si>
  <si>
    <t>FY2025/26</t>
  </si>
  <si>
    <t>FY2026/27</t>
  </si>
  <si>
    <t>FY2027/28</t>
  </si>
  <si>
    <t>FY2028/29</t>
  </si>
  <si>
    <t>FY2029/30</t>
  </si>
  <si>
    <t>FY2030/31</t>
  </si>
  <si>
    <t>FY2031/32</t>
  </si>
  <si>
    <t>FY2032/33</t>
  </si>
  <si>
    <t>FY2033/34</t>
  </si>
  <si>
    <t>FY2034/35</t>
  </si>
  <si>
    <t>FY2035/36</t>
  </si>
  <si>
    <t>FY2036/37</t>
  </si>
  <si>
    <t>FY2037/38</t>
  </si>
  <si>
    <t>FY2038/39</t>
  </si>
  <si>
    <t>FY2039/40</t>
  </si>
  <si>
    <t>FY2040/41</t>
  </si>
  <si>
    <t>FY2041/42</t>
  </si>
  <si>
    <t>FY2042/43</t>
  </si>
  <si>
    <t>FY2043/44</t>
  </si>
  <si>
    <t>FY2044/45</t>
  </si>
  <si>
    <t>FY2045/46</t>
  </si>
  <si>
    <t>Weighted scenario</t>
  </si>
  <si>
    <t>NPV results</t>
  </si>
  <si>
    <t>Weighted scenario results</t>
  </si>
  <si>
    <t>Weighting</t>
  </si>
  <si>
    <t>Weighted</t>
  </si>
  <si>
    <t>Option ranking</t>
  </si>
  <si>
    <t>Chart tables</t>
  </si>
  <si>
    <t>Transmission capex</t>
  </si>
  <si>
    <t>Transmission opex</t>
  </si>
  <si>
    <t>Avoided unserved energy</t>
  </si>
  <si>
    <t>Avoided REZ transmission capex</t>
  </si>
  <si>
    <t>Avoided fuel costs</t>
  </si>
  <si>
    <t>Avoided voluntary load curtailment</t>
  </si>
  <si>
    <t>Avoided generation/storage costs (excl. fuel costs)</t>
  </si>
  <si>
    <t>NPV</t>
  </si>
  <si>
    <t>Breakdown of estimated costs and market benefits, PV</t>
  </si>
  <si>
    <t>$m, PV</t>
  </si>
  <si>
    <t>$, real</t>
  </si>
  <si>
    <t>Breakdown of annual gross market benefits</t>
  </si>
  <si>
    <t>$, PV</t>
  </si>
  <si>
    <t>Breakdown of cumulative gross market benefits in real terms</t>
  </si>
  <si>
    <t>Breakdown of cumulative gross market benefits in PV terms</t>
  </si>
  <si>
    <t>NPV percentage of top ranked option</t>
  </si>
  <si>
    <t>Annual depreciation</t>
  </si>
  <si>
    <t>BioCosts - Lines</t>
  </si>
  <si>
    <t>BioCosts - Substation</t>
  </si>
  <si>
    <t>Base year for EY inputs</t>
  </si>
  <si>
    <t>Base year for TransGrid inputs</t>
  </si>
  <si>
    <t>Discount year</t>
  </si>
  <si>
    <t>Index Numbers ;  All groups CPI ;  Australia ;</t>
  </si>
  <si>
    <t>Index Numbers</t>
  </si>
  <si>
    <t>Series Type</t>
  </si>
  <si>
    <t>Original</t>
  </si>
  <si>
    <t>Data Type</t>
  </si>
  <si>
    <t>INDEX</t>
  </si>
  <si>
    <t>Frequency</t>
  </si>
  <si>
    <t>Quarter</t>
  </si>
  <si>
    <t>Collection Month</t>
  </si>
  <si>
    <t>Series Start</t>
  </si>
  <si>
    <t>Series End</t>
  </si>
  <si>
    <t>No. Obs</t>
  </si>
  <si>
    <t>Series ID</t>
  </si>
  <si>
    <t>A2325846C</t>
  </si>
  <si>
    <t xml:space="preserve">Assumed annual inflation rate </t>
  </si>
  <si>
    <t>Quarterly rate</t>
  </si>
  <si>
    <t>Escalation factor</t>
  </si>
  <si>
    <t>TransGrid cost inputs</t>
  </si>
  <si>
    <t>From</t>
  </si>
  <si>
    <t>To</t>
  </si>
  <si>
    <t>EY benefit inputs</t>
  </si>
  <si>
    <t>Input escalation</t>
  </si>
  <si>
    <t>Route 1</t>
  </si>
  <si>
    <t>Route 2</t>
  </si>
  <si>
    <t>Route 3</t>
  </si>
  <si>
    <t>Core net benefits</t>
  </si>
  <si>
    <t>For positioning</t>
  </si>
  <si>
    <t>For RIT-T</t>
  </si>
  <si>
    <t>Output for PACR positioning assessment (without competition benefits)</t>
  </si>
  <si>
    <t>Output for PACR RIT-T assessment (with competition benefits) and outputs for some sensitivities</t>
  </si>
  <si>
    <t>CBA inputs</t>
  </si>
  <si>
    <t>Annual opex (0.005)</t>
  </si>
  <si>
    <t>Competition benefits - cost savings</t>
  </si>
  <si>
    <t>Competition benefits - demand response</t>
  </si>
  <si>
    <t>Escalation of inputs</t>
  </si>
  <si>
    <t>June 2021 quarter assumption</t>
  </si>
  <si>
    <t>Escalation factor from FY2020 to FY2021</t>
  </si>
  <si>
    <t>Escalation factor from FY2019 to FY2021</t>
  </si>
  <si>
    <t>Adjustment due to effect of COVID</t>
  </si>
  <si>
    <t>Rank</t>
  </si>
  <si>
    <t>% of max</t>
  </si>
  <si>
    <t>Maragle-Wagga-Bannaby: Four new 500kV transmission lines, tie transformers and switchgear</t>
  </si>
  <si>
    <t>Maragle-Bannaby-Wagga-Maragle: Three new 500 kV transmission lines, tie transformers and switchgear</t>
  </si>
  <si>
    <t>Maragle-Bannaby-Wagga-Maragle: Three new 500 kV transmission lines operated at 330 kV, switchgear and phase shifting transformer</t>
  </si>
  <si>
    <t>Maragle-Wagga-Bannaby: Four new 500 kV transmission lines operated at 330 kV, switchgear and phase shifting transformers</t>
  </si>
  <si>
    <t>Legend applied throughout the model</t>
  </si>
  <si>
    <t>Table Row Name</t>
  </si>
  <si>
    <t>Input Cell</t>
  </si>
  <si>
    <t>Calculation cell</t>
  </si>
  <si>
    <t>Parameter Cell</t>
  </si>
  <si>
    <t>Output Cell</t>
  </si>
  <si>
    <t>Note on tabs</t>
  </si>
  <si>
    <t>Tab</t>
  </si>
  <si>
    <t>Pos charts</t>
  </si>
  <si>
    <t>General inputs</t>
  </si>
  <si>
    <t>Escalation inputs</t>
  </si>
  <si>
    <t>Pos charts tab</t>
  </si>
  <si>
    <t>Fast calculation</t>
  </si>
  <si>
    <t>Slow calculation</t>
  </si>
  <si>
    <t>Step calculation</t>
  </si>
  <si>
    <t>Central calculation</t>
  </si>
  <si>
    <t>Pos Central</t>
  </si>
  <si>
    <t>Pos Step</t>
  </si>
  <si>
    <t>Pos Slow</t>
  </si>
  <si>
    <t>Pos Fast</t>
  </si>
  <si>
    <t>Pos Weighted</t>
  </si>
  <si>
    <t>Calculation for central positioning assessment</t>
  </si>
  <si>
    <t>Calculation for step positioning assessment</t>
  </si>
  <si>
    <t>Calculation for slow positioning assessment</t>
  </si>
  <si>
    <t>Calculation for fast positioning assessment</t>
  </si>
  <si>
    <t>Calculation for weighted positioning assessment</t>
  </si>
  <si>
    <t>Cost and benefit inputs</t>
  </si>
  <si>
    <t>Escalation factor workings for costs and benefit inputs</t>
  </si>
  <si>
    <t>Positioning assessment charts</t>
  </si>
  <si>
    <t>Positioning assessment chart tables</t>
  </si>
  <si>
    <t>RIT-T Central</t>
  </si>
  <si>
    <t>RIT-T Step</t>
  </si>
  <si>
    <t>RIT-T Slow</t>
  </si>
  <si>
    <t>RIT-T Fast</t>
  </si>
  <si>
    <t>RIT-T Weighted</t>
  </si>
  <si>
    <t>RIT-T charts</t>
  </si>
  <si>
    <t>RIT-T Chart tables</t>
  </si>
  <si>
    <t>Date and period inputs, option descriptions</t>
  </si>
  <si>
    <t>RIT-T assessment charts</t>
  </si>
  <si>
    <t>RIT-T assessment chart tables</t>
  </si>
  <si>
    <t>Calculation for central RIT-T assessment</t>
  </si>
  <si>
    <t>Calculation for step RIT-T assessment</t>
  </si>
  <si>
    <t>Calculation for slow RIT-T assessment</t>
  </si>
  <si>
    <t>Calculation for fast RIT-T assessment</t>
  </si>
  <si>
    <t>Calculation for weighted RIT-T assessment</t>
  </si>
  <si>
    <t>Cumulative gross benefits over time - Option 3C</t>
  </si>
  <si>
    <t>Option 1C-new</t>
  </si>
  <si>
    <t>Maragle-Bannaby: Double circuit 500kV transmission lines, tie transformers and swtichgears</t>
  </si>
  <si>
    <t>HumeLink RIT-T PACR addendum economic assessment results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</si>
</sst>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#,##0.00;[Red]\-&quot;$&quot;#,##0.00"/>
    <numFmt numFmtId="43" formatCode="_-* #,##0.00_-;\-* #,##0.00_-;_-* &quot;-&quot;??_-;_-@_-"/>
    <numFmt numFmtId="164" formatCode="0.0000"/>
    <numFmt numFmtId="165" formatCode="#,##0.0000"/>
    <numFmt numFmtId="166" formatCode="#,##0.0"/>
    <numFmt numFmtId="167" formatCode="0.0"/>
    <numFmt numFmtId="168" formatCode="0.0%"/>
    <numFmt numFmtId="169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2"/>
      <color theme="0"/>
      <name val="Arial"/>
      <family val="2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5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17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Calibri"/>
      <family val="2"/>
    </font>
    <font>
      <sz val="10"/>
      <color theme="1"/>
      <name val="Calibri"/>
      <family val="2"/>
    </font>
    <font>
      <sz val="10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rgb="FF008698"/>
        <bgColor indexed="64"/>
      </patternFill>
    </fill>
    <fill>
      <patternFill patternType="solid">
        <fgColor rgb="FF262D33"/>
        <bgColor indexed="64"/>
      </patternFill>
    </fill>
    <fill>
      <patternFill patternType="solid">
        <fgColor rgb="FF696A6D"/>
        <bgColor indexed="64"/>
      </patternFill>
    </fill>
    <fill>
      <patternFill patternType="solid">
        <fgColor rgb="FFF6C1D1"/>
        <bgColor indexed="64"/>
      </patternFill>
    </fill>
    <fill>
      <patternFill patternType="solid">
        <fgColor rgb="FF9EC0D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0D4A4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9ECCA6"/>
        <bgColor indexed="64"/>
      </patternFill>
    </fill>
  </fills>
  <borders count="1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2" fillId="2" borderId="0"/>
    <xf numFmtId="0" fontId="3" fillId="3" borderId="0"/>
    <xf numFmtId="0" fontId="3" fillId="4" borderId="0"/>
    <xf numFmtId="1" fontId="7" fillId="5" borderId="0"/>
    <xf numFmtId="2" fontId="7" fillId="6" borderId="0"/>
    <xf numFmtId="0" fontId="7" fillId="7" borderId="0"/>
    <xf numFmtId="2" fontId="7" fillId="8" borderId="0"/>
    <xf numFmtId="43" fontId="1" fillId="0" borderId="0" applyFont="0" applyFill="0" applyBorder="0" applyAlignment="0" applyProtection="0"/>
    <xf numFmtId="0" fontId="7" fillId="0" borderId="0"/>
    <xf numFmtId="2" fontId="7" fillId="10" borderId="0"/>
  </cellStyleXfs>
  <cellXfs count="189">
    <xf numFmtId="0" fontId="0" fillId="0" borderId="0" xfId="0"/>
    <xf numFmtId="0" fontId="4" fillId="2" borderId="0" xfId="2" applyFont="1"/>
    <xf numFmtId="0" fontId="5" fillId="0" borderId="0" xfId="0" applyFont="1"/>
    <xf numFmtId="0" fontId="6" fillId="4" borderId="0" xfId="4" applyFont="1"/>
    <xf numFmtId="0" fontId="6" fillId="4" borderId="0" xfId="4" applyFont="1" applyAlignment="1">
      <alignment horizontal="center"/>
    </xf>
    <xf numFmtId="0" fontId="6" fillId="3" borderId="0" xfId="3" applyFont="1"/>
    <xf numFmtId="0" fontId="6" fillId="3" borderId="0" xfId="3" applyFont="1" applyAlignment="1">
      <alignment horizontal="center"/>
    </xf>
    <xf numFmtId="0" fontId="5" fillId="7" borderId="0" xfId="7" applyFont="1" applyAlignment="1">
      <alignment horizontal="center"/>
    </xf>
    <xf numFmtId="0" fontId="5" fillId="0" borderId="0" xfId="0" applyFont="1" applyFill="1"/>
    <xf numFmtId="0" fontId="5" fillId="7" borderId="0" xfId="7" applyFont="1"/>
    <xf numFmtId="1" fontId="8" fillId="5" borderId="0" xfId="5" applyFont="1" applyAlignment="1" applyProtection="1">
      <alignment horizontal="center"/>
      <protection locked="0"/>
    </xf>
    <xf numFmtId="0" fontId="6" fillId="4" borderId="0" xfId="4" applyFont="1" applyAlignment="1">
      <alignment vertical="top"/>
    </xf>
    <xf numFmtId="0" fontId="6" fillId="4" borderId="0" xfId="4" applyFont="1" applyAlignment="1">
      <alignment vertical="top" wrapText="1"/>
    </xf>
    <xf numFmtId="2" fontId="5" fillId="8" borderId="0" xfId="8" applyFont="1" applyAlignment="1" applyProtection="1">
      <alignment horizontal="left" vertical="top"/>
      <protection locked="0"/>
    </xf>
    <xf numFmtId="2" fontId="5" fillId="8" borderId="0" xfId="8" applyFont="1" applyAlignment="1" applyProtection="1">
      <alignment vertical="top"/>
      <protection locked="0"/>
    </xf>
    <xf numFmtId="2" fontId="5" fillId="8" borderId="0" xfId="8" quotePrefix="1" applyFont="1" applyAlignment="1" applyProtection="1">
      <alignment vertical="top"/>
      <protection locked="0"/>
    </xf>
    <xf numFmtId="2" fontId="8" fillId="8" borderId="0" xfId="8" applyFont="1" applyAlignment="1" applyProtection="1">
      <alignment horizontal="left" vertical="top"/>
      <protection locked="0"/>
    </xf>
    <xf numFmtId="2" fontId="5" fillId="0" borderId="0" xfId="7" applyNumberFormat="1" applyFont="1" applyFill="1"/>
    <xf numFmtId="0" fontId="9" fillId="2" borderId="0" xfId="2" applyFont="1"/>
    <xf numFmtId="0" fontId="0" fillId="0" borderId="0" xfId="0" applyFont="1"/>
    <xf numFmtId="3" fontId="0" fillId="0" borderId="0" xfId="0" applyNumberFormat="1" applyFont="1"/>
    <xf numFmtId="0" fontId="10" fillId="2" borderId="0" xfId="2" applyFont="1"/>
    <xf numFmtId="0" fontId="10" fillId="2" borderId="0" xfId="2" applyFont="1" applyAlignment="1">
      <alignment horizontal="left"/>
    </xf>
    <xf numFmtId="0" fontId="10" fillId="4" borderId="0" xfId="4" applyFont="1" applyAlignment="1">
      <alignment horizontal="left"/>
    </xf>
    <xf numFmtId="0" fontId="10" fillId="4" borderId="0" xfId="4" applyFont="1" applyAlignment="1">
      <alignment horizontal="center"/>
    </xf>
    <xf numFmtId="0" fontId="10" fillId="4" borderId="0" xfId="4" applyFont="1" applyAlignment="1">
      <alignment horizontal="right"/>
    </xf>
    <xf numFmtId="2" fontId="0" fillId="7" borderId="0" xfId="7" applyNumberFormat="1" applyFont="1"/>
    <xf numFmtId="2" fontId="0" fillId="7" borderId="0" xfId="7" applyNumberFormat="1" applyFont="1" applyAlignment="1">
      <alignment horizontal="center"/>
    </xf>
    <xf numFmtId="2" fontId="10" fillId="2" borderId="0" xfId="2" applyNumberFormat="1" applyFont="1"/>
    <xf numFmtId="2" fontId="10" fillId="3" borderId="0" xfId="3" applyNumberFormat="1" applyFont="1"/>
    <xf numFmtId="0" fontId="10" fillId="3" borderId="0" xfId="3" applyFont="1"/>
    <xf numFmtId="0" fontId="10" fillId="3" borderId="0" xfId="3" applyFont="1" applyAlignment="1">
      <alignment horizontal="center"/>
    </xf>
    <xf numFmtId="0" fontId="10" fillId="4" borderId="0" xfId="4" applyFont="1"/>
    <xf numFmtId="0" fontId="0" fillId="7" borderId="0" xfId="7" applyFont="1"/>
    <xf numFmtId="0" fontId="0" fillId="7" borderId="0" xfId="7" applyFont="1" applyAlignment="1">
      <alignment horizontal="center"/>
    </xf>
    <xf numFmtId="3" fontId="0" fillId="6" borderId="1" xfId="6" applyNumberFormat="1" applyFont="1" applyBorder="1"/>
    <xf numFmtId="3" fontId="0" fillId="6" borderId="0" xfId="6" applyNumberFormat="1" applyFont="1"/>
    <xf numFmtId="0" fontId="10" fillId="3" borderId="0" xfId="3" applyFont="1" applyAlignment="1">
      <alignment horizontal="right"/>
    </xf>
    <xf numFmtId="0" fontId="10" fillId="3" borderId="0" xfId="3" applyFont="1" applyAlignment="1">
      <alignment horizontal="left"/>
    </xf>
    <xf numFmtId="9" fontId="0" fillId="6" borderId="0" xfId="1" applyFont="1" applyFill="1" applyAlignment="1">
      <alignment horizontal="center"/>
    </xf>
    <xf numFmtId="2" fontId="11" fillId="3" borderId="0" xfId="3" applyNumberFormat="1" applyFont="1"/>
    <xf numFmtId="0" fontId="11" fillId="3" borderId="0" xfId="3" applyFont="1" applyAlignment="1">
      <alignment horizontal="right"/>
    </xf>
    <xf numFmtId="0" fontId="11" fillId="4" borderId="0" xfId="4" applyFont="1"/>
    <xf numFmtId="0" fontId="11" fillId="4" borderId="0" xfId="4" applyFont="1" applyAlignment="1">
      <alignment horizontal="center"/>
    </xf>
    <xf numFmtId="2" fontId="12" fillId="7" borderId="0" xfId="7" applyNumberFormat="1" applyFont="1"/>
    <xf numFmtId="0" fontId="11" fillId="3" borderId="0" xfId="3" applyFont="1"/>
    <xf numFmtId="165" fontId="0" fillId="0" borderId="0" xfId="0" applyNumberFormat="1"/>
    <xf numFmtId="166" fontId="0" fillId="0" borderId="0" xfId="0" applyNumberFormat="1"/>
    <xf numFmtId="0" fontId="13" fillId="4" borderId="0" xfId="4" applyFont="1"/>
    <xf numFmtId="0" fontId="13" fillId="4" borderId="0" xfId="4" applyFont="1" applyAlignment="1">
      <alignment horizontal="right"/>
    </xf>
    <xf numFmtId="0" fontId="14" fillId="7" borderId="0" xfId="7" applyFont="1"/>
    <xf numFmtId="0" fontId="10" fillId="9" borderId="0" xfId="0" applyFont="1" applyFill="1"/>
    <xf numFmtId="3" fontId="0" fillId="0" borderId="0" xfId="0" applyNumberFormat="1"/>
    <xf numFmtId="9" fontId="0" fillId="0" borderId="0" xfId="1" applyFont="1"/>
    <xf numFmtId="0" fontId="15" fillId="2" borderId="0" xfId="2" applyFont="1"/>
    <xf numFmtId="2" fontId="0" fillId="0" borderId="0" xfId="0" applyNumberFormat="1"/>
    <xf numFmtId="3" fontId="0" fillId="6" borderId="0" xfId="0" applyNumberFormat="1" applyFill="1"/>
    <xf numFmtId="4" fontId="0" fillId="6" borderId="0" xfId="0" applyNumberFormat="1" applyFill="1"/>
    <xf numFmtId="0" fontId="0" fillId="0" borderId="0" xfId="0" applyFill="1"/>
    <xf numFmtId="0" fontId="10" fillId="0" borderId="0" xfId="0" applyFont="1" applyFill="1"/>
    <xf numFmtId="3" fontId="0" fillId="6" borderId="0" xfId="6" applyNumberFormat="1" applyFont="1" applyBorder="1"/>
    <xf numFmtId="0" fontId="14" fillId="7" borderId="0" xfId="7" applyFont="1" applyAlignment="1">
      <alignment horizontal="left" vertical="top"/>
    </xf>
    <xf numFmtId="169" fontId="0" fillId="0" borderId="0" xfId="9" applyNumberFormat="1" applyFont="1"/>
    <xf numFmtId="2" fontId="0" fillId="0" borderId="0" xfId="0" applyNumberFormat="1" applyFont="1"/>
    <xf numFmtId="3" fontId="13" fillId="4" borderId="0" xfId="4" applyNumberFormat="1" applyFont="1"/>
    <xf numFmtId="0" fontId="14" fillId="7" borderId="0" xfId="7" applyFont="1" applyAlignment="1">
      <alignment horizontal="left" vertical="top"/>
    </xf>
    <xf numFmtId="0" fontId="10" fillId="4" borderId="0" xfId="4" applyFont="1" applyAlignment="1">
      <alignment horizontal="right" vertical="top" wrapText="1"/>
    </xf>
    <xf numFmtId="17" fontId="0" fillId="7" borderId="0" xfId="0" applyNumberFormat="1" applyFont="1" applyFill="1"/>
    <xf numFmtId="2" fontId="0" fillId="8" borderId="0" xfId="8" quotePrefix="1" applyFont="1" applyAlignment="1" applyProtection="1">
      <alignment vertical="top"/>
      <protection locked="0"/>
    </xf>
    <xf numFmtId="167" fontId="0" fillId="0" borderId="0" xfId="0" applyNumberFormat="1" applyFont="1"/>
    <xf numFmtId="17" fontId="0" fillId="7" borderId="0" xfId="0" applyNumberFormat="1" applyFont="1" applyFill="1" applyAlignment="1">
      <alignment wrapText="1"/>
    </xf>
    <xf numFmtId="0" fontId="10" fillId="4" borderId="0" xfId="4" applyFont="1" applyAlignment="1">
      <alignment horizontal="left" vertical="top"/>
    </xf>
    <xf numFmtId="0" fontId="0" fillId="7" borderId="0" xfId="0" applyFill="1" applyAlignment="1">
      <alignment horizontal="left"/>
    </xf>
    <xf numFmtId="4" fontId="0" fillId="6" borderId="0" xfId="6" applyNumberFormat="1" applyFont="1"/>
    <xf numFmtId="165" fontId="0" fillId="6" borderId="0" xfId="6" applyNumberFormat="1" applyFont="1"/>
    <xf numFmtId="4" fontId="0" fillId="6" borderId="3" xfId="6" applyNumberFormat="1" applyFont="1" applyBorder="1"/>
    <xf numFmtId="17" fontId="0" fillId="7" borderId="0" xfId="0" applyNumberFormat="1" applyFill="1" applyAlignment="1">
      <alignment horizontal="left"/>
    </xf>
    <xf numFmtId="0" fontId="10" fillId="4" borderId="0" xfId="4" applyFont="1" applyAlignment="1">
      <alignment horizontal="left" vertical="top" wrapText="1"/>
    </xf>
    <xf numFmtId="17" fontId="0" fillId="7" borderId="0" xfId="0" applyNumberFormat="1" applyFont="1" applyFill="1" applyAlignment="1">
      <alignment horizontal="left"/>
    </xf>
    <xf numFmtId="0" fontId="16" fillId="0" borderId="0" xfId="0" applyFont="1"/>
    <xf numFmtId="0" fontId="17" fillId="2" borderId="0" xfId="2" applyFont="1"/>
    <xf numFmtId="0" fontId="17" fillId="2" borderId="0" xfId="2" applyFont="1" applyAlignment="1">
      <alignment horizontal="left"/>
    </xf>
    <xf numFmtId="0" fontId="16" fillId="0" borderId="0" xfId="0" applyFont="1" applyFill="1"/>
    <xf numFmtId="0" fontId="17" fillId="0" borderId="0" xfId="3" applyFont="1" applyFill="1"/>
    <xf numFmtId="0" fontId="17" fillId="0" borderId="0" xfId="3" applyFont="1" applyFill="1" applyAlignment="1">
      <alignment horizontal="right"/>
    </xf>
    <xf numFmtId="0" fontId="18" fillId="0" borderId="0" xfId="0" applyFont="1"/>
    <xf numFmtId="2" fontId="17" fillId="3" borderId="0" xfId="3" applyNumberFormat="1" applyFont="1" applyAlignment="1">
      <alignment vertical="center"/>
    </xf>
    <xf numFmtId="0" fontId="17" fillId="3" borderId="0" xfId="3" applyFont="1"/>
    <xf numFmtId="0" fontId="17" fillId="4" borderId="0" xfId="4" applyFont="1" applyAlignment="1">
      <alignment horizontal="left" vertical="top" wrapText="1"/>
    </xf>
    <xf numFmtId="0" fontId="17" fillId="4" borderId="0" xfId="4" applyFont="1" applyAlignment="1">
      <alignment horizontal="right" vertical="top" wrapText="1"/>
    </xf>
    <xf numFmtId="2" fontId="16" fillId="6" borderId="0" xfId="8" applyFont="1" applyFill="1" applyBorder="1"/>
    <xf numFmtId="3" fontId="16" fillId="6" borderId="0" xfId="8" applyNumberFormat="1" applyFont="1" applyFill="1" applyBorder="1" applyAlignment="1">
      <alignment horizontal="right"/>
    </xf>
    <xf numFmtId="0" fontId="16" fillId="6" borderId="0" xfId="8" applyNumberFormat="1" applyFont="1" applyFill="1" applyBorder="1" applyAlignment="1">
      <alignment horizontal="right"/>
    </xf>
    <xf numFmtId="3" fontId="16" fillId="6" borderId="0" xfId="6" applyNumberFormat="1" applyFont="1" applyFill="1" applyAlignment="1">
      <alignment horizontal="right"/>
    </xf>
    <xf numFmtId="0" fontId="19" fillId="0" borderId="0" xfId="0" applyFont="1"/>
    <xf numFmtId="0" fontId="19" fillId="0" borderId="0" xfId="0" applyFont="1" applyFill="1"/>
    <xf numFmtId="0" fontId="18" fillId="0" borderId="0" xfId="0" applyFont="1" applyFill="1"/>
    <xf numFmtId="8" fontId="18" fillId="0" borderId="0" xfId="0" applyNumberFormat="1" applyFont="1"/>
    <xf numFmtId="0" fontId="20" fillId="0" borderId="0" xfId="0" applyFont="1" applyFill="1"/>
    <xf numFmtId="3" fontId="16" fillId="0" borderId="0" xfId="0" applyNumberFormat="1" applyFont="1"/>
    <xf numFmtId="2" fontId="17" fillId="3" borderId="0" xfId="3" applyNumberFormat="1" applyFont="1"/>
    <xf numFmtId="0" fontId="17" fillId="3" borderId="0" xfId="3" applyFont="1" applyAlignment="1">
      <alignment horizontal="center"/>
    </xf>
    <xf numFmtId="0" fontId="17" fillId="4" borderId="0" xfId="4" applyFont="1"/>
    <xf numFmtId="0" fontId="17" fillId="4" borderId="0" xfId="4" applyFont="1" applyAlignment="1">
      <alignment horizontal="center"/>
    </xf>
    <xf numFmtId="0" fontId="17" fillId="4" borderId="0" xfId="4" applyFont="1" applyAlignment="1">
      <alignment horizontal="right"/>
    </xf>
    <xf numFmtId="2" fontId="16" fillId="7" borderId="0" xfId="7" applyNumberFormat="1" applyFont="1"/>
    <xf numFmtId="0" fontId="16" fillId="7" borderId="0" xfId="7" applyFont="1"/>
    <xf numFmtId="0" fontId="16" fillId="7" borderId="0" xfId="7" applyFont="1" applyAlignment="1">
      <alignment horizontal="center"/>
    </xf>
    <xf numFmtId="0" fontId="16" fillId="6" borderId="0" xfId="8" applyNumberFormat="1" applyFont="1" applyFill="1" applyAlignment="1">
      <alignment horizontal="right"/>
    </xf>
    <xf numFmtId="3" fontId="16" fillId="6" borderId="0" xfId="8" applyNumberFormat="1" applyFont="1" applyFill="1" applyAlignment="1">
      <alignment horizontal="right"/>
    </xf>
    <xf numFmtId="0" fontId="16" fillId="0" borderId="0" xfId="0" applyFont="1" applyAlignment="1">
      <alignment horizontal="center"/>
    </xf>
    <xf numFmtId="0" fontId="17" fillId="2" borderId="0" xfId="2" applyFont="1" applyAlignment="1">
      <alignment horizontal="center"/>
    </xf>
    <xf numFmtId="0" fontId="17" fillId="3" borderId="0" xfId="3" applyFont="1" applyAlignment="1">
      <alignment horizontal="right"/>
    </xf>
    <xf numFmtId="3" fontId="16" fillId="8" borderId="0" xfId="8" applyNumberFormat="1" applyFont="1"/>
    <xf numFmtId="0" fontId="16" fillId="0" borderId="0" xfId="7" applyFont="1" applyFill="1"/>
    <xf numFmtId="0" fontId="16" fillId="0" borderId="0" xfId="7" applyFont="1" applyFill="1" applyAlignment="1">
      <alignment horizontal="center"/>
    </xf>
    <xf numFmtId="3" fontId="16" fillId="0" borderId="0" xfId="8" applyNumberFormat="1" applyFont="1" applyFill="1"/>
    <xf numFmtId="14" fontId="10" fillId="4" borderId="0" xfId="4" applyNumberFormat="1" applyFont="1" applyAlignment="1">
      <alignment horizontal="right" vertical="top" wrapText="1"/>
    </xf>
    <xf numFmtId="2" fontId="0" fillId="7" borderId="0" xfId="7" applyNumberFormat="1" applyFont="1" applyBorder="1"/>
    <xf numFmtId="3" fontId="0" fillId="0" borderId="0" xfId="0" applyNumberFormat="1" applyBorder="1"/>
    <xf numFmtId="0" fontId="0" fillId="0" borderId="0" xfId="0" applyBorder="1"/>
    <xf numFmtId="9" fontId="0" fillId="0" borderId="0" xfId="1" applyFont="1" applyBorder="1"/>
    <xf numFmtId="10" fontId="0" fillId="6" borderId="0" xfId="1" quotePrefix="1" applyNumberFormat="1" applyFont="1" applyFill="1" applyAlignment="1" applyProtection="1">
      <alignment vertical="top"/>
      <protection locked="0"/>
    </xf>
    <xf numFmtId="168" fontId="0" fillId="8" borderId="0" xfId="1" quotePrefix="1" applyNumberFormat="1" applyFont="1" applyFill="1" applyAlignment="1" applyProtection="1">
      <alignment vertical="top"/>
      <protection locked="0"/>
    </xf>
    <xf numFmtId="2" fontId="0" fillId="6" borderId="0" xfId="8" quotePrefix="1" applyFont="1" applyFill="1" applyAlignment="1" applyProtection="1">
      <alignment vertical="top"/>
      <protection locked="0"/>
    </xf>
    <xf numFmtId="2" fontId="1" fillId="7" borderId="0" xfId="7" applyNumberFormat="1" applyFont="1"/>
    <xf numFmtId="0" fontId="1" fillId="6" borderId="0" xfId="6" applyNumberFormat="1" applyFont="1" applyAlignment="1">
      <alignment horizontal="right"/>
    </xf>
    <xf numFmtId="165" fontId="1" fillId="6" borderId="0" xfId="6" applyNumberFormat="1" applyFont="1" applyAlignment="1">
      <alignment horizontal="right"/>
    </xf>
    <xf numFmtId="0" fontId="7" fillId="0" borderId="0" xfId="10"/>
    <xf numFmtId="0" fontId="22" fillId="0" borderId="0" xfId="10" applyFont="1"/>
    <xf numFmtId="0" fontId="23" fillId="0" borderId="0" xfId="10" applyFont="1"/>
    <xf numFmtId="0" fontId="3" fillId="3" borderId="4" xfId="3" applyBorder="1" applyAlignment="1">
      <alignment vertical="top"/>
    </xf>
    <xf numFmtId="0" fontId="3" fillId="3" borderId="5" xfId="3" applyBorder="1" applyAlignment="1">
      <alignment vertical="top"/>
    </xf>
    <xf numFmtId="0" fontId="3" fillId="3" borderId="6" xfId="3" applyBorder="1" applyAlignment="1">
      <alignment vertical="top"/>
    </xf>
    <xf numFmtId="0" fontId="7" fillId="7" borderId="4" xfId="7" applyBorder="1"/>
    <xf numFmtId="0" fontId="7" fillId="7" borderId="5" xfId="7" applyBorder="1"/>
    <xf numFmtId="0" fontId="7" fillId="7" borderId="6" xfId="7" applyBorder="1"/>
    <xf numFmtId="2" fontId="7" fillId="8" borderId="7" xfId="8" applyBorder="1"/>
    <xf numFmtId="2" fontId="7" fillId="8" borderId="0" xfId="8"/>
    <xf numFmtId="2" fontId="7" fillId="8" borderId="8" xfId="8" applyBorder="1"/>
    <xf numFmtId="2" fontId="7" fillId="6" borderId="7" xfId="6" applyBorder="1"/>
    <xf numFmtId="2" fontId="7" fillId="6" borderId="0" xfId="6"/>
    <xf numFmtId="2" fontId="7" fillId="6" borderId="8" xfId="6" applyBorder="1"/>
    <xf numFmtId="1" fontId="7" fillId="5" borderId="7" xfId="5" applyBorder="1"/>
    <xf numFmtId="1" fontId="7" fillId="5" borderId="0" xfId="5"/>
    <xf numFmtId="1" fontId="7" fillId="5" borderId="8" xfId="5" applyBorder="1"/>
    <xf numFmtId="2" fontId="7" fillId="10" borderId="9" xfId="11" applyBorder="1"/>
    <xf numFmtId="2" fontId="7" fillId="10" borderId="10" xfId="11" applyBorder="1"/>
    <xf numFmtId="2" fontId="7" fillId="10" borderId="11" xfId="11" applyBorder="1"/>
    <xf numFmtId="0" fontId="12" fillId="0" borderId="0" xfId="10" applyFont="1"/>
    <xf numFmtId="0" fontId="17" fillId="3" borderId="0" xfId="3" applyFont="1" applyAlignment="1">
      <alignment vertical="top"/>
    </xf>
    <xf numFmtId="0" fontId="16" fillId="0" borderId="0" xfId="0" applyFont="1" applyAlignment="1">
      <alignment horizontal="left"/>
    </xf>
    <xf numFmtId="2" fontId="16" fillId="7" borderId="0" xfId="7" applyNumberFormat="1" applyFont="1" applyBorder="1"/>
    <xf numFmtId="2" fontId="16" fillId="7" borderId="0" xfId="7" applyNumberFormat="1" applyFont="1" applyBorder="1" applyAlignment="1">
      <alignment horizontal="center"/>
    </xf>
    <xf numFmtId="3" fontId="16" fillId="6" borderId="0" xfId="0" applyNumberFormat="1" applyFont="1" applyFill="1" applyBorder="1"/>
    <xf numFmtId="3" fontId="16" fillId="0" borderId="0" xfId="0" applyNumberFormat="1" applyFont="1" applyAlignment="1">
      <alignment horizontal="left"/>
    </xf>
    <xf numFmtId="2" fontId="16" fillId="7" borderId="0" xfId="7" applyNumberFormat="1" applyFont="1" applyAlignment="1">
      <alignment horizontal="center"/>
    </xf>
    <xf numFmtId="2" fontId="16" fillId="0" borderId="0" xfId="0" applyNumberFormat="1" applyFont="1"/>
    <xf numFmtId="9" fontId="16" fillId="6" borderId="0" xfId="1" applyFont="1" applyFill="1"/>
    <xf numFmtId="0" fontId="16" fillId="0" borderId="0" xfId="0" applyFont="1" applyFill="1" applyBorder="1"/>
    <xf numFmtId="0" fontId="17" fillId="0" borderId="0" xfId="3" applyFont="1" applyFill="1" applyBorder="1"/>
    <xf numFmtId="0" fontId="17" fillId="4" borderId="0" xfId="4" applyFont="1" applyAlignment="1">
      <alignment vertical="top" wrapText="1"/>
    </xf>
    <xf numFmtId="0" fontId="17" fillId="0" borderId="0" xfId="4" applyFont="1" applyFill="1" applyBorder="1" applyAlignment="1">
      <alignment vertical="top" wrapText="1"/>
    </xf>
    <xf numFmtId="0" fontId="17" fillId="0" borderId="0" xfId="4" applyFont="1" applyFill="1" applyBorder="1" applyAlignment="1">
      <alignment horizontal="right" vertical="top" wrapText="1"/>
    </xf>
    <xf numFmtId="3" fontId="16" fillId="6" borderId="0" xfId="0" applyNumberFormat="1" applyFont="1" applyFill="1"/>
    <xf numFmtId="3" fontId="16" fillId="0" borderId="0" xfId="0" applyNumberFormat="1" applyFont="1" applyFill="1" applyBorder="1"/>
    <xf numFmtId="3" fontId="16" fillId="6" borderId="2" xfId="0" applyNumberFormat="1" applyFont="1" applyFill="1" applyBorder="1"/>
    <xf numFmtId="1" fontId="16" fillId="0" borderId="0" xfId="0" applyNumberFormat="1" applyFont="1"/>
    <xf numFmtId="1" fontId="16" fillId="0" borderId="0" xfId="0" applyNumberFormat="1" applyFont="1" applyFill="1" applyBorder="1"/>
    <xf numFmtId="0" fontId="17" fillId="4" borderId="0" xfId="4" applyFont="1" applyAlignment="1">
      <alignment vertical="top"/>
    </xf>
    <xf numFmtId="9" fontId="16" fillId="0" borderId="0" xfId="1" applyFont="1"/>
    <xf numFmtId="0" fontId="18" fillId="0" borderId="0" xfId="3" applyFont="1" applyFill="1"/>
    <xf numFmtId="9" fontId="16" fillId="7" borderId="0" xfId="1" applyFont="1" applyFill="1"/>
    <xf numFmtId="0" fontId="24" fillId="2" borderId="0" xfId="2" applyFont="1"/>
    <xf numFmtId="0" fontId="25" fillId="0" borderId="0" xfId="0" applyFont="1"/>
    <xf numFmtId="3" fontId="25" fillId="0" borderId="0" xfId="0" applyNumberFormat="1" applyFont="1" applyFill="1" applyBorder="1"/>
    <xf numFmtId="3" fontId="25" fillId="0" borderId="0" xfId="0" applyNumberFormat="1" applyFont="1"/>
    <xf numFmtId="0" fontId="24" fillId="3" borderId="0" xfId="3" applyFont="1"/>
    <xf numFmtId="0" fontId="24" fillId="4" borderId="0" xfId="4" applyFont="1" applyAlignment="1">
      <alignment vertical="top"/>
    </xf>
    <xf numFmtId="0" fontId="24" fillId="4" borderId="0" xfId="4" applyFont="1" applyAlignment="1">
      <alignment vertical="top" wrapText="1"/>
    </xf>
    <xf numFmtId="0" fontId="24" fillId="4" borderId="0" xfId="4" applyFont="1" applyAlignment="1">
      <alignment horizontal="right"/>
    </xf>
    <xf numFmtId="0" fontId="25" fillId="7" borderId="0" xfId="7" applyFont="1"/>
    <xf numFmtId="3" fontId="25" fillId="6" borderId="0" xfId="0" applyNumberFormat="1" applyFont="1" applyFill="1"/>
    <xf numFmtId="9" fontId="25" fillId="0" borderId="0" xfId="1" applyFont="1"/>
    <xf numFmtId="164" fontId="24" fillId="3" borderId="0" xfId="3" applyNumberFormat="1" applyFont="1"/>
    <xf numFmtId="0" fontId="26" fillId="0" borderId="0" xfId="3" applyFont="1" applyFill="1"/>
    <xf numFmtId="9" fontId="25" fillId="7" borderId="0" xfId="1" applyFont="1" applyFill="1"/>
    <xf numFmtId="0" fontId="14" fillId="7" borderId="0" xfId="7" applyFont="1" applyAlignment="1">
      <alignment horizontal="left" vertical="top"/>
    </xf>
    <xf numFmtId="0" fontId="17" fillId="4" borderId="0" xfId="4" applyFont="1" applyAlignment="1">
      <alignment horizontal="center" vertical="top" wrapText="1"/>
    </xf>
  </cellXfs>
  <cellStyles count="12">
    <cellStyle name="Calculation Cell" xfId="6" xr:uid="{FCDB26C5-07DE-4D15-A692-62DCD2B18DD7}"/>
    <cellStyle name="Comma" xfId="9" builtinId="3"/>
    <cellStyle name="Header 1" xfId="2" xr:uid="{BD5BCD44-8069-498F-A388-68F40908DBE7}"/>
    <cellStyle name="Header 2" xfId="3" xr:uid="{E98D6292-4C33-4330-A4B3-C966A8BB61AA}"/>
    <cellStyle name="Input Cell" xfId="8" xr:uid="{D654BE20-9B91-48C6-8CA6-6C679C24EA2B}"/>
    <cellStyle name="Normal" xfId="0" builtinId="0"/>
    <cellStyle name="Normal 2" xfId="10" xr:uid="{7F5C09B6-13D0-4B2B-8D17-A891FA85E0FC}"/>
    <cellStyle name="Output Cell" xfId="11" xr:uid="{A7576AF5-A541-4F55-84C1-EDF84B466326}"/>
    <cellStyle name="Parameter Cell" xfId="5" xr:uid="{7615FD78-A40E-425E-BA57-AC7BA5A819C5}"/>
    <cellStyle name="Percent" xfId="1" builtinId="5"/>
    <cellStyle name="Table Header" xfId="4" xr:uid="{52778315-6880-40DD-8D9E-283D7A3690AA}"/>
    <cellStyle name="Table Row Name" xfId="7" xr:uid="{18103CDA-AA51-41AE-97FB-685A222D992A}"/>
  </cellStyles>
  <dxfs count="0"/>
  <tableStyles count="0" defaultTableStyle="TableStyleMedium2" defaultPivotStyle="PivotStyleLight16"/>
  <colors>
    <mruColors>
      <color rgb="FF9EC0DB"/>
      <color rgb="FF00AB91"/>
      <color rgb="FF002395"/>
      <color rgb="FF008698"/>
      <color rgb="FF77216F"/>
      <color rgb="FFA79344"/>
      <color rgb="FF595959"/>
      <color rgb="FFDDDDDD"/>
      <color rgb="FF425364"/>
      <color rgb="FFF477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'Pos charts'!$D$6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54-45DA-A90E-940ADAF4E237}"/>
              </c:ext>
            </c:extLst>
          </c:dPt>
          <c:cat>
            <c:multiLvlStrRef>
              <c:f>'Pos charts'!$B$7:$C$14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charts'!$D$7:$D$14</c:f>
              <c:numCache>
                <c:formatCode>#,##0</c:formatCode>
                <c:ptCount val="8"/>
                <c:pt idx="0">
                  <c:v>-333.04274455122385</c:v>
                </c:pt>
                <c:pt idx="1">
                  <c:v>-370.87740202181459</c:v>
                </c:pt>
                <c:pt idx="2">
                  <c:v>-181.61949501999612</c:v>
                </c:pt>
                <c:pt idx="3">
                  <c:v>39.923257228970698</c:v>
                </c:pt>
                <c:pt idx="4">
                  <c:v>-639.31155901191073</c:v>
                </c:pt>
                <c:pt idx="5">
                  <c:v>-32.645684965166879</c:v>
                </c:pt>
                <c:pt idx="6">
                  <c:v>-286.77079439699145</c:v>
                </c:pt>
                <c:pt idx="7">
                  <c:v>48.604883176604346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42-4B0E-815A-740607A0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charts'!$E$7:$E$14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228.76568689116561</c:v>
                      </c:pt>
                      <c:pt idx="4">
                        <c:v>-62.349936766579759</c:v>
                      </c:pt>
                      <c:pt idx="5">
                        <c:v>537.16218949288748</c:v>
                      </c:pt>
                      <c:pt idx="6">
                        <c:v>309.16644099336452</c:v>
                      </c:pt>
                      <c:pt idx="7">
                        <c:v>633.57904836308865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F442-4B0E-815A-740607A0BEC7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-984.63018455186068</c:v>
                      </c:pt>
                      <c:pt idx="4">
                        <c:v>-2015.4796386151413</c:v>
                      </c:pt>
                      <c:pt idx="5">
                        <c:v>-1412.623348214529</c:v>
                      </c:pt>
                      <c:pt idx="6">
                        <c:v>-1659.6592650246846</c:v>
                      </c:pt>
                      <c:pt idx="7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F442-4B0E-815A-740607A0BEC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85.780691684172339</c:v>
                      </c:pt>
                      <c:pt idx="4">
                        <c:v>-599.09016125201322</c:v>
                      </c:pt>
                      <c:pt idx="5">
                        <c:v>9.3730133806116971</c:v>
                      </c:pt>
                      <c:pt idx="6">
                        <c:v>-247.71704242836034</c:v>
                      </c:pt>
                      <c:pt idx="7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F442-4B0E-815A-740607A0BEC7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-11.006370680112965</c:v>
                      </c:pt>
                      <c:pt idx="4">
                        <c:v>-649.46962319519832</c:v>
                      </c:pt>
                      <c:pt idx="5">
                        <c:v>-44.076266894758653</c:v>
                      </c:pt>
                      <c:pt idx="6">
                        <c:v>-293.15606879110027</c:v>
                      </c:pt>
                      <c:pt idx="7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442-4B0E-815A-740607A0BEC7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tables'!$B$174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tables'!$G$173:$AE$173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tables'!$G$174:$AE$174</c:f>
              <c:numCache>
                <c:formatCode>#,##0</c:formatCode>
                <c:ptCount val="25"/>
                <c:pt idx="0">
                  <c:v>219.70399848765959</c:v>
                </c:pt>
                <c:pt idx="1">
                  <c:v>263.85717070078221</c:v>
                </c:pt>
                <c:pt idx="2">
                  <c:v>-1219747.2682697086</c:v>
                </c:pt>
                <c:pt idx="3">
                  <c:v>-1714621.7761626688</c:v>
                </c:pt>
                <c:pt idx="4">
                  <c:v>-7352641.9890055163</c:v>
                </c:pt>
                <c:pt idx="5">
                  <c:v>-3036657.9310496161</c:v>
                </c:pt>
                <c:pt idx="6">
                  <c:v>-3036438.6659741052</c:v>
                </c:pt>
                <c:pt idx="7">
                  <c:v>-9775534.7354681622</c:v>
                </c:pt>
                <c:pt idx="8">
                  <c:v>-9775316.956520468</c:v>
                </c:pt>
                <c:pt idx="9">
                  <c:v>-14146732.862645665</c:v>
                </c:pt>
                <c:pt idx="10">
                  <c:v>-15720698.740922872</c:v>
                </c:pt>
                <c:pt idx="11">
                  <c:v>-15720481.428243522</c:v>
                </c:pt>
                <c:pt idx="12">
                  <c:v>-15720263.857729783</c:v>
                </c:pt>
                <c:pt idx="13">
                  <c:v>-15720045.980208047</c:v>
                </c:pt>
                <c:pt idx="14">
                  <c:v>-9635744.0650197975</c:v>
                </c:pt>
                <c:pt idx="15">
                  <c:v>-9635526.2739807237</c:v>
                </c:pt>
                <c:pt idx="16">
                  <c:v>-22315621.289702199</c:v>
                </c:pt>
                <c:pt idx="17">
                  <c:v>-22315403.712776445</c:v>
                </c:pt>
                <c:pt idx="18">
                  <c:v>-23094426.43147834</c:v>
                </c:pt>
                <c:pt idx="19">
                  <c:v>-23094208.110239856</c:v>
                </c:pt>
                <c:pt idx="20">
                  <c:v>-23093990.54886983</c:v>
                </c:pt>
                <c:pt idx="21">
                  <c:v>-21509546.981291562</c:v>
                </c:pt>
                <c:pt idx="22">
                  <c:v>-21509328.258302234</c:v>
                </c:pt>
                <c:pt idx="23">
                  <c:v>-22817963.79360839</c:v>
                </c:pt>
                <c:pt idx="24">
                  <c:v>-22817746.134798955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41-466A-960D-42AA1DB7E4FB}"/>
            </c:ext>
          </c:extLst>
        </c:ser>
        <c:ser>
          <c:idx val="1"/>
          <c:order val="1"/>
          <c:tx>
            <c:strRef>
              <c:f>'Pos chart tables'!$B$175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tables'!$G$173:$AE$173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tables'!$G$175:$AE$175</c:f>
              <c:numCache>
                <c:formatCode>#,##0</c:formatCode>
                <c:ptCount val="25"/>
                <c:pt idx="0">
                  <c:v>408.08930826323774</c:v>
                </c:pt>
                <c:pt idx="1">
                  <c:v>2341.2942788412593</c:v>
                </c:pt>
                <c:pt idx="2">
                  <c:v>2602.1206059468991</c:v>
                </c:pt>
                <c:pt idx="3">
                  <c:v>2788.1535183022997</c:v>
                </c:pt>
                <c:pt idx="4">
                  <c:v>3113.7540423086098</c:v>
                </c:pt>
                <c:pt idx="5">
                  <c:v>3460.1107867883875</c:v>
                </c:pt>
                <c:pt idx="6">
                  <c:v>3689.7143243305864</c:v>
                </c:pt>
                <c:pt idx="7">
                  <c:v>4662.6461385857219</c:v>
                </c:pt>
                <c:pt idx="8">
                  <c:v>146797988.36949155</c:v>
                </c:pt>
                <c:pt idx="9">
                  <c:v>146798024.96239051</c:v>
                </c:pt>
                <c:pt idx="10">
                  <c:v>146798069.95675868</c:v>
                </c:pt>
                <c:pt idx="11">
                  <c:v>146798252.727029</c:v>
                </c:pt>
                <c:pt idx="12">
                  <c:v>146798303.42585748</c:v>
                </c:pt>
                <c:pt idx="13">
                  <c:v>146798406.74844152</c:v>
                </c:pt>
                <c:pt idx="14">
                  <c:v>263041190.75017405</c:v>
                </c:pt>
                <c:pt idx="15">
                  <c:v>263041211.3372291</c:v>
                </c:pt>
                <c:pt idx="16">
                  <c:v>361426284.0333147</c:v>
                </c:pt>
                <c:pt idx="17">
                  <c:v>363560415.0631457</c:v>
                </c:pt>
                <c:pt idx="18">
                  <c:v>366283716.97446752</c:v>
                </c:pt>
                <c:pt idx="19">
                  <c:v>366283755.10508925</c:v>
                </c:pt>
                <c:pt idx="20">
                  <c:v>362179014.5727855</c:v>
                </c:pt>
                <c:pt idx="21">
                  <c:v>348545118.91028965</c:v>
                </c:pt>
                <c:pt idx="22">
                  <c:v>345487359.92364186</c:v>
                </c:pt>
                <c:pt idx="23">
                  <c:v>379725158.33226418</c:v>
                </c:pt>
                <c:pt idx="24">
                  <c:v>368647692.7488119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41-466A-960D-42AA1DB7E4FB}"/>
            </c:ext>
          </c:extLst>
        </c:ser>
        <c:ser>
          <c:idx val="2"/>
          <c:order val="2"/>
          <c:tx>
            <c:strRef>
              <c:f>'Pos chart tables'!$B$176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tables'!$G$173:$AE$173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tables'!$G$176:$AE$176</c:f>
              <c:numCache>
                <c:formatCode>#,##0</c:formatCode>
                <c:ptCount val="25"/>
                <c:pt idx="0">
                  <c:v>6580.3385873066045</c:v>
                </c:pt>
                <c:pt idx="1">
                  <c:v>13302.764946603984</c:v>
                </c:pt>
                <c:pt idx="2">
                  <c:v>-764035.16340490698</c:v>
                </c:pt>
                <c:pt idx="3">
                  <c:v>-1660849.9662378547</c:v>
                </c:pt>
                <c:pt idx="4">
                  <c:v>-12889.874515917618</c:v>
                </c:pt>
                <c:pt idx="5">
                  <c:v>12213957.045498686</c:v>
                </c:pt>
                <c:pt idx="6">
                  <c:v>51433592.045377038</c:v>
                </c:pt>
                <c:pt idx="7">
                  <c:v>85983831.362276673</c:v>
                </c:pt>
                <c:pt idx="8">
                  <c:v>142671717.21179959</c:v>
                </c:pt>
                <c:pt idx="9">
                  <c:v>165486491.26594141</c:v>
                </c:pt>
                <c:pt idx="10">
                  <c:v>174139471.15481612</c:v>
                </c:pt>
                <c:pt idx="11">
                  <c:v>181083557.05469093</c:v>
                </c:pt>
                <c:pt idx="12">
                  <c:v>187481213.36798325</c:v>
                </c:pt>
                <c:pt idx="13">
                  <c:v>202632190.14697677</c:v>
                </c:pt>
                <c:pt idx="14">
                  <c:v>198592832.70212224</c:v>
                </c:pt>
                <c:pt idx="15">
                  <c:v>220582297.4963167</c:v>
                </c:pt>
                <c:pt idx="16">
                  <c:v>261321345.22292325</c:v>
                </c:pt>
                <c:pt idx="17">
                  <c:v>286168955.75674921</c:v>
                </c:pt>
                <c:pt idx="18">
                  <c:v>304374303.21930265</c:v>
                </c:pt>
                <c:pt idx="19">
                  <c:v>318222706.70900071</c:v>
                </c:pt>
                <c:pt idx="20">
                  <c:v>349920714.07180983</c:v>
                </c:pt>
                <c:pt idx="21">
                  <c:v>400218619.42247295</c:v>
                </c:pt>
                <c:pt idx="22">
                  <c:v>444172544.57417244</c:v>
                </c:pt>
                <c:pt idx="23">
                  <c:v>462808612.24647141</c:v>
                </c:pt>
                <c:pt idx="24">
                  <c:v>495243470.99691075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41-466A-960D-42AA1DB7E4FB}"/>
            </c:ext>
          </c:extLst>
        </c:ser>
        <c:ser>
          <c:idx val="3"/>
          <c:order val="3"/>
          <c:tx>
            <c:strRef>
              <c:f>'Pos chart tables'!$B$177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tables'!$G$173:$AE$173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tables'!$G$177:$AE$177</c:f>
              <c:numCache>
                <c:formatCode>#,##0</c:formatCode>
                <c:ptCount val="25"/>
                <c:pt idx="0">
                  <c:v>996.19467721251749</c:v>
                </c:pt>
                <c:pt idx="1">
                  <c:v>1962.1598580373902</c:v>
                </c:pt>
                <c:pt idx="2">
                  <c:v>-133737.77759493035</c:v>
                </c:pt>
                <c:pt idx="3">
                  <c:v>231913.11215784858</c:v>
                </c:pt>
                <c:pt idx="4">
                  <c:v>-1314982.3010180839</c:v>
                </c:pt>
                <c:pt idx="5">
                  <c:v>5841824.5035928525</c:v>
                </c:pt>
                <c:pt idx="6">
                  <c:v>10082303.688695889</c:v>
                </c:pt>
                <c:pt idx="7">
                  <c:v>-149500.18948010914</c:v>
                </c:pt>
                <c:pt idx="8">
                  <c:v>4941053.8158434415</c:v>
                </c:pt>
                <c:pt idx="9">
                  <c:v>5509897.9195641391</c:v>
                </c:pt>
                <c:pt idx="10">
                  <c:v>4712940.2511726217</c:v>
                </c:pt>
                <c:pt idx="11">
                  <c:v>14228053.781504929</c:v>
                </c:pt>
                <c:pt idx="12">
                  <c:v>14603763.591699738</c:v>
                </c:pt>
                <c:pt idx="13">
                  <c:v>9468003.7974278741</c:v>
                </c:pt>
                <c:pt idx="14">
                  <c:v>19625143.326194163</c:v>
                </c:pt>
                <c:pt idx="15">
                  <c:v>21269718.304637268</c:v>
                </c:pt>
                <c:pt idx="16">
                  <c:v>46900362.833812669</c:v>
                </c:pt>
                <c:pt idx="17">
                  <c:v>46869504.161399119</c:v>
                </c:pt>
                <c:pt idx="18">
                  <c:v>46359209.602344796</c:v>
                </c:pt>
                <c:pt idx="19">
                  <c:v>53562897.358518049</c:v>
                </c:pt>
                <c:pt idx="20">
                  <c:v>47016968.590092503</c:v>
                </c:pt>
                <c:pt idx="21">
                  <c:v>48619756.536973961</c:v>
                </c:pt>
                <c:pt idx="22">
                  <c:v>40491909.479413912</c:v>
                </c:pt>
                <c:pt idx="23">
                  <c:v>31313670.020272061</c:v>
                </c:pt>
                <c:pt idx="24">
                  <c:v>32717884.762173951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41-466A-960D-42AA1DB7E4FB}"/>
            </c:ext>
          </c:extLst>
        </c:ser>
        <c:ser>
          <c:idx val="4"/>
          <c:order val="4"/>
          <c:tx>
            <c:strRef>
              <c:f>'Pos chart tables'!$B$178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tables'!$G$173:$AE$173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tables'!$G$178:$AE$178</c:f>
              <c:numCache>
                <c:formatCode>#,##0</c:formatCode>
                <c:ptCount val="25"/>
                <c:pt idx="0">
                  <c:v>18860.663530532758</c:v>
                </c:pt>
                <c:pt idx="1">
                  <c:v>56339.994906624874</c:v>
                </c:pt>
                <c:pt idx="2">
                  <c:v>38821538.1415556</c:v>
                </c:pt>
                <c:pt idx="3">
                  <c:v>39730969.856917009</c:v>
                </c:pt>
                <c:pt idx="4">
                  <c:v>58799708.423318952</c:v>
                </c:pt>
                <c:pt idx="5">
                  <c:v>136290325.22864285</c:v>
                </c:pt>
                <c:pt idx="6">
                  <c:v>357931187.05110133</c:v>
                </c:pt>
                <c:pt idx="7">
                  <c:v>325975149.81099367</c:v>
                </c:pt>
                <c:pt idx="8">
                  <c:v>-37390085.830183864</c:v>
                </c:pt>
                <c:pt idx="9">
                  <c:v>811184682.31584346</c:v>
                </c:pt>
                <c:pt idx="10">
                  <c:v>832579223.61476648</c:v>
                </c:pt>
                <c:pt idx="11">
                  <c:v>1017054083.35093</c:v>
                </c:pt>
                <c:pt idx="12">
                  <c:v>1007170221.0423218</c:v>
                </c:pt>
                <c:pt idx="13">
                  <c:v>1057593671.6362706</c:v>
                </c:pt>
                <c:pt idx="14">
                  <c:v>1029585496.5860953</c:v>
                </c:pt>
                <c:pt idx="15">
                  <c:v>1234039563.9409027</c:v>
                </c:pt>
                <c:pt idx="16">
                  <c:v>1403258663.4474728</c:v>
                </c:pt>
                <c:pt idx="17">
                  <c:v>1465377086.2852569</c:v>
                </c:pt>
                <c:pt idx="18">
                  <c:v>1537434946.2933517</c:v>
                </c:pt>
                <c:pt idx="19">
                  <c:v>1499375499.0475385</c:v>
                </c:pt>
                <c:pt idx="20">
                  <c:v>1370309845.7409251</c:v>
                </c:pt>
                <c:pt idx="21">
                  <c:v>1384892083.175808</c:v>
                </c:pt>
                <c:pt idx="22">
                  <c:v>1317680284.0188134</c:v>
                </c:pt>
                <c:pt idx="23">
                  <c:v>1324033553.2371535</c:v>
                </c:pt>
                <c:pt idx="24">
                  <c:v>1310521565.3335907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41-466A-960D-42AA1DB7E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tables'!$B$179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tables'!$G$173:$AE$173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tables'!$G$179:$AE$179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0441-466A-960D-42AA1DB7E4FB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tables'!$B$183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tables'!$G$182:$AE$182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tables'!$G$183:$AE$183</c:f>
              <c:numCache>
                <c:formatCode>#,##0</c:formatCode>
                <c:ptCount val="25"/>
                <c:pt idx="0">
                  <c:v>-625.61719162060183</c:v>
                </c:pt>
                <c:pt idx="1">
                  <c:v>-471.58739641625129</c:v>
                </c:pt>
                <c:pt idx="2">
                  <c:v>-319.3682649218793</c:v>
                </c:pt>
                <c:pt idx="3">
                  <c:v>-362476.46321416862</c:v>
                </c:pt>
                <c:pt idx="4">
                  <c:v>-8593028.9887626953</c:v>
                </c:pt>
                <c:pt idx="5">
                  <c:v>-8593161.9544711374</c:v>
                </c:pt>
                <c:pt idx="6">
                  <c:v>-8593294.9256801717</c:v>
                </c:pt>
                <c:pt idx="7">
                  <c:v>-8593427.1172995344</c:v>
                </c:pt>
                <c:pt idx="8">
                  <c:v>-8593559.0788551047</c:v>
                </c:pt>
                <c:pt idx="9">
                  <c:v>-8593690.7182401437</c:v>
                </c:pt>
                <c:pt idx="10">
                  <c:v>-8593823.4123167358</c:v>
                </c:pt>
                <c:pt idx="11">
                  <c:v>-8593954.1265308987</c:v>
                </c:pt>
                <c:pt idx="12">
                  <c:v>-8594085.5993099306</c:v>
                </c:pt>
                <c:pt idx="13">
                  <c:v>-8594218.1398019232</c:v>
                </c:pt>
                <c:pt idx="14">
                  <c:v>-8594350.1613493785</c:v>
                </c:pt>
                <c:pt idx="15">
                  <c:v>-8594481.9923157729</c:v>
                </c:pt>
                <c:pt idx="16">
                  <c:v>-8594614.5658133775</c:v>
                </c:pt>
                <c:pt idx="17">
                  <c:v>-8594747.0923529025</c:v>
                </c:pt>
                <c:pt idx="18">
                  <c:v>-8594880.100893205</c:v>
                </c:pt>
                <c:pt idx="19">
                  <c:v>-8595013.3033213299</c:v>
                </c:pt>
                <c:pt idx="20">
                  <c:v>-8595146.2462606542</c:v>
                </c:pt>
                <c:pt idx="21">
                  <c:v>-8595279.9993348233</c:v>
                </c:pt>
                <c:pt idx="22">
                  <c:v>-8595414.9432533495</c:v>
                </c:pt>
                <c:pt idx="23">
                  <c:v>-8595549.2661693133</c:v>
                </c:pt>
                <c:pt idx="24">
                  <c:v>-8595683.7927425131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F9-4F3B-B369-50A48B75BDEE}"/>
            </c:ext>
          </c:extLst>
        </c:ser>
        <c:ser>
          <c:idx val="1"/>
          <c:order val="1"/>
          <c:tx>
            <c:strRef>
              <c:f>'Pos chart tables'!$B$184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tables'!$G$182:$AE$182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tables'!$G$184:$AE$184</c:f>
              <c:numCache>
                <c:formatCode>#,##0</c:formatCode>
                <c:ptCount val="25"/>
                <c:pt idx="0">
                  <c:v>-284.2362316491857</c:v>
                </c:pt>
                <c:pt idx="1">
                  <c:v>-1323.234232086329</c:v>
                </c:pt>
                <c:pt idx="2">
                  <c:v>-1509.9699518462689</c:v>
                </c:pt>
                <c:pt idx="3">
                  <c:v>-1729.9235920967903</c:v>
                </c:pt>
                <c:pt idx="4">
                  <c:v>-2153.7702662563297</c:v>
                </c:pt>
                <c:pt idx="5">
                  <c:v>-1360.3882754383246</c:v>
                </c:pt>
                <c:pt idx="6">
                  <c:v>43871657.018767692</c:v>
                </c:pt>
                <c:pt idx="7">
                  <c:v>114722931.48505774</c:v>
                </c:pt>
                <c:pt idx="8">
                  <c:v>199395179.85921317</c:v>
                </c:pt>
                <c:pt idx="9">
                  <c:v>198035556.72594133</c:v>
                </c:pt>
                <c:pt idx="10">
                  <c:v>197717035.09491909</c:v>
                </c:pt>
                <c:pt idx="11">
                  <c:v>159378251.01733291</c:v>
                </c:pt>
                <c:pt idx="12">
                  <c:v>176656438.89708522</c:v>
                </c:pt>
                <c:pt idx="13">
                  <c:v>182769965.1812385</c:v>
                </c:pt>
                <c:pt idx="14">
                  <c:v>923174426.68129492</c:v>
                </c:pt>
                <c:pt idx="15">
                  <c:v>498506201.19093341</c:v>
                </c:pt>
                <c:pt idx="16">
                  <c:v>387919662.54022044</c:v>
                </c:pt>
                <c:pt idx="17">
                  <c:v>392368545.58629048</c:v>
                </c:pt>
                <c:pt idx="18">
                  <c:v>381045669.11433202</c:v>
                </c:pt>
                <c:pt idx="19">
                  <c:v>397160058.81199241</c:v>
                </c:pt>
                <c:pt idx="20">
                  <c:v>345792617.6416167</c:v>
                </c:pt>
                <c:pt idx="21">
                  <c:v>459138145.8354646</c:v>
                </c:pt>
                <c:pt idx="22">
                  <c:v>502236394.80466032</c:v>
                </c:pt>
                <c:pt idx="23">
                  <c:v>502539106.80199432</c:v>
                </c:pt>
                <c:pt idx="24">
                  <c:v>481651880.21625662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F9-4F3B-B369-50A48B75BDEE}"/>
            </c:ext>
          </c:extLst>
        </c:ser>
        <c:ser>
          <c:idx val="2"/>
          <c:order val="2"/>
          <c:tx>
            <c:strRef>
              <c:f>'Pos chart tables'!$B$185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tables'!$G$182:$AE$182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tables'!$G$185:$AE$185</c:f>
              <c:numCache>
                <c:formatCode>#,##0</c:formatCode>
                <c:ptCount val="25"/>
                <c:pt idx="0">
                  <c:v>2152472.6959472243</c:v>
                </c:pt>
                <c:pt idx="1">
                  <c:v>4634398.7509481302</c:v>
                </c:pt>
                <c:pt idx="2">
                  <c:v>5959205.2526499843</c:v>
                </c:pt>
                <c:pt idx="3">
                  <c:v>6143145.2952314932</c:v>
                </c:pt>
                <c:pt idx="4">
                  <c:v>-4693132.0783374812</c:v>
                </c:pt>
                <c:pt idx="5">
                  <c:v>-15013407.212357521</c:v>
                </c:pt>
                <c:pt idx="6">
                  <c:v>-18271885.038029566</c:v>
                </c:pt>
                <c:pt idx="7">
                  <c:v>-14674239.026686808</c:v>
                </c:pt>
                <c:pt idx="8">
                  <c:v>-20742003.57038046</c:v>
                </c:pt>
                <c:pt idx="9">
                  <c:v>-7769285.3309284244</c:v>
                </c:pt>
                <c:pt idx="10">
                  <c:v>-8375858.3393752463</c:v>
                </c:pt>
                <c:pt idx="11">
                  <c:v>-17796277.415872652</c:v>
                </c:pt>
                <c:pt idx="12">
                  <c:v>6084059.0312565118</c:v>
                </c:pt>
                <c:pt idx="13">
                  <c:v>20465438.967176158</c:v>
                </c:pt>
                <c:pt idx="14">
                  <c:v>-387793.94136782363</c:v>
                </c:pt>
                <c:pt idx="15">
                  <c:v>24072304.942243539</c:v>
                </c:pt>
                <c:pt idx="16">
                  <c:v>92593326.747705489</c:v>
                </c:pt>
                <c:pt idx="17">
                  <c:v>131874270.03366613</c:v>
                </c:pt>
                <c:pt idx="18">
                  <c:v>161707970.86033514</c:v>
                </c:pt>
                <c:pt idx="19">
                  <c:v>180946427.58916831</c:v>
                </c:pt>
                <c:pt idx="20">
                  <c:v>251545928.0769068</c:v>
                </c:pt>
                <c:pt idx="21">
                  <c:v>283140610.35977072</c:v>
                </c:pt>
                <c:pt idx="22">
                  <c:v>266576181.6979596</c:v>
                </c:pt>
                <c:pt idx="23">
                  <c:v>287063933.82226503</c:v>
                </c:pt>
                <c:pt idx="24">
                  <c:v>337729802.96975935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F9-4F3B-B369-50A48B75BDEE}"/>
            </c:ext>
          </c:extLst>
        </c:ser>
        <c:ser>
          <c:idx val="3"/>
          <c:order val="3"/>
          <c:tx>
            <c:strRef>
              <c:f>'Pos chart tables'!$B$186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tables'!$G$182:$AE$182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tables'!$G$186:$AE$186</c:f>
              <c:numCache>
                <c:formatCode>#,##0</c:formatCode>
                <c:ptCount val="25"/>
                <c:pt idx="0">
                  <c:v>-683.95697793553552</c:v>
                </c:pt>
                <c:pt idx="1">
                  <c:v>-1273.8283793568958</c:v>
                </c:pt>
                <c:pt idx="2">
                  <c:v>-1936.1101412554287</c:v>
                </c:pt>
                <c:pt idx="3">
                  <c:v>-458760.63561812037</c:v>
                </c:pt>
                <c:pt idx="4">
                  <c:v>-3290219.8576160441</c:v>
                </c:pt>
                <c:pt idx="5">
                  <c:v>-5296794.9561541155</c:v>
                </c:pt>
                <c:pt idx="6">
                  <c:v>-4426201.2901933435</c:v>
                </c:pt>
                <c:pt idx="7">
                  <c:v>-1345690.7251989963</c:v>
                </c:pt>
                <c:pt idx="8">
                  <c:v>-1346341.2968367308</c:v>
                </c:pt>
                <c:pt idx="9">
                  <c:v>97339.34789008135</c:v>
                </c:pt>
                <c:pt idx="10">
                  <c:v>-4193270.1684344555</c:v>
                </c:pt>
                <c:pt idx="11">
                  <c:v>20724519.185727473</c:v>
                </c:pt>
                <c:pt idx="12">
                  <c:v>20456158.004906107</c:v>
                </c:pt>
                <c:pt idx="13">
                  <c:v>19694417.617404878</c:v>
                </c:pt>
                <c:pt idx="14">
                  <c:v>37742932.663523391</c:v>
                </c:pt>
                <c:pt idx="15">
                  <c:v>45668404.134695351</c:v>
                </c:pt>
                <c:pt idx="16">
                  <c:v>32445649.896159671</c:v>
                </c:pt>
                <c:pt idx="17">
                  <c:v>32682198.19772898</c:v>
                </c:pt>
                <c:pt idx="18">
                  <c:v>37037929.366370805</c:v>
                </c:pt>
                <c:pt idx="19">
                  <c:v>39627234.537478864</c:v>
                </c:pt>
                <c:pt idx="20">
                  <c:v>38660155.194414467</c:v>
                </c:pt>
                <c:pt idx="21">
                  <c:v>38238661.405699767</c:v>
                </c:pt>
                <c:pt idx="22">
                  <c:v>46166108.052610293</c:v>
                </c:pt>
                <c:pt idx="23">
                  <c:v>36330617.078241691</c:v>
                </c:pt>
                <c:pt idx="24">
                  <c:v>38674965.771826535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7F9-4F3B-B369-50A48B75BDEE}"/>
            </c:ext>
          </c:extLst>
        </c:ser>
        <c:ser>
          <c:idx val="4"/>
          <c:order val="4"/>
          <c:tx>
            <c:strRef>
              <c:f>'Pos chart tables'!$B$187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tables'!$G$182:$AE$182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tables'!$G$187:$AE$187</c:f>
              <c:numCache>
                <c:formatCode>#,##0</c:formatCode>
                <c:ptCount val="25"/>
                <c:pt idx="0">
                  <c:v>-8783.793069257481</c:v>
                </c:pt>
                <c:pt idx="1">
                  <c:v>-85081.606247784599</c:v>
                </c:pt>
                <c:pt idx="2">
                  <c:v>58379177.082321383</c:v>
                </c:pt>
                <c:pt idx="3">
                  <c:v>108144061.08304439</c:v>
                </c:pt>
                <c:pt idx="4">
                  <c:v>359312581.93290192</c:v>
                </c:pt>
                <c:pt idx="5">
                  <c:v>1519811961.6194475</c:v>
                </c:pt>
                <c:pt idx="6">
                  <c:v>1124787493.2076104</c:v>
                </c:pt>
                <c:pt idx="7">
                  <c:v>858363913.72026145</c:v>
                </c:pt>
                <c:pt idx="8">
                  <c:v>1013293852.646765</c:v>
                </c:pt>
                <c:pt idx="9">
                  <c:v>878451724.16711056</c:v>
                </c:pt>
                <c:pt idx="10">
                  <c:v>1310802892.3428283</c:v>
                </c:pt>
                <c:pt idx="11">
                  <c:v>1233803601.0640471</c:v>
                </c:pt>
                <c:pt idx="12">
                  <c:v>888012092.36806655</c:v>
                </c:pt>
                <c:pt idx="13">
                  <c:v>932329191.9083271</c:v>
                </c:pt>
                <c:pt idx="14">
                  <c:v>1780564891.8923779</c:v>
                </c:pt>
                <c:pt idx="15">
                  <c:v>1885385305.4416912</c:v>
                </c:pt>
                <c:pt idx="16">
                  <c:v>1614558041.6345873</c:v>
                </c:pt>
                <c:pt idx="17">
                  <c:v>1828820476.0834341</c:v>
                </c:pt>
                <c:pt idx="18">
                  <c:v>2114520881.6715629</c:v>
                </c:pt>
                <c:pt idx="19">
                  <c:v>2367821879.7055397</c:v>
                </c:pt>
                <c:pt idx="20">
                  <c:v>1765899765.2130957</c:v>
                </c:pt>
                <c:pt idx="21">
                  <c:v>2119360826.5190613</c:v>
                </c:pt>
                <c:pt idx="22">
                  <c:v>2018861070.9501679</c:v>
                </c:pt>
                <c:pt idx="23">
                  <c:v>1945060995.3848805</c:v>
                </c:pt>
                <c:pt idx="24">
                  <c:v>1919826067.7280729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F9-4F3B-B369-50A48B75B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tables'!$B$188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tables'!$G$182:$AE$182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tables'!$G$188:$AE$188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17F9-4F3B-B369-50A48B75BDEE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tables'!$B$192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tables'!$G$191:$AE$191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tables'!$G$192:$AE$192</c:f>
              <c:numCache>
                <c:formatCode>#,##0</c:formatCode>
                <c:ptCount val="25"/>
                <c:pt idx="0">
                  <c:v>-46.572635505695516</c:v>
                </c:pt>
                <c:pt idx="1">
                  <c:v>-93.100300089480029</c:v>
                </c:pt>
                <c:pt idx="2">
                  <c:v>-123.68360537668016</c:v>
                </c:pt>
                <c:pt idx="3">
                  <c:v>-170.19324501065191</c:v>
                </c:pt>
                <c:pt idx="4">
                  <c:v>-249.6347035589115</c:v>
                </c:pt>
                <c:pt idx="5">
                  <c:v>-296.04623571508688</c:v>
                </c:pt>
                <c:pt idx="6">
                  <c:v>-342.5898192550066</c:v>
                </c:pt>
                <c:pt idx="7">
                  <c:v>-388.84439391378919</c:v>
                </c:pt>
                <c:pt idx="8">
                  <c:v>-435.07810600811825</c:v>
                </c:pt>
                <c:pt idx="9">
                  <c:v>-481.23760714270452</c:v>
                </c:pt>
                <c:pt idx="10">
                  <c:v>-527.65477836045966</c:v>
                </c:pt>
                <c:pt idx="11">
                  <c:v>7594530.7837785995</c:v>
                </c:pt>
                <c:pt idx="12">
                  <c:v>7594484.668999346</c:v>
                </c:pt>
                <c:pt idx="13">
                  <c:v>7594438.4432927147</c:v>
                </c:pt>
                <c:pt idx="14">
                  <c:v>50783074.474095315</c:v>
                </c:pt>
                <c:pt idx="15">
                  <c:v>53188591.533677571</c:v>
                </c:pt>
                <c:pt idx="16">
                  <c:v>61428588.059221402</c:v>
                </c:pt>
                <c:pt idx="17">
                  <c:v>63135951.533333905</c:v>
                </c:pt>
                <c:pt idx="18">
                  <c:v>77340043.109947711</c:v>
                </c:pt>
                <c:pt idx="19">
                  <c:v>79710608.418692186</c:v>
                </c:pt>
                <c:pt idx="20">
                  <c:v>79058048.171377823</c:v>
                </c:pt>
                <c:pt idx="21">
                  <c:v>100405629.90469745</c:v>
                </c:pt>
                <c:pt idx="22">
                  <c:v>101576817.51775344</c:v>
                </c:pt>
                <c:pt idx="23">
                  <c:v>103085841.39372715</c:v>
                </c:pt>
                <c:pt idx="24">
                  <c:v>106106308.00244032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32-42B9-84E8-EDA9862C9B19}"/>
            </c:ext>
          </c:extLst>
        </c:ser>
        <c:ser>
          <c:idx val="1"/>
          <c:order val="1"/>
          <c:tx>
            <c:strRef>
              <c:f>'Pos chart tables'!$B$193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tables'!$G$191:$AE$191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tables'!$G$193:$AE$193</c:f>
              <c:numCache>
                <c:formatCode>#,##0</c:formatCode>
                <c:ptCount val="25"/>
                <c:pt idx="0">
                  <c:v>-105.53875451850122</c:v>
                </c:pt>
                <c:pt idx="1">
                  <c:v>-321.16151282888922</c:v>
                </c:pt>
                <c:pt idx="2">
                  <c:v>-341.12575127483763</c:v>
                </c:pt>
                <c:pt idx="3">
                  <c:v>-333.5893331186976</c:v>
                </c:pt>
                <c:pt idx="4">
                  <c:v>-289.2267572111349</c:v>
                </c:pt>
                <c:pt idx="5">
                  <c:v>-352.16105046140149</c:v>
                </c:pt>
                <c:pt idx="6">
                  <c:v>-346.59441741886496</c:v>
                </c:pt>
                <c:pt idx="7">
                  <c:v>-343.44919732902963</c:v>
                </c:pt>
                <c:pt idx="8">
                  <c:v>-315.29754886865476</c:v>
                </c:pt>
                <c:pt idx="9">
                  <c:v>-259.73404485924306</c:v>
                </c:pt>
                <c:pt idx="10">
                  <c:v>66278934.663769811</c:v>
                </c:pt>
                <c:pt idx="11">
                  <c:v>66278915.014450692</c:v>
                </c:pt>
                <c:pt idx="12">
                  <c:v>66278871.588705622</c:v>
                </c:pt>
                <c:pt idx="13">
                  <c:v>66278846.72112681</c:v>
                </c:pt>
                <c:pt idx="14">
                  <c:v>66278814.111728966</c:v>
                </c:pt>
                <c:pt idx="15">
                  <c:v>66278851.981436074</c:v>
                </c:pt>
                <c:pt idx="16">
                  <c:v>66278861.355992384</c:v>
                </c:pt>
                <c:pt idx="17">
                  <c:v>66278803.356050275</c:v>
                </c:pt>
                <c:pt idx="18">
                  <c:v>66278776.116122164</c:v>
                </c:pt>
                <c:pt idx="19">
                  <c:v>66278708.530124925</c:v>
                </c:pt>
                <c:pt idx="20">
                  <c:v>66278670.083234467</c:v>
                </c:pt>
                <c:pt idx="21">
                  <c:v>66278647.056318916</c:v>
                </c:pt>
                <c:pt idx="22">
                  <c:v>66278576.214853145</c:v>
                </c:pt>
                <c:pt idx="23">
                  <c:v>63860865.844800085</c:v>
                </c:pt>
                <c:pt idx="24">
                  <c:v>64236670.962958723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32-42B9-84E8-EDA9862C9B19}"/>
            </c:ext>
          </c:extLst>
        </c:ser>
        <c:ser>
          <c:idx val="2"/>
          <c:order val="2"/>
          <c:tx>
            <c:strRef>
              <c:f>'Pos chart tables'!$B$194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tables'!$G$191:$AE$191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tables'!$G$194:$AE$194</c:f>
              <c:numCache>
                <c:formatCode>#,##0</c:formatCode>
                <c:ptCount val="25"/>
                <c:pt idx="0">
                  <c:v>-855.47037472120599</c:v>
                </c:pt>
                <c:pt idx="1">
                  <c:v>-1658.255616934317</c:v>
                </c:pt>
                <c:pt idx="2">
                  <c:v>-2445.2258759067681</c:v>
                </c:pt>
                <c:pt idx="3">
                  <c:v>-5705.7028584944383</c:v>
                </c:pt>
                <c:pt idx="4">
                  <c:v>-491896.33147466497</c:v>
                </c:pt>
                <c:pt idx="5">
                  <c:v>19777126.482397348</c:v>
                </c:pt>
                <c:pt idx="6">
                  <c:v>38991705.679237217</c:v>
                </c:pt>
                <c:pt idx="7">
                  <c:v>50183095.736958437</c:v>
                </c:pt>
                <c:pt idx="8">
                  <c:v>56046863.919728413</c:v>
                </c:pt>
                <c:pt idx="9">
                  <c:v>64895311.92589324</c:v>
                </c:pt>
                <c:pt idx="10">
                  <c:v>72430216.621359259</c:v>
                </c:pt>
                <c:pt idx="11">
                  <c:v>71480516.553501993</c:v>
                </c:pt>
                <c:pt idx="12">
                  <c:v>69292802.992660403</c:v>
                </c:pt>
                <c:pt idx="13">
                  <c:v>67536089.32589075</c:v>
                </c:pt>
                <c:pt idx="14">
                  <c:v>70420017.202456906</c:v>
                </c:pt>
                <c:pt idx="15">
                  <c:v>71430612.03634645</c:v>
                </c:pt>
                <c:pt idx="16">
                  <c:v>70604311.660030812</c:v>
                </c:pt>
                <c:pt idx="17">
                  <c:v>69123840.346346155</c:v>
                </c:pt>
                <c:pt idx="18">
                  <c:v>66960478.11582768</c:v>
                </c:pt>
                <c:pt idx="19">
                  <c:v>65283984.552154586</c:v>
                </c:pt>
                <c:pt idx="20">
                  <c:v>65308490.577813171</c:v>
                </c:pt>
                <c:pt idx="21">
                  <c:v>62739894.902297102</c:v>
                </c:pt>
                <c:pt idx="22">
                  <c:v>58240848.447228394</c:v>
                </c:pt>
                <c:pt idx="23">
                  <c:v>52824403.885865435</c:v>
                </c:pt>
                <c:pt idx="24">
                  <c:v>52580374.107815348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532-42B9-84E8-EDA9862C9B19}"/>
            </c:ext>
          </c:extLst>
        </c:ser>
        <c:ser>
          <c:idx val="3"/>
          <c:order val="3"/>
          <c:tx>
            <c:strRef>
              <c:f>'Pos chart tables'!$B$195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tables'!$G$191:$AE$191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tables'!$G$195:$AE$195</c:f>
              <c:numCache>
                <c:formatCode>#,##0</c:formatCode>
                <c:ptCount val="25"/>
                <c:pt idx="0">
                  <c:v>-155.31079892581729</c:v>
                </c:pt>
                <c:pt idx="1">
                  <c:v>-308.73898985819005</c:v>
                </c:pt>
                <c:pt idx="2">
                  <c:v>-458.43923923656723</c:v>
                </c:pt>
                <c:pt idx="3">
                  <c:v>-610.85113941524628</c:v>
                </c:pt>
                <c:pt idx="4">
                  <c:v>-1473.5563096321707</c:v>
                </c:pt>
                <c:pt idx="5">
                  <c:v>176221.40085603972</c:v>
                </c:pt>
                <c:pt idx="6">
                  <c:v>176070.99068115096</c:v>
                </c:pt>
                <c:pt idx="7">
                  <c:v>175920.94507774181</c:v>
                </c:pt>
                <c:pt idx="8">
                  <c:v>175772.02445368399</c:v>
                </c:pt>
                <c:pt idx="9">
                  <c:v>175623.70011569525</c:v>
                </c:pt>
                <c:pt idx="10">
                  <c:v>175477.06495720751</c:v>
                </c:pt>
                <c:pt idx="11">
                  <c:v>6682106.6718454659</c:v>
                </c:pt>
                <c:pt idx="12">
                  <c:v>6682005.1873293053</c:v>
                </c:pt>
                <c:pt idx="13">
                  <c:v>6688919.9186735237</c:v>
                </c:pt>
                <c:pt idx="14">
                  <c:v>6303977.0470701251</c:v>
                </c:pt>
                <c:pt idx="15">
                  <c:v>9529307.2578432821</c:v>
                </c:pt>
                <c:pt idx="16">
                  <c:v>8518826.61860485</c:v>
                </c:pt>
                <c:pt idx="17">
                  <c:v>10058349.880177412</c:v>
                </c:pt>
                <c:pt idx="18">
                  <c:v>13677411.39186536</c:v>
                </c:pt>
                <c:pt idx="19">
                  <c:v>16019769.359140085</c:v>
                </c:pt>
                <c:pt idx="20">
                  <c:v>14122448.346595958</c:v>
                </c:pt>
                <c:pt idx="21">
                  <c:v>15332151.976342004</c:v>
                </c:pt>
                <c:pt idx="22">
                  <c:v>15144120.113820704</c:v>
                </c:pt>
                <c:pt idx="23">
                  <c:v>13502373.316951154</c:v>
                </c:pt>
                <c:pt idx="24">
                  <c:v>13380230.379455576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32-42B9-84E8-EDA9862C9B19}"/>
            </c:ext>
          </c:extLst>
        </c:ser>
        <c:ser>
          <c:idx val="4"/>
          <c:order val="4"/>
          <c:tx>
            <c:strRef>
              <c:f>'Pos chart tables'!$B$196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tables'!$G$191:$AE$191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tables'!$G$196:$AE$196</c:f>
              <c:numCache>
                <c:formatCode>#,##0</c:formatCode>
                <c:ptCount val="25"/>
                <c:pt idx="0">
                  <c:v>-4227.4381402178169</c:v>
                </c:pt>
                <c:pt idx="1">
                  <c:v>-10199.425818184514</c:v>
                </c:pt>
                <c:pt idx="2">
                  <c:v>-11588.460228911255</c:v>
                </c:pt>
                <c:pt idx="3">
                  <c:v>-15019.935433924598</c:v>
                </c:pt>
                <c:pt idx="4">
                  <c:v>50446.728532557507</c:v>
                </c:pt>
                <c:pt idx="5">
                  <c:v>-4830925.8104063477</c:v>
                </c:pt>
                <c:pt idx="6">
                  <c:v>42288367.209638566</c:v>
                </c:pt>
                <c:pt idx="7">
                  <c:v>38331134.665247276</c:v>
                </c:pt>
                <c:pt idx="8">
                  <c:v>49964455.234361351</c:v>
                </c:pt>
                <c:pt idx="9">
                  <c:v>45276032.448511057</c:v>
                </c:pt>
                <c:pt idx="10">
                  <c:v>-10954600.679184124</c:v>
                </c:pt>
                <c:pt idx="11">
                  <c:v>653730120.80804396</c:v>
                </c:pt>
                <c:pt idx="12">
                  <c:v>644668417.21189058</c:v>
                </c:pt>
                <c:pt idx="13">
                  <c:v>635998358.70669901</c:v>
                </c:pt>
                <c:pt idx="14">
                  <c:v>650576002.4634155</c:v>
                </c:pt>
                <c:pt idx="15">
                  <c:v>637836697.01990604</c:v>
                </c:pt>
                <c:pt idx="16">
                  <c:v>676792209.82917166</c:v>
                </c:pt>
                <c:pt idx="17">
                  <c:v>669486957.53952289</c:v>
                </c:pt>
                <c:pt idx="18">
                  <c:v>614723730.55367947</c:v>
                </c:pt>
                <c:pt idx="19">
                  <c:v>622868411.0703541</c:v>
                </c:pt>
                <c:pt idx="20">
                  <c:v>608006436.43586648</c:v>
                </c:pt>
                <c:pt idx="21">
                  <c:v>590031833.05625582</c:v>
                </c:pt>
                <c:pt idx="22">
                  <c:v>571996824.97109199</c:v>
                </c:pt>
                <c:pt idx="23">
                  <c:v>555035934.10427153</c:v>
                </c:pt>
                <c:pt idx="24">
                  <c:v>559533719.7740314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532-42B9-84E8-EDA9862C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tables'!$B$197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tables'!$G$191:$AE$191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tables'!$G$197:$AE$197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7532-42B9-84E8-EDA9862C9B19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'Pos chart tables'!$B$201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tables'!$G$200:$AE$200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tables'!$G$201:$AE$201</c:f>
              <c:numCache>
                <c:formatCode>#,##0</c:formatCode>
                <c:ptCount val="25"/>
                <c:pt idx="0">
                  <c:v>-98.762301292705288</c:v>
                </c:pt>
                <c:pt idx="1">
                  <c:v>-164.87838038787191</c:v>
                </c:pt>
                <c:pt idx="2">
                  <c:v>-3057098.5979488529</c:v>
                </c:pt>
                <c:pt idx="3">
                  <c:v>-1994973.938948977</c:v>
                </c:pt>
                <c:pt idx="4">
                  <c:v>-2790837.465275934</c:v>
                </c:pt>
                <c:pt idx="5">
                  <c:v>3908436.8360909401</c:v>
                </c:pt>
                <c:pt idx="6">
                  <c:v>5072590.0714135673</c:v>
                </c:pt>
                <c:pt idx="7">
                  <c:v>4915485.8129013972</c:v>
                </c:pt>
                <c:pt idx="8">
                  <c:v>9127330.3486882709</c:v>
                </c:pt>
                <c:pt idx="9">
                  <c:v>14120364.024495468</c:v>
                </c:pt>
                <c:pt idx="10">
                  <c:v>14120265.327456728</c:v>
                </c:pt>
                <c:pt idx="11">
                  <c:v>14120167.388038879</c:v>
                </c:pt>
                <c:pt idx="12">
                  <c:v>14120069.251212543</c:v>
                </c:pt>
                <c:pt idx="13">
                  <c:v>14119970.967290608</c:v>
                </c:pt>
                <c:pt idx="14">
                  <c:v>14119872.74329184</c:v>
                </c:pt>
                <c:pt idx="15">
                  <c:v>14119774.684001308</c:v>
                </c:pt>
                <c:pt idx="16">
                  <c:v>3694551.7121416591</c:v>
                </c:pt>
                <c:pt idx="17">
                  <c:v>3694453.6861620978</c:v>
                </c:pt>
                <c:pt idx="18">
                  <c:v>3694355.6139581455</c:v>
                </c:pt>
                <c:pt idx="19">
                  <c:v>3694257.3850095687</c:v>
                </c:pt>
                <c:pt idx="20">
                  <c:v>3694159.6235430199</c:v>
                </c:pt>
                <c:pt idx="21">
                  <c:v>3694061.8482552418</c:v>
                </c:pt>
                <c:pt idx="22">
                  <c:v>3693963.4951326069</c:v>
                </c:pt>
                <c:pt idx="23">
                  <c:v>746911.33405006491</c:v>
                </c:pt>
                <c:pt idx="24">
                  <c:v>746813.67768789467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E5-443C-ACCD-D6318E1FEDAC}"/>
            </c:ext>
          </c:extLst>
        </c:ser>
        <c:ser>
          <c:idx val="1"/>
          <c:order val="1"/>
          <c:tx>
            <c:strRef>
              <c:f>'Pos chart tables'!$B$202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'Pos chart tables'!$G$200:$AE$200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tables'!$G$202:$AE$202</c:f>
              <c:numCache>
                <c:formatCode>#,##0</c:formatCode>
                <c:ptCount val="25"/>
                <c:pt idx="0">
                  <c:v>-179.20656839350943</c:v>
                </c:pt>
                <c:pt idx="1">
                  <c:v>-890.13296335195514</c:v>
                </c:pt>
                <c:pt idx="2">
                  <c:v>-1007.6677614133533</c:v>
                </c:pt>
                <c:pt idx="3">
                  <c:v>-1112.1437300414877</c:v>
                </c:pt>
                <c:pt idx="4">
                  <c:v>-1247.7659421274595</c:v>
                </c:pt>
                <c:pt idx="5">
                  <c:v>-1413.2190413629462</c:v>
                </c:pt>
                <c:pt idx="6">
                  <c:v>-1437.1339058869175</c:v>
                </c:pt>
                <c:pt idx="7">
                  <c:v>-2348.4540461316196</c:v>
                </c:pt>
                <c:pt idx="8">
                  <c:v>131269708.04355274</c:v>
                </c:pt>
                <c:pt idx="9">
                  <c:v>131269709.76470187</c:v>
                </c:pt>
                <c:pt idx="10">
                  <c:v>131269654.93369429</c:v>
                </c:pt>
                <c:pt idx="11">
                  <c:v>131269429.58268459</c:v>
                </c:pt>
                <c:pt idx="12">
                  <c:v>131269403.70743348</c:v>
                </c:pt>
                <c:pt idx="13">
                  <c:v>126823074.3671857</c:v>
                </c:pt>
                <c:pt idx="14">
                  <c:v>337294716.50194502</c:v>
                </c:pt>
                <c:pt idx="15">
                  <c:v>346477548.52558118</c:v>
                </c:pt>
                <c:pt idx="16">
                  <c:v>522972722.80373025</c:v>
                </c:pt>
                <c:pt idx="17">
                  <c:v>516527838.02281928</c:v>
                </c:pt>
                <c:pt idx="18">
                  <c:v>507967679.39796603</c:v>
                </c:pt>
                <c:pt idx="19">
                  <c:v>505691842.05469161</c:v>
                </c:pt>
                <c:pt idx="20">
                  <c:v>489829997.93583113</c:v>
                </c:pt>
                <c:pt idx="21">
                  <c:v>482487369.97534031</c:v>
                </c:pt>
                <c:pt idx="22">
                  <c:v>460508220.90619802</c:v>
                </c:pt>
                <c:pt idx="23">
                  <c:v>464285888.1509971</c:v>
                </c:pt>
                <c:pt idx="24">
                  <c:v>461765062.17984945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E5-443C-ACCD-D6318E1FEDAC}"/>
            </c:ext>
          </c:extLst>
        </c:ser>
        <c:ser>
          <c:idx val="2"/>
          <c:order val="2"/>
          <c:tx>
            <c:strRef>
              <c:f>'Pos chart tables'!$B$203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'Pos chart tables'!$G$200:$AE$200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tables'!$G$203:$AE$203</c:f>
              <c:numCache>
                <c:formatCode>#,##0</c:formatCode>
                <c:ptCount val="25"/>
                <c:pt idx="0">
                  <c:v>-50153.055130816239</c:v>
                </c:pt>
                <c:pt idx="1">
                  <c:v>-150381.43169810792</c:v>
                </c:pt>
                <c:pt idx="2">
                  <c:v>-2235154.2867067056</c:v>
                </c:pt>
                <c:pt idx="3">
                  <c:v>-4387970.3127336027</c:v>
                </c:pt>
                <c:pt idx="4">
                  <c:v>-890190.27136114519</c:v>
                </c:pt>
                <c:pt idx="5">
                  <c:v>22170812.505179141</c:v>
                </c:pt>
                <c:pt idx="6">
                  <c:v>54626142.424017206</c:v>
                </c:pt>
                <c:pt idx="7">
                  <c:v>108083300.46363884</c:v>
                </c:pt>
                <c:pt idx="8">
                  <c:v>153866403.96844515</c:v>
                </c:pt>
                <c:pt idx="9">
                  <c:v>188934967.70446238</c:v>
                </c:pt>
                <c:pt idx="10">
                  <c:v>201745963.77590358</c:v>
                </c:pt>
                <c:pt idx="11">
                  <c:v>208969141.38556045</c:v>
                </c:pt>
                <c:pt idx="12">
                  <c:v>221976797.66452983</c:v>
                </c:pt>
                <c:pt idx="13">
                  <c:v>227875383.06959733</c:v>
                </c:pt>
                <c:pt idx="14">
                  <c:v>238136050.72373486</c:v>
                </c:pt>
                <c:pt idx="15">
                  <c:v>262484397.33341277</c:v>
                </c:pt>
                <c:pt idx="16">
                  <c:v>275824234.72202384</c:v>
                </c:pt>
                <c:pt idx="17">
                  <c:v>285166331.68601656</c:v>
                </c:pt>
                <c:pt idx="18">
                  <c:v>292107569.19067079</c:v>
                </c:pt>
                <c:pt idx="19">
                  <c:v>298262320.20406002</c:v>
                </c:pt>
                <c:pt idx="20">
                  <c:v>315177570.41695976</c:v>
                </c:pt>
                <c:pt idx="21">
                  <c:v>372571874.44188368</c:v>
                </c:pt>
                <c:pt idx="22">
                  <c:v>423566117.86818343</c:v>
                </c:pt>
                <c:pt idx="23">
                  <c:v>480042225.19102937</c:v>
                </c:pt>
                <c:pt idx="24">
                  <c:v>530188106.21956694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AE5-443C-ACCD-D6318E1FEDAC}"/>
            </c:ext>
          </c:extLst>
        </c:ser>
        <c:ser>
          <c:idx val="3"/>
          <c:order val="3"/>
          <c:tx>
            <c:strRef>
              <c:f>'Pos chart tables'!$B$204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'Pos chart tables'!$G$200:$AE$200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tables'!$G$204:$AE$204</c:f>
              <c:numCache>
                <c:formatCode>#,##0</c:formatCode>
                <c:ptCount val="25"/>
                <c:pt idx="0">
                  <c:v>-457.22859151566593</c:v>
                </c:pt>
                <c:pt idx="1">
                  <c:v>-886.70096902973285</c:v>
                </c:pt>
                <c:pt idx="2">
                  <c:v>-120841.64073192599</c:v>
                </c:pt>
                <c:pt idx="3">
                  <c:v>-220577.20372519098</c:v>
                </c:pt>
                <c:pt idx="4">
                  <c:v>-1226510.2709700353</c:v>
                </c:pt>
                <c:pt idx="5">
                  <c:v>187578.993557001</c:v>
                </c:pt>
                <c:pt idx="6">
                  <c:v>2334089.0050859204</c:v>
                </c:pt>
                <c:pt idx="7">
                  <c:v>454086.05218767258</c:v>
                </c:pt>
                <c:pt idx="8">
                  <c:v>4424677.132670043</c:v>
                </c:pt>
                <c:pt idx="9">
                  <c:v>7534021.0415837429</c:v>
                </c:pt>
                <c:pt idx="10">
                  <c:v>7624968.0248358697</c:v>
                </c:pt>
                <c:pt idx="11">
                  <c:v>7975518.7592159454</c:v>
                </c:pt>
                <c:pt idx="12">
                  <c:v>12016720.300289623</c:v>
                </c:pt>
                <c:pt idx="13">
                  <c:v>11927841.990853205</c:v>
                </c:pt>
                <c:pt idx="14">
                  <c:v>21369767.70941668</c:v>
                </c:pt>
                <c:pt idx="15">
                  <c:v>22188064.384524498</c:v>
                </c:pt>
                <c:pt idx="16">
                  <c:v>35941107.196283393</c:v>
                </c:pt>
                <c:pt idx="17">
                  <c:v>35777182.704309344</c:v>
                </c:pt>
                <c:pt idx="18">
                  <c:v>40527809.372383721</c:v>
                </c:pt>
                <c:pt idx="19">
                  <c:v>41556299.015232891</c:v>
                </c:pt>
                <c:pt idx="20">
                  <c:v>35024070.714574233</c:v>
                </c:pt>
                <c:pt idx="21">
                  <c:v>36621362.397961982</c:v>
                </c:pt>
                <c:pt idx="22">
                  <c:v>35394496.294851653</c:v>
                </c:pt>
                <c:pt idx="23">
                  <c:v>29909570.804740623</c:v>
                </c:pt>
                <c:pt idx="24">
                  <c:v>33610914.188150458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AE5-443C-ACCD-D6318E1FEDAC}"/>
            </c:ext>
          </c:extLst>
        </c:ser>
        <c:ser>
          <c:idx val="4"/>
          <c:order val="4"/>
          <c:tx>
            <c:strRef>
              <c:f>'Pos chart tables'!$B$205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'Pos chart tables'!$G$200:$AE$200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'Pos chart tables'!$G$205:$AE$205</c:f>
              <c:numCache>
                <c:formatCode>#,##0</c:formatCode>
                <c:ptCount val="25"/>
                <c:pt idx="0">
                  <c:v>1045.313086975975</c:v>
                </c:pt>
                <c:pt idx="1">
                  <c:v>-3641.8974723131605</c:v>
                </c:pt>
                <c:pt idx="2">
                  <c:v>92949919.287765697</c:v>
                </c:pt>
                <c:pt idx="3">
                  <c:v>99550852.893041939</c:v>
                </c:pt>
                <c:pt idx="4">
                  <c:v>-32233594.587116599</c:v>
                </c:pt>
                <c:pt idx="5">
                  <c:v>181322136.96774501</c:v>
                </c:pt>
                <c:pt idx="6">
                  <c:v>296636200.18068945</c:v>
                </c:pt>
                <c:pt idx="7">
                  <c:v>-90267725.394694805</c:v>
                </c:pt>
                <c:pt idx="8">
                  <c:v>-443709461.54214692</c:v>
                </c:pt>
                <c:pt idx="9">
                  <c:v>425362559.1927098</c:v>
                </c:pt>
                <c:pt idx="10">
                  <c:v>445782301.52564937</c:v>
                </c:pt>
                <c:pt idx="11">
                  <c:v>1006261375.9106228</c:v>
                </c:pt>
                <c:pt idx="12">
                  <c:v>841433040.73051667</c:v>
                </c:pt>
                <c:pt idx="13">
                  <c:v>952254907.00088179</c:v>
                </c:pt>
                <c:pt idx="14">
                  <c:v>861211797.53197634</c:v>
                </c:pt>
                <c:pt idx="15">
                  <c:v>908079413.41347444</c:v>
                </c:pt>
                <c:pt idx="16">
                  <c:v>1525086545.6677208</c:v>
                </c:pt>
                <c:pt idx="17">
                  <c:v>1433611770.9304855</c:v>
                </c:pt>
                <c:pt idx="18">
                  <c:v>1544369335.4830186</c:v>
                </c:pt>
                <c:pt idx="19">
                  <c:v>1448141335.2033017</c:v>
                </c:pt>
                <c:pt idx="20">
                  <c:v>1358994729.6079288</c:v>
                </c:pt>
                <c:pt idx="21">
                  <c:v>1266500443.4372022</c:v>
                </c:pt>
                <c:pt idx="22">
                  <c:v>1226213062.1866374</c:v>
                </c:pt>
                <c:pt idx="23">
                  <c:v>1214986739.865289</c:v>
                </c:pt>
                <c:pt idx="24">
                  <c:v>1200045783.1088295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AE5-443C-ACCD-D6318E1FE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>
          <c:ext xmlns:c15="http://schemas.microsoft.com/office/drawing/2012/chart" uri="{02D57815-91ED-43cb-92C2-25804820EDAC}">
            <c15:filteredBarSeries>
              <c15:ser>
                <c:idx val="5"/>
                <c:order val="5"/>
                <c:tx>
                  <c:strRef>
                    <c:extLst>
                      <c:ext uri="{02D57815-91ED-43cb-92C2-25804820EDAC}">
                        <c15:formulaRef>
                          <c15:sqref>'Pos chart tables'!$B$206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'Pos chart tables'!$G$200:$AE$200</c15:sqref>
                        </c15:formulaRef>
                      </c:ext>
                    </c:extLst>
                    <c:strCache>
                      <c:ptCount val="25"/>
                      <c:pt idx="0">
                        <c:v>FY2021/22</c:v>
                      </c:pt>
                      <c:pt idx="1">
                        <c:v>FY2022/23</c:v>
                      </c:pt>
                      <c:pt idx="2">
                        <c:v>FY2023/24</c:v>
                      </c:pt>
                      <c:pt idx="3">
                        <c:v>FY2024/25</c:v>
                      </c:pt>
                      <c:pt idx="4">
                        <c:v>FY2025/26</c:v>
                      </c:pt>
                      <c:pt idx="5">
                        <c:v>FY2026/27</c:v>
                      </c:pt>
                      <c:pt idx="6">
                        <c:v>FY2027/28</c:v>
                      </c:pt>
                      <c:pt idx="7">
                        <c:v>FY2028/29</c:v>
                      </c:pt>
                      <c:pt idx="8">
                        <c:v>FY2029/30</c:v>
                      </c:pt>
                      <c:pt idx="9">
                        <c:v>FY2030/31</c:v>
                      </c:pt>
                      <c:pt idx="10">
                        <c:v>FY2031/32</c:v>
                      </c:pt>
                      <c:pt idx="11">
                        <c:v>FY2032/33</c:v>
                      </c:pt>
                      <c:pt idx="12">
                        <c:v>FY2033/34</c:v>
                      </c:pt>
                      <c:pt idx="13">
                        <c:v>FY2034/35</c:v>
                      </c:pt>
                      <c:pt idx="14">
                        <c:v>FY2035/36</c:v>
                      </c:pt>
                      <c:pt idx="15">
                        <c:v>FY2036/37</c:v>
                      </c:pt>
                      <c:pt idx="16">
                        <c:v>FY2037/38</c:v>
                      </c:pt>
                      <c:pt idx="17">
                        <c:v>FY2038/39</c:v>
                      </c:pt>
                      <c:pt idx="18">
                        <c:v>FY2039/40</c:v>
                      </c:pt>
                      <c:pt idx="19">
                        <c:v>FY2040/41</c:v>
                      </c:pt>
                      <c:pt idx="20">
                        <c:v>FY2041/42</c:v>
                      </c:pt>
                      <c:pt idx="21">
                        <c:v>FY2042/43</c:v>
                      </c:pt>
                      <c:pt idx="22">
                        <c:v>FY2043/44</c:v>
                      </c:pt>
                      <c:pt idx="23">
                        <c:v>FY2044/45</c:v>
                      </c:pt>
                      <c:pt idx="24">
                        <c:v>FY2045/46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tables'!$G$206:$AE$206</c15:sqref>
                        </c15:formulaRef>
                      </c:ext>
                    </c:extLst>
                    <c:numCache>
                      <c:formatCode>#,##0</c:formatCode>
                      <c:ptCount val="25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C-2AE5-443C-ACCD-D6318E1FEDAC}"/>
                  </c:ext>
                </c:extLst>
              </c15:ser>
            </c15:filteredBarSeries>
          </c:ext>
        </c:extLst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3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charts'!$E$7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2B-49FC-9F81-78E7BB3E0A37}"/>
              </c:ext>
            </c:extLst>
          </c:dPt>
          <c:cat>
            <c:strRef>
              <c:f>'RIT-T charts'!$B$8:$B$10</c:f>
              <c:strCache>
                <c:ptCount val="3"/>
                <c:pt idx="0">
                  <c:v>Option 1C-new</c:v>
                </c:pt>
                <c:pt idx="1">
                  <c:v>Option 2C</c:v>
                </c:pt>
                <c:pt idx="2">
                  <c:v>Option 3C</c:v>
                </c:pt>
              </c:strCache>
            </c:strRef>
          </c:cat>
          <c:val>
            <c:numRef>
              <c:f>'RIT-T charts'!$E$8:$E$10</c:f>
              <c:numCache>
                <c:formatCode>#,##0</c:formatCode>
                <c:ptCount val="3"/>
                <c:pt idx="0">
                  <c:v>375.12679185704064</c:v>
                </c:pt>
                <c:pt idx="1">
                  <c:v>431.11979324696853</c:v>
                </c:pt>
                <c:pt idx="2">
                  <c:v>519.95306253431409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1F-44DB-9E35-563533C37E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7896"/>
        <c:axId val="8505449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charts'!$C$7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charts'!$B$8:$B$10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charts'!$C$8:$C$10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39.923257228971245</c:v>
                      </c:pt>
                      <c:pt idx="1">
                        <c:v>-32.645684965166332</c:v>
                      </c:pt>
                      <c:pt idx="2">
                        <c:v>48.604883176604034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21F-44DB-9E35-563533C37E3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charts'!$D$7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charts'!$B$8:$B$10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charts'!$D$8:$D$10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335.20353462806941</c:v>
                      </c:pt>
                      <c:pt idx="1">
                        <c:v>463.76547821213484</c:v>
                      </c:pt>
                      <c:pt idx="2">
                        <c:v>471.34817935771002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21F-44DB-9E35-563533C37E3A}"/>
                  </c:ext>
                </c:extLst>
              </c15:ser>
            </c15:filteredBarSeries>
          </c:ext>
        </c:extLst>
      </c:barChart>
      <c:catAx>
        <c:axId val="85054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4944"/>
        <c:crosses val="autoZero"/>
        <c:auto val="1"/>
        <c:lblAlgn val="ctr"/>
        <c:lblOffset val="100"/>
        <c:noMultiLvlLbl val="0"/>
      </c:catAx>
      <c:valAx>
        <c:axId val="8505449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7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2"/>
          <c:tx>
            <c:strRef>
              <c:f>'RIT-T charts'!$S$7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00AB91"/>
              </a:solidFill>
            </c:spPr>
            <c:extLst>
              <c:ext xmlns:c16="http://schemas.microsoft.com/office/drawing/2014/chart" uri="{C3380CC4-5D6E-409C-BE32-E72D297353CC}">
                <c16:uniqueId val="{00000001-AC99-4048-B587-9E2A17134483}"/>
              </c:ext>
            </c:extLst>
          </c:dPt>
          <c:cat>
            <c:strRef>
              <c:f>'RIT-T charts'!$P$8:$P$10</c:f>
              <c:strCache>
                <c:ptCount val="3"/>
                <c:pt idx="0">
                  <c:v>Option 1C-new</c:v>
                </c:pt>
                <c:pt idx="1">
                  <c:v>Option 2C</c:v>
                </c:pt>
                <c:pt idx="2">
                  <c:v>Option 3C</c:v>
                </c:pt>
              </c:strCache>
            </c:strRef>
          </c:cat>
          <c:val>
            <c:numRef>
              <c:f>'RIT-T charts'!$S$8:$S$10</c:f>
              <c:numCache>
                <c:formatCode>#,##0</c:formatCode>
                <c:ptCount val="3"/>
                <c:pt idx="0">
                  <c:v>735.26887388091234</c:v>
                </c:pt>
                <c:pt idx="1">
                  <c:v>1168.2815972795265</c:v>
                </c:pt>
                <c:pt idx="2">
                  <c:v>1270.7534542818917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82-4D39-838C-21725A967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7896"/>
        <c:axId val="85054494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charts'!$Q$7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charts'!$P$8:$P$10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charts'!$Q$8:$Q$10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228.76568689116621</c:v>
                      </c:pt>
                      <c:pt idx="1">
                        <c:v>537.1621894928885</c:v>
                      </c:pt>
                      <c:pt idx="2">
                        <c:v>633.57904836308865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082-4D39-838C-21725A967532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charts'!$R$7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charts'!$P$8:$P$10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charts'!$R$8:$R$10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506.5031869897461</c:v>
                      </c:pt>
                      <c:pt idx="1">
                        <c:v>631.11940778663802</c:v>
                      </c:pt>
                      <c:pt idx="2">
                        <c:v>637.17440591880313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6082-4D39-838C-21725A967532}"/>
                  </c:ext>
                </c:extLst>
              </c15:ser>
            </c15:filteredBarSeries>
          </c:ext>
        </c:extLst>
      </c:barChart>
      <c:catAx>
        <c:axId val="850547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4944"/>
        <c:crosses val="autoZero"/>
        <c:auto val="1"/>
        <c:lblAlgn val="ctr"/>
        <c:lblOffset val="100"/>
        <c:noMultiLvlLbl val="0"/>
      </c:catAx>
      <c:valAx>
        <c:axId val="8505449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7896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charts'!$Z$7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charts'!$W$8:$W$10</c:f>
              <c:strCache>
                <c:ptCount val="3"/>
                <c:pt idx="0">
                  <c:v>Option 1C-new</c:v>
                </c:pt>
                <c:pt idx="1">
                  <c:v>Option 2C</c:v>
                </c:pt>
                <c:pt idx="2">
                  <c:v>Option 3C</c:v>
                </c:pt>
              </c:strCache>
            </c:strRef>
          </c:cat>
          <c:val>
            <c:numRef>
              <c:f>'RIT-T charts'!$Z$8:$Z$10</c:f>
              <c:numCache>
                <c:formatCode>#,##0</c:formatCode>
                <c:ptCount val="3"/>
                <c:pt idx="0">
                  <c:v>-828.84078402142893</c:v>
                </c:pt>
                <c:pt idx="1">
                  <c:v>-1252.859144867934</c:v>
                </c:pt>
                <c:pt idx="2">
                  <c:v>-1176.6015466859062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15-4A5F-B441-9D058B5FA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8226248"/>
        <c:axId val="8782285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charts'!$X$7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charts'!$W$8:$W$10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charts'!$X$8:$X$10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-984.63018455185977</c:v>
                      </c:pt>
                      <c:pt idx="1">
                        <c:v>-1412.6233482145285</c:v>
                      </c:pt>
                      <c:pt idx="2">
                        <c:v>-1339.8706813033843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215-4A5F-B441-9D058B5FAA2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charts'!$Y$7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charts'!$W$8:$W$10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charts'!$Y$8:$Y$10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155.78940053043084</c:v>
                      </c:pt>
                      <c:pt idx="1">
                        <c:v>159.76420334659451</c:v>
                      </c:pt>
                      <c:pt idx="2">
                        <c:v>163.26913461747819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2215-4A5F-B441-9D058B5FAA24}"/>
                  </c:ext>
                </c:extLst>
              </c15:ser>
            </c15:filteredBarSeries>
          </c:ext>
        </c:extLst>
      </c:barChart>
      <c:catAx>
        <c:axId val="87822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8544"/>
        <c:crosses val="autoZero"/>
        <c:auto val="1"/>
        <c:lblAlgn val="ctr"/>
        <c:lblOffset val="100"/>
        <c:noMultiLvlLbl val="0"/>
      </c:catAx>
      <c:valAx>
        <c:axId val="878228544"/>
        <c:scaling>
          <c:orientation val="minMax"/>
          <c:max val="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6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44741415894857"/>
          <c:y val="4.9536020878174013E-2"/>
          <c:w val="0.85355236848351868"/>
          <c:h val="0.84599580876330149"/>
        </c:manualLayout>
      </c:layout>
      <c:barChart>
        <c:barDir val="col"/>
        <c:grouping val="clustered"/>
        <c:varyColors val="0"/>
        <c:ser>
          <c:idx val="1"/>
          <c:order val="2"/>
          <c:tx>
            <c:strRef>
              <c:f>'RIT-T charts'!$L$7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</c:spPr>
          <c:invertIfNegative val="0"/>
          <c:dPt>
            <c:idx val="2"/>
            <c:invertIfNegative val="0"/>
            <c:bubble3D val="0"/>
            <c:spPr>
              <a:solidFill>
                <a:srgbClr val="00AB91"/>
              </a:solidFill>
            </c:spPr>
            <c:extLst>
              <c:ext xmlns:c16="http://schemas.microsoft.com/office/drawing/2014/chart" uri="{C3380CC4-5D6E-409C-BE32-E72D297353CC}">
                <c16:uniqueId val="{00000001-3DC2-45FB-B362-A58058559A69}"/>
              </c:ext>
            </c:extLst>
          </c:dPt>
          <c:cat>
            <c:strRef>
              <c:f>'RIT-T charts'!$I$8:$I$10</c:f>
              <c:strCache>
                <c:ptCount val="3"/>
                <c:pt idx="0">
                  <c:v>Option 1C-new</c:v>
                </c:pt>
                <c:pt idx="1">
                  <c:v>Option 2C</c:v>
                </c:pt>
                <c:pt idx="2">
                  <c:v>Option 3C</c:v>
                </c:pt>
              </c:strCache>
            </c:strRef>
          </c:cat>
          <c:val>
            <c:numRef>
              <c:f>'RIT-T charts'!$L$8:$L$10</c:f>
              <c:numCache>
                <c:formatCode>#,##0</c:formatCode>
                <c:ptCount val="3"/>
                <c:pt idx="0">
                  <c:v>404.17084859207063</c:v>
                </c:pt>
                <c:pt idx="1">
                  <c:v>393.67490512659225</c:v>
                </c:pt>
                <c:pt idx="2">
                  <c:v>487.10345149351031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1C-492C-A835-4CBFE34D8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78226248"/>
        <c:axId val="878228544"/>
        <c:extLst>
          <c:ext xmlns:c15="http://schemas.microsoft.com/office/drawing/2012/chart" uri="{02D57815-91ED-43cb-92C2-25804820EDAC}">
            <c15:filteredBarSeries>
              <c15:ser>
                <c:idx val="2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charts'!$J$7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charts'!$I$8:$I$10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charts'!$J$8:$J$10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85.78069168417322</c:v>
                      </c:pt>
                      <c:pt idx="1">
                        <c:v>9.3730133806123739</c:v>
                      </c:pt>
                      <c:pt idx="2">
                        <c:v>90.648694844000573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11C-492C-A835-4CBFE34D8ECB}"/>
                  </c:ext>
                </c:extLst>
              </c15:ser>
            </c15:filteredBarSeries>
            <c15:filteredBarSeries>
              <c15:ser>
                <c:idx val="0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charts'!$K$7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charts'!$I$8:$I$10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charts'!$K$8:$K$10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318.39015690789739</c:v>
                      </c:pt>
                      <c:pt idx="1">
                        <c:v>384.3018917459799</c:v>
                      </c:pt>
                      <c:pt idx="2">
                        <c:v>396.4547566495097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A11C-492C-A835-4CBFE34D8ECB}"/>
                  </c:ext>
                </c:extLst>
              </c15:ser>
            </c15:filteredBarSeries>
          </c:ext>
        </c:extLst>
      </c:barChart>
      <c:catAx>
        <c:axId val="878226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8544"/>
        <c:crosses val="autoZero"/>
        <c:auto val="1"/>
        <c:lblAlgn val="ctr"/>
        <c:lblOffset val="100"/>
        <c:noMultiLvlLbl val="0"/>
      </c:catAx>
      <c:valAx>
        <c:axId val="878228544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8226248"/>
        <c:crosses val="autoZero"/>
        <c:crossBetween val="between"/>
      </c:valAx>
    </c:plotArea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'RIT-T charts'!$AG$7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D2-49A9-A6D8-457B0617136F}"/>
              </c:ext>
            </c:extLst>
          </c:dPt>
          <c:cat>
            <c:strRef>
              <c:f>'RIT-T charts'!$AD$8:$AD$10</c:f>
              <c:strCache>
                <c:ptCount val="3"/>
                <c:pt idx="0">
                  <c:v>Option 1C-new</c:v>
                </c:pt>
                <c:pt idx="1">
                  <c:v>Option 2C</c:v>
                </c:pt>
                <c:pt idx="2">
                  <c:v>Option 3C</c:v>
                </c:pt>
              </c:strCache>
            </c:strRef>
          </c:cat>
          <c:val>
            <c:numRef>
              <c:f>'RIT-T charts'!$AG$8:$AG$10</c:f>
              <c:numCache>
                <c:formatCode>#,##0</c:formatCode>
                <c:ptCount val="3"/>
                <c:pt idx="0">
                  <c:v>335.47166769447705</c:v>
                </c:pt>
                <c:pt idx="1">
                  <c:v>398.920793805877</c:v>
                </c:pt>
                <c:pt idx="2">
                  <c:v>490.60279664956647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DE-4117-B28F-45FBFFA0B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50542320"/>
        <c:axId val="850549536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'RIT-T charts'!$AE$7</c15:sqref>
                        </c15:formulaRef>
                      </c:ext>
                    </c:extLst>
                    <c:strCache>
                      <c:ptCount val="1"/>
                      <c:pt idx="0">
                        <c:v>Core net benefits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'RIT-T charts'!$AD$8:$AD$10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'RIT-T charts'!$AE$8:$AE$10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-11.006370680112276</c:v>
                      </c:pt>
                      <c:pt idx="1">
                        <c:v>-44.076266894757993</c:v>
                      </c:pt>
                      <c:pt idx="2">
                        <c:v>39.365303266121089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7DE-4117-B28F-45FBFFA0B7B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charts'!$AF$7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charts'!$AD$8:$AD$10</c15:sqref>
                        </c15:formulaRef>
                      </c:ext>
                    </c:extLst>
                    <c:strCache>
                      <c:ptCount val="3"/>
                      <c:pt idx="0">
                        <c:v>Option 1C-new</c:v>
                      </c:pt>
                      <c:pt idx="1">
                        <c:v>Option 2C</c:v>
                      </c:pt>
                      <c:pt idx="2">
                        <c:v>Option 3C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'RIT-T charts'!$AF$8:$AF$10</c15:sqref>
                        </c15:formulaRef>
                      </c:ext>
                    </c:extLst>
                    <c:numCache>
                      <c:formatCode>#,##0</c:formatCode>
                      <c:ptCount val="3"/>
                      <c:pt idx="0">
                        <c:v>346.47803837458929</c:v>
                      </c:pt>
                      <c:pt idx="1">
                        <c:v>442.99706070063502</c:v>
                      </c:pt>
                      <c:pt idx="2">
                        <c:v>451.23749338344544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7DE-4117-B28F-45FBFFA0B7BA}"/>
                  </c:ext>
                </c:extLst>
              </c15:ser>
            </c15:filteredBarSeries>
          </c:ext>
        </c:extLst>
      </c:barChart>
      <c:catAx>
        <c:axId val="850542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9536"/>
        <c:crosses val="autoZero"/>
        <c:auto val="1"/>
        <c:lblAlgn val="ctr"/>
        <c:lblOffset val="100"/>
        <c:noMultiLvlLbl val="0"/>
      </c:catAx>
      <c:valAx>
        <c:axId val="850549536"/>
        <c:scaling>
          <c:orientation val="minMax"/>
          <c:max val="1500"/>
          <c:min val="-1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50542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'RIT-T Chart tables'!$B$86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tables'!$G$86:$AE$86</c:f>
              <c:numCache>
                <c:formatCode>#,##0</c:formatCode>
                <c:ptCount val="25"/>
                <c:pt idx="0">
                  <c:v>219.70399848765959</c:v>
                </c:pt>
                <c:pt idx="1">
                  <c:v>263.85717070078221</c:v>
                </c:pt>
                <c:pt idx="2">
                  <c:v>-1219747.2682697086</c:v>
                </c:pt>
                <c:pt idx="3">
                  <c:v>-1714621.7761626688</c:v>
                </c:pt>
                <c:pt idx="4">
                  <c:v>-7352641.9890055163</c:v>
                </c:pt>
                <c:pt idx="5">
                  <c:v>-3036657.9310496161</c:v>
                </c:pt>
                <c:pt idx="6">
                  <c:v>-3036438.6659741052</c:v>
                </c:pt>
                <c:pt idx="7">
                  <c:v>-9775534.7354681622</c:v>
                </c:pt>
                <c:pt idx="8">
                  <c:v>-9775316.956520468</c:v>
                </c:pt>
                <c:pt idx="9">
                  <c:v>-14146732.862645665</c:v>
                </c:pt>
                <c:pt idx="10">
                  <c:v>-15720698.740922872</c:v>
                </c:pt>
                <c:pt idx="11">
                  <c:v>-15720481.428243522</c:v>
                </c:pt>
                <c:pt idx="12">
                  <c:v>-15720263.857729783</c:v>
                </c:pt>
                <c:pt idx="13">
                  <c:v>-15720045.980208047</c:v>
                </c:pt>
                <c:pt idx="14">
                  <c:v>-9635744.0650197975</c:v>
                </c:pt>
                <c:pt idx="15">
                  <c:v>-9635526.2739807237</c:v>
                </c:pt>
                <c:pt idx="16">
                  <c:v>-22315621.289702199</c:v>
                </c:pt>
                <c:pt idx="17">
                  <c:v>-22315403.712776445</c:v>
                </c:pt>
                <c:pt idx="18">
                  <c:v>-23094426.43147834</c:v>
                </c:pt>
                <c:pt idx="19">
                  <c:v>-23094208.110239856</c:v>
                </c:pt>
                <c:pt idx="20">
                  <c:v>-23093990.54886983</c:v>
                </c:pt>
                <c:pt idx="21">
                  <c:v>-21509546.981291562</c:v>
                </c:pt>
                <c:pt idx="22">
                  <c:v>-21509328.258302234</c:v>
                </c:pt>
                <c:pt idx="23">
                  <c:v>-22817963.79360839</c:v>
                </c:pt>
                <c:pt idx="24">
                  <c:v>-22817746.134798955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477-4888-BA58-5E7C124C0457}"/>
            </c:ext>
          </c:extLst>
        </c:ser>
        <c:ser>
          <c:idx val="0"/>
          <c:order val="1"/>
          <c:tx>
            <c:strRef>
              <c:f>'RIT-T Chart tables'!$B$87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tables'!$G$87:$AE$87</c:f>
              <c:numCache>
                <c:formatCode>#,##0</c:formatCode>
                <c:ptCount val="25"/>
                <c:pt idx="0">
                  <c:v>408.08930826323774</c:v>
                </c:pt>
                <c:pt idx="1">
                  <c:v>2341.2942788412593</c:v>
                </c:pt>
                <c:pt idx="2">
                  <c:v>2602.1206059468991</c:v>
                </c:pt>
                <c:pt idx="3">
                  <c:v>2788.1535183022997</c:v>
                </c:pt>
                <c:pt idx="4">
                  <c:v>3113.7540423086098</c:v>
                </c:pt>
                <c:pt idx="5">
                  <c:v>3460.1107867883875</c:v>
                </c:pt>
                <c:pt idx="6">
                  <c:v>3689.7143243305864</c:v>
                </c:pt>
                <c:pt idx="7">
                  <c:v>4662.6461385857219</c:v>
                </c:pt>
                <c:pt idx="8">
                  <c:v>146797988.36949155</c:v>
                </c:pt>
                <c:pt idx="9">
                  <c:v>146798024.96239051</c:v>
                </c:pt>
                <c:pt idx="10">
                  <c:v>146798069.95675868</c:v>
                </c:pt>
                <c:pt idx="11">
                  <c:v>146798252.727029</c:v>
                </c:pt>
                <c:pt idx="12">
                  <c:v>146798303.42585748</c:v>
                </c:pt>
                <c:pt idx="13">
                  <c:v>146798406.74844152</c:v>
                </c:pt>
                <c:pt idx="14">
                  <c:v>263041190.75017405</c:v>
                </c:pt>
                <c:pt idx="15">
                  <c:v>263041211.3372291</c:v>
                </c:pt>
                <c:pt idx="16">
                  <c:v>361426284.0333147</c:v>
                </c:pt>
                <c:pt idx="17">
                  <c:v>363560415.0631457</c:v>
                </c:pt>
                <c:pt idx="18">
                  <c:v>366283716.97446752</c:v>
                </c:pt>
                <c:pt idx="19">
                  <c:v>366283755.10508925</c:v>
                </c:pt>
                <c:pt idx="20">
                  <c:v>362179014.5727855</c:v>
                </c:pt>
                <c:pt idx="21">
                  <c:v>348545118.91028965</c:v>
                </c:pt>
                <c:pt idx="22">
                  <c:v>345487359.92364186</c:v>
                </c:pt>
                <c:pt idx="23">
                  <c:v>379725158.33226418</c:v>
                </c:pt>
                <c:pt idx="24">
                  <c:v>368647692.7488119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C477-4888-BA58-5E7C124C0457}"/>
            </c:ext>
          </c:extLst>
        </c:ser>
        <c:ser>
          <c:idx val="2"/>
          <c:order val="2"/>
          <c:tx>
            <c:strRef>
              <c:f>'RIT-T Chart tables'!$B$88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tables'!$G$88:$AE$88</c:f>
              <c:numCache>
                <c:formatCode>#,##0</c:formatCode>
                <c:ptCount val="25"/>
                <c:pt idx="0">
                  <c:v>6580.3385873066045</c:v>
                </c:pt>
                <c:pt idx="1">
                  <c:v>13302.764946603984</c:v>
                </c:pt>
                <c:pt idx="2">
                  <c:v>-764035.16340490698</c:v>
                </c:pt>
                <c:pt idx="3">
                  <c:v>-1660849.9662378547</c:v>
                </c:pt>
                <c:pt idx="4">
                  <c:v>-12889.874515917618</c:v>
                </c:pt>
                <c:pt idx="5">
                  <c:v>12213957.045498686</c:v>
                </c:pt>
                <c:pt idx="6">
                  <c:v>51433592.045377038</c:v>
                </c:pt>
                <c:pt idx="7">
                  <c:v>85983831.362276673</c:v>
                </c:pt>
                <c:pt idx="8">
                  <c:v>142671717.21179959</c:v>
                </c:pt>
                <c:pt idx="9">
                  <c:v>165486491.26594141</c:v>
                </c:pt>
                <c:pt idx="10">
                  <c:v>174139471.15481612</c:v>
                </c:pt>
                <c:pt idx="11">
                  <c:v>181083557.05469093</c:v>
                </c:pt>
                <c:pt idx="12">
                  <c:v>187481213.36798325</c:v>
                </c:pt>
                <c:pt idx="13">
                  <c:v>202632190.14697677</c:v>
                </c:pt>
                <c:pt idx="14">
                  <c:v>198592832.70212224</c:v>
                </c:pt>
                <c:pt idx="15">
                  <c:v>220582297.4963167</c:v>
                </c:pt>
                <c:pt idx="16">
                  <c:v>261321345.22292325</c:v>
                </c:pt>
                <c:pt idx="17">
                  <c:v>286168955.75674921</c:v>
                </c:pt>
                <c:pt idx="18">
                  <c:v>304374303.21930265</c:v>
                </c:pt>
                <c:pt idx="19">
                  <c:v>318222706.70900071</c:v>
                </c:pt>
                <c:pt idx="20">
                  <c:v>349920714.07180983</c:v>
                </c:pt>
                <c:pt idx="21">
                  <c:v>400218619.42247295</c:v>
                </c:pt>
                <c:pt idx="22">
                  <c:v>444172544.57417244</c:v>
                </c:pt>
                <c:pt idx="23">
                  <c:v>462808612.24647141</c:v>
                </c:pt>
                <c:pt idx="24">
                  <c:v>495243470.99691075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477-4888-BA58-5E7C124C0457}"/>
            </c:ext>
          </c:extLst>
        </c:ser>
        <c:ser>
          <c:idx val="3"/>
          <c:order val="3"/>
          <c:tx>
            <c:strRef>
              <c:f>'RIT-T Chart tables'!$B$89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tables'!$G$89:$AE$89</c:f>
              <c:numCache>
                <c:formatCode>#,##0</c:formatCode>
                <c:ptCount val="25"/>
                <c:pt idx="0">
                  <c:v>996.19467721251749</c:v>
                </c:pt>
                <c:pt idx="1">
                  <c:v>1962.1598580373902</c:v>
                </c:pt>
                <c:pt idx="2">
                  <c:v>-133737.77759493035</c:v>
                </c:pt>
                <c:pt idx="3">
                  <c:v>231913.11215784858</c:v>
                </c:pt>
                <c:pt idx="4">
                  <c:v>-1314982.3010180839</c:v>
                </c:pt>
                <c:pt idx="5">
                  <c:v>5841824.5035928525</c:v>
                </c:pt>
                <c:pt idx="6">
                  <c:v>10082303.688695889</c:v>
                </c:pt>
                <c:pt idx="7">
                  <c:v>-149500.18948010914</c:v>
                </c:pt>
                <c:pt idx="8">
                  <c:v>4941053.8158434415</c:v>
                </c:pt>
                <c:pt idx="9">
                  <c:v>5509897.9195641391</c:v>
                </c:pt>
                <c:pt idx="10">
                  <c:v>4712940.2511726217</c:v>
                </c:pt>
                <c:pt idx="11">
                  <c:v>14228053.781504929</c:v>
                </c:pt>
                <c:pt idx="12">
                  <c:v>14603763.591699738</c:v>
                </c:pt>
                <c:pt idx="13">
                  <c:v>9468003.7974278741</c:v>
                </c:pt>
                <c:pt idx="14">
                  <c:v>19625143.326194163</c:v>
                </c:pt>
                <c:pt idx="15">
                  <c:v>21269718.304637268</c:v>
                </c:pt>
                <c:pt idx="16">
                  <c:v>46900362.833812669</c:v>
                </c:pt>
                <c:pt idx="17">
                  <c:v>46869504.161399119</c:v>
                </c:pt>
                <c:pt idx="18">
                  <c:v>46359209.602344796</c:v>
                </c:pt>
                <c:pt idx="19">
                  <c:v>53562897.358518049</c:v>
                </c:pt>
                <c:pt idx="20">
                  <c:v>47016968.590092503</c:v>
                </c:pt>
                <c:pt idx="21">
                  <c:v>48619756.536973961</c:v>
                </c:pt>
                <c:pt idx="22">
                  <c:v>40491909.479413912</c:v>
                </c:pt>
                <c:pt idx="23">
                  <c:v>31313670.020272061</c:v>
                </c:pt>
                <c:pt idx="24">
                  <c:v>32717884.762173951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477-4888-BA58-5E7C124C0457}"/>
            </c:ext>
          </c:extLst>
        </c:ser>
        <c:ser>
          <c:idx val="4"/>
          <c:order val="4"/>
          <c:tx>
            <c:strRef>
              <c:f>'RIT-T Chart tables'!$B$90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tables'!$G$90:$AE$90</c:f>
              <c:numCache>
                <c:formatCode>#,##0</c:formatCode>
                <c:ptCount val="25"/>
                <c:pt idx="0">
                  <c:v>18860.663530532758</c:v>
                </c:pt>
                <c:pt idx="1">
                  <c:v>56339.994906624874</c:v>
                </c:pt>
                <c:pt idx="2">
                  <c:v>38821538.1415556</c:v>
                </c:pt>
                <c:pt idx="3">
                  <c:v>39730969.856917009</c:v>
                </c:pt>
                <c:pt idx="4">
                  <c:v>58799708.423318952</c:v>
                </c:pt>
                <c:pt idx="5">
                  <c:v>136290325.22864285</c:v>
                </c:pt>
                <c:pt idx="6">
                  <c:v>357931187.05110133</c:v>
                </c:pt>
                <c:pt idx="7">
                  <c:v>325975149.81099367</c:v>
                </c:pt>
                <c:pt idx="8">
                  <c:v>-37390085.830183864</c:v>
                </c:pt>
                <c:pt idx="9">
                  <c:v>811184682.31584346</c:v>
                </c:pt>
                <c:pt idx="10">
                  <c:v>832579223.61476648</c:v>
                </c:pt>
                <c:pt idx="11">
                  <c:v>1017054083.35093</c:v>
                </c:pt>
                <c:pt idx="12">
                  <c:v>1007170221.0423218</c:v>
                </c:pt>
                <c:pt idx="13">
                  <c:v>1057593671.6362706</c:v>
                </c:pt>
                <c:pt idx="14">
                  <c:v>1029585496.5860953</c:v>
                </c:pt>
                <c:pt idx="15">
                  <c:v>1234039563.9409027</c:v>
                </c:pt>
                <c:pt idx="16">
                  <c:v>1403258663.4474728</c:v>
                </c:pt>
                <c:pt idx="17">
                  <c:v>1465377086.2852569</c:v>
                </c:pt>
                <c:pt idx="18">
                  <c:v>1537434946.2933517</c:v>
                </c:pt>
                <c:pt idx="19">
                  <c:v>1499375499.0475385</c:v>
                </c:pt>
                <c:pt idx="20">
                  <c:v>1370309845.7409251</c:v>
                </c:pt>
                <c:pt idx="21">
                  <c:v>1384892083.175808</c:v>
                </c:pt>
                <c:pt idx="22">
                  <c:v>1317680284.0188134</c:v>
                </c:pt>
                <c:pt idx="23">
                  <c:v>1324033553.2371535</c:v>
                </c:pt>
                <c:pt idx="24">
                  <c:v>1310521565.3335907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477-4888-BA58-5E7C124C0457}"/>
            </c:ext>
          </c:extLst>
        </c:ser>
        <c:ser>
          <c:idx val="5"/>
          <c:order val="5"/>
          <c:tx>
            <c:strRef>
              <c:f>'RIT-T Chart tables'!$B$91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tables'!$G$85:$AE$85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tables'!$G$91:$AE$91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31878403.870300528</c:v>
                </c:pt>
                <c:pt idx="7">
                  <c:v>67006617.847731322</c:v>
                </c:pt>
                <c:pt idx="8">
                  <c:v>115521167.89031422</c:v>
                </c:pt>
                <c:pt idx="9">
                  <c:v>158617756.31214401</c:v>
                </c:pt>
                <c:pt idx="10">
                  <c:v>191518260.51162973</c:v>
                </c:pt>
                <c:pt idx="11">
                  <c:v>234157186.43202108</c:v>
                </c:pt>
                <c:pt idx="12">
                  <c:v>264998230.82989293</c:v>
                </c:pt>
                <c:pt idx="13">
                  <c:v>281459168.5272913</c:v>
                </c:pt>
                <c:pt idx="14">
                  <c:v>305867379.66650665</c:v>
                </c:pt>
                <c:pt idx="15">
                  <c:v>334840481.34056431</c:v>
                </c:pt>
                <c:pt idx="16">
                  <c:v>390096311.43452042</c:v>
                </c:pt>
                <c:pt idx="17">
                  <c:v>398174136.69315857</c:v>
                </c:pt>
                <c:pt idx="18">
                  <c:v>411560145.03556746</c:v>
                </c:pt>
                <c:pt idx="19">
                  <c:v>424146347.15823478</c:v>
                </c:pt>
                <c:pt idx="20">
                  <c:v>439849448.92503822</c:v>
                </c:pt>
                <c:pt idx="21">
                  <c:v>445608787.60613519</c:v>
                </c:pt>
                <c:pt idx="22">
                  <c:v>449610652.46564293</c:v>
                </c:pt>
                <c:pt idx="23">
                  <c:v>464078039.53696054</c:v>
                </c:pt>
                <c:pt idx="24">
                  <c:v>471348179.35770971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C477-4888-BA58-5E7C124C0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'Pos charts'!$E$6</c:f>
              <c:strCache>
                <c:ptCount val="1"/>
                <c:pt idx="0">
                  <c:v>Step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48-4F30-9353-9AE2B3131FEF}"/>
              </c:ext>
            </c:extLst>
          </c:dPt>
          <c:cat>
            <c:multiLvlStrRef>
              <c:f>'Pos charts'!$B$7:$C$14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charts'!$E$7:$E$14</c:f>
              <c:numCache>
                <c:formatCode>#,##0</c:formatCode>
                <c:ptCount val="8"/>
                <c:pt idx="0">
                  <c:v>-177.85819655645176</c:v>
                </c:pt>
                <c:pt idx="1">
                  <c:v>-175.46508817019375</c:v>
                </c:pt>
                <c:pt idx="2">
                  <c:v>7.2229346421987417</c:v>
                </c:pt>
                <c:pt idx="3">
                  <c:v>228.76568689116561</c:v>
                </c:pt>
                <c:pt idx="4">
                  <c:v>-62.349936766579759</c:v>
                </c:pt>
                <c:pt idx="5">
                  <c:v>537.16218949288748</c:v>
                </c:pt>
                <c:pt idx="6">
                  <c:v>309.16644099336452</c:v>
                </c:pt>
                <c:pt idx="7">
                  <c:v>633.57904836308865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1-1562-43C3-B59A-AC3E201D3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39.923257228970698</c:v>
                      </c:pt>
                      <c:pt idx="4">
                        <c:v>-639.31155901191073</c:v>
                      </c:pt>
                      <c:pt idx="5">
                        <c:v>-32.645684965166879</c:v>
                      </c:pt>
                      <c:pt idx="6">
                        <c:v>-286.77079439699145</c:v>
                      </c:pt>
                      <c:pt idx="7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1562-43C3-B59A-AC3E201D381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-984.63018455186068</c:v>
                      </c:pt>
                      <c:pt idx="4">
                        <c:v>-2015.4796386151413</c:v>
                      </c:pt>
                      <c:pt idx="5">
                        <c:v>-1412.623348214529</c:v>
                      </c:pt>
                      <c:pt idx="6">
                        <c:v>-1659.6592650246846</c:v>
                      </c:pt>
                      <c:pt idx="7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562-43C3-B59A-AC3E201D381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85.780691684172339</c:v>
                      </c:pt>
                      <c:pt idx="4">
                        <c:v>-599.09016125201322</c:v>
                      </c:pt>
                      <c:pt idx="5">
                        <c:v>9.3730133806116971</c:v>
                      </c:pt>
                      <c:pt idx="6">
                        <c:v>-247.71704242836034</c:v>
                      </c:pt>
                      <c:pt idx="7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1562-43C3-B59A-AC3E201D381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-11.006370680112965</c:v>
                      </c:pt>
                      <c:pt idx="4">
                        <c:v>-649.46962319519832</c:v>
                      </c:pt>
                      <c:pt idx="5">
                        <c:v>-44.076266894758653</c:v>
                      </c:pt>
                      <c:pt idx="6">
                        <c:v>-293.15606879110027</c:v>
                      </c:pt>
                      <c:pt idx="7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1562-43C3-B59A-AC3E201D3816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tables'!$B$104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tables'!$G$104:$AE$104</c:f>
              <c:numCache>
                <c:formatCode>#,##0</c:formatCode>
                <c:ptCount val="25"/>
                <c:pt idx="0">
                  <c:v>-46.572635505695516</c:v>
                </c:pt>
                <c:pt idx="1">
                  <c:v>-93.100300089480029</c:v>
                </c:pt>
                <c:pt idx="2">
                  <c:v>-123.68360537668016</c:v>
                </c:pt>
                <c:pt idx="3">
                  <c:v>-170.19324501065191</c:v>
                </c:pt>
                <c:pt idx="4">
                  <c:v>-249.6347035589115</c:v>
                </c:pt>
                <c:pt idx="5">
                  <c:v>-296.04623571508688</c:v>
                </c:pt>
                <c:pt idx="6">
                  <c:v>-342.5898192550066</c:v>
                </c:pt>
                <c:pt idx="7">
                  <c:v>-388.84439391378919</c:v>
                </c:pt>
                <c:pt idx="8">
                  <c:v>-435.07810600811825</c:v>
                </c:pt>
                <c:pt idx="9">
                  <c:v>-481.23760714270452</c:v>
                </c:pt>
                <c:pt idx="10">
                  <c:v>-527.65477836045966</c:v>
                </c:pt>
                <c:pt idx="11">
                  <c:v>7594530.7837785995</c:v>
                </c:pt>
                <c:pt idx="12">
                  <c:v>7594484.668999346</c:v>
                </c:pt>
                <c:pt idx="13">
                  <c:v>7594438.4432927147</c:v>
                </c:pt>
                <c:pt idx="14">
                  <c:v>50783074.474095315</c:v>
                </c:pt>
                <c:pt idx="15">
                  <c:v>53188591.533677571</c:v>
                </c:pt>
                <c:pt idx="16">
                  <c:v>61428588.059221402</c:v>
                </c:pt>
                <c:pt idx="17">
                  <c:v>63135951.533333905</c:v>
                </c:pt>
                <c:pt idx="18">
                  <c:v>77340043.109947711</c:v>
                </c:pt>
                <c:pt idx="19">
                  <c:v>79710608.418692186</c:v>
                </c:pt>
                <c:pt idx="20">
                  <c:v>79058048.171377823</c:v>
                </c:pt>
                <c:pt idx="21">
                  <c:v>100405629.90469745</c:v>
                </c:pt>
                <c:pt idx="22">
                  <c:v>101576817.51775344</c:v>
                </c:pt>
                <c:pt idx="23">
                  <c:v>103085841.39372715</c:v>
                </c:pt>
                <c:pt idx="24">
                  <c:v>106106308.00244032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3E-4C3C-A9C0-26C4337DC93D}"/>
            </c:ext>
          </c:extLst>
        </c:ser>
        <c:ser>
          <c:idx val="1"/>
          <c:order val="1"/>
          <c:tx>
            <c:strRef>
              <c:f>'RIT-T Chart tables'!$B$105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tables'!$G$105:$AE$105</c:f>
              <c:numCache>
                <c:formatCode>#,##0</c:formatCode>
                <c:ptCount val="25"/>
                <c:pt idx="0">
                  <c:v>-105.53875451850122</c:v>
                </c:pt>
                <c:pt idx="1">
                  <c:v>-321.16151282888922</c:v>
                </c:pt>
                <c:pt idx="2">
                  <c:v>-341.12575127483763</c:v>
                </c:pt>
                <c:pt idx="3">
                  <c:v>-333.5893331186976</c:v>
                </c:pt>
                <c:pt idx="4">
                  <c:v>-289.2267572111349</c:v>
                </c:pt>
                <c:pt idx="5">
                  <c:v>-352.16105046140149</c:v>
                </c:pt>
                <c:pt idx="6">
                  <c:v>-346.59441741886496</c:v>
                </c:pt>
                <c:pt idx="7">
                  <c:v>-343.44919732902963</c:v>
                </c:pt>
                <c:pt idx="8">
                  <c:v>-315.29754886865476</c:v>
                </c:pt>
                <c:pt idx="9">
                  <c:v>-259.73404485924306</c:v>
                </c:pt>
                <c:pt idx="10">
                  <c:v>66278934.663769811</c:v>
                </c:pt>
                <c:pt idx="11">
                  <c:v>66278915.014450692</c:v>
                </c:pt>
                <c:pt idx="12">
                  <c:v>66278871.588705622</c:v>
                </c:pt>
                <c:pt idx="13">
                  <c:v>66278846.72112681</c:v>
                </c:pt>
                <c:pt idx="14">
                  <c:v>66278814.111728966</c:v>
                </c:pt>
                <c:pt idx="15">
                  <c:v>66278851.981436074</c:v>
                </c:pt>
                <c:pt idx="16">
                  <c:v>66278861.355992384</c:v>
                </c:pt>
                <c:pt idx="17">
                  <c:v>66278803.356050275</c:v>
                </c:pt>
                <c:pt idx="18">
                  <c:v>66278776.116122164</c:v>
                </c:pt>
                <c:pt idx="19">
                  <c:v>66278708.530124925</c:v>
                </c:pt>
                <c:pt idx="20">
                  <c:v>66278670.083234467</c:v>
                </c:pt>
                <c:pt idx="21">
                  <c:v>66278647.056318916</c:v>
                </c:pt>
                <c:pt idx="22">
                  <c:v>66278576.214853145</c:v>
                </c:pt>
                <c:pt idx="23">
                  <c:v>63860865.844800085</c:v>
                </c:pt>
                <c:pt idx="24">
                  <c:v>64236670.962958723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3E-4C3C-A9C0-26C4337DC93D}"/>
            </c:ext>
          </c:extLst>
        </c:ser>
        <c:ser>
          <c:idx val="2"/>
          <c:order val="2"/>
          <c:tx>
            <c:strRef>
              <c:f>'RIT-T Chart tables'!$B$106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tables'!$G$106:$AE$106</c:f>
              <c:numCache>
                <c:formatCode>#,##0</c:formatCode>
                <c:ptCount val="25"/>
                <c:pt idx="0">
                  <c:v>-855.47037472120599</c:v>
                </c:pt>
                <c:pt idx="1">
                  <c:v>-1658.255616934317</c:v>
                </c:pt>
                <c:pt idx="2">
                  <c:v>-2445.2258759067681</c:v>
                </c:pt>
                <c:pt idx="3">
                  <c:v>-5705.7028584944383</c:v>
                </c:pt>
                <c:pt idx="4">
                  <c:v>-491896.33147466497</c:v>
                </c:pt>
                <c:pt idx="5">
                  <c:v>19777126.482397348</c:v>
                </c:pt>
                <c:pt idx="6">
                  <c:v>38991705.679237217</c:v>
                </c:pt>
                <c:pt idx="7">
                  <c:v>50183095.736958437</c:v>
                </c:pt>
                <c:pt idx="8">
                  <c:v>56046863.919728413</c:v>
                </c:pt>
                <c:pt idx="9">
                  <c:v>64895311.92589324</c:v>
                </c:pt>
                <c:pt idx="10">
                  <c:v>72430216.621359259</c:v>
                </c:pt>
                <c:pt idx="11">
                  <c:v>71480516.553501993</c:v>
                </c:pt>
                <c:pt idx="12">
                  <c:v>69292802.992660403</c:v>
                </c:pt>
                <c:pt idx="13">
                  <c:v>67536089.32589075</c:v>
                </c:pt>
                <c:pt idx="14">
                  <c:v>70420017.202456906</c:v>
                </c:pt>
                <c:pt idx="15">
                  <c:v>71430612.03634645</c:v>
                </c:pt>
                <c:pt idx="16">
                  <c:v>70604311.660030812</c:v>
                </c:pt>
                <c:pt idx="17">
                  <c:v>69123840.346346155</c:v>
                </c:pt>
                <c:pt idx="18">
                  <c:v>66960478.11582768</c:v>
                </c:pt>
                <c:pt idx="19">
                  <c:v>65283984.552154586</c:v>
                </c:pt>
                <c:pt idx="20">
                  <c:v>65308490.577813171</c:v>
                </c:pt>
                <c:pt idx="21">
                  <c:v>62739894.902297102</c:v>
                </c:pt>
                <c:pt idx="22">
                  <c:v>58240848.447228394</c:v>
                </c:pt>
                <c:pt idx="23">
                  <c:v>52824403.885865435</c:v>
                </c:pt>
                <c:pt idx="24">
                  <c:v>52580374.107815348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3E-4C3C-A9C0-26C4337DC93D}"/>
            </c:ext>
          </c:extLst>
        </c:ser>
        <c:ser>
          <c:idx val="3"/>
          <c:order val="3"/>
          <c:tx>
            <c:strRef>
              <c:f>'RIT-T Chart tables'!$B$107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tables'!$G$107:$AE$107</c:f>
              <c:numCache>
                <c:formatCode>#,##0</c:formatCode>
                <c:ptCount val="25"/>
                <c:pt idx="0">
                  <c:v>-155.31079892581729</c:v>
                </c:pt>
                <c:pt idx="1">
                  <c:v>-308.73898985819005</c:v>
                </c:pt>
                <c:pt idx="2">
                  <c:v>-458.43923923656723</c:v>
                </c:pt>
                <c:pt idx="3">
                  <c:v>-610.85113941524628</c:v>
                </c:pt>
                <c:pt idx="4">
                  <c:v>-1473.5563096321707</c:v>
                </c:pt>
                <c:pt idx="5">
                  <c:v>176221.40085603972</c:v>
                </c:pt>
                <c:pt idx="6">
                  <c:v>176070.99068115096</c:v>
                </c:pt>
                <c:pt idx="7">
                  <c:v>175920.94507774181</c:v>
                </c:pt>
                <c:pt idx="8">
                  <c:v>175772.02445368399</c:v>
                </c:pt>
                <c:pt idx="9">
                  <c:v>175623.70011569525</c:v>
                </c:pt>
                <c:pt idx="10">
                  <c:v>175477.06495720751</c:v>
                </c:pt>
                <c:pt idx="11">
                  <c:v>6682106.6718454659</c:v>
                </c:pt>
                <c:pt idx="12">
                  <c:v>6682005.1873293053</c:v>
                </c:pt>
                <c:pt idx="13">
                  <c:v>6688919.9186735237</c:v>
                </c:pt>
                <c:pt idx="14">
                  <c:v>6303977.0470701251</c:v>
                </c:pt>
                <c:pt idx="15">
                  <c:v>9529307.2578432821</c:v>
                </c:pt>
                <c:pt idx="16">
                  <c:v>8518826.61860485</c:v>
                </c:pt>
                <c:pt idx="17">
                  <c:v>10058349.880177412</c:v>
                </c:pt>
                <c:pt idx="18">
                  <c:v>13677411.39186536</c:v>
                </c:pt>
                <c:pt idx="19">
                  <c:v>16019769.359140085</c:v>
                </c:pt>
                <c:pt idx="20">
                  <c:v>14122448.346595958</c:v>
                </c:pt>
                <c:pt idx="21">
                  <c:v>15332151.976342004</c:v>
                </c:pt>
                <c:pt idx="22">
                  <c:v>15144120.113820704</c:v>
                </c:pt>
                <c:pt idx="23">
                  <c:v>13502373.316951154</c:v>
                </c:pt>
                <c:pt idx="24">
                  <c:v>13380230.379455576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3E-4C3C-A9C0-26C4337DC93D}"/>
            </c:ext>
          </c:extLst>
        </c:ser>
        <c:ser>
          <c:idx val="4"/>
          <c:order val="4"/>
          <c:tx>
            <c:strRef>
              <c:f>'RIT-T Chart tables'!$B$108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tables'!$G$108:$AE$108</c:f>
              <c:numCache>
                <c:formatCode>#,##0</c:formatCode>
                <c:ptCount val="25"/>
                <c:pt idx="0">
                  <c:v>-4227.4381402178169</c:v>
                </c:pt>
                <c:pt idx="1">
                  <c:v>-10199.425818184514</c:v>
                </c:pt>
                <c:pt idx="2">
                  <c:v>-11588.460228911255</c:v>
                </c:pt>
                <c:pt idx="3">
                  <c:v>-15019.935433924598</c:v>
                </c:pt>
                <c:pt idx="4">
                  <c:v>50446.728532557507</c:v>
                </c:pt>
                <c:pt idx="5">
                  <c:v>-4830925.8104063477</c:v>
                </c:pt>
                <c:pt idx="6">
                  <c:v>42288367.209638566</c:v>
                </c:pt>
                <c:pt idx="7">
                  <c:v>38331134.665247276</c:v>
                </c:pt>
                <c:pt idx="8">
                  <c:v>49964455.234361351</c:v>
                </c:pt>
                <c:pt idx="9">
                  <c:v>45276032.448511057</c:v>
                </c:pt>
                <c:pt idx="10">
                  <c:v>-10954600.679184124</c:v>
                </c:pt>
                <c:pt idx="11">
                  <c:v>653730120.80804396</c:v>
                </c:pt>
                <c:pt idx="12">
                  <c:v>644668417.21189058</c:v>
                </c:pt>
                <c:pt idx="13">
                  <c:v>635998358.70669901</c:v>
                </c:pt>
                <c:pt idx="14">
                  <c:v>650576002.4634155</c:v>
                </c:pt>
                <c:pt idx="15">
                  <c:v>637836697.01990604</c:v>
                </c:pt>
                <c:pt idx="16">
                  <c:v>676792209.82917166</c:v>
                </c:pt>
                <c:pt idx="17">
                  <c:v>669486957.53952289</c:v>
                </c:pt>
                <c:pt idx="18">
                  <c:v>614723730.55367947</c:v>
                </c:pt>
                <c:pt idx="19">
                  <c:v>622868411.0703541</c:v>
                </c:pt>
                <c:pt idx="20">
                  <c:v>608006436.43586648</c:v>
                </c:pt>
                <c:pt idx="21">
                  <c:v>590031833.05625582</c:v>
                </c:pt>
                <c:pt idx="22">
                  <c:v>571996824.97109199</c:v>
                </c:pt>
                <c:pt idx="23">
                  <c:v>555035934.10427153</c:v>
                </c:pt>
                <c:pt idx="24">
                  <c:v>559533719.7740314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3E-4C3C-A9C0-26C4337DC93D}"/>
            </c:ext>
          </c:extLst>
        </c:ser>
        <c:ser>
          <c:idx val="5"/>
          <c:order val="5"/>
          <c:tx>
            <c:strRef>
              <c:f>'RIT-T Chart tables'!$B$109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tables'!$G$103:$AE$103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tables'!$G$109:$AE$109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10002027.795553844</c:v>
                </c:pt>
                <c:pt idx="7">
                  <c:v>13172477.001839774</c:v>
                </c:pt>
                <c:pt idx="8">
                  <c:v>14359920.075740548</c:v>
                </c:pt>
                <c:pt idx="9">
                  <c:v>14773760.708405312</c:v>
                </c:pt>
                <c:pt idx="10">
                  <c:v>15252487.250902304</c:v>
                </c:pt>
                <c:pt idx="11">
                  <c:v>27965489.794145256</c:v>
                </c:pt>
                <c:pt idx="12">
                  <c:v>28820851.377667621</c:v>
                </c:pt>
                <c:pt idx="13">
                  <c:v>30411800.156428937</c:v>
                </c:pt>
                <c:pt idx="14">
                  <c:v>49150919.583693445</c:v>
                </c:pt>
                <c:pt idx="15">
                  <c:v>59749888.314176194</c:v>
                </c:pt>
                <c:pt idx="16">
                  <c:v>87643235.461508125</c:v>
                </c:pt>
                <c:pt idx="17">
                  <c:v>97714995.687191516</c:v>
                </c:pt>
                <c:pt idx="18">
                  <c:v>111346110.64702564</c:v>
                </c:pt>
                <c:pt idx="19">
                  <c:v>116787254.23307799</c:v>
                </c:pt>
                <c:pt idx="20">
                  <c:v>133004173.50943257</c:v>
                </c:pt>
                <c:pt idx="21">
                  <c:v>142381446.17525914</c:v>
                </c:pt>
                <c:pt idx="22">
                  <c:v>151234807.52796623</c:v>
                </c:pt>
                <c:pt idx="23">
                  <c:v>160133611.57258368</c:v>
                </c:pt>
                <c:pt idx="24">
                  <c:v>163269134.61747807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C3E-4C3C-A9C0-26C4337DC9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tables'!$B$95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tables'!$G$95:$AE$95</c:f>
              <c:numCache>
                <c:formatCode>#,##0</c:formatCode>
                <c:ptCount val="25"/>
                <c:pt idx="0">
                  <c:v>-625.61719162060183</c:v>
                </c:pt>
                <c:pt idx="1">
                  <c:v>-471.58739641625129</c:v>
                </c:pt>
                <c:pt idx="2">
                  <c:v>-319.3682649218793</c:v>
                </c:pt>
                <c:pt idx="3">
                  <c:v>-362476.46321416862</c:v>
                </c:pt>
                <c:pt idx="4">
                  <c:v>-8593028.9887626953</c:v>
                </c:pt>
                <c:pt idx="5">
                  <c:v>-8593161.9544711374</c:v>
                </c:pt>
                <c:pt idx="6">
                  <c:v>-8593294.9256801717</c:v>
                </c:pt>
                <c:pt idx="7">
                  <c:v>-8593427.1172995344</c:v>
                </c:pt>
                <c:pt idx="8">
                  <c:v>-8593559.0788551047</c:v>
                </c:pt>
                <c:pt idx="9">
                  <c:v>-8593690.7182401437</c:v>
                </c:pt>
                <c:pt idx="10">
                  <c:v>-8593823.4123167358</c:v>
                </c:pt>
                <c:pt idx="11">
                  <c:v>-8593954.1265308987</c:v>
                </c:pt>
                <c:pt idx="12">
                  <c:v>-8594085.5993099306</c:v>
                </c:pt>
                <c:pt idx="13">
                  <c:v>-8594218.1398019232</c:v>
                </c:pt>
                <c:pt idx="14">
                  <c:v>-8594350.1613493785</c:v>
                </c:pt>
                <c:pt idx="15">
                  <c:v>-8594481.9923157729</c:v>
                </c:pt>
                <c:pt idx="16">
                  <c:v>-8594614.5658133775</c:v>
                </c:pt>
                <c:pt idx="17">
                  <c:v>-8594747.0923529025</c:v>
                </c:pt>
                <c:pt idx="18">
                  <c:v>-8594880.100893205</c:v>
                </c:pt>
                <c:pt idx="19">
                  <c:v>-8595013.3033213299</c:v>
                </c:pt>
                <c:pt idx="20">
                  <c:v>-8595146.2462606542</c:v>
                </c:pt>
                <c:pt idx="21">
                  <c:v>-8595279.9993348233</c:v>
                </c:pt>
                <c:pt idx="22">
                  <c:v>-8595414.9432533495</c:v>
                </c:pt>
                <c:pt idx="23">
                  <c:v>-8595549.2661693133</c:v>
                </c:pt>
                <c:pt idx="24">
                  <c:v>-8595683.7927425131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B4-4D33-B9A2-1A1A522AE5EB}"/>
            </c:ext>
          </c:extLst>
        </c:ser>
        <c:ser>
          <c:idx val="1"/>
          <c:order val="1"/>
          <c:tx>
            <c:strRef>
              <c:f>'RIT-T Chart tables'!$B$96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tables'!$G$96:$AE$96</c:f>
              <c:numCache>
                <c:formatCode>#,##0</c:formatCode>
                <c:ptCount val="25"/>
                <c:pt idx="0">
                  <c:v>-284.2362316491857</c:v>
                </c:pt>
                <c:pt idx="1">
                  <c:v>-1323.234232086329</c:v>
                </c:pt>
                <c:pt idx="2">
                  <c:v>-1509.9699518462689</c:v>
                </c:pt>
                <c:pt idx="3">
                  <c:v>-1729.9235920967903</c:v>
                </c:pt>
                <c:pt idx="4">
                  <c:v>-2153.7702662563297</c:v>
                </c:pt>
                <c:pt idx="5">
                  <c:v>-1360.3882754383246</c:v>
                </c:pt>
                <c:pt idx="6">
                  <c:v>43871657.018767692</c:v>
                </c:pt>
                <c:pt idx="7">
                  <c:v>114722931.48505774</c:v>
                </c:pt>
                <c:pt idx="8">
                  <c:v>199395179.85921317</c:v>
                </c:pt>
                <c:pt idx="9">
                  <c:v>198035556.72594133</c:v>
                </c:pt>
                <c:pt idx="10">
                  <c:v>197717035.09491909</c:v>
                </c:pt>
                <c:pt idx="11">
                  <c:v>159378251.01733291</c:v>
                </c:pt>
                <c:pt idx="12">
                  <c:v>176656438.89708522</c:v>
                </c:pt>
                <c:pt idx="13">
                  <c:v>182769965.1812385</c:v>
                </c:pt>
                <c:pt idx="14">
                  <c:v>923174426.68129492</c:v>
                </c:pt>
                <c:pt idx="15">
                  <c:v>498506201.19093341</c:v>
                </c:pt>
                <c:pt idx="16">
                  <c:v>387919662.54022044</c:v>
                </c:pt>
                <c:pt idx="17">
                  <c:v>392368545.58629048</c:v>
                </c:pt>
                <c:pt idx="18">
                  <c:v>381045669.11433202</c:v>
                </c:pt>
                <c:pt idx="19">
                  <c:v>397160058.81199241</c:v>
                </c:pt>
                <c:pt idx="20">
                  <c:v>345792617.6416167</c:v>
                </c:pt>
                <c:pt idx="21">
                  <c:v>459138145.8354646</c:v>
                </c:pt>
                <c:pt idx="22">
                  <c:v>502236394.80466032</c:v>
                </c:pt>
                <c:pt idx="23">
                  <c:v>502539106.80199432</c:v>
                </c:pt>
                <c:pt idx="24">
                  <c:v>481651880.21625662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B4-4D33-B9A2-1A1A522AE5EB}"/>
            </c:ext>
          </c:extLst>
        </c:ser>
        <c:ser>
          <c:idx val="2"/>
          <c:order val="2"/>
          <c:tx>
            <c:strRef>
              <c:f>'RIT-T Chart tables'!$B$97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tables'!$G$97:$AE$97</c:f>
              <c:numCache>
                <c:formatCode>#,##0</c:formatCode>
                <c:ptCount val="25"/>
                <c:pt idx="0">
                  <c:v>2152472.6959472243</c:v>
                </c:pt>
                <c:pt idx="1">
                  <c:v>4634398.7509481302</c:v>
                </c:pt>
                <c:pt idx="2">
                  <c:v>5959205.2526499843</c:v>
                </c:pt>
                <c:pt idx="3">
                  <c:v>6143145.2952314932</c:v>
                </c:pt>
                <c:pt idx="4">
                  <c:v>-4693132.0783374812</c:v>
                </c:pt>
                <c:pt idx="5">
                  <c:v>-15013407.212357521</c:v>
                </c:pt>
                <c:pt idx="6">
                  <c:v>-18271885.038029566</c:v>
                </c:pt>
                <c:pt idx="7">
                  <c:v>-14674239.026686808</c:v>
                </c:pt>
                <c:pt idx="8">
                  <c:v>-20742003.57038046</c:v>
                </c:pt>
                <c:pt idx="9">
                  <c:v>-7769285.3309284244</c:v>
                </c:pt>
                <c:pt idx="10">
                  <c:v>-8375858.3393752463</c:v>
                </c:pt>
                <c:pt idx="11">
                  <c:v>-17796277.415872652</c:v>
                </c:pt>
                <c:pt idx="12">
                  <c:v>6084059.0312565118</c:v>
                </c:pt>
                <c:pt idx="13">
                  <c:v>20465438.967176158</c:v>
                </c:pt>
                <c:pt idx="14">
                  <c:v>-387793.94136782363</c:v>
                </c:pt>
                <c:pt idx="15">
                  <c:v>24072304.942243539</c:v>
                </c:pt>
                <c:pt idx="16">
                  <c:v>92593326.747705489</c:v>
                </c:pt>
                <c:pt idx="17">
                  <c:v>131874270.03366613</c:v>
                </c:pt>
                <c:pt idx="18">
                  <c:v>161707970.86033514</c:v>
                </c:pt>
                <c:pt idx="19">
                  <c:v>180946427.58916831</c:v>
                </c:pt>
                <c:pt idx="20">
                  <c:v>251545928.0769068</c:v>
                </c:pt>
                <c:pt idx="21">
                  <c:v>283140610.35977072</c:v>
                </c:pt>
                <c:pt idx="22">
                  <c:v>266576181.6979596</c:v>
                </c:pt>
                <c:pt idx="23">
                  <c:v>287063933.82226503</c:v>
                </c:pt>
                <c:pt idx="24">
                  <c:v>337729802.96975935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B4-4D33-B9A2-1A1A522AE5EB}"/>
            </c:ext>
          </c:extLst>
        </c:ser>
        <c:ser>
          <c:idx val="3"/>
          <c:order val="3"/>
          <c:tx>
            <c:strRef>
              <c:f>'RIT-T Chart tables'!$B$98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tables'!$G$98:$AE$98</c:f>
              <c:numCache>
                <c:formatCode>#,##0</c:formatCode>
                <c:ptCount val="25"/>
                <c:pt idx="0">
                  <c:v>-683.95697793553552</c:v>
                </c:pt>
                <c:pt idx="1">
                  <c:v>-1273.8283793568958</c:v>
                </c:pt>
                <c:pt idx="2">
                  <c:v>-1936.1101412554287</c:v>
                </c:pt>
                <c:pt idx="3">
                  <c:v>-458760.63561812037</c:v>
                </c:pt>
                <c:pt idx="4">
                  <c:v>-3290219.8576160441</c:v>
                </c:pt>
                <c:pt idx="5">
                  <c:v>-5296794.9561541155</c:v>
                </c:pt>
                <c:pt idx="6">
                  <c:v>-4426201.2901933435</c:v>
                </c:pt>
                <c:pt idx="7">
                  <c:v>-1345690.7251989963</c:v>
                </c:pt>
                <c:pt idx="8">
                  <c:v>-1346341.2968367308</c:v>
                </c:pt>
                <c:pt idx="9">
                  <c:v>97339.34789008135</c:v>
                </c:pt>
                <c:pt idx="10">
                  <c:v>-4193270.1684344555</c:v>
                </c:pt>
                <c:pt idx="11">
                  <c:v>20724519.185727473</c:v>
                </c:pt>
                <c:pt idx="12">
                  <c:v>20456158.004906107</c:v>
                </c:pt>
                <c:pt idx="13">
                  <c:v>19694417.617404878</c:v>
                </c:pt>
                <c:pt idx="14">
                  <c:v>37742932.663523391</c:v>
                </c:pt>
                <c:pt idx="15">
                  <c:v>45668404.134695351</c:v>
                </c:pt>
                <c:pt idx="16">
                  <c:v>32445649.896159671</c:v>
                </c:pt>
                <c:pt idx="17">
                  <c:v>32682198.19772898</c:v>
                </c:pt>
                <c:pt idx="18">
                  <c:v>37037929.366370805</c:v>
                </c:pt>
                <c:pt idx="19">
                  <c:v>39627234.537478864</c:v>
                </c:pt>
                <c:pt idx="20">
                  <c:v>38660155.194414467</c:v>
                </c:pt>
                <c:pt idx="21">
                  <c:v>38238661.405699767</c:v>
                </c:pt>
                <c:pt idx="22">
                  <c:v>46166108.052610293</c:v>
                </c:pt>
                <c:pt idx="23">
                  <c:v>36330617.078241691</c:v>
                </c:pt>
                <c:pt idx="24">
                  <c:v>38674965.771826535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B4-4D33-B9A2-1A1A522AE5EB}"/>
            </c:ext>
          </c:extLst>
        </c:ser>
        <c:ser>
          <c:idx val="4"/>
          <c:order val="4"/>
          <c:tx>
            <c:strRef>
              <c:f>'RIT-T Chart tables'!$B$99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tables'!$G$99:$AE$99</c:f>
              <c:numCache>
                <c:formatCode>#,##0</c:formatCode>
                <c:ptCount val="25"/>
                <c:pt idx="0">
                  <c:v>-8783.793069257481</c:v>
                </c:pt>
                <c:pt idx="1">
                  <c:v>-85081.606247784599</c:v>
                </c:pt>
                <c:pt idx="2">
                  <c:v>58379177.082321383</c:v>
                </c:pt>
                <c:pt idx="3">
                  <c:v>108144061.08304439</c:v>
                </c:pt>
                <c:pt idx="4">
                  <c:v>359312581.93290192</c:v>
                </c:pt>
                <c:pt idx="5">
                  <c:v>1519811961.6194475</c:v>
                </c:pt>
                <c:pt idx="6">
                  <c:v>1124787493.2076104</c:v>
                </c:pt>
                <c:pt idx="7">
                  <c:v>858363913.72026145</c:v>
                </c:pt>
                <c:pt idx="8">
                  <c:v>1013293852.646765</c:v>
                </c:pt>
                <c:pt idx="9">
                  <c:v>878451724.16711056</c:v>
                </c:pt>
                <c:pt idx="10">
                  <c:v>1310802892.3428283</c:v>
                </c:pt>
                <c:pt idx="11">
                  <c:v>1233803601.0640471</c:v>
                </c:pt>
                <c:pt idx="12">
                  <c:v>888012092.36806655</c:v>
                </c:pt>
                <c:pt idx="13">
                  <c:v>932329191.9083271</c:v>
                </c:pt>
                <c:pt idx="14">
                  <c:v>1780564891.8923779</c:v>
                </c:pt>
                <c:pt idx="15">
                  <c:v>1885385305.4416912</c:v>
                </c:pt>
                <c:pt idx="16">
                  <c:v>1614558041.6345873</c:v>
                </c:pt>
                <c:pt idx="17">
                  <c:v>1828820476.0834341</c:v>
                </c:pt>
                <c:pt idx="18">
                  <c:v>2114520881.6715629</c:v>
                </c:pt>
                <c:pt idx="19">
                  <c:v>2367821879.7055397</c:v>
                </c:pt>
                <c:pt idx="20">
                  <c:v>1765899765.2130957</c:v>
                </c:pt>
                <c:pt idx="21">
                  <c:v>2119360826.5190613</c:v>
                </c:pt>
                <c:pt idx="22">
                  <c:v>2018861070.9501679</c:v>
                </c:pt>
                <c:pt idx="23">
                  <c:v>1945060995.3848805</c:v>
                </c:pt>
                <c:pt idx="24">
                  <c:v>1919826067.7280729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B4-4D33-B9A2-1A1A522AE5EB}"/>
            </c:ext>
          </c:extLst>
        </c:ser>
        <c:ser>
          <c:idx val="5"/>
          <c:order val="5"/>
          <c:tx>
            <c:strRef>
              <c:f>'RIT-T Chart tables'!$B$100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tables'!$G$94:$AE$94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tables'!$G$100:$AE$100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14956189.664742678</c:v>
                </c:pt>
                <c:pt idx="7">
                  <c:v>29765242.879099313</c:v>
                </c:pt>
                <c:pt idx="8">
                  <c:v>40001475.207668409</c:v>
                </c:pt>
                <c:pt idx="9">
                  <c:v>53618004.045877583</c:v>
                </c:pt>
                <c:pt idx="10">
                  <c:v>58839216.52006381</c:v>
                </c:pt>
                <c:pt idx="11">
                  <c:v>93838983.138235986</c:v>
                </c:pt>
                <c:pt idx="12">
                  <c:v>107779601.81982505</c:v>
                </c:pt>
                <c:pt idx="13">
                  <c:v>112791942.40815057</c:v>
                </c:pt>
                <c:pt idx="14">
                  <c:v>152044841.01526454</c:v>
                </c:pt>
                <c:pt idx="15">
                  <c:v>168914201.52737778</c:v>
                </c:pt>
                <c:pt idx="16">
                  <c:v>258814542.59586501</c:v>
                </c:pt>
                <c:pt idx="17">
                  <c:v>292552784.05843282</c:v>
                </c:pt>
                <c:pt idx="18">
                  <c:v>351053054.42759418</c:v>
                </c:pt>
                <c:pt idx="19">
                  <c:v>389766117.07931662</c:v>
                </c:pt>
                <c:pt idx="20">
                  <c:v>444952946.11711526</c:v>
                </c:pt>
                <c:pt idx="21">
                  <c:v>487201577.2787953</c:v>
                </c:pt>
                <c:pt idx="22">
                  <c:v>555612984.12183881</c:v>
                </c:pt>
                <c:pt idx="23">
                  <c:v>612624607.14761198</c:v>
                </c:pt>
                <c:pt idx="24">
                  <c:v>637174405.9188025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B4-4D33-B9A2-1A1A522AE5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'RIT-T Chart tables'!$B$113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tables'!$G$113:$AE$113</c:f>
              <c:numCache>
                <c:formatCode>#,##0</c:formatCode>
                <c:ptCount val="25"/>
                <c:pt idx="0">
                  <c:v>-98.762301292705288</c:v>
                </c:pt>
                <c:pt idx="1">
                  <c:v>-164.87838038787191</c:v>
                </c:pt>
                <c:pt idx="2">
                  <c:v>-3057098.5979488529</c:v>
                </c:pt>
                <c:pt idx="3">
                  <c:v>-1994973.938948977</c:v>
                </c:pt>
                <c:pt idx="4">
                  <c:v>-2790837.465275934</c:v>
                </c:pt>
                <c:pt idx="5">
                  <c:v>3908436.8360909401</c:v>
                </c:pt>
                <c:pt idx="6">
                  <c:v>5072590.0714135673</c:v>
                </c:pt>
                <c:pt idx="7">
                  <c:v>4915485.8129013972</c:v>
                </c:pt>
                <c:pt idx="8">
                  <c:v>9127330.3486882709</c:v>
                </c:pt>
                <c:pt idx="9">
                  <c:v>14120364.024495468</c:v>
                </c:pt>
                <c:pt idx="10">
                  <c:v>14120265.327456728</c:v>
                </c:pt>
                <c:pt idx="11">
                  <c:v>14120167.388038879</c:v>
                </c:pt>
                <c:pt idx="12">
                  <c:v>14120069.251212543</c:v>
                </c:pt>
                <c:pt idx="13">
                  <c:v>14119970.967290608</c:v>
                </c:pt>
                <c:pt idx="14">
                  <c:v>14119872.74329184</c:v>
                </c:pt>
                <c:pt idx="15">
                  <c:v>14119774.684001308</c:v>
                </c:pt>
                <c:pt idx="16">
                  <c:v>3694551.7121416591</c:v>
                </c:pt>
                <c:pt idx="17">
                  <c:v>3694453.6861620978</c:v>
                </c:pt>
                <c:pt idx="18">
                  <c:v>3694355.6139581455</c:v>
                </c:pt>
                <c:pt idx="19">
                  <c:v>3694257.3850095687</c:v>
                </c:pt>
                <c:pt idx="20">
                  <c:v>3694159.6235430199</c:v>
                </c:pt>
                <c:pt idx="21">
                  <c:v>3694061.8482552418</c:v>
                </c:pt>
                <c:pt idx="22">
                  <c:v>3693963.4951326069</c:v>
                </c:pt>
                <c:pt idx="23">
                  <c:v>746911.33405006491</c:v>
                </c:pt>
                <c:pt idx="24">
                  <c:v>746813.67768789467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DA-4C9A-BA57-659AF0D04C2E}"/>
            </c:ext>
          </c:extLst>
        </c:ser>
        <c:ser>
          <c:idx val="1"/>
          <c:order val="1"/>
          <c:tx>
            <c:strRef>
              <c:f>'RIT-T Chart tables'!$B$114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tables'!$G$114:$AE$114</c:f>
              <c:numCache>
                <c:formatCode>#,##0</c:formatCode>
                <c:ptCount val="25"/>
                <c:pt idx="0">
                  <c:v>-179.20656839350943</c:v>
                </c:pt>
                <c:pt idx="1">
                  <c:v>-890.13296335195514</c:v>
                </c:pt>
                <c:pt idx="2">
                  <c:v>-1007.6677614133533</c:v>
                </c:pt>
                <c:pt idx="3">
                  <c:v>-1112.1437300414877</c:v>
                </c:pt>
                <c:pt idx="4">
                  <c:v>-1247.7659421274595</c:v>
                </c:pt>
                <c:pt idx="5">
                  <c:v>-1413.2190413629462</c:v>
                </c:pt>
                <c:pt idx="6">
                  <c:v>-1437.1339058869175</c:v>
                </c:pt>
                <c:pt idx="7">
                  <c:v>-2348.4540461316196</c:v>
                </c:pt>
                <c:pt idx="8">
                  <c:v>131269708.04355274</c:v>
                </c:pt>
                <c:pt idx="9">
                  <c:v>131269709.76470187</c:v>
                </c:pt>
                <c:pt idx="10">
                  <c:v>131269654.93369429</c:v>
                </c:pt>
                <c:pt idx="11">
                  <c:v>131269429.58268459</c:v>
                </c:pt>
                <c:pt idx="12">
                  <c:v>131269403.70743348</c:v>
                </c:pt>
                <c:pt idx="13">
                  <c:v>126823074.3671857</c:v>
                </c:pt>
                <c:pt idx="14">
                  <c:v>337294716.50194502</c:v>
                </c:pt>
                <c:pt idx="15">
                  <c:v>346477548.52558118</c:v>
                </c:pt>
                <c:pt idx="16">
                  <c:v>522972722.80373025</c:v>
                </c:pt>
                <c:pt idx="17">
                  <c:v>516527838.02281928</c:v>
                </c:pt>
                <c:pt idx="18">
                  <c:v>507967679.39796603</c:v>
                </c:pt>
                <c:pt idx="19">
                  <c:v>505691842.05469161</c:v>
                </c:pt>
                <c:pt idx="20">
                  <c:v>489829997.93583113</c:v>
                </c:pt>
                <c:pt idx="21">
                  <c:v>482487369.97534031</c:v>
                </c:pt>
                <c:pt idx="22">
                  <c:v>460508220.90619802</c:v>
                </c:pt>
                <c:pt idx="23">
                  <c:v>464285888.1509971</c:v>
                </c:pt>
                <c:pt idx="24">
                  <c:v>461765062.17984945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DA-4C9A-BA57-659AF0D04C2E}"/>
            </c:ext>
          </c:extLst>
        </c:ser>
        <c:ser>
          <c:idx val="2"/>
          <c:order val="2"/>
          <c:tx>
            <c:strRef>
              <c:f>'RIT-T Chart tables'!$B$115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tables'!$G$115:$AE$115</c:f>
              <c:numCache>
                <c:formatCode>#,##0</c:formatCode>
                <c:ptCount val="25"/>
                <c:pt idx="0">
                  <c:v>-50153.055130816239</c:v>
                </c:pt>
                <c:pt idx="1">
                  <c:v>-150381.43169810792</c:v>
                </c:pt>
                <c:pt idx="2">
                  <c:v>-2235154.2867067056</c:v>
                </c:pt>
                <c:pt idx="3">
                  <c:v>-4387970.3127336027</c:v>
                </c:pt>
                <c:pt idx="4">
                  <c:v>-890190.27136114519</c:v>
                </c:pt>
                <c:pt idx="5">
                  <c:v>22170812.505179141</c:v>
                </c:pt>
                <c:pt idx="6">
                  <c:v>54626142.424017206</c:v>
                </c:pt>
                <c:pt idx="7">
                  <c:v>108083300.46363884</c:v>
                </c:pt>
                <c:pt idx="8">
                  <c:v>153866403.96844515</c:v>
                </c:pt>
                <c:pt idx="9">
                  <c:v>188934967.70446238</c:v>
                </c:pt>
                <c:pt idx="10">
                  <c:v>201745963.77590358</c:v>
                </c:pt>
                <c:pt idx="11">
                  <c:v>208969141.38556045</c:v>
                </c:pt>
                <c:pt idx="12">
                  <c:v>221976797.66452983</c:v>
                </c:pt>
                <c:pt idx="13">
                  <c:v>227875383.06959733</c:v>
                </c:pt>
                <c:pt idx="14">
                  <c:v>238136050.72373486</c:v>
                </c:pt>
                <c:pt idx="15">
                  <c:v>262484397.33341277</c:v>
                </c:pt>
                <c:pt idx="16">
                  <c:v>275824234.72202384</c:v>
                </c:pt>
                <c:pt idx="17">
                  <c:v>285166331.68601656</c:v>
                </c:pt>
                <c:pt idx="18">
                  <c:v>292107569.19067079</c:v>
                </c:pt>
                <c:pt idx="19">
                  <c:v>298262320.20406002</c:v>
                </c:pt>
                <c:pt idx="20">
                  <c:v>315177570.41695976</c:v>
                </c:pt>
                <c:pt idx="21">
                  <c:v>372571874.44188368</c:v>
                </c:pt>
                <c:pt idx="22">
                  <c:v>423566117.86818343</c:v>
                </c:pt>
                <c:pt idx="23">
                  <c:v>480042225.19102937</c:v>
                </c:pt>
                <c:pt idx="24">
                  <c:v>530188106.21956694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DA-4C9A-BA57-659AF0D04C2E}"/>
            </c:ext>
          </c:extLst>
        </c:ser>
        <c:ser>
          <c:idx val="3"/>
          <c:order val="3"/>
          <c:tx>
            <c:strRef>
              <c:f>'RIT-T Chart tables'!$B$116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tables'!$G$116:$AE$116</c:f>
              <c:numCache>
                <c:formatCode>#,##0</c:formatCode>
                <c:ptCount val="25"/>
                <c:pt idx="0">
                  <c:v>-457.22859151566593</c:v>
                </c:pt>
                <c:pt idx="1">
                  <c:v>-886.70096902973285</c:v>
                </c:pt>
                <c:pt idx="2">
                  <c:v>-120841.64073192599</c:v>
                </c:pt>
                <c:pt idx="3">
                  <c:v>-220577.20372519098</c:v>
                </c:pt>
                <c:pt idx="4">
                  <c:v>-1226510.2709700353</c:v>
                </c:pt>
                <c:pt idx="5">
                  <c:v>187578.993557001</c:v>
                </c:pt>
                <c:pt idx="6">
                  <c:v>2334089.0050859204</c:v>
                </c:pt>
                <c:pt idx="7">
                  <c:v>454086.05218767258</c:v>
                </c:pt>
                <c:pt idx="8">
                  <c:v>4424677.132670043</c:v>
                </c:pt>
                <c:pt idx="9">
                  <c:v>7534021.0415837429</c:v>
                </c:pt>
                <c:pt idx="10">
                  <c:v>7624968.0248358697</c:v>
                </c:pt>
                <c:pt idx="11">
                  <c:v>7975518.7592159454</c:v>
                </c:pt>
                <c:pt idx="12">
                  <c:v>12016720.300289623</c:v>
                </c:pt>
                <c:pt idx="13">
                  <c:v>11927841.990853205</c:v>
                </c:pt>
                <c:pt idx="14">
                  <c:v>21369767.70941668</c:v>
                </c:pt>
                <c:pt idx="15">
                  <c:v>22188064.384524498</c:v>
                </c:pt>
                <c:pt idx="16">
                  <c:v>35941107.196283393</c:v>
                </c:pt>
                <c:pt idx="17">
                  <c:v>35777182.704309344</c:v>
                </c:pt>
                <c:pt idx="18">
                  <c:v>40527809.372383721</c:v>
                </c:pt>
                <c:pt idx="19">
                  <c:v>41556299.015232891</c:v>
                </c:pt>
                <c:pt idx="20">
                  <c:v>35024070.714574233</c:v>
                </c:pt>
                <c:pt idx="21">
                  <c:v>36621362.397961982</c:v>
                </c:pt>
                <c:pt idx="22">
                  <c:v>35394496.294851653</c:v>
                </c:pt>
                <c:pt idx="23">
                  <c:v>29909570.804740623</c:v>
                </c:pt>
                <c:pt idx="24">
                  <c:v>33610914.188150458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DA-4C9A-BA57-659AF0D04C2E}"/>
            </c:ext>
          </c:extLst>
        </c:ser>
        <c:ser>
          <c:idx val="4"/>
          <c:order val="4"/>
          <c:tx>
            <c:strRef>
              <c:f>'RIT-T Chart tables'!$B$117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tables'!$G$117:$AE$117</c:f>
              <c:numCache>
                <c:formatCode>#,##0</c:formatCode>
                <c:ptCount val="25"/>
                <c:pt idx="0">
                  <c:v>1045.313086975975</c:v>
                </c:pt>
                <c:pt idx="1">
                  <c:v>-3641.8974723131605</c:v>
                </c:pt>
                <c:pt idx="2">
                  <c:v>92949919.287765697</c:v>
                </c:pt>
                <c:pt idx="3">
                  <c:v>99550852.893041939</c:v>
                </c:pt>
                <c:pt idx="4">
                  <c:v>-32233594.587116599</c:v>
                </c:pt>
                <c:pt idx="5">
                  <c:v>181322136.96774501</c:v>
                </c:pt>
                <c:pt idx="6">
                  <c:v>296636200.18068945</c:v>
                </c:pt>
                <c:pt idx="7">
                  <c:v>-90267725.394694805</c:v>
                </c:pt>
                <c:pt idx="8">
                  <c:v>-443709461.54214692</c:v>
                </c:pt>
                <c:pt idx="9">
                  <c:v>425362559.1927098</c:v>
                </c:pt>
                <c:pt idx="10">
                  <c:v>445782301.52564937</c:v>
                </c:pt>
                <c:pt idx="11">
                  <c:v>1006261375.9106228</c:v>
                </c:pt>
                <c:pt idx="12">
                  <c:v>841433040.73051667</c:v>
                </c:pt>
                <c:pt idx="13">
                  <c:v>952254907.00088179</c:v>
                </c:pt>
                <c:pt idx="14">
                  <c:v>861211797.53197634</c:v>
                </c:pt>
                <c:pt idx="15">
                  <c:v>908079413.41347444</c:v>
                </c:pt>
                <c:pt idx="16">
                  <c:v>1525086545.6677208</c:v>
                </c:pt>
                <c:pt idx="17">
                  <c:v>1433611770.9304855</c:v>
                </c:pt>
                <c:pt idx="18">
                  <c:v>1544369335.4830186</c:v>
                </c:pt>
                <c:pt idx="19">
                  <c:v>1448141335.2033017</c:v>
                </c:pt>
                <c:pt idx="20">
                  <c:v>1358994729.6079288</c:v>
                </c:pt>
                <c:pt idx="21">
                  <c:v>1266500443.4372022</c:v>
                </c:pt>
                <c:pt idx="22">
                  <c:v>1226213062.1866374</c:v>
                </c:pt>
                <c:pt idx="23">
                  <c:v>1214986739.865289</c:v>
                </c:pt>
                <c:pt idx="24">
                  <c:v>1200045783.1088295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DA-4C9A-BA57-659AF0D04C2E}"/>
            </c:ext>
          </c:extLst>
        </c:ser>
        <c:ser>
          <c:idx val="5"/>
          <c:order val="5"/>
          <c:tx>
            <c:strRef>
              <c:f>'RIT-T Chart tables'!$B$118</c:f>
              <c:strCache>
                <c:ptCount val="1"/>
                <c:pt idx="0">
                  <c:v>Competition benefits</c:v>
                </c:pt>
              </c:strCache>
            </c:strRef>
          </c:tx>
          <c:invertIfNegative val="0"/>
          <c:cat>
            <c:strRef>
              <c:f>'RIT-T Chart tables'!$G$112:$AE$112</c:f>
              <c:strCache>
                <c:ptCount val="25"/>
                <c:pt idx="0">
                  <c:v>FY2021/22</c:v>
                </c:pt>
                <c:pt idx="1">
                  <c:v>FY2022/23</c:v>
                </c:pt>
                <c:pt idx="2">
                  <c:v>FY2023/24</c:v>
                </c:pt>
                <c:pt idx="3">
                  <c:v>FY2024/25</c:v>
                </c:pt>
                <c:pt idx="4">
                  <c:v>FY2025/26</c:v>
                </c:pt>
                <c:pt idx="5">
                  <c:v>FY2026/27</c:v>
                </c:pt>
                <c:pt idx="6">
                  <c:v>FY2027/28</c:v>
                </c:pt>
                <c:pt idx="7">
                  <c:v>FY2028/29</c:v>
                </c:pt>
                <c:pt idx="8">
                  <c:v>FY2029/30</c:v>
                </c:pt>
                <c:pt idx="9">
                  <c:v>FY2030/31</c:v>
                </c:pt>
                <c:pt idx="10">
                  <c:v>FY2031/32</c:v>
                </c:pt>
                <c:pt idx="11">
                  <c:v>FY2032/33</c:v>
                </c:pt>
                <c:pt idx="12">
                  <c:v>FY2033/34</c:v>
                </c:pt>
                <c:pt idx="13">
                  <c:v>FY2034/35</c:v>
                </c:pt>
                <c:pt idx="14">
                  <c:v>FY2035/36</c:v>
                </c:pt>
                <c:pt idx="15">
                  <c:v>FY2036/37</c:v>
                </c:pt>
                <c:pt idx="16">
                  <c:v>FY2037/38</c:v>
                </c:pt>
                <c:pt idx="17">
                  <c:v>FY2038/39</c:v>
                </c:pt>
                <c:pt idx="18">
                  <c:v>FY2039/40</c:v>
                </c:pt>
                <c:pt idx="19">
                  <c:v>FY2040/41</c:v>
                </c:pt>
                <c:pt idx="20">
                  <c:v>FY2041/42</c:v>
                </c:pt>
                <c:pt idx="21">
                  <c:v>FY2042/43</c:v>
                </c:pt>
                <c:pt idx="22">
                  <c:v>FY2043/44</c:v>
                </c:pt>
                <c:pt idx="23">
                  <c:v>FY2044/45</c:v>
                </c:pt>
                <c:pt idx="24">
                  <c:v>FY2045/46</c:v>
                </c:pt>
              </c:strCache>
            </c:strRef>
          </c:cat>
          <c:val>
            <c:numRef>
              <c:f>'RIT-T Chart tables'!$G$118:$AE$118</c:f>
              <c:numCache>
                <c:formatCode>#,##0</c:formatCode>
                <c:ptCount val="2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29601756.302665781</c:v>
                </c:pt>
                <c:pt idx="7">
                  <c:v>62007091.358101808</c:v>
                </c:pt>
                <c:pt idx="8">
                  <c:v>88396861.356010199</c:v>
                </c:pt>
                <c:pt idx="9">
                  <c:v>103730051.34236394</c:v>
                </c:pt>
                <c:pt idx="10">
                  <c:v>135539435.71980813</c:v>
                </c:pt>
                <c:pt idx="11">
                  <c:v>156409175.97047704</c:v>
                </c:pt>
                <c:pt idx="12">
                  <c:v>174867547.59612545</c:v>
                </c:pt>
                <c:pt idx="13">
                  <c:v>181718359.7881977</c:v>
                </c:pt>
                <c:pt idx="14">
                  <c:v>192932443.11377746</c:v>
                </c:pt>
                <c:pt idx="15">
                  <c:v>215299805.94424984</c:v>
                </c:pt>
                <c:pt idx="16">
                  <c:v>292793975.52978826</c:v>
                </c:pt>
                <c:pt idx="17">
                  <c:v>301519466.3617267</c:v>
                </c:pt>
                <c:pt idx="18">
                  <c:v>321501505.33573908</c:v>
                </c:pt>
                <c:pt idx="19">
                  <c:v>329720734.42223436</c:v>
                </c:pt>
                <c:pt idx="20">
                  <c:v>358978593.2855323</c:v>
                </c:pt>
                <c:pt idx="21">
                  <c:v>373889007.99363512</c:v>
                </c:pt>
                <c:pt idx="22">
                  <c:v>379173989.70081353</c:v>
                </c:pt>
                <c:pt idx="23">
                  <c:v>388953187.72710156</c:v>
                </c:pt>
                <c:pt idx="24">
                  <c:v>396454756.64950943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DA-4C9A-BA57-659AF0D0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10539152"/>
        <c:axId val="910533576"/>
        <c:extLst/>
      </c:barChart>
      <c:catAx>
        <c:axId val="91053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3576"/>
        <c:crosses val="autoZero"/>
        <c:auto val="1"/>
        <c:lblAlgn val="ctr"/>
        <c:lblOffset val="100"/>
        <c:noMultiLvlLbl val="0"/>
      </c:catAx>
      <c:valAx>
        <c:axId val="910533576"/>
        <c:scaling>
          <c:orientation val="minMax"/>
          <c:max val="4000000000"/>
          <c:min val="-100000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</a:t>
                </a:r>
                <a:r>
                  <a:rPr lang="en-AU" baseline="0"/>
                  <a:t> PV</a:t>
                </a:r>
                <a:endParaRPr lang="en-AU"/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0539152"/>
        <c:crosses val="autoZero"/>
        <c:crossBetween val="between"/>
        <c:dispUnits>
          <c:builtInUnit val="millions"/>
        </c:dispUnits>
      </c:valAx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2"/>
          <c:order val="2"/>
          <c:tx>
            <c:strRef>
              <c:f>'Pos charts'!$F$6</c:f>
              <c:strCache>
                <c:ptCount val="1"/>
                <c:pt idx="0">
                  <c:v>Slow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charts'!$B$7:$C$14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charts'!$F$7:$F$14</c:f>
              <c:numCache>
                <c:formatCode>#,##0</c:formatCode>
                <c:ptCount val="8"/>
                <c:pt idx="0">
                  <c:v>-1011.3146282697254</c:v>
                </c:pt>
                <c:pt idx="1">
                  <c:v>-1388.552972521687</c:v>
                </c:pt>
                <c:pt idx="2">
                  <c:v>-1206.1729368008266</c:v>
                </c:pt>
                <c:pt idx="3">
                  <c:v>-984.63018455186068</c:v>
                </c:pt>
                <c:pt idx="4">
                  <c:v>-2015.4796386151413</c:v>
                </c:pt>
                <c:pt idx="5">
                  <c:v>-1412.623348214529</c:v>
                </c:pt>
                <c:pt idx="6">
                  <c:v>-1659.6592650246846</c:v>
                </c:pt>
                <c:pt idx="7">
                  <c:v>-1339.8706813033837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2-210D-4AEB-8C4D-11C6414C7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39.923257228970698</c:v>
                      </c:pt>
                      <c:pt idx="4">
                        <c:v>-639.31155901191073</c:v>
                      </c:pt>
                      <c:pt idx="5">
                        <c:v>-32.645684965166879</c:v>
                      </c:pt>
                      <c:pt idx="6">
                        <c:v>-286.77079439699145</c:v>
                      </c:pt>
                      <c:pt idx="7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210D-4AEB-8C4D-11C6414C7AE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228.76568689116561</c:v>
                      </c:pt>
                      <c:pt idx="4">
                        <c:v>-62.349936766579759</c:v>
                      </c:pt>
                      <c:pt idx="5">
                        <c:v>537.16218949288748</c:v>
                      </c:pt>
                      <c:pt idx="6">
                        <c:v>309.16644099336452</c:v>
                      </c:pt>
                      <c:pt idx="7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210D-4AEB-8C4D-11C6414C7AE3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85.780691684172339</c:v>
                      </c:pt>
                      <c:pt idx="4">
                        <c:v>-599.09016125201322</c:v>
                      </c:pt>
                      <c:pt idx="5">
                        <c:v>9.3730133806116971</c:v>
                      </c:pt>
                      <c:pt idx="6">
                        <c:v>-247.71704242836034</c:v>
                      </c:pt>
                      <c:pt idx="7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210D-4AEB-8C4D-11C6414C7A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-11.006370680112965</c:v>
                      </c:pt>
                      <c:pt idx="4">
                        <c:v>-649.46962319519832</c:v>
                      </c:pt>
                      <c:pt idx="5">
                        <c:v>-44.076266894758653</c:v>
                      </c:pt>
                      <c:pt idx="6">
                        <c:v>-293.15606879110027</c:v>
                      </c:pt>
                      <c:pt idx="7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10D-4AEB-8C4D-11C6414C7AE3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3"/>
          <c:order val="3"/>
          <c:tx>
            <c:strRef>
              <c:f>'Pos charts'!$G$6</c:f>
              <c:strCache>
                <c:ptCount val="1"/>
                <c:pt idx="0">
                  <c:v>Fast</c:v>
                </c:pt>
              </c:strCache>
              <c:extLst xmlns:c15="http://schemas.microsoft.com/office/drawing/2012/chart"/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1E-4007-9A8E-E6A369C3768B}"/>
              </c:ext>
            </c:extLst>
          </c:dPt>
          <c:cat>
            <c:multiLvlStrRef>
              <c:f>'Pos charts'!$B$7:$C$14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  <c:extLst xmlns:c15="http://schemas.microsoft.com/office/drawing/2012/chart"/>
            </c:multiLvlStrRef>
          </c:cat>
          <c:val>
            <c:numRef>
              <c:f>'Pos charts'!$G$7:$G$14</c:f>
              <c:numCache>
                <c:formatCode>#,##0</c:formatCode>
                <c:ptCount val="8"/>
                <c:pt idx="0">
                  <c:v>-306.43580792584049</c:v>
                </c:pt>
                <c:pt idx="1">
                  <c:v>-330.71919495378893</c:v>
                </c:pt>
                <c:pt idx="2">
                  <c:v>-135.76206056479413</c:v>
                </c:pt>
                <c:pt idx="3">
                  <c:v>85.780691684172339</c:v>
                </c:pt>
                <c:pt idx="4">
                  <c:v>-599.09016125201322</c:v>
                </c:pt>
                <c:pt idx="5">
                  <c:v>9.3730133806116971</c:v>
                </c:pt>
                <c:pt idx="6">
                  <c:v>-247.71704242836034</c:v>
                </c:pt>
                <c:pt idx="7">
                  <c:v>90.648694843999507</c:v>
                </c:pt>
              </c:numCache>
              <c:extLst xmlns:c15="http://schemas.microsoft.com/office/drawing/2012/chart"/>
            </c:numRef>
          </c:val>
          <c:extLst>
            <c:ext xmlns:c16="http://schemas.microsoft.com/office/drawing/2014/chart" uri="{C3380CC4-5D6E-409C-BE32-E72D297353CC}">
              <c16:uniqueId val="{00000003-373E-45E3-910D-CB5471DFA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39.923257228970698</c:v>
                      </c:pt>
                      <c:pt idx="4">
                        <c:v>-639.31155901191073</c:v>
                      </c:pt>
                      <c:pt idx="5">
                        <c:v>-32.645684965166879</c:v>
                      </c:pt>
                      <c:pt idx="6">
                        <c:v>-286.77079439699145</c:v>
                      </c:pt>
                      <c:pt idx="7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73E-45E3-910D-CB5471DFA90E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rgbClr val="00239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228.76568689116561</c:v>
                      </c:pt>
                      <c:pt idx="4">
                        <c:v>-62.349936766579759</c:v>
                      </c:pt>
                      <c:pt idx="5">
                        <c:v>537.16218949288748</c:v>
                      </c:pt>
                      <c:pt idx="6">
                        <c:v>309.16644099336452</c:v>
                      </c:pt>
                      <c:pt idx="7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373E-45E3-910D-CB5471DFA90E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-984.63018455186068</c:v>
                      </c:pt>
                      <c:pt idx="4">
                        <c:v>-2015.4796386151413</c:v>
                      </c:pt>
                      <c:pt idx="5">
                        <c:v>-1412.623348214529</c:v>
                      </c:pt>
                      <c:pt idx="6">
                        <c:v>-1659.6592650246846</c:v>
                      </c:pt>
                      <c:pt idx="7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73E-45E3-910D-CB5471DFA90E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charts'!$H$6</c15:sqref>
                        </c15:formulaRef>
                      </c:ext>
                    </c:extLst>
                    <c:strCache>
                      <c:ptCount val="1"/>
                      <c:pt idx="0">
                        <c:v>Weighted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charts'!$H$7:$H$14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-361.8509423365046</c:v>
                      </c:pt>
                      <c:pt idx="1">
                        <c:v>-421.51503418106995</c:v>
                      </c:pt>
                      <c:pt idx="2">
                        <c:v>-232.5491229290796</c:v>
                      </c:pt>
                      <c:pt idx="3">
                        <c:v>-11.006370680112965</c:v>
                      </c:pt>
                      <c:pt idx="4">
                        <c:v>-649.46962319519832</c:v>
                      </c:pt>
                      <c:pt idx="5">
                        <c:v>-44.076266894758653</c:v>
                      </c:pt>
                      <c:pt idx="6">
                        <c:v>-293.15606879110027</c:v>
                      </c:pt>
                      <c:pt idx="7">
                        <c:v>39.365303266120954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73E-45E3-910D-CB5471DFA90E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  <c:max val="800"/>
          <c:min val="-24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4"/>
          <c:order val="4"/>
          <c:tx>
            <c:strRef>
              <c:f>'Pos charts'!$H$6</c:f>
              <c:strCache>
                <c:ptCount val="1"/>
                <c:pt idx="0">
                  <c:v>Weighted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00AB9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5D-4656-BE37-4C7F57D64384}"/>
              </c:ext>
            </c:extLst>
          </c:dPt>
          <c:cat>
            <c:multiLvlStrRef>
              <c:f>'Pos charts'!$B$7:$C$14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charts'!$H$7:$H$14</c:f>
              <c:numCache>
                <c:formatCode>#,##0</c:formatCode>
                <c:ptCount val="8"/>
                <c:pt idx="0">
                  <c:v>-361.8509423365046</c:v>
                </c:pt>
                <c:pt idx="1">
                  <c:v>-421.51503418106995</c:v>
                </c:pt>
                <c:pt idx="2">
                  <c:v>-232.5491229290796</c:v>
                </c:pt>
                <c:pt idx="3">
                  <c:v>-11.006370680112965</c:v>
                </c:pt>
                <c:pt idx="4">
                  <c:v>-649.46962319519832</c:v>
                </c:pt>
                <c:pt idx="5">
                  <c:v>-44.076266894758653</c:v>
                </c:pt>
                <c:pt idx="6">
                  <c:v>-293.15606879110027</c:v>
                </c:pt>
                <c:pt idx="7">
                  <c:v>39.365303266120954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FA-41E6-8B46-A09AF803E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860448"/>
        <c:axId val="28685552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'Pos charts'!$D$6</c15:sqref>
                        </c15:formulaRef>
                      </c:ext>
                    </c:extLst>
                    <c:strCache>
                      <c:ptCount val="1"/>
                      <c:pt idx="0">
                        <c:v>Central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charts'!$D$7:$D$14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-333.04274455122385</c:v>
                      </c:pt>
                      <c:pt idx="1">
                        <c:v>-370.87740202181459</c:v>
                      </c:pt>
                      <c:pt idx="2">
                        <c:v>-181.61949501999612</c:v>
                      </c:pt>
                      <c:pt idx="3">
                        <c:v>39.923257228970698</c:v>
                      </c:pt>
                      <c:pt idx="4">
                        <c:v>-639.31155901191073</c:v>
                      </c:pt>
                      <c:pt idx="5">
                        <c:v>-32.645684965166879</c:v>
                      </c:pt>
                      <c:pt idx="6">
                        <c:v>-286.77079439699145</c:v>
                      </c:pt>
                      <c:pt idx="7">
                        <c:v>48.604883176604346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D3FA-41E6-8B46-A09AF803EEEA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charts'!$E$6</c15:sqref>
                        </c15:formulaRef>
                      </c:ext>
                    </c:extLst>
                    <c:strCache>
                      <c:ptCount val="1"/>
                      <c:pt idx="0">
                        <c:v>Step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charts'!$E$7:$E$14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-177.85819655645176</c:v>
                      </c:pt>
                      <c:pt idx="1">
                        <c:v>-175.46508817019375</c:v>
                      </c:pt>
                      <c:pt idx="2">
                        <c:v>7.2229346421987417</c:v>
                      </c:pt>
                      <c:pt idx="3">
                        <c:v>228.76568689116561</c:v>
                      </c:pt>
                      <c:pt idx="4">
                        <c:v>-62.349936766579759</c:v>
                      </c:pt>
                      <c:pt idx="5">
                        <c:v>537.16218949288748</c:v>
                      </c:pt>
                      <c:pt idx="6">
                        <c:v>309.16644099336452</c:v>
                      </c:pt>
                      <c:pt idx="7">
                        <c:v>633.57904836308865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D3FA-41E6-8B46-A09AF803EEEA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charts'!$F$6</c15:sqref>
                        </c15:formulaRef>
                      </c:ext>
                    </c:extLst>
                    <c:strCache>
                      <c:ptCount val="1"/>
                      <c:pt idx="0">
                        <c:v>Slow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charts'!$F$7:$F$14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-1011.3146282697254</c:v>
                      </c:pt>
                      <c:pt idx="1">
                        <c:v>-1388.552972521687</c:v>
                      </c:pt>
                      <c:pt idx="2">
                        <c:v>-1206.1729368008266</c:v>
                      </c:pt>
                      <c:pt idx="3">
                        <c:v>-984.63018455186068</c:v>
                      </c:pt>
                      <c:pt idx="4">
                        <c:v>-2015.4796386151413</c:v>
                      </c:pt>
                      <c:pt idx="5">
                        <c:v>-1412.623348214529</c:v>
                      </c:pt>
                      <c:pt idx="6">
                        <c:v>-1659.6592650246846</c:v>
                      </c:pt>
                      <c:pt idx="7">
                        <c:v>-1339.8706813033837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3FA-41E6-8B46-A09AF803EEEA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charts'!$G$6</c15:sqref>
                        </c15:formulaRef>
                      </c:ext>
                    </c:extLst>
                    <c:strCache>
                      <c:ptCount val="1"/>
                      <c:pt idx="0">
                        <c:v>Fast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charts'!$B$7:$C$14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'Pos charts'!$G$7:$G$14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-306.43580792584049</c:v>
                      </c:pt>
                      <c:pt idx="1">
                        <c:v>-330.71919495378893</c:v>
                      </c:pt>
                      <c:pt idx="2">
                        <c:v>-135.76206056479413</c:v>
                      </c:pt>
                      <c:pt idx="3">
                        <c:v>85.780691684172339</c:v>
                      </c:pt>
                      <c:pt idx="4">
                        <c:v>-599.09016125201322</c:v>
                      </c:pt>
                      <c:pt idx="5">
                        <c:v>9.3730133806116971</c:v>
                      </c:pt>
                      <c:pt idx="6">
                        <c:v>-247.71704242836034</c:v>
                      </c:pt>
                      <c:pt idx="7">
                        <c:v>90.648694843999507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3FA-41E6-8B46-A09AF803EEEA}"/>
                  </c:ext>
                </c:extLst>
              </c15:ser>
            </c15:filteredBarSeries>
          </c:ext>
        </c:extLst>
      </c:barChart>
      <c:catAx>
        <c:axId val="28686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55528"/>
        <c:crosses val="autoZero"/>
        <c:auto val="1"/>
        <c:lblAlgn val="ctr"/>
        <c:lblOffset val="100"/>
        <c:noMultiLvlLbl val="0"/>
      </c:catAx>
      <c:valAx>
        <c:axId val="28685552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NPV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686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1383793636973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'Pos chart tables'!$B$42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tables'!$G$42:$N$42</c:f>
              <c:numCache>
                <c:formatCode>#,##0</c:formatCode>
                <c:ptCount val="8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-1647.0585909283775</c:v>
                </c:pt>
                <c:pt idx="4">
                  <c:v>-2644.7368811313063</c:v>
                </c:pt>
                <c:pt idx="5">
                  <c:v>-2083.6953764612736</c:v>
                </c:pt>
                <c:pt idx="6">
                  <c:v>-2319.3099330990176</c:v>
                </c:pt>
                <c:pt idx="7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2E-44DD-A4E7-CB1D0DA9D944}"/>
            </c:ext>
          </c:extLst>
        </c:ser>
        <c:ser>
          <c:idx val="2"/>
          <c:order val="1"/>
          <c:tx>
            <c:strRef>
              <c:f>'Pos chart tables'!$B$43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tables'!$G$43:$N$43</c:f>
              <c:numCache>
                <c:formatCode>#,##0</c:formatCode>
                <c:ptCount val="8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-79.741951061946367</c:v>
                </c:pt>
                <c:pt idx="4">
                  <c:v>-136.75927520352235</c:v>
                </c:pt>
                <c:pt idx="5">
                  <c:v>-112.15999122734951</c:v>
                </c:pt>
                <c:pt idx="6">
                  <c:v>-111.17370118415514</c:v>
                </c:pt>
                <c:pt idx="7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2E-44DD-A4E7-CB1D0DA9D944}"/>
            </c:ext>
          </c:extLst>
        </c:ser>
        <c:ser>
          <c:idx val="3"/>
          <c:order val="2"/>
          <c:tx>
            <c:strRef>
              <c:f>'Pos chart tables'!$B$44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tables'!$G$44:$N$44</c:f>
              <c:numCache>
                <c:formatCode>#,##0</c:formatCode>
                <c:ptCount val="8"/>
                <c:pt idx="0">
                  <c:v>-3.4072348830693859</c:v>
                </c:pt>
                <c:pt idx="1">
                  <c:v>0.52064903038388954</c:v>
                </c:pt>
                <c:pt idx="2">
                  <c:v>-10.915204140234321</c:v>
                </c:pt>
                <c:pt idx="3">
                  <c:v>-10.915204140234321</c:v>
                </c:pt>
                <c:pt idx="4">
                  <c:v>-9.5675825200021709</c:v>
                </c:pt>
                <c:pt idx="5">
                  <c:v>-22.773587967833098</c:v>
                </c:pt>
                <c:pt idx="6">
                  <c:v>-8.6001573147825621</c:v>
                </c:pt>
                <c:pt idx="7">
                  <c:v>-22.817746134798966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2E-44DD-A4E7-CB1D0DA9D944}"/>
            </c:ext>
          </c:extLst>
        </c:ser>
        <c:ser>
          <c:idx val="4"/>
          <c:order val="3"/>
          <c:tx>
            <c:strRef>
              <c:f>'Pos chart tables'!$B$45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tables'!$G$45:$N$45</c:f>
              <c:numCache>
                <c:formatCode>#,##0</c:formatCode>
                <c:ptCount val="8"/>
                <c:pt idx="0">
                  <c:v>148.78552184578993</c:v>
                </c:pt>
                <c:pt idx="1">
                  <c:v>232.30541341496993</c:v>
                </c:pt>
                <c:pt idx="2">
                  <c:v>231.05677144413102</c:v>
                </c:pt>
                <c:pt idx="3">
                  <c:v>231.05677144413102</c:v>
                </c:pt>
                <c:pt idx="4">
                  <c:v>373.57446086258699</c:v>
                </c:pt>
                <c:pt idx="5">
                  <c:v>375.53341848195731</c:v>
                </c:pt>
                <c:pt idx="6">
                  <c:v>361.86375327521853</c:v>
                </c:pt>
                <c:pt idx="7">
                  <c:v>368.64769274881212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2E-44DD-A4E7-CB1D0DA9D944}"/>
            </c:ext>
          </c:extLst>
        </c:ser>
        <c:ser>
          <c:idx val="5"/>
          <c:order val="4"/>
          <c:tx>
            <c:strRef>
              <c:f>'Pos chart tables'!$B$46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tables'!$G$46:$N$46</c:f>
              <c:numCache>
                <c:formatCode>#,##0</c:formatCode>
                <c:ptCount val="8"/>
                <c:pt idx="0">
                  <c:v>206.36228231342255</c:v>
                </c:pt>
                <c:pt idx="1">
                  <c:v>248.66209797458976</c:v>
                </c:pt>
                <c:pt idx="2">
                  <c:v>253.20709280147085</c:v>
                </c:pt>
                <c:pt idx="3">
                  <c:v>253.20709280147085</c:v>
                </c:pt>
                <c:pt idx="4">
                  <c:v>474.74530546451177</c:v>
                </c:pt>
                <c:pt idx="5">
                  <c:v>485.78233952887916</c:v>
                </c:pt>
                <c:pt idx="6">
                  <c:v>477.17671809971523</c:v>
                </c:pt>
                <c:pt idx="7">
                  <c:v>495.24347099691084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2E-44DD-A4E7-CB1D0DA9D944}"/>
            </c:ext>
          </c:extLst>
        </c:ser>
        <c:ser>
          <c:idx val="6"/>
          <c:order val="5"/>
          <c:tx>
            <c:strRef>
              <c:f>'Pos chart tables'!$B$47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tables'!$G$47:$N$47</c:f>
              <c:numCache>
                <c:formatCode>#,##0</c:formatCode>
                <c:ptCount val="8"/>
                <c:pt idx="0">
                  <c:v>37.899170248998637</c:v>
                </c:pt>
                <c:pt idx="1">
                  <c:v>34.11539129427581</c:v>
                </c:pt>
                <c:pt idx="2">
                  <c:v>35.38693854494197</c:v>
                </c:pt>
                <c:pt idx="3">
                  <c:v>35.38693854494197</c:v>
                </c:pt>
                <c:pt idx="4">
                  <c:v>25.38601164558672</c:v>
                </c:pt>
                <c:pt idx="5">
                  <c:v>27.685195547877338</c:v>
                </c:pt>
                <c:pt idx="6">
                  <c:v>29.508656026326499</c:v>
                </c:pt>
                <c:pt idx="7">
                  <c:v>32.717884762173959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2E-44DD-A4E7-CB1D0DA9D944}"/>
            </c:ext>
          </c:extLst>
        </c:ser>
        <c:ser>
          <c:idx val="7"/>
          <c:order val="6"/>
          <c:tx>
            <c:strRef>
              <c:f>'Pos chart tables'!$B$48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tables'!$G$40:$N$41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tables'!$G$48:$N$48</c:f>
              <c:numCache>
                <c:formatCode>#,##0</c:formatCode>
                <c:ptCount val="8"/>
                <c:pt idx="0">
                  <c:v>893.54523112928314</c:v>
                </c:pt>
                <c:pt idx="1">
                  <c:v>1228.0988248461658</c:v>
                </c:pt>
                <c:pt idx="2">
                  <c:v>1257.9882005689858</c:v>
                </c:pt>
                <c:pt idx="3">
                  <c:v>1257.9882005689858</c:v>
                </c:pt>
                <c:pt idx="4">
                  <c:v>1278.0464018702339</c:v>
                </c:pt>
                <c:pt idx="5">
                  <c:v>1296.9823171325756</c:v>
                </c:pt>
                <c:pt idx="6">
                  <c:v>1283.7638697997036</c:v>
                </c:pt>
                <c:pt idx="7">
                  <c:v>1310.5215653335918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7-832E-44DD-A4E7-CB1D0DA9D944}"/>
            </c:ext>
          </c:extLst>
        </c:ser>
        <c:ser>
          <c:idx val="8"/>
          <c:order val="7"/>
          <c:tx>
            <c:strRef>
              <c:f>'Pos chart tables'!$B$49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'Pos chart tables'!$G$40:$N$40</c:f>
              <c:strCache>
                <c:ptCount val="7"/>
                <c:pt idx="0">
                  <c:v>Route 1</c:v>
                </c:pt>
                <c:pt idx="4">
                  <c:v>Route 2</c:v>
                </c:pt>
                <c:pt idx="6">
                  <c:v>Route 3</c:v>
                </c:pt>
              </c:strCache>
            </c:strRef>
          </c:cat>
          <c:val>
            <c:numRef>
              <c:f>'Pos chart tables'!$G$49:$N$49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32E-44DD-A4E7-CB1D0DA9D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</c:barChart>
      <c:scatterChart>
        <c:scatterStyle val="lineMarker"/>
        <c:varyColors val="0"/>
        <c:ser>
          <c:idx val="9"/>
          <c:order val="8"/>
          <c:tx>
            <c:strRef>
              <c:f>'Pos chart tables'!$B$50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tables'!$G$40:$N$50</c:f>
              <c:multiLvlStrCache>
                <c:ptCount val="8"/>
                <c:lvl>
                  <c:pt idx="0">
                    <c:v>-333</c:v>
                  </c:pt>
                  <c:pt idx="1">
                    <c:v>-371</c:v>
                  </c:pt>
                  <c:pt idx="2">
                    <c:v>-182</c:v>
                  </c:pt>
                  <c:pt idx="3">
                    <c:v>40</c:v>
                  </c:pt>
                  <c:pt idx="4">
                    <c:v>-639</c:v>
                  </c:pt>
                  <c:pt idx="5">
                    <c:v>-33</c:v>
                  </c:pt>
                  <c:pt idx="6">
                    <c:v>-287</c:v>
                  </c:pt>
                  <c:pt idx="7">
                    <c:v>49</c:v>
                  </c:pt>
                </c:lvl>
                <c:lvl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</c:lvl>
                <c:lvl>
                  <c:pt idx="0">
                    <c:v>894</c:v>
                  </c:pt>
                  <c:pt idx="1">
                    <c:v>1,228</c:v>
                  </c:pt>
                  <c:pt idx="2">
                    <c:v>1,258</c:v>
                  </c:pt>
                  <c:pt idx="3">
                    <c:v>1,258</c:v>
                  </c:pt>
                  <c:pt idx="4">
                    <c:v>1,278</c:v>
                  </c:pt>
                  <c:pt idx="5">
                    <c:v>1,297</c:v>
                  </c:pt>
                  <c:pt idx="6">
                    <c:v>1,284</c:v>
                  </c:pt>
                  <c:pt idx="7">
                    <c:v>1,311</c:v>
                  </c:pt>
                </c:lvl>
                <c:lvl>
                  <c:pt idx="0">
                    <c:v>38</c:v>
                  </c:pt>
                  <c:pt idx="1">
                    <c:v>34</c:v>
                  </c:pt>
                  <c:pt idx="2">
                    <c:v>35</c:v>
                  </c:pt>
                  <c:pt idx="3">
                    <c:v>35</c:v>
                  </c:pt>
                  <c:pt idx="4">
                    <c:v>25</c:v>
                  </c:pt>
                  <c:pt idx="5">
                    <c:v>28</c:v>
                  </c:pt>
                  <c:pt idx="6">
                    <c:v>30</c:v>
                  </c:pt>
                  <c:pt idx="7">
                    <c:v>33</c:v>
                  </c:pt>
                </c:lvl>
                <c:lvl>
                  <c:pt idx="0">
                    <c:v>206</c:v>
                  </c:pt>
                  <c:pt idx="1">
                    <c:v>249</c:v>
                  </c:pt>
                  <c:pt idx="2">
                    <c:v>253</c:v>
                  </c:pt>
                  <c:pt idx="3">
                    <c:v>253</c:v>
                  </c:pt>
                  <c:pt idx="4">
                    <c:v>475</c:v>
                  </c:pt>
                  <c:pt idx="5">
                    <c:v>486</c:v>
                  </c:pt>
                  <c:pt idx="6">
                    <c:v>477</c:v>
                  </c:pt>
                  <c:pt idx="7">
                    <c:v>495</c:v>
                  </c:pt>
                </c:lvl>
                <c:lvl>
                  <c:pt idx="0">
                    <c:v>149</c:v>
                  </c:pt>
                  <c:pt idx="1">
                    <c:v>232</c:v>
                  </c:pt>
                  <c:pt idx="2">
                    <c:v>231</c:v>
                  </c:pt>
                  <c:pt idx="3">
                    <c:v>231</c:v>
                  </c:pt>
                  <c:pt idx="4">
                    <c:v>374</c:v>
                  </c:pt>
                  <c:pt idx="5">
                    <c:v>376</c:v>
                  </c:pt>
                  <c:pt idx="6">
                    <c:v>362</c:v>
                  </c:pt>
                  <c:pt idx="7">
                    <c:v>369</c:v>
                  </c:pt>
                </c:lvl>
                <c:lvl>
                  <c:pt idx="0">
                    <c:v>-3</c:v>
                  </c:pt>
                  <c:pt idx="1">
                    <c:v>1</c:v>
                  </c:pt>
                  <c:pt idx="2">
                    <c:v>-11</c:v>
                  </c:pt>
                  <c:pt idx="3">
                    <c:v>-11</c:v>
                  </c:pt>
                  <c:pt idx="4">
                    <c:v>-10</c:v>
                  </c:pt>
                  <c:pt idx="5">
                    <c:v>-23</c:v>
                  </c:pt>
                  <c:pt idx="6">
                    <c:v>-9</c:v>
                  </c:pt>
                  <c:pt idx="7">
                    <c:v>-23</c:v>
                  </c:pt>
                </c:lvl>
                <c:lvl>
                  <c:pt idx="0">
                    <c:v>-64</c:v>
                  </c:pt>
                  <c:pt idx="1">
                    <c:v>-86</c:v>
                  </c:pt>
                  <c:pt idx="2">
                    <c:v>-75</c:v>
                  </c:pt>
                  <c:pt idx="3">
                    <c:v>-80</c:v>
                  </c:pt>
                  <c:pt idx="4">
                    <c:v>-137</c:v>
                  </c:pt>
                  <c:pt idx="5">
                    <c:v>-112</c:v>
                  </c:pt>
                  <c:pt idx="6">
                    <c:v>-111</c:v>
                  </c:pt>
                  <c:pt idx="7">
                    <c:v>-103</c:v>
                  </c:pt>
                </c:lvl>
                <c:lvl>
                  <c:pt idx="0">
                    <c:v>-1,552</c:v>
                  </c:pt>
                  <c:pt idx="1">
                    <c:v>-2,028</c:v>
                  </c:pt>
                  <c:pt idx="2">
                    <c:v>-1,873</c:v>
                  </c:pt>
                  <c:pt idx="3">
                    <c:v>-1,647</c:v>
                  </c:pt>
                  <c:pt idx="4">
                    <c:v>-2,645</c:v>
                  </c:pt>
                  <c:pt idx="5">
                    <c:v>-2,084</c:v>
                  </c:pt>
                  <c:pt idx="6">
                    <c:v>-2,319</c:v>
                  </c:pt>
                  <c:pt idx="7">
                    <c:v>-2,032</c:v>
                  </c:pt>
                </c:lvl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xVal>
          <c:yVal>
            <c:numRef>
              <c:f>'Pos chart tables'!$G$50:$N$50</c:f>
              <c:numCache>
                <c:formatCode>#,##0</c:formatCode>
                <c:ptCount val="8"/>
                <c:pt idx="0">
                  <c:v>-333.04274455122436</c:v>
                </c:pt>
                <c:pt idx="1">
                  <c:v>-370.87740202181431</c:v>
                </c:pt>
                <c:pt idx="2">
                  <c:v>-181.61949501999607</c:v>
                </c:pt>
                <c:pt idx="3">
                  <c:v>39.923257228971806</c:v>
                </c:pt>
                <c:pt idx="4">
                  <c:v>-639.31155901191187</c:v>
                </c:pt>
                <c:pt idx="5">
                  <c:v>-32.645684965166538</c:v>
                </c:pt>
                <c:pt idx="6">
                  <c:v>-286.77079439699105</c:v>
                </c:pt>
                <c:pt idx="7">
                  <c:v>48.604883176604062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420-40B9-B6CF-D8B776192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6545751633986927E-3"/>
          <c:y val="0.7653023966982706"/>
          <c:w val="0.9983453483593473"/>
          <c:h val="0.234697646487570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5031430565256347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'Pos chart tables'!$B$55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tables'!$G$55:$N$55</c:f>
              <c:numCache>
                <c:formatCode>#,##0</c:formatCode>
                <c:ptCount val="8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-1647.0585909283775</c:v>
                </c:pt>
                <c:pt idx="4">
                  <c:v>-2644.7368811313063</c:v>
                </c:pt>
                <c:pt idx="5">
                  <c:v>-2083.6953764612736</c:v>
                </c:pt>
                <c:pt idx="6">
                  <c:v>-2319.3099330990176</c:v>
                </c:pt>
                <c:pt idx="7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541-4B04-96E3-539A94412F4F}"/>
            </c:ext>
          </c:extLst>
        </c:ser>
        <c:ser>
          <c:idx val="1"/>
          <c:order val="1"/>
          <c:tx>
            <c:strRef>
              <c:f>'Pos chart tables'!$B$56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tables'!$G$56:$N$56</c:f>
              <c:numCache>
                <c:formatCode>#,##0</c:formatCode>
                <c:ptCount val="8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-79.741951061946367</c:v>
                </c:pt>
                <c:pt idx="4">
                  <c:v>-136.75927520352235</c:v>
                </c:pt>
                <c:pt idx="5">
                  <c:v>-112.15999122734951</c:v>
                </c:pt>
                <c:pt idx="6">
                  <c:v>-111.17370118415514</c:v>
                </c:pt>
                <c:pt idx="7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541-4B04-96E3-539A94412F4F}"/>
            </c:ext>
          </c:extLst>
        </c:ser>
        <c:ser>
          <c:idx val="2"/>
          <c:order val="2"/>
          <c:tx>
            <c:strRef>
              <c:f>'Pos chart tables'!$B$57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tables'!$G$57:$N$57</c:f>
              <c:numCache>
                <c:formatCode>#,##0</c:formatCode>
                <c:ptCount val="8"/>
                <c:pt idx="0">
                  <c:v>-3.8650772979681269</c:v>
                </c:pt>
                <c:pt idx="1">
                  <c:v>-7.9449238625257115</c:v>
                </c:pt>
                <c:pt idx="2">
                  <c:v>-8.3060282327009993</c:v>
                </c:pt>
                <c:pt idx="3">
                  <c:v>-8.3060282327009993</c:v>
                </c:pt>
                <c:pt idx="4">
                  <c:v>-5.648459011717069</c:v>
                </c:pt>
                <c:pt idx="5">
                  <c:v>-4.5331632750904296</c:v>
                </c:pt>
                <c:pt idx="6">
                  <c:v>-4.1212926373289083</c:v>
                </c:pt>
                <c:pt idx="7">
                  <c:v>-8.5956837927425092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541-4B04-96E3-539A94412F4F}"/>
            </c:ext>
          </c:extLst>
        </c:ser>
        <c:ser>
          <c:idx val="3"/>
          <c:order val="3"/>
          <c:tx>
            <c:strRef>
              <c:f>'Pos chart tables'!$B$58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tables'!$G$58:$N$58</c:f>
              <c:numCache>
                <c:formatCode>#,##0</c:formatCode>
                <c:ptCount val="8"/>
                <c:pt idx="0">
                  <c:v>184.83723980739205</c:v>
                </c:pt>
                <c:pt idx="1">
                  <c:v>242.28507866141763</c:v>
                </c:pt>
                <c:pt idx="2">
                  <c:v>239.7503843610553</c:v>
                </c:pt>
                <c:pt idx="3">
                  <c:v>239.7503843610553</c:v>
                </c:pt>
                <c:pt idx="4">
                  <c:v>455.19000528668948</c:v>
                </c:pt>
                <c:pt idx="5">
                  <c:v>457.82211588629139</c:v>
                </c:pt>
                <c:pt idx="6">
                  <c:v>481.85388267229433</c:v>
                </c:pt>
                <c:pt idx="7">
                  <c:v>481.65188021625704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541-4B04-96E3-539A94412F4F}"/>
            </c:ext>
          </c:extLst>
        </c:ser>
        <c:ser>
          <c:idx val="4"/>
          <c:order val="4"/>
          <c:tx>
            <c:strRef>
              <c:f>'Pos chart tables'!$B$59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tables'!$G$59:$N$59</c:f>
              <c:numCache>
                <c:formatCode>#,##0</c:formatCode>
                <c:ptCount val="8"/>
                <c:pt idx="0">
                  <c:v>88.804986005888153</c:v>
                </c:pt>
                <c:pt idx="1">
                  <c:v>191.9859055746083</c:v>
                </c:pt>
                <c:pt idx="2">
                  <c:v>204.31101731662005</c:v>
                </c:pt>
                <c:pt idx="3">
                  <c:v>204.31101731662005</c:v>
                </c:pt>
                <c:pt idx="4">
                  <c:v>333.48145067454652</c:v>
                </c:pt>
                <c:pt idx="5">
                  <c:v>334.79890577748245</c:v>
                </c:pt>
                <c:pt idx="6">
                  <c:v>345.07423340888306</c:v>
                </c:pt>
                <c:pt idx="7">
                  <c:v>337.72980296975959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541-4B04-96E3-539A94412F4F}"/>
            </c:ext>
          </c:extLst>
        </c:ser>
        <c:ser>
          <c:idx val="5"/>
          <c:order val="5"/>
          <c:tx>
            <c:strRef>
              <c:f>'Pos chart tables'!$B$60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tables'!$G$60:$N$60</c:f>
              <c:numCache>
                <c:formatCode>#,##0</c:formatCode>
                <c:ptCount val="8"/>
                <c:pt idx="0">
                  <c:v>44.280265451414181</c:v>
                </c:pt>
                <c:pt idx="1">
                  <c:v>65.143469179044672</c:v>
                </c:pt>
                <c:pt idx="2">
                  <c:v>65.20779289984452</c:v>
                </c:pt>
                <c:pt idx="3">
                  <c:v>65.20779289984452</c:v>
                </c:pt>
                <c:pt idx="4">
                  <c:v>30.151911100681303</c:v>
                </c:pt>
                <c:pt idx="5">
                  <c:v>30.779463620486371</c:v>
                </c:pt>
                <c:pt idx="6">
                  <c:v>39.464869513595843</c:v>
                </c:pt>
                <c:pt idx="7">
                  <c:v>38.674965771826578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541-4B04-96E3-539A94412F4F}"/>
            </c:ext>
          </c:extLst>
        </c:ser>
        <c:ser>
          <c:idx val="6"/>
          <c:order val="6"/>
          <c:tx>
            <c:strRef>
              <c:f>'Pos chart tables'!$B$61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tables'!$G$53:$N$54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tables'!$G$61:$N$61</c:f>
              <c:numCache>
                <c:formatCode>#,##0</c:formatCode>
                <c:ptCount val="8"/>
                <c:pt idx="0">
                  <c:v>1124.3121046824708</c:v>
                </c:pt>
                <c:pt idx="1">
                  <c:v>1447.6451608594612</c:v>
                </c:pt>
                <c:pt idx="2">
                  <c:v>1454.6030625366711</c:v>
                </c:pt>
                <c:pt idx="3">
                  <c:v>1454.6030625366711</c:v>
                </c:pt>
                <c:pt idx="4">
                  <c:v>1905.9713115180491</c:v>
                </c:pt>
                <c:pt idx="5">
                  <c:v>1914.1502351723414</c:v>
                </c:pt>
                <c:pt idx="6">
                  <c:v>1877.3783823190938</c:v>
                </c:pt>
                <c:pt idx="7">
                  <c:v>1919.8260677280734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541-4B04-96E3-539A9441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>
          <c:ext xmlns:c15="http://schemas.microsoft.com/office/drawing/2012/chart" uri="{02D57815-91ED-43cb-92C2-25804820EDAC}">
            <c15:filteredBarSeries>
              <c15:ser>
                <c:idx val="7"/>
                <c:order val="7"/>
                <c:tx>
                  <c:strRef>
                    <c:extLst>
                      <c:ext uri="{02D57815-91ED-43cb-92C2-25804820EDAC}">
                        <c15:formulaRef>
                          <c15:sqref>'Pos chart tables'!$B$62</c15:sqref>
                        </c15:formulaRef>
                      </c:ext>
                    </c:extLst>
                    <c:strCache>
                      <c:ptCount val="1"/>
                      <c:pt idx="0">
                        <c:v>Competition benefits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multiLvlStrRef>
                    <c:extLst>
                      <c:ext uri="{02D57815-91ED-43cb-92C2-25804820EDAC}">
                        <c15:formulaRef>
                          <c15:sqref>'Pos chart tables'!$G$53:$N$54</c15:sqref>
                        </c15:formulaRef>
                      </c:ext>
                    </c:extLst>
                    <c:multiLvlStrCache>
                      <c:ptCount val="8"/>
                      <c:lvl>
                        <c:pt idx="0">
                          <c:v>Option 1A</c:v>
                        </c:pt>
                        <c:pt idx="1">
                          <c:v>Option 1B</c:v>
                        </c:pt>
                        <c:pt idx="2">
                          <c:v>Option 1C</c:v>
                        </c:pt>
                        <c:pt idx="3">
                          <c:v>Option 1C-new</c:v>
                        </c:pt>
                        <c:pt idx="4">
                          <c:v>Option 2B</c:v>
                        </c:pt>
                        <c:pt idx="5">
                          <c:v>Option 2C</c:v>
                        </c:pt>
                        <c:pt idx="6">
                          <c:v>Option 3B</c:v>
                        </c:pt>
                        <c:pt idx="7">
                          <c:v>Option 3C</c:v>
                        </c:pt>
                      </c:lvl>
                      <c:lvl>
                        <c:pt idx="0">
                          <c:v>Route 1</c:v>
                        </c:pt>
                        <c:pt idx="4">
                          <c:v>Route 2</c:v>
                        </c:pt>
                        <c:pt idx="6">
                          <c:v>Route 3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'Pos chart tables'!$G$62:$N$62</c15:sqref>
                        </c15:formulaRef>
                      </c:ext>
                    </c:extLst>
                    <c:numCache>
                      <c:formatCode>#,##0</c:formatCode>
                      <c:ptCount val="8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7541-4B04-96E3-539A94412F4F}"/>
                  </c:ext>
                </c:extLst>
              </c15:ser>
            </c15:filteredBarSeries>
          </c:ext>
        </c:extLst>
      </c:barChart>
      <c:scatterChart>
        <c:scatterStyle val="lineMarker"/>
        <c:varyColors val="0"/>
        <c:ser>
          <c:idx val="8"/>
          <c:order val="8"/>
          <c:tx>
            <c:strRef>
              <c:f>'Pos chart tables'!$B$63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strRef>
              <c:f>'Pos chart tables'!$G$54:$N$54</c:f>
              <c:strCache>
                <c:ptCount val="8"/>
                <c:pt idx="0">
                  <c:v>Option 1A</c:v>
                </c:pt>
                <c:pt idx="1">
                  <c:v>Option 1B</c:v>
                </c:pt>
                <c:pt idx="2">
                  <c:v>Option 1C</c:v>
                </c:pt>
                <c:pt idx="3">
                  <c:v>Option 1C-new</c:v>
                </c:pt>
                <c:pt idx="4">
                  <c:v>Option 2B</c:v>
                </c:pt>
                <c:pt idx="5">
                  <c:v>Option 2C</c:v>
                </c:pt>
                <c:pt idx="6">
                  <c:v>Option 3B</c:v>
                </c:pt>
                <c:pt idx="7">
                  <c:v>Option 3C</c:v>
                </c:pt>
              </c:strCache>
            </c:strRef>
          </c:xVal>
          <c:yVal>
            <c:numRef>
              <c:f>'Pos chart tables'!$G$63:$N$63</c:f>
              <c:numCache>
                <c:formatCode>#,##0</c:formatCode>
                <c:ptCount val="8"/>
                <c:pt idx="0">
                  <c:v>-177.85819655645219</c:v>
                </c:pt>
                <c:pt idx="1">
                  <c:v>-175.46508817019367</c:v>
                </c:pt>
                <c:pt idx="2">
                  <c:v>7.2229346421981973</c:v>
                </c:pt>
                <c:pt idx="3">
                  <c:v>228.76568689116607</c:v>
                </c:pt>
                <c:pt idx="4">
                  <c:v>-62.349936766579503</c:v>
                </c:pt>
                <c:pt idx="5">
                  <c:v>537.16218949288805</c:v>
                </c:pt>
                <c:pt idx="6">
                  <c:v>309.16644099336531</c:v>
                </c:pt>
                <c:pt idx="7">
                  <c:v>633.57904836308876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541-4B04-96E3-539A94412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0"/>
          <c:y val="0.76138264240205011"/>
          <c:w val="0.99876601307189539"/>
          <c:h val="0.2150988318206271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5303547933193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'Pos chart tables'!$B$67</c:f>
              <c:strCache>
                <c:ptCount val="1"/>
                <c:pt idx="0">
                  <c:v>Slow</c:v>
                </c:pt>
              </c:strCache>
            </c:strRef>
          </c:tx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tables'!$G$67:$N$67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A7-4104-9392-9B32B8FA630D}"/>
            </c:ext>
          </c:extLst>
        </c:ser>
        <c:ser>
          <c:idx val="1"/>
          <c:order val="1"/>
          <c:tx>
            <c:strRef>
              <c:f>'Pos chart tables'!$B$68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tables'!$G$68:$N$68</c:f>
              <c:numCache>
                <c:formatCode>#,##0</c:formatCode>
                <c:ptCount val="8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-1647.0585909283775</c:v>
                </c:pt>
                <c:pt idx="4">
                  <c:v>-2644.7368811313063</c:v>
                </c:pt>
                <c:pt idx="5">
                  <c:v>-2083.6953764612736</c:v>
                </c:pt>
                <c:pt idx="6">
                  <c:v>-2319.3099330990176</c:v>
                </c:pt>
                <c:pt idx="7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DA7-4104-9392-9B32B8FA630D}"/>
            </c:ext>
          </c:extLst>
        </c:ser>
        <c:ser>
          <c:idx val="2"/>
          <c:order val="2"/>
          <c:tx>
            <c:strRef>
              <c:f>'Pos chart tables'!$B$69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tables'!$G$69:$N$69</c:f>
              <c:numCache>
                <c:formatCode>#,##0</c:formatCode>
                <c:ptCount val="8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-79.741951061946367</c:v>
                </c:pt>
                <c:pt idx="4">
                  <c:v>-136.75927520352235</c:v>
                </c:pt>
                <c:pt idx="5">
                  <c:v>-112.15999122734951</c:v>
                </c:pt>
                <c:pt idx="6">
                  <c:v>-111.17370118415514</c:v>
                </c:pt>
                <c:pt idx="7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DA7-4104-9392-9B32B8FA630D}"/>
            </c:ext>
          </c:extLst>
        </c:ser>
        <c:ser>
          <c:idx val="3"/>
          <c:order val="3"/>
          <c:tx>
            <c:strRef>
              <c:f>'Pos chart tables'!$B$70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tables'!$G$70:$N$70</c:f>
              <c:numCache>
                <c:formatCode>#,##0</c:formatCode>
                <c:ptCount val="8"/>
                <c:pt idx="0">
                  <c:v>76.053172760400585</c:v>
                </c:pt>
                <c:pt idx="1">
                  <c:v>108.13174068224649</c:v>
                </c:pt>
                <c:pt idx="2">
                  <c:v>108.36022452650424</c:v>
                </c:pt>
                <c:pt idx="3">
                  <c:v>108.36022452650424</c:v>
                </c:pt>
                <c:pt idx="4">
                  <c:v>105.38023577599864</c:v>
                </c:pt>
                <c:pt idx="5">
                  <c:v>106.97055245265749</c:v>
                </c:pt>
                <c:pt idx="6">
                  <c:v>104.82550327381031</c:v>
                </c:pt>
                <c:pt idx="7">
                  <c:v>106.10630800244043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DA7-4104-9392-9B32B8FA630D}"/>
            </c:ext>
          </c:extLst>
        </c:ser>
        <c:ser>
          <c:idx val="4"/>
          <c:order val="4"/>
          <c:tx>
            <c:strRef>
              <c:f>'Pos chart tables'!$B$71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tables'!$G$71:$N$71</c:f>
              <c:numCache>
                <c:formatCode>#,##0</c:formatCode>
                <c:ptCount val="8"/>
                <c:pt idx="0">
                  <c:v>-3.0226309556951087E-3</c:v>
                </c:pt>
                <c:pt idx="1">
                  <c:v>-20.511783375657785</c:v>
                </c:pt>
                <c:pt idx="2">
                  <c:v>-24.027935046685187</c:v>
                </c:pt>
                <c:pt idx="3">
                  <c:v>-24.027935046685187</c:v>
                </c:pt>
                <c:pt idx="4">
                  <c:v>71.894629335773942</c:v>
                </c:pt>
                <c:pt idx="5">
                  <c:v>65.086662571288571</c:v>
                </c:pt>
                <c:pt idx="6">
                  <c:v>71.370996565402081</c:v>
                </c:pt>
                <c:pt idx="7">
                  <c:v>64.236670962958755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DA7-4104-9392-9B32B8FA630D}"/>
            </c:ext>
          </c:extLst>
        </c:ser>
        <c:ser>
          <c:idx val="5"/>
          <c:order val="5"/>
          <c:tx>
            <c:strRef>
              <c:f>'Pos chart tables'!$B$72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tables'!$G$72:$N$72</c:f>
              <c:numCache>
                <c:formatCode>#,##0</c:formatCode>
                <c:ptCount val="8"/>
                <c:pt idx="0">
                  <c:v>7.1425920366986384</c:v>
                </c:pt>
                <c:pt idx="1">
                  <c:v>15.30515208840667</c:v>
                </c:pt>
                <c:pt idx="2">
                  <c:v>26.571017009009147</c:v>
                </c:pt>
                <c:pt idx="3">
                  <c:v>26.571017009009147</c:v>
                </c:pt>
                <c:pt idx="4">
                  <c:v>45.605982846454395</c:v>
                </c:pt>
                <c:pt idx="5">
                  <c:v>50.591301105850917</c:v>
                </c:pt>
                <c:pt idx="6">
                  <c:v>43.267092883340759</c:v>
                </c:pt>
                <c:pt idx="7">
                  <c:v>52.580374107815373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1DA7-4104-9392-9B32B8FA630D}"/>
            </c:ext>
          </c:extLst>
        </c:ser>
        <c:ser>
          <c:idx val="6"/>
          <c:order val="6"/>
          <c:tx>
            <c:strRef>
              <c:f>'Pos chart tables'!$B$73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tables'!$G$73:$N$73</c:f>
              <c:numCache>
                <c:formatCode>#,##0</c:formatCode>
                <c:ptCount val="8"/>
                <c:pt idx="0">
                  <c:v>5.2124685575485916</c:v>
                </c:pt>
                <c:pt idx="1">
                  <c:v>13.202591107349264</c:v>
                </c:pt>
                <c:pt idx="2">
                  <c:v>13.702765790383015</c:v>
                </c:pt>
                <c:pt idx="3">
                  <c:v>13.702765790383015</c:v>
                </c:pt>
                <c:pt idx="4">
                  <c:v>11.47745886231197</c:v>
                </c:pt>
                <c:pt idx="5">
                  <c:v>13.183304845058261</c:v>
                </c:pt>
                <c:pt idx="6">
                  <c:v>11.40876112049156</c:v>
                </c:pt>
                <c:pt idx="7">
                  <c:v>13.380230379455584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DA7-4104-9392-9B32B8FA630D}"/>
            </c:ext>
          </c:extLst>
        </c:ser>
        <c:ser>
          <c:idx val="7"/>
          <c:order val="7"/>
          <c:tx>
            <c:strRef>
              <c:f>'Pos chart tables'!$B$74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tables'!$G$66:$N$67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tables'!$G$74:$N$74</c:f>
              <c:numCache>
                <c:formatCode>#,##0</c:formatCode>
                <c:ptCount val="8"/>
                <c:pt idx="0">
                  <c:v>516.50787621223162</c:v>
                </c:pt>
                <c:pt idx="1">
                  <c:v>609.89910555816869</c:v>
                </c:pt>
                <c:pt idx="2">
                  <c:v>617.56428515925279</c:v>
                </c:pt>
                <c:pt idx="3">
                  <c:v>617.56428515925279</c:v>
                </c:pt>
                <c:pt idx="4">
                  <c:v>531.65821089914778</c:v>
                </c:pt>
                <c:pt idx="5">
                  <c:v>547.40019849923908</c:v>
                </c:pt>
                <c:pt idx="6">
                  <c:v>539.95201541544338</c:v>
                </c:pt>
                <c:pt idx="7">
                  <c:v>559.53371977403128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1DA7-4104-9392-9B32B8FA6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/>
      </c:barChart>
      <c:scatterChart>
        <c:scatterStyle val="lineMarker"/>
        <c:varyColors val="0"/>
        <c:ser>
          <c:idx val="8"/>
          <c:order val="8"/>
          <c:tx>
            <c:strRef>
              <c:f>'Pos chart tables'!$B$75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none"/>
          </c:marker>
          <c:xVal>
            <c:strRef>
              <c:f>'Pos chart tables'!$G$66:$N$66</c:f>
              <c:strCache>
                <c:ptCount val="7"/>
                <c:pt idx="0">
                  <c:v>Route 1</c:v>
                </c:pt>
                <c:pt idx="4">
                  <c:v>Route 2</c:v>
                </c:pt>
                <c:pt idx="6">
                  <c:v>Route 3</c:v>
                </c:pt>
              </c:strCache>
            </c:strRef>
          </c:xVal>
          <c:yVal>
            <c:numRef>
              <c:f>'Pos chart tables'!$G$75:$N$75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1DA7-4104-9392-9B32B8FA630D}"/>
            </c:ext>
          </c:extLst>
        </c:ser>
        <c:ser>
          <c:idx val="9"/>
          <c:order val="9"/>
          <c:tx>
            <c:strRef>
              <c:f>'Pos chart tables'!$B$76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tables'!$G$66:$N$76</c:f>
              <c:multiLvlStrCache>
                <c:ptCount val="8"/>
                <c:lvl>
                  <c:pt idx="0">
                    <c:v>-1,011</c:v>
                  </c:pt>
                  <c:pt idx="1">
                    <c:v>-1,389</c:v>
                  </c:pt>
                  <c:pt idx="2">
                    <c:v>-1,206</c:v>
                  </c:pt>
                  <c:pt idx="3">
                    <c:v>-985</c:v>
                  </c:pt>
                  <c:pt idx="4">
                    <c:v>-2,015</c:v>
                  </c:pt>
                  <c:pt idx="5">
                    <c:v>-1,413</c:v>
                  </c:pt>
                  <c:pt idx="6">
                    <c:v>-1,660</c:v>
                  </c:pt>
                  <c:pt idx="7">
                    <c:v>-1,340</c:v>
                  </c:pt>
                </c:lvl>
                <c:lvl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</c:lvl>
                <c:lvl>
                  <c:pt idx="0">
                    <c:v>517</c:v>
                  </c:pt>
                  <c:pt idx="1">
                    <c:v>610</c:v>
                  </c:pt>
                  <c:pt idx="2">
                    <c:v>618</c:v>
                  </c:pt>
                  <c:pt idx="3">
                    <c:v>618</c:v>
                  </c:pt>
                  <c:pt idx="4">
                    <c:v>532</c:v>
                  </c:pt>
                  <c:pt idx="5">
                    <c:v>547</c:v>
                  </c:pt>
                  <c:pt idx="6">
                    <c:v>540</c:v>
                  </c:pt>
                  <c:pt idx="7">
                    <c:v>560</c:v>
                  </c:pt>
                </c:lvl>
                <c:lvl>
                  <c:pt idx="0">
                    <c:v>5</c:v>
                  </c:pt>
                  <c:pt idx="1">
                    <c:v>13</c:v>
                  </c:pt>
                  <c:pt idx="2">
                    <c:v>14</c:v>
                  </c:pt>
                  <c:pt idx="3">
                    <c:v>14</c:v>
                  </c:pt>
                  <c:pt idx="4">
                    <c:v>11</c:v>
                  </c:pt>
                  <c:pt idx="5">
                    <c:v>13</c:v>
                  </c:pt>
                  <c:pt idx="6">
                    <c:v>11</c:v>
                  </c:pt>
                  <c:pt idx="7">
                    <c:v>13</c:v>
                  </c:pt>
                </c:lvl>
                <c:lvl>
                  <c:pt idx="0">
                    <c:v>7</c:v>
                  </c:pt>
                  <c:pt idx="1">
                    <c:v>15</c:v>
                  </c:pt>
                  <c:pt idx="2">
                    <c:v>27</c:v>
                  </c:pt>
                  <c:pt idx="3">
                    <c:v>27</c:v>
                  </c:pt>
                  <c:pt idx="4">
                    <c:v>46</c:v>
                  </c:pt>
                  <c:pt idx="5">
                    <c:v>51</c:v>
                  </c:pt>
                  <c:pt idx="6">
                    <c:v>43</c:v>
                  </c:pt>
                  <c:pt idx="7">
                    <c:v>53</c:v>
                  </c:pt>
                </c:lvl>
                <c:lvl>
                  <c:pt idx="0">
                    <c:v>0</c:v>
                  </c:pt>
                  <c:pt idx="1">
                    <c:v>-21</c:v>
                  </c:pt>
                  <c:pt idx="2">
                    <c:v>-24</c:v>
                  </c:pt>
                  <c:pt idx="3">
                    <c:v>-24</c:v>
                  </c:pt>
                  <c:pt idx="4">
                    <c:v>72</c:v>
                  </c:pt>
                  <c:pt idx="5">
                    <c:v>65</c:v>
                  </c:pt>
                  <c:pt idx="6">
                    <c:v>71</c:v>
                  </c:pt>
                  <c:pt idx="7">
                    <c:v>64</c:v>
                  </c:pt>
                </c:lvl>
                <c:lvl>
                  <c:pt idx="0">
                    <c:v>76</c:v>
                  </c:pt>
                  <c:pt idx="1">
                    <c:v>108</c:v>
                  </c:pt>
                  <c:pt idx="2">
                    <c:v>108</c:v>
                  </c:pt>
                  <c:pt idx="3">
                    <c:v>108</c:v>
                  </c:pt>
                  <c:pt idx="4">
                    <c:v>105</c:v>
                  </c:pt>
                  <c:pt idx="5">
                    <c:v>107</c:v>
                  </c:pt>
                  <c:pt idx="6">
                    <c:v>105</c:v>
                  </c:pt>
                  <c:pt idx="7">
                    <c:v>106</c:v>
                  </c:pt>
                </c:lvl>
                <c:lvl>
                  <c:pt idx="0">
                    <c:v>-64</c:v>
                  </c:pt>
                  <c:pt idx="1">
                    <c:v>-86</c:v>
                  </c:pt>
                  <c:pt idx="2">
                    <c:v>-75</c:v>
                  </c:pt>
                  <c:pt idx="3">
                    <c:v>-80</c:v>
                  </c:pt>
                  <c:pt idx="4">
                    <c:v>-137</c:v>
                  </c:pt>
                  <c:pt idx="5">
                    <c:v>-112</c:v>
                  </c:pt>
                  <c:pt idx="6">
                    <c:v>-111</c:v>
                  </c:pt>
                  <c:pt idx="7">
                    <c:v>-103</c:v>
                  </c:pt>
                </c:lvl>
                <c:lvl>
                  <c:pt idx="0">
                    <c:v>-1,552</c:v>
                  </c:pt>
                  <c:pt idx="1">
                    <c:v>-2,028</c:v>
                  </c:pt>
                  <c:pt idx="2">
                    <c:v>-1,873</c:v>
                  </c:pt>
                  <c:pt idx="3">
                    <c:v>-1,647</c:v>
                  </c:pt>
                  <c:pt idx="4">
                    <c:v>-2,645</c:v>
                  </c:pt>
                  <c:pt idx="5">
                    <c:v>-2,084</c:v>
                  </c:pt>
                  <c:pt idx="6">
                    <c:v>-2,319</c:v>
                  </c:pt>
                  <c:pt idx="7">
                    <c:v>-2,032</c:v>
                  </c:pt>
                </c:lvl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xVal>
          <c:yVal>
            <c:numRef>
              <c:f>'Pos chart tables'!$G$76:$N$76</c:f>
              <c:numCache>
                <c:formatCode>#,##0</c:formatCode>
                <c:ptCount val="8"/>
                <c:pt idx="0">
                  <c:v>-1011.3146282697253</c:v>
                </c:pt>
                <c:pt idx="1">
                  <c:v>-1388.5529725216863</c:v>
                </c:pt>
                <c:pt idx="2">
                  <c:v>-1206.1729368008278</c:v>
                </c:pt>
                <c:pt idx="3">
                  <c:v>-984.63018455185977</c:v>
                </c:pt>
                <c:pt idx="4">
                  <c:v>-2015.479638615142</c:v>
                </c:pt>
                <c:pt idx="5">
                  <c:v>-1412.6233482145285</c:v>
                </c:pt>
                <c:pt idx="6">
                  <c:v>-1659.6592650246848</c:v>
                </c:pt>
                <c:pt idx="7">
                  <c:v>-1339.8706813033841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B4-42F3-94E6-752556A1D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1.6545751633986927E-3"/>
          <c:y val="0.75354313380960902"/>
          <c:w val="0.79949131881142788"/>
          <c:h val="0.24645700474755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04526143790849"/>
          <c:y val="4.3117297258425079E-2"/>
          <c:w val="0.85412794117647062"/>
          <c:h val="0.4913837936369733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'Pos chart tables'!$B$81</c:f>
              <c:strCache>
                <c:ptCount val="1"/>
                <c:pt idx="0">
                  <c:v>Transmission capex</c:v>
                </c:pt>
              </c:strCache>
            </c:strRef>
          </c:tx>
          <c:spPr>
            <a:solidFill>
              <a:srgbClr val="00AB91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tables'!$G$81:$N$81</c:f>
              <c:numCache>
                <c:formatCode>#,##0</c:formatCode>
                <c:ptCount val="8"/>
                <c:pt idx="0">
                  <c:v>-1552.4997239481811</c:v>
                </c:pt>
                <c:pt idx="1">
                  <c:v>-2028.2548767309836</c:v>
                </c:pt>
                <c:pt idx="2">
                  <c:v>-1873.3790626233388</c:v>
                </c:pt>
                <c:pt idx="3">
                  <c:v>-1647.0585909283775</c:v>
                </c:pt>
                <c:pt idx="4">
                  <c:v>-2644.7368811313063</c:v>
                </c:pt>
                <c:pt idx="5">
                  <c:v>-2083.6953764612736</c:v>
                </c:pt>
                <c:pt idx="6">
                  <c:v>-2319.3099330990176</c:v>
                </c:pt>
                <c:pt idx="7">
                  <c:v>-2032.3963449059781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64B-4081-B539-A2E5404ED878}"/>
            </c:ext>
          </c:extLst>
        </c:ser>
        <c:ser>
          <c:idx val="2"/>
          <c:order val="1"/>
          <c:tx>
            <c:strRef>
              <c:f>'Pos chart tables'!$B$82</c:f>
              <c:strCache>
                <c:ptCount val="1"/>
                <c:pt idx="0">
                  <c:v>Transmission opex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tables'!$G$82:$N$82</c:f>
              <c:numCache>
                <c:formatCode>#,##0</c:formatCode>
                <c:ptCount val="8"/>
                <c:pt idx="0">
                  <c:v>-63.727991257468048</c:v>
                </c:pt>
                <c:pt idx="1">
                  <c:v>-86.324901851216268</c:v>
                </c:pt>
                <c:pt idx="2">
                  <c:v>-74.964231615952968</c:v>
                </c:pt>
                <c:pt idx="3">
                  <c:v>-79.741951061946367</c:v>
                </c:pt>
                <c:pt idx="4">
                  <c:v>-136.75927520352235</c:v>
                </c:pt>
                <c:pt idx="5">
                  <c:v>-112.15999122734951</c:v>
                </c:pt>
                <c:pt idx="6">
                  <c:v>-111.17370118415514</c:v>
                </c:pt>
                <c:pt idx="7">
                  <c:v>-103.31163962410736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764B-4081-B539-A2E5404ED878}"/>
            </c:ext>
          </c:extLst>
        </c:ser>
        <c:ser>
          <c:idx val="3"/>
          <c:order val="2"/>
          <c:tx>
            <c:strRef>
              <c:f>'Pos chart tables'!$B$83</c:f>
              <c:strCache>
                <c:ptCount val="1"/>
                <c:pt idx="0">
                  <c:v>Avoided unserved energy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tables'!$G$83:$N$83</c:f>
              <c:numCache>
                <c:formatCode>#,##0</c:formatCode>
                <c:ptCount val="8"/>
                <c:pt idx="0">
                  <c:v>-12.903230639741915</c:v>
                </c:pt>
                <c:pt idx="1">
                  <c:v>8.2217156269481517</c:v>
                </c:pt>
                <c:pt idx="2">
                  <c:v>7.4328147326557339</c:v>
                </c:pt>
                <c:pt idx="3">
                  <c:v>7.4328147326557339</c:v>
                </c:pt>
                <c:pt idx="4">
                  <c:v>6.5759206647640909</c:v>
                </c:pt>
                <c:pt idx="5">
                  <c:v>4.9999872679010373</c:v>
                </c:pt>
                <c:pt idx="6">
                  <c:v>-1.1513329303501154</c:v>
                </c:pt>
                <c:pt idx="7">
                  <c:v>0.7468136776878862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64B-4081-B539-A2E5404ED878}"/>
            </c:ext>
          </c:extLst>
        </c:ser>
        <c:ser>
          <c:idx val="4"/>
          <c:order val="3"/>
          <c:tx>
            <c:strRef>
              <c:f>'Pos chart tables'!$B$84</c:f>
              <c:strCache>
                <c:ptCount val="1"/>
                <c:pt idx="0">
                  <c:v>Avoided REZ transmission capex</c:v>
                </c:pt>
              </c:strCache>
            </c:strRef>
          </c:tx>
          <c:spPr>
            <a:solidFill>
              <a:srgbClr val="77216F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tables'!$G$84:$N$84</c:f>
              <c:numCache>
                <c:formatCode>#,##0</c:formatCode>
                <c:ptCount val="8"/>
                <c:pt idx="0">
                  <c:v>173.16983049638006</c:v>
                </c:pt>
                <c:pt idx="1">
                  <c:v>256.80441756615511</c:v>
                </c:pt>
                <c:pt idx="2">
                  <c:v>253.05328973849646</c:v>
                </c:pt>
                <c:pt idx="3">
                  <c:v>253.05328973849646</c:v>
                </c:pt>
                <c:pt idx="4">
                  <c:v>469.0357954539466</c:v>
                </c:pt>
                <c:pt idx="5">
                  <c:v>463.63501429355068</c:v>
                </c:pt>
                <c:pt idx="6">
                  <c:v>468.67163871338585</c:v>
                </c:pt>
                <c:pt idx="7">
                  <c:v>461.76506217984979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64B-4081-B539-A2E5404ED878}"/>
            </c:ext>
          </c:extLst>
        </c:ser>
        <c:ser>
          <c:idx val="5"/>
          <c:order val="4"/>
          <c:tx>
            <c:strRef>
              <c:f>'Pos chart tables'!$B$85</c:f>
              <c:strCache>
                <c:ptCount val="1"/>
                <c:pt idx="0">
                  <c:v>Avoided fuel costs</c:v>
                </c:pt>
              </c:strCache>
            </c:strRef>
          </c:tx>
          <c:spPr>
            <a:solidFill>
              <a:srgbClr val="CB1334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tables'!$G$85:$N$85</c:f>
              <c:numCache>
                <c:formatCode>#,##0</c:formatCode>
                <c:ptCount val="8"/>
                <c:pt idx="0">
                  <c:v>332.26345571365175</c:v>
                </c:pt>
                <c:pt idx="1">
                  <c:v>422.65281952314774</c:v>
                </c:pt>
                <c:pt idx="2">
                  <c:v>463.30697051835824</c:v>
                </c:pt>
                <c:pt idx="3">
                  <c:v>463.30697051835824</c:v>
                </c:pt>
                <c:pt idx="4">
                  <c:v>487.61836175891074</c:v>
                </c:pt>
                <c:pt idx="5">
                  <c:v>514.71879353010763</c:v>
                </c:pt>
                <c:pt idx="6">
                  <c:v>474.15283035019189</c:v>
                </c:pt>
                <c:pt idx="7">
                  <c:v>530.18810621956732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64B-4081-B539-A2E5404ED878}"/>
            </c:ext>
          </c:extLst>
        </c:ser>
        <c:ser>
          <c:idx val="6"/>
          <c:order val="5"/>
          <c:tx>
            <c:strRef>
              <c:f>'Pos chart tables'!$B$86</c:f>
              <c:strCache>
                <c:ptCount val="1"/>
                <c:pt idx="0">
                  <c:v>Avoided voluntary load curtailment</c:v>
                </c:pt>
              </c:strCache>
            </c:strRef>
          </c:tx>
          <c:spPr>
            <a:solidFill>
              <a:srgbClr val="F47721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tables'!$G$86:$N$86</c:f>
              <c:numCache>
                <c:formatCode>#,##0</c:formatCode>
                <c:ptCount val="8"/>
                <c:pt idx="0">
                  <c:v>29.285503752050776</c:v>
                </c:pt>
                <c:pt idx="1">
                  <c:v>39.55377377691093</c:v>
                </c:pt>
                <c:pt idx="2">
                  <c:v>43.103126369438399</c:v>
                </c:pt>
                <c:pt idx="3">
                  <c:v>43.103126369438399</c:v>
                </c:pt>
                <c:pt idx="4">
                  <c:v>30.401787297407878</c:v>
                </c:pt>
                <c:pt idx="5">
                  <c:v>33.059746935818282</c:v>
                </c:pt>
                <c:pt idx="6">
                  <c:v>28.312089779332197</c:v>
                </c:pt>
                <c:pt idx="7">
                  <c:v>33.610914188150474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64B-4081-B539-A2E5404ED878}"/>
            </c:ext>
          </c:extLst>
        </c:ser>
        <c:ser>
          <c:idx val="7"/>
          <c:order val="6"/>
          <c:tx>
            <c:strRef>
              <c:f>'Pos chart tables'!$B$87</c:f>
              <c:strCache>
                <c:ptCount val="1"/>
                <c:pt idx="0">
                  <c:v>Avoided generation/storage costs (excl. fuel costs)</c:v>
                </c:pt>
              </c:strCache>
            </c:strRef>
          </c:tx>
          <c:spPr>
            <a:solidFill>
              <a:srgbClr val="002395"/>
            </a:solidFill>
            <a:ln>
              <a:noFill/>
            </a:ln>
            <a:effectLst/>
          </c:spPr>
          <c:invertIfNegative val="0"/>
          <c:cat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cat>
          <c:val>
            <c:numRef>
              <c:f>'Pos chart tables'!$G$87:$N$87</c:f>
              <c:numCache>
                <c:formatCode>#,##0</c:formatCode>
                <c:ptCount val="8"/>
                <c:pt idx="0">
                  <c:v>787.97634795746796</c:v>
                </c:pt>
                <c:pt idx="1">
                  <c:v>1056.6278571352491</c:v>
                </c:pt>
                <c:pt idx="2">
                  <c:v>1045.6850323155481</c:v>
                </c:pt>
                <c:pt idx="3">
                  <c:v>1045.6850323155481</c:v>
                </c:pt>
                <c:pt idx="4">
                  <c:v>1188.7741299077863</c:v>
                </c:pt>
                <c:pt idx="5">
                  <c:v>1188.8148390418578</c:v>
                </c:pt>
                <c:pt idx="6">
                  <c:v>1212.7813659422532</c:v>
                </c:pt>
                <c:pt idx="7">
                  <c:v>1200.0457831088306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9-764B-4081-B539-A2E5404ED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88007304"/>
        <c:axId val="888008616"/>
        <c:extLst/>
      </c:barChart>
      <c:scatterChart>
        <c:scatterStyle val="lineMarker"/>
        <c:varyColors val="0"/>
        <c:ser>
          <c:idx val="8"/>
          <c:order val="7"/>
          <c:tx>
            <c:strRef>
              <c:f>'Pos chart tables'!$B$88</c:f>
              <c:strCache>
                <c:ptCount val="1"/>
                <c:pt idx="0">
                  <c:v>Competition benefits</c:v>
                </c:pt>
              </c:strCache>
            </c:strRef>
          </c:tx>
          <c:spPr>
            <a:ln>
              <a:noFill/>
            </a:ln>
            <a:effectLst/>
          </c:spPr>
          <c:marker>
            <c:symbol val="none"/>
          </c:marker>
          <c:xVal>
            <c:strRef>
              <c:f>'Pos chart tables'!$G$79:$N$79</c:f>
              <c:strCache>
                <c:ptCount val="7"/>
                <c:pt idx="0">
                  <c:v>Route 1</c:v>
                </c:pt>
                <c:pt idx="4">
                  <c:v>Route 2</c:v>
                </c:pt>
                <c:pt idx="6">
                  <c:v>Route 3</c:v>
                </c:pt>
              </c:strCache>
            </c:strRef>
          </c:xVal>
          <c:yVal>
            <c:numRef>
              <c:f>'Pos chart tables'!$G$88:$N$88</c:f>
              <c:numCache>
                <c:formatCode>#,##0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764B-4081-B539-A2E5404ED878}"/>
            </c:ext>
          </c:extLst>
        </c:ser>
        <c:ser>
          <c:idx val="9"/>
          <c:order val="8"/>
          <c:tx>
            <c:strRef>
              <c:f>'Pos chart tables'!$B$89</c:f>
              <c:strCache>
                <c:ptCount val="1"/>
                <c:pt idx="0">
                  <c:v>NPV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bg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multiLvlStrRef>
              <c:f>'Pos chart tables'!$G$79:$N$80</c:f>
              <c:multiLvlStrCache>
                <c:ptCount val="8"/>
                <c:lvl>
                  <c:pt idx="0">
                    <c:v>Option 1A</c:v>
                  </c:pt>
                  <c:pt idx="1">
                    <c:v>Option 1B</c:v>
                  </c:pt>
                  <c:pt idx="2">
                    <c:v>Option 1C</c:v>
                  </c:pt>
                  <c:pt idx="3">
                    <c:v>Option 1C-new</c:v>
                  </c:pt>
                  <c:pt idx="4">
                    <c:v>Option 2B</c:v>
                  </c:pt>
                  <c:pt idx="5">
                    <c:v>Option 2C</c:v>
                  </c:pt>
                  <c:pt idx="6">
                    <c:v>Option 3B</c:v>
                  </c:pt>
                  <c:pt idx="7">
                    <c:v>Option 3C</c:v>
                  </c:pt>
                </c:lvl>
                <c:lvl>
                  <c:pt idx="0">
                    <c:v>Route 1</c:v>
                  </c:pt>
                  <c:pt idx="4">
                    <c:v>Route 2</c:v>
                  </c:pt>
                  <c:pt idx="6">
                    <c:v>Route 3</c:v>
                  </c:pt>
                </c:lvl>
              </c:multiLvlStrCache>
            </c:multiLvlStrRef>
          </c:xVal>
          <c:yVal>
            <c:numRef>
              <c:f>'Pos chart tables'!$G$89:$N$89</c:f>
              <c:numCache>
                <c:formatCode>#,##0</c:formatCode>
                <c:ptCount val="8"/>
                <c:pt idx="0">
                  <c:v>-306.43580792584055</c:v>
                </c:pt>
                <c:pt idx="1">
                  <c:v>-330.7191949537887</c:v>
                </c:pt>
                <c:pt idx="2">
                  <c:v>-135.76206056479487</c:v>
                </c:pt>
                <c:pt idx="3">
                  <c:v>85.780691684173121</c:v>
                </c:pt>
                <c:pt idx="4">
                  <c:v>-599.09016125201288</c:v>
                </c:pt>
                <c:pt idx="5">
                  <c:v>9.3730133806122922</c:v>
                </c:pt>
                <c:pt idx="6">
                  <c:v>-247.71704242835995</c:v>
                </c:pt>
                <c:pt idx="7">
                  <c:v>90.648694844000602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0A2-43E7-982D-C8172C1C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88007304"/>
        <c:axId val="888008616"/>
      </c:scatterChart>
      <c:catAx>
        <c:axId val="888007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8616"/>
        <c:crosses val="autoZero"/>
        <c:auto val="1"/>
        <c:lblAlgn val="ctr"/>
        <c:lblOffset val="100"/>
        <c:noMultiLvlLbl val="0"/>
      </c:catAx>
      <c:valAx>
        <c:axId val="888008616"/>
        <c:scaling>
          <c:orientation val="minMax"/>
          <c:max val="3500"/>
          <c:min val="-35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/>
                  <a:t>$millions, PV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88007304"/>
        <c:crosses val="autoZero"/>
        <c:crossBetween val="between"/>
        <c:majorUnit val="700"/>
      </c:valAx>
    </c:plotArea>
    <c:legend>
      <c:legendPos val="b"/>
      <c:layout>
        <c:manualLayout>
          <c:xMode val="edge"/>
          <c:yMode val="edge"/>
          <c:x val="0"/>
          <c:y val="0.75354313380960902"/>
          <c:w val="0.99678701724721541"/>
          <c:h val="0.246457004747559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729117</xdr:colOff>
      <xdr:row>8</xdr:row>
      <xdr:rowOff>188915</xdr:rowOff>
    </xdr:from>
    <xdr:to>
      <xdr:col>6</xdr:col>
      <xdr:colOff>580288</xdr:colOff>
      <xdr:row>24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FC1DE9-FCA8-4BCB-923E-7A23E33BF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9117" y="1839915"/>
          <a:ext cx="4864496" cy="3074985"/>
        </a:xfrm>
        <a:prstGeom prst="rect">
          <a:avLst/>
        </a:prstGeom>
        <a:ln w="222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</xdr:colOff>
      <xdr:row>2</xdr:row>
      <xdr:rowOff>1</xdr:rowOff>
    </xdr:from>
    <xdr:to>
      <xdr:col>3</xdr:col>
      <xdr:colOff>819151</xdr:colOff>
      <xdr:row>5</xdr:row>
      <xdr:rowOff>38101</xdr:rowOff>
    </xdr:to>
    <xdr:pic>
      <xdr:nvPicPr>
        <xdr:cNvPr id="3" name="Picture 2" descr="http://www.demandresponse.com.au/wp-content/uploads/sites/18/2015/04/TransGrid-logo-1024x315.jpg">
          <a:extLst>
            <a:ext uri="{FF2B5EF4-FFF2-40B4-BE49-F238E27FC236}">
              <a16:creationId xmlns:a16="http://schemas.microsoft.com/office/drawing/2014/main" id="{FCE3E9F1-81AF-47B1-B4E7-2EC7EB989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6" y="381001"/>
          <a:ext cx="19812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9</xdr:col>
      <xdr:colOff>332163</xdr:colOff>
      <xdr:row>5</xdr:row>
      <xdr:rowOff>66675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FCB8DF8-A2E3-4972-BD36-B96112640E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2251" t="34056" r="23117" b="36360"/>
        <a:stretch/>
      </xdr:blipFill>
      <xdr:spPr>
        <a:xfrm>
          <a:off x="3362325" y="190500"/>
          <a:ext cx="2332413" cy="828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35</xdr:row>
      <xdr:rowOff>0</xdr:rowOff>
    </xdr:from>
    <xdr:to>
      <xdr:col>7</xdr:col>
      <xdr:colOff>643125</xdr:colOff>
      <xdr:row>50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FC838D19-8921-41BD-82B8-EF2AEEA2D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0</xdr:colOff>
      <xdr:row>35</xdr:row>
      <xdr:rowOff>0</xdr:rowOff>
    </xdr:from>
    <xdr:to>
      <xdr:col>21</xdr:col>
      <xdr:colOff>643125</xdr:colOff>
      <xdr:row>50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7EC38EE-B4B8-4F52-AD3D-7A86D38A4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35</xdr:row>
      <xdr:rowOff>0</xdr:rowOff>
    </xdr:from>
    <xdr:to>
      <xdr:col>28</xdr:col>
      <xdr:colOff>643125</xdr:colOff>
      <xdr:row>50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D678F52-5A52-4846-947D-82761DEB6F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35</xdr:row>
      <xdr:rowOff>0</xdr:rowOff>
    </xdr:from>
    <xdr:to>
      <xdr:col>14</xdr:col>
      <xdr:colOff>643125</xdr:colOff>
      <xdr:row>50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5E924D-B989-4974-BCF5-038B187EA5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30</xdr:col>
      <xdr:colOff>0</xdr:colOff>
      <xdr:row>35</xdr:row>
      <xdr:rowOff>0</xdr:rowOff>
    </xdr:from>
    <xdr:to>
      <xdr:col>35</xdr:col>
      <xdr:colOff>643125</xdr:colOff>
      <xdr:row>50</xdr:row>
      <xdr:rowOff>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7EBFDB1-71BB-4F30-A0E6-9A0B53015A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54</xdr:row>
      <xdr:rowOff>0</xdr:rowOff>
    </xdr:from>
    <xdr:to>
      <xdr:col>7</xdr:col>
      <xdr:colOff>664773</xdr:colOff>
      <xdr:row>71</xdr:row>
      <xdr:rowOff>99636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318D7E5-CA77-45D4-A561-9B3B6B27A5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54</xdr:row>
      <xdr:rowOff>0</xdr:rowOff>
    </xdr:from>
    <xdr:to>
      <xdr:col>21</xdr:col>
      <xdr:colOff>664773</xdr:colOff>
      <xdr:row>71</xdr:row>
      <xdr:rowOff>99636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8283570-561F-4592-96E5-04C99BE86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0</xdr:colOff>
      <xdr:row>54</xdr:row>
      <xdr:rowOff>0</xdr:rowOff>
    </xdr:from>
    <xdr:to>
      <xdr:col>28</xdr:col>
      <xdr:colOff>664773</xdr:colOff>
      <xdr:row>71</xdr:row>
      <xdr:rowOff>99636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B63A739-D802-4CC5-A25B-1357281E5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54</xdr:row>
      <xdr:rowOff>0</xdr:rowOff>
    </xdr:from>
    <xdr:to>
      <xdr:col>14</xdr:col>
      <xdr:colOff>664773</xdr:colOff>
      <xdr:row>71</xdr:row>
      <xdr:rowOff>99636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44B692-7211-4092-834D-A699DB6390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1091045</xdr:colOff>
      <xdr:row>75</xdr:row>
      <xdr:rowOff>184727</xdr:rowOff>
    </xdr:from>
    <xdr:to>
      <xdr:col>7</xdr:col>
      <xdr:colOff>664772</xdr:colOff>
      <xdr:row>94</xdr:row>
      <xdr:rowOff>5772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3F2D50D4-77E8-4065-BF9A-89CBCFDC79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76</xdr:row>
      <xdr:rowOff>0</xdr:rowOff>
    </xdr:from>
    <xdr:to>
      <xdr:col>21</xdr:col>
      <xdr:colOff>664773</xdr:colOff>
      <xdr:row>94</xdr:row>
      <xdr:rowOff>5773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E2766FB0-15C1-4759-BDA7-F2113AF52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23</xdr:col>
      <xdr:colOff>0</xdr:colOff>
      <xdr:row>76</xdr:row>
      <xdr:rowOff>0</xdr:rowOff>
    </xdr:from>
    <xdr:to>
      <xdr:col>28</xdr:col>
      <xdr:colOff>664773</xdr:colOff>
      <xdr:row>94</xdr:row>
      <xdr:rowOff>5772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0732AB9-1018-44BE-8F42-281BFA14A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0</xdr:colOff>
      <xdr:row>76</xdr:row>
      <xdr:rowOff>0</xdr:rowOff>
    </xdr:from>
    <xdr:to>
      <xdr:col>14</xdr:col>
      <xdr:colOff>664773</xdr:colOff>
      <xdr:row>94</xdr:row>
      <xdr:rowOff>5772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EA8469A-3DB7-40EE-85A0-E9BBD4A7CD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613832</xdr:colOff>
      <xdr:row>12</xdr:row>
      <xdr:rowOff>179916</xdr:rowOff>
    </xdr:from>
    <xdr:to>
      <xdr:col>6</xdr:col>
      <xdr:colOff>669582</xdr:colOff>
      <xdr:row>28</xdr:row>
      <xdr:rowOff>44449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903A295-0BA3-4962-8ACB-36A8AF1DF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1090082</xdr:colOff>
      <xdr:row>12</xdr:row>
      <xdr:rowOff>179916</xdr:rowOff>
    </xdr:from>
    <xdr:to>
      <xdr:col>20</xdr:col>
      <xdr:colOff>669582</xdr:colOff>
      <xdr:row>28</xdr:row>
      <xdr:rowOff>44449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084EB49D-1AEF-4921-A2F9-2F1C47A0F7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0</xdr:colOff>
      <xdr:row>12</xdr:row>
      <xdr:rowOff>179916</xdr:rowOff>
    </xdr:from>
    <xdr:to>
      <xdr:col>27</xdr:col>
      <xdr:colOff>669584</xdr:colOff>
      <xdr:row>28</xdr:row>
      <xdr:rowOff>44449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B3B25DC8-279B-4FFF-8E1D-37486BD9E2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12</xdr:row>
      <xdr:rowOff>179916</xdr:rowOff>
    </xdr:from>
    <xdr:to>
      <xdr:col>13</xdr:col>
      <xdr:colOff>669583</xdr:colOff>
      <xdr:row>28</xdr:row>
      <xdr:rowOff>44449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0521095C-8E67-4F1B-BD37-61BF7F222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29</xdr:col>
      <xdr:colOff>0</xdr:colOff>
      <xdr:row>13</xdr:row>
      <xdr:rowOff>0</xdr:rowOff>
    </xdr:from>
    <xdr:to>
      <xdr:col>34</xdr:col>
      <xdr:colOff>669583</xdr:colOff>
      <xdr:row>28</xdr:row>
      <xdr:rowOff>44450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D46BADB0-76C2-4265-B728-41BAC61C4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33</xdr:row>
      <xdr:rowOff>0</xdr:rowOff>
    </xdr:from>
    <xdr:to>
      <xdr:col>7</xdr:col>
      <xdr:colOff>644156</xdr:colOff>
      <xdr:row>50</xdr:row>
      <xdr:rowOff>29688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AA9D09A-1B30-4BAA-8768-7BC19FBFB3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33</xdr:row>
      <xdr:rowOff>0</xdr:rowOff>
    </xdr:from>
    <xdr:to>
      <xdr:col>28</xdr:col>
      <xdr:colOff>664773</xdr:colOff>
      <xdr:row>51</xdr:row>
      <xdr:rowOff>5773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139A12B9-EE30-432A-BC97-7CFDF4285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33</xdr:row>
      <xdr:rowOff>0</xdr:rowOff>
    </xdr:from>
    <xdr:to>
      <xdr:col>21</xdr:col>
      <xdr:colOff>664773</xdr:colOff>
      <xdr:row>51</xdr:row>
      <xdr:rowOff>5772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D1CA9EA-EE8B-43B4-B2A5-2CFE254BA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9</xdr:col>
      <xdr:colOff>0</xdr:colOff>
      <xdr:row>33</xdr:row>
      <xdr:rowOff>0</xdr:rowOff>
    </xdr:from>
    <xdr:to>
      <xdr:col>14</xdr:col>
      <xdr:colOff>664773</xdr:colOff>
      <xdr:row>51</xdr:row>
      <xdr:rowOff>5772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5575BF6D-8D99-481F-AE92-E94B2477B8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oustonKemp/ID2/32C9152D-9D5D-47CF-9748-06E40A752942/0/78000-78999/78259/L/L/Humelink%20RIT-T%20NPV%20Addendum%20model%20(27%20Nov%202021)%20(ID%2078259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face Charts"/>
      <sheetName val="PACR core"/>
      <sheetName val="PACR comp"/>
      <sheetName val="Chart tables"/>
      <sheetName val="Presenation info"/>
      <sheetName val="S1"/>
      <sheetName val="S2"/>
      <sheetName val="S3"/>
      <sheetName val="S4"/>
      <sheetName val="Weighted"/>
      <sheetName val="Gen inputs"/>
      <sheetName val="CBA inputs"/>
      <sheetName val="Escalation inputs"/>
      <sheetName val="Capital cost inputs"/>
      <sheetName val="Benefits input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0">
          <cell r="B20" t="str">
            <v>Option 1C-new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BF376-4C70-4EC5-AEBA-76A2F95F861C}">
  <sheetPr codeName="Sheet1">
    <tabColor theme="1" tint="4.9989318521683403E-2"/>
  </sheetPr>
  <dimension ref="B8:K41"/>
  <sheetViews>
    <sheetView showGridLines="0" workbookViewId="0">
      <selection activeCell="N7" sqref="M7:N8"/>
    </sheetView>
  </sheetViews>
  <sheetFormatPr defaultColWidth="8.7265625" defaultRowHeight="15.5" x14ac:dyDescent="0.35"/>
  <cols>
    <col min="1" max="3" width="8.7265625" style="128"/>
    <col min="4" max="4" width="15.54296875" style="128" bestFit="1" customWidth="1"/>
    <col min="5" max="7" width="8.7265625" style="128"/>
    <col min="8" max="8" width="2.1796875" style="128" customWidth="1"/>
    <col min="9" max="9" width="10.453125" style="128" customWidth="1"/>
    <col min="10" max="10" width="8.7265625" style="128"/>
    <col min="11" max="11" width="26.1796875" style="128" customWidth="1"/>
    <col min="12" max="16384" width="8.7265625" style="128"/>
  </cols>
  <sheetData>
    <row r="8" spans="2:11" ht="21.5" x14ac:dyDescent="0.45">
      <c r="B8" s="129" t="s">
        <v>212</v>
      </c>
    </row>
    <row r="9" spans="2:11" ht="16" thickBot="1" x14ac:dyDescent="0.4">
      <c r="B9" s="130"/>
    </row>
    <row r="10" spans="2:11" ht="16" thickBot="1" x14ac:dyDescent="0.4">
      <c r="I10" s="131" t="s">
        <v>164</v>
      </c>
      <c r="J10" s="132"/>
      <c r="K10" s="133"/>
    </row>
    <row r="11" spans="2:11" x14ac:dyDescent="0.35">
      <c r="I11" s="134" t="s">
        <v>165</v>
      </c>
      <c r="J11" s="135"/>
      <c r="K11" s="136"/>
    </row>
    <row r="12" spans="2:11" x14ac:dyDescent="0.35">
      <c r="I12" s="137" t="s">
        <v>166</v>
      </c>
      <c r="J12" s="138"/>
      <c r="K12" s="139"/>
    </row>
    <row r="13" spans="2:11" x14ac:dyDescent="0.35">
      <c r="I13" s="140" t="s">
        <v>167</v>
      </c>
      <c r="J13" s="141"/>
      <c r="K13" s="142"/>
    </row>
    <row r="14" spans="2:11" x14ac:dyDescent="0.35">
      <c r="I14" s="143" t="s">
        <v>168</v>
      </c>
      <c r="J14" s="144"/>
      <c r="K14" s="145"/>
    </row>
    <row r="15" spans="2:11" ht="16" thickBot="1" x14ac:dyDescent="0.4">
      <c r="I15" s="146" t="s">
        <v>169</v>
      </c>
      <c r="J15" s="147"/>
      <c r="K15" s="148"/>
    </row>
    <row r="16" spans="2:11" ht="15.75" customHeight="1" x14ac:dyDescent="0.35"/>
    <row r="40" spans="11:11" x14ac:dyDescent="0.35">
      <c r="K40" s="149"/>
    </row>
    <row r="41" spans="11:11" x14ac:dyDescent="0.35">
      <c r="K41" s="149"/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30DE0-6D2A-4747-BEC8-A3ED09D87E3A}">
  <sheetPr codeName="Sheet10">
    <tabColor rgb="FF9EC0DB"/>
  </sheetPr>
  <dimension ref="B2:AH151"/>
  <sheetViews>
    <sheetView zoomScaleNormal="100" workbookViewId="0">
      <selection activeCell="G6" sqref="G6:AE13"/>
    </sheetView>
  </sheetViews>
  <sheetFormatPr defaultColWidth="8.7265625" defaultRowHeight="14.5" x14ac:dyDescent="0.35"/>
  <cols>
    <col min="1" max="1" width="8.81640625" style="19" bestFit="1" customWidth="1"/>
    <col min="2" max="2" width="14.08984375" style="19" customWidth="1"/>
    <col min="3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25</v>
      </c>
      <c r="C6" s="33"/>
      <c r="D6" s="33"/>
      <c r="E6" s="34" t="s">
        <v>35</v>
      </c>
      <c r="F6" s="35">
        <v>-177858196.55645177</v>
      </c>
      <c r="G6" s="36">
        <v>1296960.3990440357</v>
      </c>
      <c r="H6" s="36">
        <v>1437492.0965670408</v>
      </c>
      <c r="I6" s="36">
        <v>39045905.156534113</v>
      </c>
      <c r="J6" s="36">
        <v>-719900581.45391095</v>
      </c>
      <c r="K6" s="36">
        <v>-722660551.69610369</v>
      </c>
      <c r="L6" s="36">
        <v>565794604.40402424</v>
      </c>
      <c r="M6" s="36">
        <v>-355344916.04172355</v>
      </c>
      <c r="N6" s="36">
        <v>-121629049.41991985</v>
      </c>
      <c r="O6" s="36">
        <v>-623952196.70345688</v>
      </c>
      <c r="P6" s="36">
        <v>-163877180.59007451</v>
      </c>
      <c r="Q6" s="36">
        <v>383476101.05344546</v>
      </c>
      <c r="R6" s="36">
        <v>294434115.92064947</v>
      </c>
      <c r="S6" s="36">
        <v>-261087274.57994896</v>
      </c>
      <c r="T6" s="36">
        <v>110430836.62661313</v>
      </c>
      <c r="U6" s="36">
        <v>2026005875.4745126</v>
      </c>
      <c r="V6" s="36">
        <v>-661549339.44994402</v>
      </c>
      <c r="W6" s="36">
        <v>-721479461.36518717</v>
      </c>
      <c r="X6" s="36">
        <v>648824812.68258548</v>
      </c>
      <c r="Y6" s="36">
        <v>483891590.27973872</v>
      </c>
      <c r="Z6" s="36">
        <v>15751401.552660892</v>
      </c>
      <c r="AA6" s="36">
        <v>-528227889.65628189</v>
      </c>
      <c r="AB6" s="36">
        <v>493880690.82174462</v>
      </c>
      <c r="AC6" s="36">
        <v>-4595529.2789663374</v>
      </c>
      <c r="AD6" s="36">
        <v>-94494384.339569747</v>
      </c>
      <c r="AE6" s="36">
        <v>1368028674.9139571</v>
      </c>
    </row>
    <row r="7" spans="2:31" x14ac:dyDescent="0.35">
      <c r="B7" s="26" t="s">
        <v>27</v>
      </c>
      <c r="C7" s="33"/>
      <c r="D7" s="33"/>
      <c r="E7" s="34" t="s">
        <v>35</v>
      </c>
      <c r="F7" s="35">
        <v>-175465088.17019376</v>
      </c>
      <c r="G7" s="36">
        <v>1171914.4826184507</v>
      </c>
      <c r="H7" s="36">
        <v>1211785.9378901639</v>
      </c>
      <c r="I7" s="36">
        <v>34914652.706970185</v>
      </c>
      <c r="J7" s="36">
        <v>-941720780.11860228</v>
      </c>
      <c r="K7" s="36">
        <v>-1045651812.4980009</v>
      </c>
      <c r="L7" s="36">
        <v>276060593.61533642</v>
      </c>
      <c r="M7" s="36">
        <v>-288659284.20769167</v>
      </c>
      <c r="N7" s="36">
        <v>-111988386.36662903</v>
      </c>
      <c r="O7" s="36">
        <v>-359850279.8747769</v>
      </c>
      <c r="P7" s="36">
        <v>-239164548.48619965</v>
      </c>
      <c r="Q7" s="36">
        <v>761994606.08260357</v>
      </c>
      <c r="R7" s="36">
        <v>-152285002.88369781</v>
      </c>
      <c r="S7" s="36">
        <v>-119348517.33377749</v>
      </c>
      <c r="T7" s="36">
        <v>119941735.93330604</v>
      </c>
      <c r="U7" s="36">
        <v>2568382912.727838</v>
      </c>
      <c r="V7" s="36">
        <v>-604893593.53458416</v>
      </c>
      <c r="W7" s="36">
        <v>-996535368.10637212</v>
      </c>
      <c r="X7" s="36">
        <v>770116062.38656664</v>
      </c>
      <c r="Y7" s="36">
        <v>720323854.8769331</v>
      </c>
      <c r="Z7" s="36">
        <v>434871333.96532887</v>
      </c>
      <c r="AA7" s="36">
        <v>-1256952031.2108796</v>
      </c>
      <c r="AB7" s="36">
        <v>1262289856.2670021</v>
      </c>
      <c r="AC7" s="36">
        <v>-429952846.53460759</v>
      </c>
      <c r="AD7" s="36">
        <v>-50393269.140003875</v>
      </c>
      <c r="AE7" s="36">
        <v>1851305041.2647772</v>
      </c>
    </row>
    <row r="8" spans="2:31" x14ac:dyDescent="0.35">
      <c r="B8" s="26" t="s">
        <v>30</v>
      </c>
      <c r="C8" s="33"/>
      <c r="D8" s="33"/>
      <c r="E8" s="34" t="s">
        <v>35</v>
      </c>
      <c r="F8" s="35">
        <v>7222934.6421987414</v>
      </c>
      <c r="G8" s="36">
        <v>1423057.5714309544</v>
      </c>
      <c r="H8" s="36">
        <v>1436068.608786359</v>
      </c>
      <c r="I8" s="36">
        <v>41517499.222782411</v>
      </c>
      <c r="J8" s="36">
        <v>-917889319.25040817</v>
      </c>
      <c r="K8" s="36">
        <v>-935629602.69566607</v>
      </c>
      <c r="L8" s="36">
        <v>527599003.0484035</v>
      </c>
      <c r="M8" s="36">
        <v>-490504445.80958861</v>
      </c>
      <c r="N8" s="36">
        <v>-176617303.35443053</v>
      </c>
      <c r="O8" s="36">
        <v>-219138680.86714792</v>
      </c>
      <c r="P8" s="36">
        <v>-249988529.65646452</v>
      </c>
      <c r="Q8" s="36">
        <v>709489159.07345808</v>
      </c>
      <c r="R8" s="36">
        <v>-46032879.80477868</v>
      </c>
      <c r="S8" s="36">
        <v>-92724046.358705029</v>
      </c>
      <c r="T8" s="36">
        <v>123391296.34292322</v>
      </c>
      <c r="U8" s="36">
        <v>2563435497.437047</v>
      </c>
      <c r="V8" s="36">
        <v>-614470215.87665522</v>
      </c>
      <c r="W8" s="36">
        <v>-1023854982.1721905</v>
      </c>
      <c r="X8" s="36">
        <v>770773368.00431442</v>
      </c>
      <c r="Y8" s="36">
        <v>715613806.61775911</v>
      </c>
      <c r="Z8" s="36">
        <v>440195246.57266104</v>
      </c>
      <c r="AA8" s="36">
        <v>-1256702428.4481156</v>
      </c>
      <c r="AB8" s="36">
        <v>1255373645.4349818</v>
      </c>
      <c r="AC8" s="36">
        <v>-425648903.8466664</v>
      </c>
      <c r="AD8" s="36">
        <v>-48188502.007167771</v>
      </c>
      <c r="AE8" s="36">
        <v>1731091209.4938776</v>
      </c>
    </row>
    <row r="9" spans="2:31" x14ac:dyDescent="0.35">
      <c r="B9" s="26" t="s">
        <v>210</v>
      </c>
      <c r="C9" s="33"/>
      <c r="D9" s="33"/>
      <c r="E9" s="34" t="s">
        <v>35</v>
      </c>
      <c r="F9" s="35">
        <v>228765686.89116561</v>
      </c>
      <c r="G9" s="36">
        <v>1423057.5714309544</v>
      </c>
      <c r="H9" s="36">
        <v>1436068.608786359</v>
      </c>
      <c r="I9" s="36">
        <v>41517499.222782411</v>
      </c>
      <c r="J9" s="36">
        <v>-794248622.77374601</v>
      </c>
      <c r="K9" s="36">
        <v>-811988906.21900392</v>
      </c>
      <c r="L9" s="36">
        <v>650689390.42546844</v>
      </c>
      <c r="M9" s="36">
        <v>-491054754.90918577</v>
      </c>
      <c r="N9" s="36">
        <v>-177167612.45402765</v>
      </c>
      <c r="O9" s="36">
        <v>-219688989.96674505</v>
      </c>
      <c r="P9" s="36">
        <v>-250538838.75606164</v>
      </c>
      <c r="Q9" s="36">
        <v>708938849.97386086</v>
      </c>
      <c r="R9" s="36">
        <v>-46583188.904375799</v>
      </c>
      <c r="S9" s="36">
        <v>-93274355.45830214</v>
      </c>
      <c r="T9" s="36">
        <v>122840987.2433261</v>
      </c>
      <c r="U9" s="36">
        <v>2562885188.33745</v>
      </c>
      <c r="V9" s="36">
        <v>-615020524.9762522</v>
      </c>
      <c r="W9" s="36">
        <v>-1024405291.2717876</v>
      </c>
      <c r="X9" s="36">
        <v>770223058.90471733</v>
      </c>
      <c r="Y9" s="36">
        <v>715063497.51816201</v>
      </c>
      <c r="Z9" s="36">
        <v>439644937.47306389</v>
      </c>
      <c r="AA9" s="36">
        <v>-1257252737.5477128</v>
      </c>
      <c r="AB9" s="36">
        <v>1254823336.3353846</v>
      </c>
      <c r="AC9" s="36">
        <v>-426199212.94626349</v>
      </c>
      <c r="AD9" s="36">
        <v>-48738811.106764883</v>
      </c>
      <c r="AE9" s="36">
        <v>1510596430.2035577</v>
      </c>
    </row>
    <row r="10" spans="2:31" x14ac:dyDescent="0.35">
      <c r="B10" s="26" t="s">
        <v>31</v>
      </c>
      <c r="C10" s="33"/>
      <c r="D10" s="33"/>
      <c r="E10" s="34" t="s">
        <v>35</v>
      </c>
      <c r="F10" s="35">
        <v>-62349936.766579762</v>
      </c>
      <c r="G10" s="36">
        <v>2135491.1265187059</v>
      </c>
      <c r="H10" s="36">
        <v>2472770.2015379472</v>
      </c>
      <c r="I10" s="36">
        <v>68385157.876226559</v>
      </c>
      <c r="J10" s="36">
        <v>-1350011025.2549586</v>
      </c>
      <c r="K10" s="36">
        <v>-1164777911.6747565</v>
      </c>
      <c r="L10" s="36">
        <v>66845125.64818716</v>
      </c>
      <c r="M10" s="36">
        <v>-340033600.85123718</v>
      </c>
      <c r="N10" s="36">
        <v>-132977337.47992326</v>
      </c>
      <c r="O10" s="36">
        <v>53523138.340979435</v>
      </c>
      <c r="P10" s="36">
        <v>-185951812.05397394</v>
      </c>
      <c r="Q10" s="36">
        <v>711012211.82836878</v>
      </c>
      <c r="R10" s="36">
        <v>-354520408.17076504</v>
      </c>
      <c r="S10" s="36">
        <v>-567487032.65603423</v>
      </c>
      <c r="T10" s="36">
        <v>134364301.77322334</v>
      </c>
      <c r="U10" s="36">
        <v>3827633894.016427</v>
      </c>
      <c r="V10" s="36">
        <v>-780186641.76641893</v>
      </c>
      <c r="W10" s="36">
        <v>-761085104.92186785</v>
      </c>
      <c r="X10" s="36">
        <v>629541130.46306121</v>
      </c>
      <c r="Y10" s="36">
        <v>869694499.69752729</v>
      </c>
      <c r="Z10" s="36">
        <v>880663981.92708731</v>
      </c>
      <c r="AA10" s="36">
        <v>-1980769571.1120327</v>
      </c>
      <c r="AB10" s="36">
        <v>1744154533.6590002</v>
      </c>
      <c r="AC10" s="36">
        <v>-258306776.1157558</v>
      </c>
      <c r="AD10" s="36">
        <v>-278317366.08877492</v>
      </c>
      <c r="AE10" s="36">
        <v>2479979946.5009723</v>
      </c>
    </row>
    <row r="11" spans="2:31" x14ac:dyDescent="0.35">
      <c r="B11" s="26" t="s">
        <v>33</v>
      </c>
      <c r="C11" s="33"/>
      <c r="D11" s="33"/>
      <c r="E11" s="34" t="s">
        <v>35</v>
      </c>
      <c r="F11" s="35">
        <v>537162189.4928875</v>
      </c>
      <c r="G11" s="36">
        <v>2268598.604698603</v>
      </c>
      <c r="H11" s="36">
        <v>2617105.8374636937</v>
      </c>
      <c r="I11" s="36">
        <v>71617329.153971285</v>
      </c>
      <c r="J11" s="36">
        <v>-1071317399.076401</v>
      </c>
      <c r="K11" s="36">
        <v>-800132829.95858216</v>
      </c>
      <c r="L11" s="36">
        <v>383737528.15943837</v>
      </c>
      <c r="M11" s="36">
        <v>-445044663.91434801</v>
      </c>
      <c r="N11" s="36">
        <v>-325788218.52823323</v>
      </c>
      <c r="O11" s="36">
        <v>346107859.51020479</v>
      </c>
      <c r="P11" s="36">
        <v>-144303813.82827625</v>
      </c>
      <c r="Q11" s="36">
        <v>720631286.59754193</v>
      </c>
      <c r="R11" s="36">
        <v>-357306113.64223802</v>
      </c>
      <c r="S11" s="36">
        <v>-568635017.43431401</v>
      </c>
      <c r="T11" s="36">
        <v>134836787.55331224</v>
      </c>
      <c r="U11" s="36">
        <v>3775397113.3624949</v>
      </c>
      <c r="V11" s="36">
        <v>-774723384.95371461</v>
      </c>
      <c r="W11" s="36">
        <v>-771590034.55712068</v>
      </c>
      <c r="X11" s="36">
        <v>637889531.40953088</v>
      </c>
      <c r="Y11" s="36">
        <v>873473718.82393241</v>
      </c>
      <c r="Z11" s="36">
        <v>883914844.1022501</v>
      </c>
      <c r="AA11" s="36">
        <v>-1982541636.7819312</v>
      </c>
      <c r="AB11" s="36">
        <v>1753758586.0496593</v>
      </c>
      <c r="AC11" s="36">
        <v>-258767893.59056836</v>
      </c>
      <c r="AD11" s="36">
        <v>-275316312.01450795</v>
      </c>
      <c r="AE11" s="36">
        <v>1989394292.2045364</v>
      </c>
    </row>
    <row r="12" spans="2:31" x14ac:dyDescent="0.35">
      <c r="B12" s="26" t="s">
        <v>32</v>
      </c>
      <c r="C12" s="33"/>
      <c r="D12" s="33"/>
      <c r="E12" s="34" t="s">
        <v>35</v>
      </c>
      <c r="F12" s="35">
        <v>309166440.99336451</v>
      </c>
      <c r="G12" s="36">
        <v>2295349.9762437786</v>
      </c>
      <c r="H12" s="36">
        <v>2726143.9284438496</v>
      </c>
      <c r="I12" s="36">
        <v>71762323.04855904</v>
      </c>
      <c r="J12" s="36">
        <v>-1115010399.6937509</v>
      </c>
      <c r="K12" s="36">
        <v>-1025082284.7287234</v>
      </c>
      <c r="L12" s="36">
        <v>-76046849.941427231</v>
      </c>
      <c r="M12" s="36">
        <v>-288453107.82908857</v>
      </c>
      <c r="N12" s="36">
        <v>32515326.847771317</v>
      </c>
      <c r="O12" s="36">
        <v>90098098.85694468</v>
      </c>
      <c r="P12" s="36">
        <v>-322817885.36599314</v>
      </c>
      <c r="Q12" s="36">
        <v>790906357.95950198</v>
      </c>
      <c r="R12" s="36">
        <v>-153716265.73600727</v>
      </c>
      <c r="S12" s="36">
        <v>-565733896.47126091</v>
      </c>
      <c r="T12" s="36">
        <v>130620415.75197932</v>
      </c>
      <c r="U12" s="36">
        <v>3808228110.3994036</v>
      </c>
      <c r="V12" s="36">
        <v>-751593810.92542565</v>
      </c>
      <c r="W12" s="36">
        <v>-901176445.94614649</v>
      </c>
      <c r="X12" s="36">
        <v>711077291.11869633</v>
      </c>
      <c r="Y12" s="36">
        <v>917291368.08420408</v>
      </c>
      <c r="Z12" s="36">
        <v>914441829.48004282</v>
      </c>
      <c r="AA12" s="36">
        <v>-1968034259.6775873</v>
      </c>
      <c r="AB12" s="36">
        <v>1753145393.4867847</v>
      </c>
      <c r="AC12" s="36">
        <v>-259934907.79751974</v>
      </c>
      <c r="AD12" s="36">
        <v>-260547875.81144485</v>
      </c>
      <c r="AE12" s="36">
        <v>2206901559.6787314</v>
      </c>
    </row>
    <row r="13" spans="2:31" x14ac:dyDescent="0.35">
      <c r="B13" s="26" t="s">
        <v>34</v>
      </c>
      <c r="C13" s="33"/>
      <c r="D13" s="33"/>
      <c r="E13" s="34" t="s">
        <v>35</v>
      </c>
      <c r="F13" s="35">
        <v>633579048.36308861</v>
      </c>
      <c r="G13" s="36">
        <v>2268478.7029328905</v>
      </c>
      <c r="H13" s="36">
        <v>2696212.3616702929</v>
      </c>
      <c r="I13" s="36">
        <v>71007558.80371964</v>
      </c>
      <c r="J13" s="36">
        <v>-1043933010.1520534</v>
      </c>
      <c r="K13" s="36">
        <v>-800354091.01714575</v>
      </c>
      <c r="L13" s="36">
        <v>501884259.92604184</v>
      </c>
      <c r="M13" s="36">
        <v>-539991725.00380397</v>
      </c>
      <c r="N13" s="36">
        <v>-310703737.29306346</v>
      </c>
      <c r="O13" s="36">
        <v>379313150.0465948</v>
      </c>
      <c r="P13" s="36">
        <v>-227950107.51640964</v>
      </c>
      <c r="Q13" s="36">
        <v>790556003.37870502</v>
      </c>
      <c r="R13" s="36">
        <v>-210536489.29825854</v>
      </c>
      <c r="S13" s="36">
        <v>-654301865.84177876</v>
      </c>
      <c r="T13" s="36">
        <v>131010601.42420623</v>
      </c>
      <c r="U13" s="36">
        <v>3735219320.2396774</v>
      </c>
      <c r="V13" s="36">
        <v>-731210128.96150637</v>
      </c>
      <c r="W13" s="36">
        <v>-876077242.48620582</v>
      </c>
      <c r="X13" s="36">
        <v>712756084.06925118</v>
      </c>
      <c r="Y13" s="36">
        <v>905106954.9289</v>
      </c>
      <c r="Z13" s="36">
        <v>904689491.65227854</v>
      </c>
      <c r="AA13" s="36">
        <v>-1957139091.2156713</v>
      </c>
      <c r="AB13" s="36">
        <v>1745711121.163615</v>
      </c>
      <c r="AC13" s="36">
        <v>-258733745.41893679</v>
      </c>
      <c r="AD13" s="36">
        <v>-260656737.04948795</v>
      </c>
      <c r="AE13" s="36">
        <v>1948726081.7730818</v>
      </c>
    </row>
    <row r="16" spans="2:31" x14ac:dyDescent="0.35">
      <c r="B16" s="21" t="s">
        <v>178</v>
      </c>
      <c r="C16" s="22"/>
      <c r="D16" s="21"/>
      <c r="E16" s="21"/>
      <c r="F16" s="21"/>
      <c r="G16" s="21">
        <v>1</v>
      </c>
      <c r="H16" s="21">
        <v>1</v>
      </c>
      <c r="I16" s="21">
        <v>1</v>
      </c>
      <c r="J16" s="21">
        <v>1</v>
      </c>
      <c r="K16" s="21">
        <v>1</v>
      </c>
      <c r="L16" s="21">
        <v>1</v>
      </c>
      <c r="M16" s="21">
        <v>1</v>
      </c>
      <c r="N16" s="21">
        <v>1</v>
      </c>
      <c r="O16" s="21">
        <v>1</v>
      </c>
      <c r="P16" s="21">
        <v>1</v>
      </c>
      <c r="Q16" s="21">
        <v>1</v>
      </c>
      <c r="R16" s="21">
        <v>1</v>
      </c>
      <c r="S16" s="21">
        <v>1</v>
      </c>
      <c r="T16" s="21">
        <v>1</v>
      </c>
      <c r="U16" s="21">
        <v>1</v>
      </c>
      <c r="V16" s="21">
        <v>1</v>
      </c>
      <c r="W16" s="21">
        <v>1</v>
      </c>
      <c r="X16" s="21">
        <v>1</v>
      </c>
      <c r="Y16" s="21">
        <v>1</v>
      </c>
      <c r="Z16" s="21">
        <v>1</v>
      </c>
      <c r="AA16" s="21">
        <v>1</v>
      </c>
      <c r="AB16" s="21">
        <v>1</v>
      </c>
      <c r="AC16" s="21">
        <v>1</v>
      </c>
      <c r="AD16" s="21">
        <v>1</v>
      </c>
      <c r="AE16" s="21">
        <v>1</v>
      </c>
    </row>
    <row r="18" spans="2:34" x14ac:dyDescent="0.35">
      <c r="B18" s="29" t="s">
        <v>58</v>
      </c>
      <c r="C18" s="30"/>
      <c r="D18" s="30"/>
      <c r="E18" s="31"/>
      <c r="F18" s="31"/>
      <c r="G18" s="30">
        <v>2022</v>
      </c>
      <c r="H18" s="30">
        <v>2023</v>
      </c>
      <c r="I18" s="30">
        <v>2024</v>
      </c>
      <c r="J18" s="30">
        <v>2025</v>
      </c>
      <c r="K18" s="30">
        <v>2026</v>
      </c>
      <c r="L18" s="30">
        <v>2027</v>
      </c>
      <c r="M18" s="30">
        <v>2028</v>
      </c>
      <c r="N18" s="30">
        <v>2029</v>
      </c>
      <c r="O18" s="30">
        <v>2030</v>
      </c>
      <c r="P18" s="30">
        <v>2031</v>
      </c>
      <c r="Q18" s="30">
        <v>2032</v>
      </c>
      <c r="R18" s="30">
        <v>2033</v>
      </c>
      <c r="S18" s="30">
        <v>2034</v>
      </c>
      <c r="T18" s="30">
        <v>2035</v>
      </c>
      <c r="U18" s="30">
        <v>2036</v>
      </c>
      <c r="V18" s="30">
        <v>2037</v>
      </c>
      <c r="W18" s="30">
        <v>2038</v>
      </c>
      <c r="X18" s="30">
        <v>2039</v>
      </c>
      <c r="Y18" s="30">
        <v>2040</v>
      </c>
      <c r="Z18" s="30">
        <v>2041</v>
      </c>
      <c r="AA18" s="30">
        <v>2042</v>
      </c>
      <c r="AB18" s="30">
        <v>2043</v>
      </c>
      <c r="AC18" s="30">
        <v>2044</v>
      </c>
      <c r="AD18" s="30">
        <v>2045</v>
      </c>
      <c r="AE18" s="30">
        <v>2046</v>
      </c>
    </row>
    <row r="19" spans="2:34" x14ac:dyDescent="0.35">
      <c r="B19" s="32" t="s">
        <v>59</v>
      </c>
      <c r="C19" s="32" t="s">
        <v>60</v>
      </c>
      <c r="D19" s="32"/>
      <c r="E19" s="24" t="s">
        <v>14</v>
      </c>
      <c r="F19" s="24" t="s">
        <v>61</v>
      </c>
      <c r="G19" s="25" t="s">
        <v>65</v>
      </c>
      <c r="H19" s="25" t="s">
        <v>66</v>
      </c>
      <c r="I19" s="25" t="s">
        <v>67</v>
      </c>
      <c r="J19" s="25" t="s">
        <v>68</v>
      </c>
      <c r="K19" s="25" t="s">
        <v>69</v>
      </c>
      <c r="L19" s="25" t="s">
        <v>70</v>
      </c>
      <c r="M19" s="25" t="s">
        <v>71</v>
      </c>
      <c r="N19" s="25" t="s">
        <v>72</v>
      </c>
      <c r="O19" s="25" t="s">
        <v>73</v>
      </c>
      <c r="P19" s="25" t="s">
        <v>74</v>
      </c>
      <c r="Q19" s="25" t="s">
        <v>75</v>
      </c>
      <c r="R19" s="25" t="s">
        <v>76</v>
      </c>
      <c r="S19" s="25" t="s">
        <v>77</v>
      </c>
      <c r="T19" s="25" t="s">
        <v>78</v>
      </c>
      <c r="U19" s="25" t="s">
        <v>79</v>
      </c>
      <c r="V19" s="25" t="s">
        <v>80</v>
      </c>
      <c r="W19" s="25" t="s">
        <v>81</v>
      </c>
      <c r="X19" s="25" t="s">
        <v>82</v>
      </c>
      <c r="Y19" s="25" t="s">
        <v>83</v>
      </c>
      <c r="Z19" s="25" t="s">
        <v>84</v>
      </c>
      <c r="AA19" s="25" t="s">
        <v>85</v>
      </c>
      <c r="AB19" s="25" t="s">
        <v>86</v>
      </c>
      <c r="AC19" s="25" t="s">
        <v>87</v>
      </c>
      <c r="AD19" s="25" t="s">
        <v>88</v>
      </c>
      <c r="AE19" s="25" t="s">
        <v>89</v>
      </c>
    </row>
    <row r="20" spans="2:34" x14ac:dyDescent="0.35">
      <c r="B20" s="26" t="s">
        <v>25</v>
      </c>
      <c r="C20" s="26" t="s">
        <v>26</v>
      </c>
      <c r="D20" s="33"/>
      <c r="E20" s="34" t="s">
        <v>35</v>
      </c>
      <c r="F20" s="35">
        <v>-549951215.34928834</v>
      </c>
      <c r="G20" s="36">
        <v>0</v>
      </c>
      <c r="H20" s="36">
        <v>0</v>
      </c>
      <c r="I20" s="36">
        <v>0</v>
      </c>
      <c r="J20" s="36">
        <v>-301271240.78711665</v>
      </c>
      <c r="K20" s="36">
        <v>-301271240.78711665</v>
      </c>
      <c r="L20" s="36">
        <v>-301271240.78711665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542288233.41680992</v>
      </c>
      <c r="AH20" s="20"/>
    </row>
    <row r="21" spans="2:34" x14ac:dyDescent="0.35">
      <c r="B21" s="26" t="s">
        <v>25</v>
      </c>
      <c r="C21" s="26" t="s">
        <v>28</v>
      </c>
      <c r="D21" s="33"/>
      <c r="E21" s="34" t="s">
        <v>35</v>
      </c>
      <c r="F21" s="35">
        <v>-356797769.81181824</v>
      </c>
      <c r="G21" s="36">
        <v>0</v>
      </c>
      <c r="H21" s="36">
        <v>0</v>
      </c>
      <c r="I21" s="36">
        <v>0</v>
      </c>
      <c r="J21" s="36">
        <v>-188084875.44444659</v>
      </c>
      <c r="K21" s="36">
        <v>-188084875.44444659</v>
      </c>
      <c r="L21" s="36">
        <v>-188084875.44444659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282127313.16666991</v>
      </c>
    </row>
    <row r="22" spans="2:34" x14ac:dyDescent="0.35">
      <c r="B22" s="26" t="s">
        <v>27</v>
      </c>
      <c r="C22" s="26" t="s">
        <v>29</v>
      </c>
      <c r="D22" s="33"/>
      <c r="E22" s="34" t="s">
        <v>35</v>
      </c>
      <c r="F22" s="35">
        <v>-869610791.09686124</v>
      </c>
      <c r="G22" s="36">
        <v>0</v>
      </c>
      <c r="H22" s="36">
        <v>0</v>
      </c>
      <c r="I22" s="36">
        <v>0</v>
      </c>
      <c r="J22" s="36">
        <v>-476385386.05505514</v>
      </c>
      <c r="K22" s="36">
        <v>-476385386.05505514</v>
      </c>
      <c r="L22" s="36">
        <v>-476385386.05505514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857493694.89909923</v>
      </c>
    </row>
    <row r="23" spans="2:34" x14ac:dyDescent="0.35">
      <c r="B23" s="26" t="s">
        <v>27</v>
      </c>
      <c r="C23" s="26" t="s">
        <v>28</v>
      </c>
      <c r="D23" s="33"/>
      <c r="E23" s="34" t="s">
        <v>35</v>
      </c>
      <c r="F23" s="35">
        <v>-353769364.37838221</v>
      </c>
      <c r="G23" s="36">
        <v>0</v>
      </c>
      <c r="H23" s="36">
        <v>0</v>
      </c>
      <c r="I23" s="36">
        <v>0</v>
      </c>
      <c r="J23" s="36">
        <v>-186488460.59285283</v>
      </c>
      <c r="K23" s="36">
        <v>-186488460.59285283</v>
      </c>
      <c r="L23" s="36">
        <v>-186488460.59285283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279732690.88927925</v>
      </c>
    </row>
    <row r="24" spans="2:34" x14ac:dyDescent="0.35">
      <c r="B24" s="26" t="s">
        <v>30</v>
      </c>
      <c r="C24" s="26" t="s">
        <v>29</v>
      </c>
      <c r="D24" s="33"/>
      <c r="E24" s="34" t="s">
        <v>35</v>
      </c>
      <c r="F24" s="35">
        <v>-872016812.89355075</v>
      </c>
      <c r="G24" s="36">
        <v>0</v>
      </c>
      <c r="H24" s="36">
        <v>0</v>
      </c>
      <c r="I24" s="36">
        <v>0</v>
      </c>
      <c r="J24" s="36">
        <v>-477703439.64202493</v>
      </c>
      <c r="K24" s="36">
        <v>-477703439.64202493</v>
      </c>
      <c r="L24" s="36">
        <v>-477703439.64202493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859866191.35564482</v>
      </c>
    </row>
    <row r="25" spans="2:34" x14ac:dyDescent="0.35">
      <c r="B25" s="26" t="s">
        <v>30</v>
      </c>
      <c r="C25" s="26" t="s">
        <v>28</v>
      </c>
      <c r="D25" s="33"/>
      <c r="E25" s="34" t="s">
        <v>35</v>
      </c>
      <c r="F25" s="35">
        <v>-185780822.76643157</v>
      </c>
      <c r="G25" s="36">
        <v>0</v>
      </c>
      <c r="H25" s="36">
        <v>0</v>
      </c>
      <c r="I25" s="36">
        <v>0</v>
      </c>
      <c r="J25" s="36">
        <v>-97933804.150234565</v>
      </c>
      <c r="K25" s="36">
        <v>-97933804.150234565</v>
      </c>
      <c r="L25" s="36">
        <v>-97933804.150234565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146900706.22535187</v>
      </c>
    </row>
    <row r="26" spans="2:34" x14ac:dyDescent="0.35">
      <c r="B26" s="26" t="s">
        <v>210</v>
      </c>
      <c r="C26" s="26" t="s">
        <v>29</v>
      </c>
      <c r="D26" s="33"/>
      <c r="E26" s="34" t="s">
        <v>35</v>
      </c>
      <c r="F26" s="35">
        <v>-954586376.15392303</v>
      </c>
      <c r="G26" s="36">
        <v>0</v>
      </c>
      <c r="H26" s="36">
        <v>0</v>
      </c>
      <c r="I26" s="36">
        <v>0</v>
      </c>
      <c r="J26" s="36">
        <v>-522936242.26235068</v>
      </c>
      <c r="K26" s="36">
        <v>-522936242.26235068</v>
      </c>
      <c r="L26" s="36">
        <v>-522936242.26235068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941285236.07223117</v>
      </c>
    </row>
    <row r="27" spans="2:34" x14ac:dyDescent="0.35">
      <c r="B27" s="26" t="s">
        <v>210</v>
      </c>
      <c r="C27" s="26" t="s">
        <v>28</v>
      </c>
      <c r="D27" s="33"/>
      <c r="E27" s="34" t="s">
        <v>35</v>
      </c>
      <c r="F27" s="35">
        <v>-169569919.07819638</v>
      </c>
      <c r="G27" s="36">
        <v>0</v>
      </c>
      <c r="H27" s="36">
        <v>0</v>
      </c>
      <c r="I27" s="36">
        <v>0</v>
      </c>
      <c r="J27" s="36">
        <v>-89388274.836383328</v>
      </c>
      <c r="K27" s="36">
        <v>-89388274.836383328</v>
      </c>
      <c r="L27" s="36">
        <v>-89388274.836383328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134082412.254575</v>
      </c>
    </row>
    <row r="28" spans="2:34" x14ac:dyDescent="0.35">
      <c r="B28" s="26" t="s">
        <v>31</v>
      </c>
      <c r="C28" s="26" t="s">
        <v>26</v>
      </c>
      <c r="D28" s="33"/>
      <c r="E28" s="34" t="s">
        <v>35</v>
      </c>
      <c r="F28" s="35">
        <v>-1235574368.8397839</v>
      </c>
      <c r="G28" s="36">
        <v>0</v>
      </c>
      <c r="H28" s="36">
        <v>0</v>
      </c>
      <c r="I28" s="36">
        <v>0</v>
      </c>
      <c r="J28" s="36">
        <v>-676865534.2432493</v>
      </c>
      <c r="K28" s="36">
        <v>-676865534.2432493</v>
      </c>
      <c r="L28" s="36">
        <v>-676865534.2432493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1218357961.6378489</v>
      </c>
    </row>
    <row r="29" spans="2:34" x14ac:dyDescent="0.35">
      <c r="B29" s="26" t="s">
        <v>31</v>
      </c>
      <c r="C29" s="26" t="s">
        <v>28</v>
      </c>
      <c r="D29" s="33"/>
      <c r="E29" s="34" t="s">
        <v>35</v>
      </c>
      <c r="F29" s="35">
        <v>-708123265.85996735</v>
      </c>
      <c r="G29" s="36">
        <v>0</v>
      </c>
      <c r="H29" s="36">
        <v>0</v>
      </c>
      <c r="I29" s="36">
        <v>0</v>
      </c>
      <c r="J29" s="36">
        <v>-373285058.16847491</v>
      </c>
      <c r="K29" s="36">
        <v>-373285058.16847491</v>
      </c>
      <c r="L29" s="36">
        <v>-373285058.16847491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559927587.25271237</v>
      </c>
    </row>
    <row r="30" spans="2:34" x14ac:dyDescent="0.35">
      <c r="B30" s="26" t="s">
        <v>33</v>
      </c>
      <c r="C30" s="26" t="s">
        <v>26</v>
      </c>
      <c r="D30" s="33"/>
      <c r="E30" s="34" t="s">
        <v>35</v>
      </c>
      <c r="F30" s="35">
        <v>-1194433264.552161</v>
      </c>
      <c r="G30" s="36">
        <v>0</v>
      </c>
      <c r="H30" s="36">
        <v>0</v>
      </c>
      <c r="I30" s="36">
        <v>0</v>
      </c>
      <c r="J30" s="36">
        <v>-654327841.46224117</v>
      </c>
      <c r="K30" s="36">
        <v>-654327841.46224117</v>
      </c>
      <c r="L30" s="36">
        <v>-654327841.46224117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1177790114.6320343</v>
      </c>
    </row>
    <row r="31" spans="2:34" x14ac:dyDescent="0.35">
      <c r="B31" s="26" t="s">
        <v>33</v>
      </c>
      <c r="C31" s="26" t="s">
        <v>28</v>
      </c>
      <c r="D31" s="33"/>
      <c r="E31" s="34" t="s">
        <v>35</v>
      </c>
      <c r="F31" s="35">
        <v>-392545425.40938419</v>
      </c>
      <c r="G31" s="36">
        <v>0</v>
      </c>
      <c r="H31" s="36">
        <v>0</v>
      </c>
      <c r="I31" s="36">
        <v>0</v>
      </c>
      <c r="J31" s="36">
        <v>-206929144.99816409</v>
      </c>
      <c r="K31" s="36">
        <v>-206929144.99816409</v>
      </c>
      <c r="L31" s="36">
        <v>-206929144.99816409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310393717.49724615</v>
      </c>
    </row>
    <row r="32" spans="2:34" x14ac:dyDescent="0.35">
      <c r="B32" s="26" t="s">
        <v>32</v>
      </c>
      <c r="C32" s="26" t="s">
        <v>26</v>
      </c>
      <c r="D32" s="33"/>
      <c r="E32" s="34" t="s">
        <v>35</v>
      </c>
      <c r="F32" s="35">
        <v>-1109003470.8201101</v>
      </c>
      <c r="G32" s="36">
        <v>0</v>
      </c>
      <c r="H32" s="36">
        <v>0</v>
      </c>
      <c r="I32" s="36">
        <v>0</v>
      </c>
      <c r="J32" s="36">
        <v>-607528163.16441989</v>
      </c>
      <c r="K32" s="36">
        <v>-607528163.16441989</v>
      </c>
      <c r="L32" s="36">
        <v>-607528163.16441989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1093550693.6959558</v>
      </c>
    </row>
    <row r="33" spans="2:31" x14ac:dyDescent="0.35">
      <c r="B33" s="26" t="s">
        <v>32</v>
      </c>
      <c r="C33" s="26" t="s">
        <v>28</v>
      </c>
      <c r="D33" s="33"/>
      <c r="E33" s="34" t="s">
        <v>35</v>
      </c>
      <c r="F33" s="35">
        <v>-466957551.40107054</v>
      </c>
      <c r="G33" s="36">
        <v>0</v>
      </c>
      <c r="H33" s="36">
        <v>0</v>
      </c>
      <c r="I33" s="36">
        <v>0</v>
      </c>
      <c r="J33" s="36">
        <v>-246155274.28726935</v>
      </c>
      <c r="K33" s="36">
        <v>-246155274.28726935</v>
      </c>
      <c r="L33" s="36">
        <v>-246155274.28726935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369232911.43090397</v>
      </c>
    </row>
    <row r="34" spans="2:31" x14ac:dyDescent="0.35">
      <c r="B34" s="26" t="s">
        <v>34</v>
      </c>
      <c r="C34" s="26" t="s">
        <v>26</v>
      </c>
      <c r="D34" s="33"/>
      <c r="E34" s="34" t="s">
        <v>35</v>
      </c>
      <c r="F34" s="35">
        <v>-1109820974.3146524</v>
      </c>
      <c r="G34" s="36">
        <v>0</v>
      </c>
      <c r="H34" s="36">
        <v>0</v>
      </c>
      <c r="I34" s="36">
        <v>0</v>
      </c>
      <c r="J34" s="36">
        <v>-607976003.4187454</v>
      </c>
      <c r="K34" s="36">
        <v>-607976003.4187454</v>
      </c>
      <c r="L34" s="36">
        <v>-607976003.4187454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1094356806.1537418</v>
      </c>
    </row>
    <row r="35" spans="2:31" x14ac:dyDescent="0.35">
      <c r="B35" s="26" t="s">
        <v>34</v>
      </c>
      <c r="C35" s="26" t="s">
        <v>28</v>
      </c>
      <c r="D35" s="33"/>
      <c r="E35" s="34" t="s">
        <v>35</v>
      </c>
      <c r="F35" s="35">
        <v>-351583210.72219068</v>
      </c>
      <c r="G35" s="36">
        <v>0</v>
      </c>
      <c r="H35" s="36">
        <v>0</v>
      </c>
      <c r="I35" s="36">
        <v>0</v>
      </c>
      <c r="J35" s="36">
        <v>-185336036.24237537</v>
      </c>
      <c r="K35" s="36">
        <v>-185336036.24237537</v>
      </c>
      <c r="L35" s="36">
        <v>-185336036.24237537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278004054.36356306</v>
      </c>
    </row>
    <row r="36" spans="2:31" x14ac:dyDescent="0.35">
      <c r="B36" s="26"/>
      <c r="C36" s="26"/>
      <c r="D36" s="33"/>
      <c r="E36" s="34"/>
      <c r="F36" s="3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x14ac:dyDescent="0.35">
      <c r="B37" s="26" t="s">
        <v>25</v>
      </c>
      <c r="C37" s="26" t="s">
        <v>114</v>
      </c>
      <c r="D37" s="33"/>
      <c r="E37" s="34" t="s">
        <v>35</v>
      </c>
      <c r="F37" s="35">
        <v>-640768286.35176337</v>
      </c>
      <c r="G37" s="36">
        <v>0</v>
      </c>
      <c r="H37" s="36">
        <v>0</v>
      </c>
      <c r="I37" s="36">
        <v>0</v>
      </c>
      <c r="J37" s="36">
        <v>-351022147.5983507</v>
      </c>
      <c r="K37" s="36">
        <v>-351022147.5983507</v>
      </c>
      <c r="L37" s="36">
        <v>-351022147.5983507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631839865.67703128</v>
      </c>
    </row>
    <row r="38" spans="2:31" x14ac:dyDescent="0.35">
      <c r="B38" s="26" t="s">
        <v>25</v>
      </c>
      <c r="C38" s="26" t="s">
        <v>115</v>
      </c>
      <c r="D38" s="33"/>
      <c r="E38" s="34" t="s">
        <v>35</v>
      </c>
      <c r="F38" s="35">
        <v>-4982452.4353113351</v>
      </c>
      <c r="G38" s="36">
        <v>0</v>
      </c>
      <c r="H38" s="36">
        <v>0</v>
      </c>
      <c r="I38" s="36">
        <v>0</v>
      </c>
      <c r="J38" s="36">
        <v>-2626484.8746046489</v>
      </c>
      <c r="K38" s="36">
        <v>-2626484.8746046489</v>
      </c>
      <c r="L38" s="36">
        <v>-2626484.8746046489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3939727.3119069734</v>
      </c>
    </row>
    <row r="39" spans="2:31" x14ac:dyDescent="0.35">
      <c r="B39" s="26" t="s">
        <v>27</v>
      </c>
      <c r="C39" s="26" t="s">
        <v>114</v>
      </c>
      <c r="D39" s="33"/>
      <c r="E39" s="34" t="s">
        <v>35</v>
      </c>
      <c r="F39" s="35">
        <v>-799895309.13950717</v>
      </c>
      <c r="G39" s="36">
        <v>0</v>
      </c>
      <c r="H39" s="36">
        <v>0</v>
      </c>
      <c r="I39" s="36">
        <v>0</v>
      </c>
      <c r="J39" s="36">
        <v>-438194235.33994275</v>
      </c>
      <c r="K39" s="36">
        <v>-438194235.33994275</v>
      </c>
      <c r="L39" s="36">
        <v>-438194235.33994275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788749623.61189687</v>
      </c>
    </row>
    <row r="40" spans="2:31" x14ac:dyDescent="0.35">
      <c r="B40" s="26" t="s">
        <v>27</v>
      </c>
      <c r="C40" s="26" t="s">
        <v>115</v>
      </c>
      <c r="D40" s="33"/>
      <c r="E40" s="34" t="s">
        <v>35</v>
      </c>
      <c r="F40" s="35">
        <v>-4979412.1162329931</v>
      </c>
      <c r="G40" s="36">
        <v>0</v>
      </c>
      <c r="H40" s="36">
        <v>0</v>
      </c>
      <c r="I40" s="36">
        <v>0</v>
      </c>
      <c r="J40" s="36">
        <v>-2624882.1795108351</v>
      </c>
      <c r="K40" s="36">
        <v>-2624882.1795108351</v>
      </c>
      <c r="L40" s="36">
        <v>-2624882.1795108351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3937323.2692662524</v>
      </c>
    </row>
    <row r="41" spans="2:31" x14ac:dyDescent="0.35">
      <c r="B41" s="26" t="s">
        <v>30</v>
      </c>
      <c r="C41" s="26" t="s">
        <v>114</v>
      </c>
      <c r="D41" s="33"/>
      <c r="E41" s="34" t="s">
        <v>35</v>
      </c>
      <c r="F41" s="35">
        <v>-799922847.03665257</v>
      </c>
      <c r="G41" s="36">
        <v>0</v>
      </c>
      <c r="H41" s="36">
        <v>0</v>
      </c>
      <c r="I41" s="36">
        <v>0</v>
      </c>
      <c r="J41" s="36">
        <v>-438209320.99883407</v>
      </c>
      <c r="K41" s="36">
        <v>-438209320.99883407</v>
      </c>
      <c r="L41" s="36">
        <v>-438209320.99883407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788776777.79790127</v>
      </c>
    </row>
    <row r="42" spans="2:31" x14ac:dyDescent="0.35">
      <c r="B42" s="26" t="s">
        <v>30</v>
      </c>
      <c r="C42" s="26" t="s">
        <v>115</v>
      </c>
      <c r="D42" s="33"/>
      <c r="E42" s="34" t="s">
        <v>35</v>
      </c>
      <c r="F42" s="35">
        <v>-15658579.926703751</v>
      </c>
      <c r="G42" s="36">
        <v>0</v>
      </c>
      <c r="H42" s="36">
        <v>0</v>
      </c>
      <c r="I42" s="36">
        <v>0</v>
      </c>
      <c r="J42" s="36">
        <v>-8254373.4976379164</v>
      </c>
      <c r="K42" s="36">
        <v>-8254373.4976379164</v>
      </c>
      <c r="L42" s="36">
        <v>-8254373.4976379164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12381560.246456875</v>
      </c>
    </row>
    <row r="43" spans="2:31" x14ac:dyDescent="0.35">
      <c r="B43" s="26" t="s">
        <v>210</v>
      </c>
      <c r="C43" s="26" t="s">
        <v>114</v>
      </c>
      <c r="D43" s="33"/>
      <c r="E43" s="34" t="s">
        <v>35</v>
      </c>
      <c r="F43" s="35">
        <v>-507529054.72787541</v>
      </c>
      <c r="G43" s="36">
        <v>0</v>
      </c>
      <c r="H43" s="36">
        <v>0</v>
      </c>
      <c r="I43" s="36">
        <v>0</v>
      </c>
      <c r="J43" s="36">
        <v>-278031766.79274404</v>
      </c>
      <c r="K43" s="36">
        <v>-278031766.79274404</v>
      </c>
      <c r="L43" s="36">
        <v>-278031766.79274404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500457180.22693932</v>
      </c>
    </row>
    <row r="44" spans="2:31" x14ac:dyDescent="0.35">
      <c r="B44" s="26" t="s">
        <v>210</v>
      </c>
      <c r="C44" s="26" t="s">
        <v>115</v>
      </c>
      <c r="D44" s="33"/>
      <c r="E44" s="34" t="s">
        <v>35</v>
      </c>
      <c r="F44" s="35">
        <v>-15373240.968382997</v>
      </c>
      <c r="G44" s="36">
        <v>0</v>
      </c>
      <c r="H44" s="36">
        <v>0</v>
      </c>
      <c r="I44" s="36">
        <v>0</v>
      </c>
      <c r="J44" s="36">
        <v>-8103957.9205912538</v>
      </c>
      <c r="K44" s="36">
        <v>-8103957.9205912538</v>
      </c>
      <c r="L44" s="36">
        <v>-8103957.9205912538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12155936.880886881</v>
      </c>
    </row>
    <row r="45" spans="2:31" x14ac:dyDescent="0.35">
      <c r="B45" s="26" t="s">
        <v>31</v>
      </c>
      <c r="C45" s="26" t="s">
        <v>114</v>
      </c>
      <c r="D45" s="33"/>
      <c r="E45" s="34" t="s">
        <v>35</v>
      </c>
      <c r="F45" s="35">
        <v>-697831129.71889544</v>
      </c>
      <c r="G45" s="36">
        <v>0</v>
      </c>
      <c r="H45" s="36">
        <v>0</v>
      </c>
      <c r="I45" s="36">
        <v>0</v>
      </c>
      <c r="J45" s="36">
        <v>-382281999.64384174</v>
      </c>
      <c r="K45" s="36">
        <v>-382281999.64384174</v>
      </c>
      <c r="L45" s="36">
        <v>-382281999.64384174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688107599.35891509</v>
      </c>
    </row>
    <row r="46" spans="2:31" x14ac:dyDescent="0.35">
      <c r="B46" s="26" t="s">
        <v>31</v>
      </c>
      <c r="C46" s="26" t="s">
        <v>115</v>
      </c>
      <c r="D46" s="33"/>
      <c r="E46" s="34" t="s">
        <v>35</v>
      </c>
      <c r="F46" s="35">
        <v>-3208116.7126593804</v>
      </c>
      <c r="G46" s="36">
        <v>0</v>
      </c>
      <c r="H46" s="36">
        <v>0</v>
      </c>
      <c r="I46" s="36">
        <v>0</v>
      </c>
      <c r="J46" s="36">
        <v>-1691149.1140486398</v>
      </c>
      <c r="K46" s="36">
        <v>-1691149.1140486398</v>
      </c>
      <c r="L46" s="36">
        <v>-1691149.1140486398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2536723.6710729594</v>
      </c>
    </row>
    <row r="47" spans="2:31" x14ac:dyDescent="0.35">
      <c r="B47" s="26" t="s">
        <v>33</v>
      </c>
      <c r="C47" s="26" t="s">
        <v>114</v>
      </c>
      <c r="D47" s="33"/>
      <c r="E47" s="34" t="s">
        <v>35</v>
      </c>
      <c r="F47" s="35">
        <v>-486157373.12159032</v>
      </c>
      <c r="G47" s="36">
        <v>0</v>
      </c>
      <c r="H47" s="36">
        <v>0</v>
      </c>
      <c r="I47" s="36">
        <v>0</v>
      </c>
      <c r="J47" s="36">
        <v>-266324050.0798291</v>
      </c>
      <c r="K47" s="36">
        <v>-266324050.0798291</v>
      </c>
      <c r="L47" s="36">
        <v>-266324050.0798291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479383290.14369237</v>
      </c>
    </row>
    <row r="48" spans="2:31" x14ac:dyDescent="0.35">
      <c r="B48" s="26" t="s">
        <v>33</v>
      </c>
      <c r="C48" s="26" t="s">
        <v>115</v>
      </c>
      <c r="D48" s="33"/>
      <c r="E48" s="34" t="s">
        <v>35</v>
      </c>
      <c r="F48" s="35">
        <v>-10559313.378138211</v>
      </c>
      <c r="G48" s="36">
        <v>0</v>
      </c>
      <c r="H48" s="36">
        <v>0</v>
      </c>
      <c r="I48" s="36">
        <v>0</v>
      </c>
      <c r="J48" s="36">
        <v>-5566310.4131886289</v>
      </c>
      <c r="K48" s="36">
        <v>-5566310.4131886289</v>
      </c>
      <c r="L48" s="36">
        <v>-5566310.4131886289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8349465.6197829423</v>
      </c>
    </row>
    <row r="49" spans="2:31" x14ac:dyDescent="0.35">
      <c r="B49" s="26" t="s">
        <v>32</v>
      </c>
      <c r="C49" s="26" t="s">
        <v>114</v>
      </c>
      <c r="D49" s="33"/>
      <c r="E49" s="34" t="s">
        <v>35</v>
      </c>
      <c r="F49" s="35">
        <v>-737652465.66933882</v>
      </c>
      <c r="G49" s="36">
        <v>0</v>
      </c>
      <c r="H49" s="36">
        <v>0</v>
      </c>
      <c r="I49" s="36">
        <v>0</v>
      </c>
      <c r="J49" s="36">
        <v>-404096704.21535748</v>
      </c>
      <c r="K49" s="36">
        <v>-404096704.21535748</v>
      </c>
      <c r="L49" s="36">
        <v>-404096704.21535748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727374067.58764338</v>
      </c>
    </row>
    <row r="50" spans="2:31" x14ac:dyDescent="0.35">
      <c r="B50" s="26" t="s">
        <v>32</v>
      </c>
      <c r="C50" s="26" t="s">
        <v>115</v>
      </c>
      <c r="D50" s="33"/>
      <c r="E50" s="34" t="s">
        <v>35</v>
      </c>
      <c r="F50" s="35">
        <v>-5696445.2084981566</v>
      </c>
      <c r="G50" s="36">
        <v>0</v>
      </c>
      <c r="H50" s="36">
        <v>0</v>
      </c>
      <c r="I50" s="36">
        <v>0</v>
      </c>
      <c r="J50" s="36">
        <v>-3002864.0259763235</v>
      </c>
      <c r="K50" s="36">
        <v>-3002864.0259763235</v>
      </c>
      <c r="L50" s="36">
        <v>-3002864.0259763235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4504296.0389644848</v>
      </c>
    </row>
    <row r="51" spans="2:31" x14ac:dyDescent="0.35">
      <c r="B51" s="26" t="s">
        <v>34</v>
      </c>
      <c r="C51" s="26" t="s">
        <v>114</v>
      </c>
      <c r="D51" s="33"/>
      <c r="E51" s="34" t="s">
        <v>35</v>
      </c>
      <c r="F51" s="35">
        <v>-552339005.11595917</v>
      </c>
      <c r="G51" s="36">
        <v>0</v>
      </c>
      <c r="H51" s="36">
        <v>0</v>
      </c>
      <c r="I51" s="36">
        <v>0</v>
      </c>
      <c r="J51" s="36">
        <v>-302579306.60398525</v>
      </c>
      <c r="K51" s="36">
        <v>-302579306.60398525</v>
      </c>
      <c r="L51" s="36">
        <v>-302579306.60398525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544642751.88717353</v>
      </c>
    </row>
    <row r="52" spans="2:31" x14ac:dyDescent="0.35">
      <c r="B52" s="26" t="s">
        <v>34</v>
      </c>
      <c r="C52" s="26" t="s">
        <v>115</v>
      </c>
      <c r="D52" s="33"/>
      <c r="E52" s="34" t="s">
        <v>35</v>
      </c>
      <c r="F52" s="35">
        <v>-18653154.75317578</v>
      </c>
      <c r="G52" s="36">
        <v>0</v>
      </c>
      <c r="H52" s="36">
        <v>0</v>
      </c>
      <c r="I52" s="36">
        <v>0</v>
      </c>
      <c r="J52" s="36">
        <v>-9832954.646121908</v>
      </c>
      <c r="K52" s="36">
        <v>-9832954.646121908</v>
      </c>
      <c r="L52" s="36">
        <v>-9832954.646121908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14749431.969182862</v>
      </c>
    </row>
    <row r="54" spans="2:31" x14ac:dyDescent="0.35">
      <c r="B54" s="29" t="s">
        <v>57</v>
      </c>
      <c r="C54" s="30"/>
      <c r="D54" s="30"/>
      <c r="E54" s="31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2:31" x14ac:dyDescent="0.35">
      <c r="B55" s="32" t="s">
        <v>62</v>
      </c>
      <c r="C55" s="32"/>
      <c r="D55" s="32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2:31" x14ac:dyDescent="0.35">
      <c r="B56" s="26" t="s">
        <v>25</v>
      </c>
      <c r="C56" s="33"/>
      <c r="D56" s="33"/>
      <c r="E56" s="34" t="s">
        <v>35</v>
      </c>
      <c r="F56" s="35">
        <v>-1552499723.9481812</v>
      </c>
      <c r="G56" s="36">
        <v>0</v>
      </c>
      <c r="H56" s="36">
        <v>0</v>
      </c>
      <c r="I56" s="36">
        <v>0</v>
      </c>
      <c r="J56" s="36">
        <v>-843004748.70451856</v>
      </c>
      <c r="K56" s="36">
        <v>-843004748.70451856</v>
      </c>
      <c r="L56" s="36">
        <v>-843004748.70451856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1460195139.5724182</v>
      </c>
    </row>
    <row r="57" spans="2:31" x14ac:dyDescent="0.35">
      <c r="B57" s="26" t="s">
        <v>27</v>
      </c>
      <c r="C57" s="33"/>
      <c r="D57" s="33"/>
      <c r="E57" s="34" t="s">
        <v>35</v>
      </c>
      <c r="F57" s="35">
        <v>-2028254876.7309835</v>
      </c>
      <c r="G57" s="36">
        <v>0</v>
      </c>
      <c r="H57" s="36">
        <v>0</v>
      </c>
      <c r="I57" s="36">
        <v>0</v>
      </c>
      <c r="J57" s="36">
        <v>-1103692964.1673615</v>
      </c>
      <c r="K57" s="36">
        <v>-1103692964.1673615</v>
      </c>
      <c r="L57" s="36">
        <v>-1103692964.1673615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1929913332.6695416</v>
      </c>
    </row>
    <row r="58" spans="2:31" x14ac:dyDescent="0.35">
      <c r="B58" s="26" t="s">
        <v>30</v>
      </c>
      <c r="C58" s="33"/>
      <c r="D58" s="33"/>
      <c r="E58" s="34" t="s">
        <v>35</v>
      </c>
      <c r="F58" s="35">
        <v>-1873379062.6233387</v>
      </c>
      <c r="G58" s="36">
        <v>0</v>
      </c>
      <c r="H58" s="36">
        <v>0</v>
      </c>
      <c r="I58" s="36">
        <v>0</v>
      </c>
      <c r="J58" s="36">
        <v>-1022100938.2887315</v>
      </c>
      <c r="K58" s="36">
        <v>-1022100938.2887315</v>
      </c>
      <c r="L58" s="36">
        <v>-1022100938.2887315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1807925235.625355</v>
      </c>
    </row>
    <row r="59" spans="2:31" x14ac:dyDescent="0.35">
      <c r="B59" s="26" t="s">
        <v>210</v>
      </c>
      <c r="C59" s="33"/>
      <c r="D59" s="33"/>
      <c r="E59" s="34" t="s">
        <v>35</v>
      </c>
      <c r="F59" s="35">
        <v>-1647058590.9283774</v>
      </c>
      <c r="G59" s="36">
        <v>0</v>
      </c>
      <c r="H59" s="36">
        <v>0</v>
      </c>
      <c r="I59" s="36">
        <v>0</v>
      </c>
      <c r="J59" s="36">
        <v>-898460241.8120693</v>
      </c>
      <c r="K59" s="36">
        <v>-898460241.8120693</v>
      </c>
      <c r="L59" s="36">
        <v>-898460241.8120693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1587980765.4346321</v>
      </c>
    </row>
    <row r="60" spans="2:31" x14ac:dyDescent="0.35">
      <c r="B60" s="26" t="s">
        <v>31</v>
      </c>
      <c r="C60" s="33"/>
      <c r="D60" s="33"/>
      <c r="E60" s="34" t="s">
        <v>35</v>
      </c>
      <c r="F60" s="35">
        <v>-2644736881.1313062</v>
      </c>
      <c r="G60" s="36">
        <v>0</v>
      </c>
      <c r="H60" s="36">
        <v>0</v>
      </c>
      <c r="I60" s="36">
        <v>0</v>
      </c>
      <c r="J60" s="36">
        <v>-1434123741.1696146</v>
      </c>
      <c r="K60" s="36">
        <v>-1434123741.1696146</v>
      </c>
      <c r="L60" s="36">
        <v>-1434123741.1696146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2468929871.9205494</v>
      </c>
    </row>
    <row r="61" spans="2:31" x14ac:dyDescent="0.35">
      <c r="B61" s="26" t="s">
        <v>33</v>
      </c>
      <c r="C61" s="33"/>
      <c r="D61" s="33"/>
      <c r="E61" s="34" t="s">
        <v>35</v>
      </c>
      <c r="F61" s="35">
        <v>-2083695376.4612737</v>
      </c>
      <c r="G61" s="36">
        <v>0</v>
      </c>
      <c r="H61" s="36">
        <v>0</v>
      </c>
      <c r="I61" s="36">
        <v>0</v>
      </c>
      <c r="J61" s="36">
        <v>-1133147346.953423</v>
      </c>
      <c r="K61" s="36">
        <v>-1133147346.953423</v>
      </c>
      <c r="L61" s="36">
        <v>-1133147346.953423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1975916587.892756</v>
      </c>
    </row>
    <row r="62" spans="2:31" x14ac:dyDescent="0.35">
      <c r="B62" s="26" t="s">
        <v>32</v>
      </c>
      <c r="C62" s="33"/>
      <c r="D62" s="33"/>
      <c r="E62" s="34" t="s">
        <v>35</v>
      </c>
      <c r="F62" s="35">
        <v>-2319309933.0990176</v>
      </c>
      <c r="G62" s="36">
        <v>0</v>
      </c>
      <c r="H62" s="36">
        <v>0</v>
      </c>
      <c r="I62" s="36">
        <v>0</v>
      </c>
      <c r="J62" s="36">
        <v>-1260783005.6930232</v>
      </c>
      <c r="K62" s="36">
        <v>-1260783005.6930232</v>
      </c>
      <c r="L62" s="36">
        <v>-1260783005.6930232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2194661968.7534676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-2032396344.9059782</v>
      </c>
      <c r="G63" s="36">
        <v>0</v>
      </c>
      <c r="H63" s="36">
        <v>0</v>
      </c>
      <c r="I63" s="36">
        <v>0</v>
      </c>
      <c r="J63" s="36">
        <v>-1105724300.9112279</v>
      </c>
      <c r="K63" s="36">
        <v>-1105724300.9112279</v>
      </c>
      <c r="L63" s="36">
        <v>-1105724300.9112279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1931753044.3736615</v>
      </c>
    </row>
    <row r="65" spans="2:31" x14ac:dyDescent="0.35">
      <c r="B65" s="29" t="s">
        <v>55</v>
      </c>
      <c r="C65" s="30"/>
      <c r="D65" s="30"/>
      <c r="E65" s="31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32" t="s">
        <v>62</v>
      </c>
      <c r="C66" s="32"/>
      <c r="D66" s="32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25</v>
      </c>
      <c r="C67" s="33"/>
      <c r="D67" s="33"/>
      <c r="E67" s="34" t="s">
        <v>35</v>
      </c>
      <c r="F67" s="35">
        <v>-63727991.257468045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-7340341.7434734497</v>
      </c>
      <c r="M67" s="36">
        <v>-7340341.7434734497</v>
      </c>
      <c r="N67" s="36">
        <v>-7340341.7434734497</v>
      </c>
      <c r="O67" s="36">
        <v>-7340341.7434734497</v>
      </c>
      <c r="P67" s="36">
        <v>-7340341.7434734497</v>
      </c>
      <c r="Q67" s="36">
        <v>-7340341.7434734497</v>
      </c>
      <c r="R67" s="36">
        <v>-7340341.7434734497</v>
      </c>
      <c r="S67" s="36">
        <v>-7340341.7434734497</v>
      </c>
      <c r="T67" s="36">
        <v>-7340341.7434734497</v>
      </c>
      <c r="U67" s="36">
        <v>-7340341.7434734497</v>
      </c>
      <c r="V67" s="36">
        <v>-7340341.7434734497</v>
      </c>
      <c r="W67" s="36">
        <v>-7340341.7434734497</v>
      </c>
      <c r="X67" s="36">
        <v>-7340341.7434734497</v>
      </c>
      <c r="Y67" s="36">
        <v>-7340341.7434734497</v>
      </c>
      <c r="Z67" s="36">
        <v>-7340341.7434734497</v>
      </c>
      <c r="AA67" s="36">
        <v>-7340341.7434734497</v>
      </c>
      <c r="AB67" s="36">
        <v>-7340341.7434734497</v>
      </c>
      <c r="AC67" s="36">
        <v>-7340341.7434734497</v>
      </c>
      <c r="AD67" s="36">
        <v>-7340341.7434734497</v>
      </c>
      <c r="AE67" s="36">
        <v>-7340341.7434734497</v>
      </c>
    </row>
    <row r="68" spans="2:31" x14ac:dyDescent="0.35">
      <c r="B68" s="26" t="s">
        <v>27</v>
      </c>
      <c r="C68" s="33"/>
      <c r="D68" s="33"/>
      <c r="E68" s="34" t="s">
        <v>35</v>
      </c>
      <c r="F68" s="35">
        <v>-86324901.851216272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-9943107.6997186188</v>
      </c>
      <c r="M68" s="36">
        <v>-9943107.6997186188</v>
      </c>
      <c r="N68" s="36">
        <v>-9943107.6997186188</v>
      </c>
      <c r="O68" s="36">
        <v>-9943107.6997186188</v>
      </c>
      <c r="P68" s="36">
        <v>-9943107.6997186188</v>
      </c>
      <c r="Q68" s="36">
        <v>-9943107.6997186188</v>
      </c>
      <c r="R68" s="36">
        <v>-9943107.6997186188</v>
      </c>
      <c r="S68" s="36">
        <v>-9943107.6997186188</v>
      </c>
      <c r="T68" s="36">
        <v>-9943107.6997186188</v>
      </c>
      <c r="U68" s="36">
        <v>-9943107.6997186188</v>
      </c>
      <c r="V68" s="36">
        <v>-9943107.6997186188</v>
      </c>
      <c r="W68" s="36">
        <v>-9943107.6997186188</v>
      </c>
      <c r="X68" s="36">
        <v>-9943107.6997186188</v>
      </c>
      <c r="Y68" s="36">
        <v>-9943107.6997186188</v>
      </c>
      <c r="Z68" s="36">
        <v>-9943107.6997186188</v>
      </c>
      <c r="AA68" s="36">
        <v>-9943107.6997186188</v>
      </c>
      <c r="AB68" s="36">
        <v>-9943107.6997186188</v>
      </c>
      <c r="AC68" s="36">
        <v>-9943107.6997186188</v>
      </c>
      <c r="AD68" s="36">
        <v>-9943107.6997186188</v>
      </c>
      <c r="AE68" s="36">
        <v>-9943107.6997186188</v>
      </c>
    </row>
    <row r="69" spans="2:31" x14ac:dyDescent="0.35">
      <c r="B69" s="26" t="s">
        <v>30</v>
      </c>
      <c r="C69" s="33"/>
      <c r="D69" s="33"/>
      <c r="E69" s="34" t="s">
        <v>35</v>
      </c>
      <c r="F69" s="35">
        <v>-74964231.615952969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-8634558.6568838935</v>
      </c>
      <c r="M69" s="36">
        <v>-8634558.6568838935</v>
      </c>
      <c r="N69" s="36">
        <v>-8634558.6568838935</v>
      </c>
      <c r="O69" s="36">
        <v>-8634558.6568838935</v>
      </c>
      <c r="P69" s="36">
        <v>-8634558.6568838935</v>
      </c>
      <c r="Q69" s="36">
        <v>-8634558.6568838935</v>
      </c>
      <c r="R69" s="36">
        <v>-8634558.6568838935</v>
      </c>
      <c r="S69" s="36">
        <v>-8634558.6568838935</v>
      </c>
      <c r="T69" s="36">
        <v>-8634558.6568838935</v>
      </c>
      <c r="U69" s="36">
        <v>-8634558.6568838935</v>
      </c>
      <c r="V69" s="36">
        <v>-8634558.6568838935</v>
      </c>
      <c r="W69" s="36">
        <v>-8634558.6568838935</v>
      </c>
      <c r="X69" s="36">
        <v>-8634558.6568838935</v>
      </c>
      <c r="Y69" s="36">
        <v>-8634558.6568838935</v>
      </c>
      <c r="Z69" s="36">
        <v>-8634558.6568838935</v>
      </c>
      <c r="AA69" s="36">
        <v>-8634558.6568838935</v>
      </c>
      <c r="AB69" s="36">
        <v>-8634558.6568838935</v>
      </c>
      <c r="AC69" s="36">
        <v>-8634558.6568838935</v>
      </c>
      <c r="AD69" s="36">
        <v>-8634558.6568838935</v>
      </c>
      <c r="AE69" s="36">
        <v>-8634558.6568838935</v>
      </c>
    </row>
    <row r="70" spans="2:31" x14ac:dyDescent="0.35">
      <c r="B70" s="26" t="s">
        <v>210</v>
      </c>
      <c r="C70" s="33"/>
      <c r="D70" s="33"/>
      <c r="E70" s="34" t="s">
        <v>35</v>
      </c>
      <c r="F70" s="35">
        <v>-79741951.061946362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-9184867.7564810105</v>
      </c>
      <c r="M70" s="36">
        <v>-9184867.7564810105</v>
      </c>
      <c r="N70" s="36">
        <v>-9184867.7564810105</v>
      </c>
      <c r="O70" s="36">
        <v>-9184867.7564810105</v>
      </c>
      <c r="P70" s="36">
        <v>-9184867.7564810105</v>
      </c>
      <c r="Q70" s="36">
        <v>-9184867.7564810105</v>
      </c>
      <c r="R70" s="36">
        <v>-9184867.7564810105</v>
      </c>
      <c r="S70" s="36">
        <v>-9184867.7564810105</v>
      </c>
      <c r="T70" s="36">
        <v>-9184867.7564810105</v>
      </c>
      <c r="U70" s="36">
        <v>-9184867.7564810105</v>
      </c>
      <c r="V70" s="36">
        <v>-9184867.7564810105</v>
      </c>
      <c r="W70" s="36">
        <v>-9184867.7564810105</v>
      </c>
      <c r="X70" s="36">
        <v>-9184867.7564810105</v>
      </c>
      <c r="Y70" s="36">
        <v>-9184867.7564810105</v>
      </c>
      <c r="Z70" s="36">
        <v>-9184867.7564810105</v>
      </c>
      <c r="AA70" s="36">
        <v>-9184867.7564810105</v>
      </c>
      <c r="AB70" s="36">
        <v>-9184867.7564810105</v>
      </c>
      <c r="AC70" s="36">
        <v>-9184867.7564810105</v>
      </c>
      <c r="AD70" s="36">
        <v>-9184867.7564810105</v>
      </c>
      <c r="AE70" s="36">
        <v>-9184867.7564810105</v>
      </c>
    </row>
    <row r="71" spans="2:31" x14ac:dyDescent="0.35">
      <c r="B71" s="26" t="s">
        <v>31</v>
      </c>
      <c r="C71" s="33"/>
      <c r="D71" s="33"/>
      <c r="E71" s="34" t="s">
        <v>35</v>
      </c>
      <c r="F71" s="35">
        <v>-136759275.20352235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-15752258.886175863</v>
      </c>
      <c r="M71" s="36">
        <v>-15752258.886175863</v>
      </c>
      <c r="N71" s="36">
        <v>-15752258.886175863</v>
      </c>
      <c r="O71" s="36">
        <v>-15752258.886175863</v>
      </c>
      <c r="P71" s="36">
        <v>-15752258.886175863</v>
      </c>
      <c r="Q71" s="36">
        <v>-15752258.886175863</v>
      </c>
      <c r="R71" s="36">
        <v>-15752258.886175863</v>
      </c>
      <c r="S71" s="36">
        <v>-15752258.886175863</v>
      </c>
      <c r="T71" s="36">
        <v>-15752258.886175863</v>
      </c>
      <c r="U71" s="36">
        <v>-15752258.886175863</v>
      </c>
      <c r="V71" s="36">
        <v>-15752258.886175863</v>
      </c>
      <c r="W71" s="36">
        <v>-15752258.886175863</v>
      </c>
      <c r="X71" s="36">
        <v>-15752258.886175863</v>
      </c>
      <c r="Y71" s="36">
        <v>-15752258.886175863</v>
      </c>
      <c r="Z71" s="36">
        <v>-15752258.886175863</v>
      </c>
      <c r="AA71" s="36">
        <v>-15752258.886175863</v>
      </c>
      <c r="AB71" s="36">
        <v>-15752258.886175863</v>
      </c>
      <c r="AC71" s="36">
        <v>-15752258.886175863</v>
      </c>
      <c r="AD71" s="36">
        <v>-15752258.886175863</v>
      </c>
      <c r="AE71" s="36">
        <v>-15752258.886175863</v>
      </c>
    </row>
    <row r="72" spans="2:31" x14ac:dyDescent="0.35">
      <c r="B72" s="26" t="s">
        <v>33</v>
      </c>
      <c r="C72" s="33"/>
      <c r="D72" s="33"/>
      <c r="E72" s="34" t="s">
        <v>35</v>
      </c>
      <c r="F72" s="35">
        <v>-112159991.2273495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-12918854.796906078</v>
      </c>
      <c r="M72" s="36">
        <v>-12918854.796906078</v>
      </c>
      <c r="N72" s="36">
        <v>-12918854.796906078</v>
      </c>
      <c r="O72" s="36">
        <v>-12918854.796906078</v>
      </c>
      <c r="P72" s="36">
        <v>-12918854.796906078</v>
      </c>
      <c r="Q72" s="36">
        <v>-12918854.796906078</v>
      </c>
      <c r="R72" s="36">
        <v>-12918854.796906078</v>
      </c>
      <c r="S72" s="36">
        <v>-12918854.796906078</v>
      </c>
      <c r="T72" s="36">
        <v>-12918854.796906078</v>
      </c>
      <c r="U72" s="36">
        <v>-12918854.796906078</v>
      </c>
      <c r="V72" s="36">
        <v>-12918854.796906078</v>
      </c>
      <c r="W72" s="36">
        <v>-12918854.796906078</v>
      </c>
      <c r="X72" s="36">
        <v>-12918854.796906078</v>
      </c>
      <c r="Y72" s="36">
        <v>-12918854.796906078</v>
      </c>
      <c r="Z72" s="36">
        <v>-12918854.796906078</v>
      </c>
      <c r="AA72" s="36">
        <v>-12918854.796906078</v>
      </c>
      <c r="AB72" s="36">
        <v>-12918854.796906078</v>
      </c>
      <c r="AC72" s="36">
        <v>-12918854.796906078</v>
      </c>
      <c r="AD72" s="36">
        <v>-12918854.796906078</v>
      </c>
      <c r="AE72" s="36">
        <v>-12918854.796906078</v>
      </c>
    </row>
    <row r="73" spans="2:31" x14ac:dyDescent="0.35">
      <c r="B73" s="26" t="s">
        <v>32</v>
      </c>
      <c r="C73" s="33"/>
      <c r="D73" s="33"/>
      <c r="E73" s="34" t="s">
        <v>35</v>
      </c>
      <c r="F73" s="35">
        <v>-111173701.18415514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-12805251.56177534</v>
      </c>
      <c r="M73" s="36">
        <v>-12805251.56177534</v>
      </c>
      <c r="N73" s="36">
        <v>-12805251.56177534</v>
      </c>
      <c r="O73" s="36">
        <v>-12805251.56177534</v>
      </c>
      <c r="P73" s="36">
        <v>-12805251.56177534</v>
      </c>
      <c r="Q73" s="36">
        <v>-12805251.56177534</v>
      </c>
      <c r="R73" s="36">
        <v>-12805251.56177534</v>
      </c>
      <c r="S73" s="36">
        <v>-12805251.56177534</v>
      </c>
      <c r="T73" s="36">
        <v>-12805251.56177534</v>
      </c>
      <c r="U73" s="36">
        <v>-12805251.56177534</v>
      </c>
      <c r="V73" s="36">
        <v>-12805251.56177534</v>
      </c>
      <c r="W73" s="36">
        <v>-12805251.56177534</v>
      </c>
      <c r="X73" s="36">
        <v>-12805251.56177534</v>
      </c>
      <c r="Y73" s="36">
        <v>-12805251.56177534</v>
      </c>
      <c r="Z73" s="36">
        <v>-12805251.56177534</v>
      </c>
      <c r="AA73" s="36">
        <v>-12805251.56177534</v>
      </c>
      <c r="AB73" s="36">
        <v>-12805251.56177534</v>
      </c>
      <c r="AC73" s="36">
        <v>-12805251.56177534</v>
      </c>
      <c r="AD73" s="36">
        <v>-12805251.56177534</v>
      </c>
      <c r="AE73" s="36">
        <v>-12805251.56177534</v>
      </c>
    </row>
    <row r="74" spans="2:31" x14ac:dyDescent="0.35">
      <c r="B74" s="26" t="s">
        <v>34</v>
      </c>
      <c r="C74" s="33"/>
      <c r="D74" s="33"/>
      <c r="E74" s="34" t="s">
        <v>35</v>
      </c>
      <c r="F74" s="35">
        <v>-103311639.62410736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-11899680.594916813</v>
      </c>
      <c r="M74" s="36">
        <v>-11899680.594916813</v>
      </c>
      <c r="N74" s="36">
        <v>-11899680.594916813</v>
      </c>
      <c r="O74" s="36">
        <v>-11899680.594916813</v>
      </c>
      <c r="P74" s="36">
        <v>-11899680.594916813</v>
      </c>
      <c r="Q74" s="36">
        <v>-11899680.594916813</v>
      </c>
      <c r="R74" s="36">
        <v>-11899680.594916813</v>
      </c>
      <c r="S74" s="36">
        <v>-11899680.594916813</v>
      </c>
      <c r="T74" s="36">
        <v>-11899680.594916813</v>
      </c>
      <c r="U74" s="36">
        <v>-11899680.594916813</v>
      </c>
      <c r="V74" s="36">
        <v>-11899680.594916813</v>
      </c>
      <c r="W74" s="36">
        <v>-11899680.594916813</v>
      </c>
      <c r="X74" s="36">
        <v>-11899680.594916813</v>
      </c>
      <c r="Y74" s="36">
        <v>-11899680.594916813</v>
      </c>
      <c r="Z74" s="36">
        <v>-11899680.594916813</v>
      </c>
      <c r="AA74" s="36">
        <v>-11899680.594916813</v>
      </c>
      <c r="AB74" s="36">
        <v>-11899680.594916813</v>
      </c>
      <c r="AC74" s="36">
        <v>-11899680.594916813</v>
      </c>
      <c r="AD74" s="36">
        <v>-11899680.594916813</v>
      </c>
      <c r="AE74" s="36">
        <v>-11899680.594916813</v>
      </c>
    </row>
    <row r="76" spans="2:31" x14ac:dyDescent="0.35">
      <c r="B76" s="29" t="s">
        <v>13</v>
      </c>
      <c r="C76" s="29"/>
      <c r="D76" s="29"/>
      <c r="E76" s="37"/>
      <c r="F76" s="31"/>
      <c r="G76" s="30">
        <v>2022</v>
      </c>
      <c r="H76" s="30">
        <v>2023</v>
      </c>
      <c r="I76" s="30">
        <v>2024</v>
      </c>
      <c r="J76" s="30">
        <v>2025</v>
      </c>
      <c r="K76" s="30">
        <v>2026</v>
      </c>
      <c r="L76" s="30">
        <v>2027</v>
      </c>
      <c r="M76" s="30">
        <v>2028</v>
      </c>
      <c r="N76" s="30">
        <v>2029</v>
      </c>
      <c r="O76" s="30">
        <v>2030</v>
      </c>
      <c r="P76" s="30">
        <v>2031</v>
      </c>
      <c r="Q76" s="30">
        <v>2032</v>
      </c>
      <c r="R76" s="30">
        <v>2033</v>
      </c>
      <c r="S76" s="30">
        <v>2034</v>
      </c>
      <c r="T76" s="30">
        <v>2035</v>
      </c>
      <c r="U76" s="30">
        <v>2036</v>
      </c>
      <c r="V76" s="30">
        <v>2037</v>
      </c>
      <c r="W76" s="30">
        <v>2038</v>
      </c>
      <c r="X76" s="30">
        <v>2039</v>
      </c>
      <c r="Y76" s="30">
        <v>2040</v>
      </c>
      <c r="Z76" s="30">
        <v>2041</v>
      </c>
      <c r="AA76" s="30">
        <v>2042</v>
      </c>
      <c r="AB76" s="30">
        <v>2043</v>
      </c>
      <c r="AC76" s="30">
        <v>2044</v>
      </c>
      <c r="AD76" s="30">
        <v>2045</v>
      </c>
      <c r="AE76" s="30">
        <v>2046</v>
      </c>
    </row>
    <row r="77" spans="2:31" x14ac:dyDescent="0.35">
      <c r="B77" s="32" t="s">
        <v>18</v>
      </c>
      <c r="C77" s="24"/>
      <c r="D77" s="24"/>
      <c r="E77" s="24" t="s">
        <v>14</v>
      </c>
      <c r="F77" s="24" t="s">
        <v>61</v>
      </c>
      <c r="G77" s="25" t="s">
        <v>65</v>
      </c>
      <c r="H77" s="25" t="s">
        <v>66</v>
      </c>
      <c r="I77" s="25" t="s">
        <v>67</v>
      </c>
      <c r="J77" s="25" t="s">
        <v>68</v>
      </c>
      <c r="K77" s="25" t="s">
        <v>69</v>
      </c>
      <c r="L77" s="25" t="s">
        <v>70</v>
      </c>
      <c r="M77" s="25" t="s">
        <v>71</v>
      </c>
      <c r="N77" s="25" t="s">
        <v>72</v>
      </c>
      <c r="O77" s="25" t="s">
        <v>73</v>
      </c>
      <c r="P77" s="25" t="s">
        <v>74</v>
      </c>
      <c r="Q77" s="25" t="s">
        <v>75</v>
      </c>
      <c r="R77" s="25" t="s">
        <v>76</v>
      </c>
      <c r="S77" s="25" t="s">
        <v>77</v>
      </c>
      <c r="T77" s="25" t="s">
        <v>78</v>
      </c>
      <c r="U77" s="25" t="s">
        <v>79</v>
      </c>
      <c r="V77" s="25" t="s">
        <v>80</v>
      </c>
      <c r="W77" s="25" t="s">
        <v>81</v>
      </c>
      <c r="X77" s="25" t="s">
        <v>82</v>
      </c>
      <c r="Y77" s="25" t="s">
        <v>83</v>
      </c>
      <c r="Z77" s="25" t="s">
        <v>84</v>
      </c>
      <c r="AA77" s="25" t="s">
        <v>85</v>
      </c>
      <c r="AB77" s="25" t="s">
        <v>86</v>
      </c>
      <c r="AC77" s="25" t="s">
        <v>87</v>
      </c>
      <c r="AD77" s="25" t="s">
        <v>88</v>
      </c>
      <c r="AE77" s="25" t="s">
        <v>89</v>
      </c>
    </row>
    <row r="78" spans="2:31" x14ac:dyDescent="0.35">
      <c r="B78" s="26" t="s">
        <v>25</v>
      </c>
      <c r="C78" s="26"/>
      <c r="D78" s="26"/>
      <c r="E78" s="34" t="s">
        <v>35</v>
      </c>
      <c r="F78" s="35">
        <v>-3865077.2979681268</v>
      </c>
      <c r="G78" s="36">
        <v>521.6640412944638</v>
      </c>
      <c r="H78" s="36">
        <v>-92.222214193560802</v>
      </c>
      <c r="I78" s="36">
        <v>-274.09125247563446</v>
      </c>
      <c r="J78" s="36">
        <v>58429.728680040527</v>
      </c>
      <c r="K78" s="36">
        <v>-5214939.4640346291</v>
      </c>
      <c r="L78" s="36">
        <v>256.83143925976549</v>
      </c>
      <c r="M78" s="36">
        <v>271.94524443404225</v>
      </c>
      <c r="N78" s="36">
        <v>286.04496433092265</v>
      </c>
      <c r="O78" s="36">
        <v>301.93049310239729</v>
      </c>
      <c r="P78" s="36">
        <v>319.17998847016844</v>
      </c>
      <c r="Q78" s="36">
        <v>340.87916570313615</v>
      </c>
      <c r="R78" s="36">
        <v>355.36840505999675</v>
      </c>
      <c r="S78" s="36">
        <v>378.25637113222575</v>
      </c>
      <c r="T78" s="36">
        <v>403.65966067326696</v>
      </c>
      <c r="U78" s="36">
        <v>427.00704310380257</v>
      </c>
      <c r="V78" s="36">
        <v>451.26937061843421</v>
      </c>
      <c r="W78" s="36">
        <v>479.27570514559426</v>
      </c>
      <c r="X78" s="36">
        <v>507.85272200087473</v>
      </c>
      <c r="Y78" s="36">
        <v>540.12679120936514</v>
      </c>
      <c r="Z78" s="36">
        <v>572.65685911582909</v>
      </c>
      <c r="AA78" s="36">
        <v>604.58584240494542</v>
      </c>
      <c r="AB78" s="36">
        <v>643.9568330350404</v>
      </c>
      <c r="AC78" s="36">
        <v>687.56179832122677</v>
      </c>
      <c r="AD78" s="36">
        <v>724.06690746696142</v>
      </c>
      <c r="AE78" s="36">
        <v>767.83560889250782</v>
      </c>
    </row>
    <row r="79" spans="2:31" x14ac:dyDescent="0.35">
      <c r="B79" s="26" t="s">
        <v>27</v>
      </c>
      <c r="C79" s="26"/>
      <c r="D79" s="26"/>
      <c r="E79" s="34" t="s">
        <v>35</v>
      </c>
      <c r="F79" s="35">
        <v>-7944923.8625257118</v>
      </c>
      <c r="G79" s="36">
        <v>-892.35234160618415</v>
      </c>
      <c r="H79" s="36">
        <v>109.70038269633292</v>
      </c>
      <c r="I79" s="36">
        <v>255.87526731095735</v>
      </c>
      <c r="J79" s="36">
        <v>579880.42782561376</v>
      </c>
      <c r="K79" s="36">
        <v>-11188355.849387821</v>
      </c>
      <c r="L79" s="36">
        <v>-376.93200146453637</v>
      </c>
      <c r="M79" s="36">
        <v>-399.24930226381485</v>
      </c>
      <c r="N79" s="36">
        <v>-419.673055360565</v>
      </c>
      <c r="O79" s="36">
        <v>-442.91387434395335</v>
      </c>
      <c r="P79" s="36">
        <v>-468.19646988182706</v>
      </c>
      <c r="Q79" s="36">
        <v>-500.15148845683859</v>
      </c>
      <c r="R79" s="36">
        <v>-520.94298345196421</v>
      </c>
      <c r="S79" s="36">
        <v>-554.63985833983691</v>
      </c>
      <c r="T79" s="36">
        <v>-591.69156339959011</v>
      </c>
      <c r="U79" s="36">
        <v>-626.1229804711221</v>
      </c>
      <c r="V79" s="36">
        <v>-661.60612614687841</v>
      </c>
      <c r="W79" s="36">
        <v>-702.14896532508965</v>
      </c>
      <c r="X79" s="36">
        <v>-743.18245212899717</v>
      </c>
      <c r="Y79" s="36">
        <v>-790.45697531485087</v>
      </c>
      <c r="Z79" s="36">
        <v>-838.42855558523513</v>
      </c>
      <c r="AA79" s="36">
        <v>-884.7615583412869</v>
      </c>
      <c r="AB79" s="36">
        <v>-941.26283821854861</v>
      </c>
      <c r="AC79" s="36">
        <v>-1004.3340437401757</v>
      </c>
      <c r="AD79" s="36">
        <v>-1059.2277137495676</v>
      </c>
      <c r="AE79" s="36">
        <v>-1122.8032080819892</v>
      </c>
    </row>
    <row r="80" spans="2:31" x14ac:dyDescent="0.35">
      <c r="B80" s="26" t="s">
        <v>30</v>
      </c>
      <c r="C80" s="26"/>
      <c r="D80" s="26"/>
      <c r="E80" s="34" t="s">
        <v>35</v>
      </c>
      <c r="F80" s="35">
        <v>-8306028.2327009998</v>
      </c>
      <c r="G80" s="36">
        <v>-496.0531320636174</v>
      </c>
      <c r="H80" s="36">
        <v>26.394765916824706</v>
      </c>
      <c r="I80" s="36">
        <v>89.955653380927259</v>
      </c>
      <c r="J80" s="36">
        <v>-171507.27631299038</v>
      </c>
      <c r="K80" s="36">
        <v>-10876883.608414851</v>
      </c>
      <c r="L80" s="36">
        <v>-213.42765637836149</v>
      </c>
      <c r="M80" s="36">
        <v>-226.0778458408212</v>
      </c>
      <c r="N80" s="36">
        <v>-237.60172186969524</v>
      </c>
      <c r="O80" s="36">
        <v>-250.79980522094226</v>
      </c>
      <c r="P80" s="36">
        <v>-265.07859462024385</v>
      </c>
      <c r="Q80" s="36">
        <v>-283.18111266531179</v>
      </c>
      <c r="R80" s="36">
        <v>-294.86578312930152</v>
      </c>
      <c r="S80" s="36">
        <v>-314.00012133241472</v>
      </c>
      <c r="T80" s="36">
        <v>-334.97609881126021</v>
      </c>
      <c r="U80" s="36">
        <v>-354.39751614257017</v>
      </c>
      <c r="V80" s="36">
        <v>-374.50814035595124</v>
      </c>
      <c r="W80" s="36">
        <v>-397.44727402304142</v>
      </c>
      <c r="X80" s="36">
        <v>-420.70421259278476</v>
      </c>
      <c r="Y80" s="36">
        <v>-447.38860469059603</v>
      </c>
      <c r="Z80" s="36">
        <v>-474.65361069976814</v>
      </c>
      <c r="AA80" s="36">
        <v>-501.00662965847465</v>
      </c>
      <c r="AB80" s="36">
        <v>-532.9197872021964</v>
      </c>
      <c r="AC80" s="36">
        <v>-568.61594709138888</v>
      </c>
      <c r="AD80" s="36">
        <v>-599.68975028509078</v>
      </c>
      <c r="AE80" s="36">
        <v>-635.70094045448604</v>
      </c>
    </row>
    <row r="81" spans="2:31" x14ac:dyDescent="0.35">
      <c r="B81" s="26" t="s">
        <v>210</v>
      </c>
      <c r="C81" s="33"/>
      <c r="D81" s="33"/>
      <c r="E81" s="34" t="s">
        <v>35</v>
      </c>
      <c r="F81" s="35">
        <v>-8306028.2327009998</v>
      </c>
      <c r="G81" s="36">
        <v>-496.0531320636174</v>
      </c>
      <c r="H81" s="36">
        <v>26.394765916824706</v>
      </c>
      <c r="I81" s="36">
        <v>89.955653380927259</v>
      </c>
      <c r="J81" s="36">
        <v>-171507.27631299038</v>
      </c>
      <c r="K81" s="36">
        <v>-10876883.608414851</v>
      </c>
      <c r="L81" s="36">
        <v>-213.42765637836149</v>
      </c>
      <c r="M81" s="36">
        <v>-226.0778458408212</v>
      </c>
      <c r="N81" s="36">
        <v>-237.60172186969524</v>
      </c>
      <c r="O81" s="36">
        <v>-250.79980522094226</v>
      </c>
      <c r="P81" s="36">
        <v>-265.07859462024385</v>
      </c>
      <c r="Q81" s="36">
        <v>-283.18111266531179</v>
      </c>
      <c r="R81" s="36">
        <v>-294.86578312930152</v>
      </c>
      <c r="S81" s="36">
        <v>-314.00012133241472</v>
      </c>
      <c r="T81" s="36">
        <v>-334.97609881126021</v>
      </c>
      <c r="U81" s="36">
        <v>-354.39751614257017</v>
      </c>
      <c r="V81" s="36">
        <v>-374.50814035595124</v>
      </c>
      <c r="W81" s="36">
        <v>-397.44727402304142</v>
      </c>
      <c r="X81" s="36">
        <v>-420.70421259278476</v>
      </c>
      <c r="Y81" s="36">
        <v>-447.38860469059603</v>
      </c>
      <c r="Z81" s="36">
        <v>-474.65361069976814</v>
      </c>
      <c r="AA81" s="36">
        <v>-501.00662965847465</v>
      </c>
      <c r="AB81" s="36">
        <v>-532.9197872021964</v>
      </c>
      <c r="AC81" s="36">
        <v>-568.61594709138888</v>
      </c>
      <c r="AD81" s="36">
        <v>-599.68975028509078</v>
      </c>
      <c r="AE81" s="36">
        <v>-635.70094045448604</v>
      </c>
    </row>
    <row r="82" spans="2:31" x14ac:dyDescent="0.35">
      <c r="B82" s="26" t="s">
        <v>31</v>
      </c>
      <c r="C82" s="26"/>
      <c r="D82" s="26"/>
      <c r="E82" s="34" t="s">
        <v>35</v>
      </c>
      <c r="F82" s="35">
        <v>-5648459.011717069</v>
      </c>
      <c r="G82" s="36">
        <v>-1050.7286800384131</v>
      </c>
      <c r="H82" s="36">
        <v>227.09745403073589</v>
      </c>
      <c r="I82" s="36">
        <v>332.66919988323519</v>
      </c>
      <c r="J82" s="36">
        <v>-161206.69733391027</v>
      </c>
      <c r="K82" s="36">
        <v>-7344952.8956608949</v>
      </c>
      <c r="L82" s="36">
        <v>-371.63430078393748</v>
      </c>
      <c r="M82" s="36">
        <v>-393.63633909341803</v>
      </c>
      <c r="N82" s="36">
        <v>-413.78209056914557</v>
      </c>
      <c r="O82" s="36">
        <v>-436.71738357924005</v>
      </c>
      <c r="P82" s="36">
        <v>-461.63758511541164</v>
      </c>
      <c r="Q82" s="36">
        <v>-493.13924626349518</v>
      </c>
      <c r="R82" s="36">
        <v>-513.66287149501261</v>
      </c>
      <c r="S82" s="36">
        <v>-546.85033140272799</v>
      </c>
      <c r="T82" s="36">
        <v>-583.36727583979996</v>
      </c>
      <c r="U82" s="36">
        <v>-617.09719773232359</v>
      </c>
      <c r="V82" s="36">
        <v>-652.34422533149302</v>
      </c>
      <c r="W82" s="36">
        <v>-692.17491113915992</v>
      </c>
      <c r="X82" s="36">
        <v>-732.45647115797408</v>
      </c>
      <c r="Y82" s="36">
        <v>-779.06617420239593</v>
      </c>
      <c r="Z82" s="36">
        <v>-826.37185029643763</v>
      </c>
      <c r="AA82" s="36">
        <v>-872.12462200062578</v>
      </c>
      <c r="AB82" s="36">
        <v>-927.40905947125964</v>
      </c>
      <c r="AC82" s="36">
        <v>-989.17951352464377</v>
      </c>
      <c r="AD82" s="36">
        <v>-1043.6936309865675</v>
      </c>
      <c r="AE82" s="36">
        <v>-1106.0606318940982</v>
      </c>
    </row>
    <row r="83" spans="2:31" x14ac:dyDescent="0.35">
      <c r="B83" s="26" t="s">
        <v>33</v>
      </c>
      <c r="C83" s="33"/>
      <c r="D83" s="33"/>
      <c r="E83" s="34" t="s">
        <v>35</v>
      </c>
      <c r="F83" s="35">
        <v>-4533163.2750904299</v>
      </c>
      <c r="G83" s="36">
        <v>-1626.7653692732799</v>
      </c>
      <c r="H83" s="36">
        <v>289.30726364294736</v>
      </c>
      <c r="I83" s="36">
        <v>535.40963785544909</v>
      </c>
      <c r="J83" s="36">
        <v>-453705.08976940304</v>
      </c>
      <c r="K83" s="36">
        <v>-5544650.1884156261</v>
      </c>
      <c r="L83" s="36">
        <v>-618.74261114307694</v>
      </c>
      <c r="M83" s="36">
        <v>-655.35900611606098</v>
      </c>
      <c r="N83" s="36">
        <v>-688.81010957373337</v>
      </c>
      <c r="O83" s="36">
        <v>-726.81940040708525</v>
      </c>
      <c r="P83" s="36">
        <v>-768.35006897093899</v>
      </c>
      <c r="Q83" s="36">
        <v>-820.82894698296957</v>
      </c>
      <c r="R83" s="36">
        <v>-854.92220226026245</v>
      </c>
      <c r="S83" s="36">
        <v>-910.07310666184674</v>
      </c>
      <c r="T83" s="36">
        <v>-970.75212500880798</v>
      </c>
      <c r="U83" s="36">
        <v>-1027.2999310708892</v>
      </c>
      <c r="V83" s="36">
        <v>-1085.8976773389197</v>
      </c>
      <c r="W83" s="36">
        <v>-1151.7663951602865</v>
      </c>
      <c r="X83" s="36">
        <v>-1219.0044723808046</v>
      </c>
      <c r="Y83" s="36">
        <v>-1296.6287866034857</v>
      </c>
      <c r="Z83" s="36">
        <v>-1375.2898567628404</v>
      </c>
      <c r="AA83" s="36">
        <v>-1451.1666462347869</v>
      </c>
      <c r="AB83" s="36">
        <v>-1543.2333158987692</v>
      </c>
      <c r="AC83" s="36">
        <v>-1645.8492995976144</v>
      </c>
      <c r="AD83" s="36">
        <v>-1736.4158272581776</v>
      </c>
      <c r="AE83" s="36">
        <v>-1840.3462265035732</v>
      </c>
    </row>
    <row r="84" spans="2:31" x14ac:dyDescent="0.35">
      <c r="B84" s="26" t="s">
        <v>32</v>
      </c>
      <c r="C84" s="26"/>
      <c r="D84" s="26"/>
      <c r="E84" s="34" t="s">
        <v>35</v>
      </c>
      <c r="F84" s="35">
        <v>-4121292.6373289078</v>
      </c>
      <c r="G84" s="36">
        <v>-1050.658253260053</v>
      </c>
      <c r="H84" s="36">
        <v>215.45013798356035</v>
      </c>
      <c r="I84" s="36">
        <v>318.71848937040699</v>
      </c>
      <c r="J84" s="36">
        <v>766964.61144810717</v>
      </c>
      <c r="K84" s="36">
        <v>-6293911.0452702101</v>
      </c>
      <c r="L84" s="36">
        <v>-365.28900269140462</v>
      </c>
      <c r="M84" s="36">
        <v>-386.91170585558837</v>
      </c>
      <c r="N84" s="36">
        <v>-406.62191083294954</v>
      </c>
      <c r="O84" s="36">
        <v>-429.04885717053577</v>
      </c>
      <c r="P84" s="36">
        <v>-453.54962628134564</v>
      </c>
      <c r="Q84" s="36">
        <v>-484.54993750131632</v>
      </c>
      <c r="R84" s="36">
        <v>-504.56550651529926</v>
      </c>
      <c r="S84" s="36">
        <v>-537.15044183675639</v>
      </c>
      <c r="T84" s="36">
        <v>-572.90316687708525</v>
      </c>
      <c r="U84" s="36">
        <v>-606.28496479702062</v>
      </c>
      <c r="V84" s="36">
        <v>-640.86750455279866</v>
      </c>
      <c r="W84" s="36">
        <v>-679.55864646719931</v>
      </c>
      <c r="X84" s="36">
        <v>-719.05855150178581</v>
      </c>
      <c r="Y84" s="36">
        <v>-764.8692092693102</v>
      </c>
      <c r="Z84" s="36">
        <v>-811.32249311540249</v>
      </c>
      <c r="AA84" s="36">
        <v>-856.01893235658247</v>
      </c>
      <c r="AB84" s="36">
        <v>-910.02769845962644</v>
      </c>
      <c r="AC84" s="36">
        <v>-970.31123929741375</v>
      </c>
      <c r="AD84" s="36">
        <v>-1024.0948668046422</v>
      </c>
      <c r="AE84" s="36">
        <v>-1085.1576672589542</v>
      </c>
    </row>
    <row r="85" spans="2:31" x14ac:dyDescent="0.35">
      <c r="B85" s="26" t="s">
        <v>34</v>
      </c>
      <c r="C85" s="33"/>
      <c r="D85" s="33"/>
      <c r="E85" s="34" t="s">
        <v>35</v>
      </c>
      <c r="F85" s="35">
        <v>-8595683.7927425094</v>
      </c>
      <c r="G85" s="36">
        <v>-662.52860592621732</v>
      </c>
      <c r="H85" s="36">
        <v>172.7414887555702</v>
      </c>
      <c r="I85" s="36">
        <v>180.78280477207872</v>
      </c>
      <c r="J85" s="36">
        <v>-455492.08867865143</v>
      </c>
      <c r="K85" s="36">
        <v>-10962479.427574033</v>
      </c>
      <c r="L85" s="36">
        <v>-187.54928485555078</v>
      </c>
      <c r="M85" s="36">
        <v>-198.62290905250083</v>
      </c>
      <c r="N85" s="36">
        <v>-209.10846000112335</v>
      </c>
      <c r="O85" s="36">
        <v>-221.06045895957729</v>
      </c>
      <c r="P85" s="36">
        <v>-233.53148763853869</v>
      </c>
      <c r="Q85" s="36">
        <v>-249.29128588085422</v>
      </c>
      <c r="R85" s="36">
        <v>-260.06046671376834</v>
      </c>
      <c r="S85" s="36">
        <v>-277.00226766681277</v>
      </c>
      <c r="T85" s="36">
        <v>-295.72770971593519</v>
      </c>
      <c r="U85" s="36">
        <v>-311.94944731758306</v>
      </c>
      <c r="V85" s="36">
        <v>-329.87757812870439</v>
      </c>
      <c r="W85" s="36">
        <v>-351.3079970116836</v>
      </c>
      <c r="X85" s="36">
        <v>-371.90339244635913</v>
      </c>
      <c r="Y85" s="36">
        <v>-395.27811459565135</v>
      </c>
      <c r="Z85" s="36">
        <v>-419.20971988847128</v>
      </c>
      <c r="AA85" s="36">
        <v>-443.07825731460031</v>
      </c>
      <c r="AB85" s="36">
        <v>-472.07923184884896</v>
      </c>
      <c r="AC85" s="36">
        <v>-504.38295255140565</v>
      </c>
      <c r="AD85" s="36">
        <v>-531.68346437308719</v>
      </c>
      <c r="AE85" s="36">
        <v>-563.90647612282373</v>
      </c>
    </row>
    <row r="87" spans="2:31" x14ac:dyDescent="0.35">
      <c r="B87" s="29" t="s">
        <v>56</v>
      </c>
      <c r="C87" s="29"/>
      <c r="D87" s="29"/>
      <c r="E87" s="37"/>
      <c r="F87" s="31"/>
      <c r="G87" s="30">
        <v>2022</v>
      </c>
      <c r="H87" s="30">
        <v>2023</v>
      </c>
      <c r="I87" s="30">
        <v>2024</v>
      </c>
      <c r="J87" s="30">
        <v>2025</v>
      </c>
      <c r="K87" s="30">
        <v>2026</v>
      </c>
      <c r="L87" s="30">
        <v>2027</v>
      </c>
      <c r="M87" s="30">
        <v>2028</v>
      </c>
      <c r="N87" s="30">
        <v>2029</v>
      </c>
      <c r="O87" s="30">
        <v>2030</v>
      </c>
      <c r="P87" s="30">
        <v>2031</v>
      </c>
      <c r="Q87" s="30">
        <v>2032</v>
      </c>
      <c r="R87" s="30">
        <v>2033</v>
      </c>
      <c r="S87" s="30">
        <v>2034</v>
      </c>
      <c r="T87" s="30">
        <v>2035</v>
      </c>
      <c r="U87" s="30">
        <v>2036</v>
      </c>
      <c r="V87" s="30">
        <v>2037</v>
      </c>
      <c r="W87" s="30">
        <v>2038</v>
      </c>
      <c r="X87" s="30">
        <v>2039</v>
      </c>
      <c r="Y87" s="30">
        <v>2040</v>
      </c>
      <c r="Z87" s="30">
        <v>2041</v>
      </c>
      <c r="AA87" s="30">
        <v>2042</v>
      </c>
      <c r="AB87" s="30">
        <v>2043</v>
      </c>
      <c r="AC87" s="30">
        <v>2044</v>
      </c>
      <c r="AD87" s="30">
        <v>2045</v>
      </c>
      <c r="AE87" s="30">
        <v>2046</v>
      </c>
    </row>
    <row r="88" spans="2:31" x14ac:dyDescent="0.35">
      <c r="B88" s="32" t="s">
        <v>18</v>
      </c>
      <c r="C88" s="24"/>
      <c r="D88" s="24"/>
      <c r="E88" s="24" t="s">
        <v>14</v>
      </c>
      <c r="F88" s="24" t="s">
        <v>61</v>
      </c>
      <c r="G88" s="25" t="s">
        <v>65</v>
      </c>
      <c r="H88" s="25" t="s">
        <v>66</v>
      </c>
      <c r="I88" s="25" t="s">
        <v>67</v>
      </c>
      <c r="J88" s="25" t="s">
        <v>68</v>
      </c>
      <c r="K88" s="25" t="s">
        <v>69</v>
      </c>
      <c r="L88" s="25" t="s">
        <v>70</v>
      </c>
      <c r="M88" s="25" t="s">
        <v>71</v>
      </c>
      <c r="N88" s="25" t="s">
        <v>72</v>
      </c>
      <c r="O88" s="25" t="s">
        <v>73</v>
      </c>
      <c r="P88" s="25" t="s">
        <v>74</v>
      </c>
      <c r="Q88" s="25" t="s">
        <v>75</v>
      </c>
      <c r="R88" s="25" t="s">
        <v>76</v>
      </c>
      <c r="S88" s="25" t="s">
        <v>77</v>
      </c>
      <c r="T88" s="25" t="s">
        <v>78</v>
      </c>
      <c r="U88" s="25" t="s">
        <v>79</v>
      </c>
      <c r="V88" s="25" t="s">
        <v>80</v>
      </c>
      <c r="W88" s="25" t="s">
        <v>81</v>
      </c>
      <c r="X88" s="25" t="s">
        <v>82</v>
      </c>
      <c r="Y88" s="25" t="s">
        <v>83</v>
      </c>
      <c r="Z88" s="25" t="s">
        <v>84</v>
      </c>
      <c r="AA88" s="25" t="s">
        <v>85</v>
      </c>
      <c r="AB88" s="25" t="s">
        <v>86</v>
      </c>
      <c r="AC88" s="25" t="s">
        <v>87</v>
      </c>
      <c r="AD88" s="25" t="s">
        <v>88</v>
      </c>
      <c r="AE88" s="25" t="s">
        <v>89</v>
      </c>
    </row>
    <row r="89" spans="2:31" x14ac:dyDescent="0.35">
      <c r="B89" s="26" t="s">
        <v>25</v>
      </c>
      <c r="C89" s="26"/>
      <c r="D89" s="26"/>
      <c r="E89" s="34" t="s">
        <v>35</v>
      </c>
      <c r="F89" s="35">
        <v>184837239.80739206</v>
      </c>
      <c r="G89" s="36">
        <v>469.89608341938231</v>
      </c>
      <c r="H89" s="36">
        <v>1897.6019996759367</v>
      </c>
      <c r="I89" s="36">
        <v>275.06927967104042</v>
      </c>
      <c r="J89" s="36">
        <v>589.7743849272357</v>
      </c>
      <c r="K89" s="36">
        <v>951.86106671863479</v>
      </c>
      <c r="L89" s="36">
        <v>-2510.1528731232452</v>
      </c>
      <c r="M89" s="36">
        <v>28709668.901349027</v>
      </c>
      <c r="N89" s="36">
        <v>49232793.330492534</v>
      </c>
      <c r="O89" s="36">
        <v>-37426917.224337533</v>
      </c>
      <c r="P89" s="36">
        <v>-2342943.7761890185</v>
      </c>
      <c r="Q89" s="36">
        <v>29246910.516608555</v>
      </c>
      <c r="R89" s="36">
        <v>46556508.887002178</v>
      </c>
      <c r="S89" s="36">
        <v>-7066046.1217526142</v>
      </c>
      <c r="T89" s="36">
        <v>13642113.164789608</v>
      </c>
      <c r="U89" s="36">
        <v>1237212571.5518281</v>
      </c>
      <c r="V89" s="36">
        <v>-758042716.88983834</v>
      </c>
      <c r="W89" s="36">
        <v>-263228419.01588261</v>
      </c>
      <c r="X89" s="36">
        <v>10528445.158344256</v>
      </c>
      <c r="Y89" s="36">
        <v>-42968830.259252891</v>
      </c>
      <c r="Z89" s="36">
        <v>-15914734.063166233</v>
      </c>
      <c r="AA89" s="36">
        <v>-28479739.944006998</v>
      </c>
      <c r="AB89" s="36">
        <v>-109702564.07302567</v>
      </c>
      <c r="AC89" s="36">
        <v>199560587.88213608</v>
      </c>
      <c r="AD89" s="36">
        <v>17974164.843868949</v>
      </c>
      <c r="AE89" s="36">
        <v>-31211250.531894889</v>
      </c>
    </row>
    <row r="90" spans="2:31" x14ac:dyDescent="0.35">
      <c r="B90" s="26" t="s">
        <v>27</v>
      </c>
      <c r="C90" s="26"/>
      <c r="D90" s="26"/>
      <c r="E90" s="34" t="s">
        <v>35</v>
      </c>
      <c r="F90" s="35">
        <v>242285078.66141763</v>
      </c>
      <c r="G90" s="36">
        <v>-668.55022353365916</v>
      </c>
      <c r="H90" s="36">
        <v>-2774.5005944923064</v>
      </c>
      <c r="I90" s="36">
        <v>-528.13267604005</v>
      </c>
      <c r="J90" s="36">
        <v>-1062.1487984647963</v>
      </c>
      <c r="K90" s="36">
        <v>-1356.6341316653027</v>
      </c>
      <c r="L90" s="36">
        <v>1386.1255797935219</v>
      </c>
      <c r="M90" s="36">
        <v>28350713.128757015</v>
      </c>
      <c r="N90" s="36">
        <v>63192353.961031526</v>
      </c>
      <c r="O90" s="36">
        <v>-31041598.641141806</v>
      </c>
      <c r="P90" s="36">
        <v>8976918.9834778532</v>
      </c>
      <c r="Q90" s="36">
        <v>6395526.8634000886</v>
      </c>
      <c r="R90" s="36">
        <v>-47928341.588991977</v>
      </c>
      <c r="S90" s="36">
        <v>35168568.626087777</v>
      </c>
      <c r="T90" s="36">
        <v>13639493.373638403</v>
      </c>
      <c r="U90" s="36">
        <v>1618673400.4470501</v>
      </c>
      <c r="V90" s="36">
        <v>-1109613158.3675191</v>
      </c>
      <c r="W90" s="36">
        <v>-265318227.31962526</v>
      </c>
      <c r="X90" s="36">
        <v>20249049.83632696</v>
      </c>
      <c r="Y90" s="36">
        <v>-40544716.871802792</v>
      </c>
      <c r="Z90" s="36">
        <v>-18042926.027791299</v>
      </c>
      <c r="AA90" s="36">
        <v>-65292318.159829326</v>
      </c>
      <c r="AB90" s="36">
        <v>287358845.30692458</v>
      </c>
      <c r="AC90" s="36">
        <v>55994065.154049307</v>
      </c>
      <c r="AD90" s="36">
        <v>8593709.4805845525</v>
      </c>
      <c r="AE90" s="36">
        <v>-56951017.489149228</v>
      </c>
    </row>
    <row r="91" spans="2:31" x14ac:dyDescent="0.35">
      <c r="B91" s="26" t="s">
        <v>30</v>
      </c>
      <c r="C91" s="26"/>
      <c r="D91" s="26"/>
      <c r="E91" s="34" t="s">
        <v>35</v>
      </c>
      <c r="F91" s="35">
        <v>239750384.36105528</v>
      </c>
      <c r="G91" s="36">
        <v>-403.87287192123506</v>
      </c>
      <c r="H91" s="36">
        <v>-1699.8135169586521</v>
      </c>
      <c r="I91" s="36">
        <v>-260.4102968553218</v>
      </c>
      <c r="J91" s="36">
        <v>-558.37657706365474</v>
      </c>
      <c r="K91" s="36">
        <v>-805.28259667120403</v>
      </c>
      <c r="L91" s="36">
        <v>-166.47576768540992</v>
      </c>
      <c r="M91" s="36">
        <v>14130750.470714642</v>
      </c>
      <c r="N91" s="36">
        <v>27585132.917107388</v>
      </c>
      <c r="O91" s="36">
        <v>11118001.354034487</v>
      </c>
      <c r="P91" s="36">
        <v>9648101.1955720894</v>
      </c>
      <c r="Q91" s="36">
        <v>7584983.7480512122</v>
      </c>
      <c r="R91" s="36">
        <v>-38931031.758315973</v>
      </c>
      <c r="S91" s="36">
        <v>35668840.141734473</v>
      </c>
      <c r="T91" s="36">
        <v>13640181.009013494</v>
      </c>
      <c r="U91" s="36">
        <v>1620107832.1684508</v>
      </c>
      <c r="V91" s="36">
        <v>-1114051895.0372438</v>
      </c>
      <c r="W91" s="36">
        <v>-264737856.11764228</v>
      </c>
      <c r="X91" s="36">
        <v>20240329.493756302</v>
      </c>
      <c r="Y91" s="36">
        <v>-41895942.29415039</v>
      </c>
      <c r="Z91" s="36">
        <v>-17288121.935861792</v>
      </c>
      <c r="AA91" s="36">
        <v>-67147258.092096239</v>
      </c>
      <c r="AB91" s="36">
        <v>287179963.92232513</v>
      </c>
      <c r="AC91" s="36">
        <v>57277543.105154142</v>
      </c>
      <c r="AD91" s="36">
        <v>8713705.4047633614</v>
      </c>
      <c r="AE91" s="36">
        <v>-57142424.502744973</v>
      </c>
    </row>
    <row r="92" spans="2:31" x14ac:dyDescent="0.35">
      <c r="B92" s="26" t="s">
        <v>210</v>
      </c>
      <c r="C92" s="33"/>
      <c r="D92" s="33"/>
      <c r="E92" s="34" t="s">
        <v>35</v>
      </c>
      <c r="F92" s="35">
        <v>239750384.36105528</v>
      </c>
      <c r="G92" s="36">
        <v>-403.87287192123506</v>
      </c>
      <c r="H92" s="36">
        <v>-1699.8135169586521</v>
      </c>
      <c r="I92" s="36">
        <v>-260.4102968553218</v>
      </c>
      <c r="J92" s="36">
        <v>-558.37657706365474</v>
      </c>
      <c r="K92" s="36">
        <v>-805.28259667120403</v>
      </c>
      <c r="L92" s="36">
        <v>-166.47576768540992</v>
      </c>
      <c r="M92" s="36">
        <v>14130750.470714642</v>
      </c>
      <c r="N92" s="36">
        <v>27585132.917107388</v>
      </c>
      <c r="O92" s="36">
        <v>11118001.354034487</v>
      </c>
      <c r="P92" s="36">
        <v>9648101.1955720894</v>
      </c>
      <c r="Q92" s="36">
        <v>7584983.7480512122</v>
      </c>
      <c r="R92" s="36">
        <v>-38931031.758315973</v>
      </c>
      <c r="S92" s="36">
        <v>35668840.141734473</v>
      </c>
      <c r="T92" s="36">
        <v>13640181.009013494</v>
      </c>
      <c r="U92" s="36">
        <v>1620107832.1684508</v>
      </c>
      <c r="V92" s="36">
        <v>-1114051895.0372438</v>
      </c>
      <c r="W92" s="36">
        <v>-264737856.11764228</v>
      </c>
      <c r="X92" s="36">
        <v>20240329.493756302</v>
      </c>
      <c r="Y92" s="36">
        <v>-41895942.29415039</v>
      </c>
      <c r="Z92" s="36">
        <v>-17288121.935861792</v>
      </c>
      <c r="AA92" s="36">
        <v>-67147258.092096239</v>
      </c>
      <c r="AB92" s="36">
        <v>287179963.92232513</v>
      </c>
      <c r="AC92" s="36">
        <v>57277543.105154142</v>
      </c>
      <c r="AD92" s="36">
        <v>8713705.4047633614</v>
      </c>
      <c r="AE92" s="36">
        <v>-57142424.502744973</v>
      </c>
    </row>
    <row r="93" spans="2:31" x14ac:dyDescent="0.35">
      <c r="B93" s="26" t="s">
        <v>31</v>
      </c>
      <c r="C93" s="26"/>
      <c r="D93" s="26"/>
      <c r="E93" s="34" t="s">
        <v>35</v>
      </c>
      <c r="F93" s="35">
        <v>455190005.28668946</v>
      </c>
      <c r="G93" s="36">
        <v>-659.92538261366292</v>
      </c>
      <c r="H93" s="36">
        <v>-2583.6446265413165</v>
      </c>
      <c r="I93" s="36">
        <v>-534.03726721264013</v>
      </c>
      <c r="J93" s="36">
        <v>-775.93846388095255</v>
      </c>
      <c r="K93" s="36">
        <v>-1257.6456423060456</v>
      </c>
      <c r="L93" s="36">
        <v>872.69152757870188</v>
      </c>
      <c r="M93" s="36">
        <v>65010697.582853332</v>
      </c>
      <c r="N93" s="36">
        <v>102043245.41823536</v>
      </c>
      <c r="O93" s="36">
        <v>139874869.94089341</v>
      </c>
      <c r="P93" s="36">
        <v>724457.97634206933</v>
      </c>
      <c r="Q93" s="36">
        <v>-22878970.674356524</v>
      </c>
      <c r="R93" s="36">
        <v>-79908275.871511519</v>
      </c>
      <c r="S93" s="36">
        <v>37810858.593854591</v>
      </c>
      <c r="T93" s="36">
        <v>13639737.976438571</v>
      </c>
      <c r="U93" s="36">
        <v>1798598728.3883076</v>
      </c>
      <c r="V93" s="36">
        <v>-1087642948.3168237</v>
      </c>
      <c r="W93" s="36">
        <v>-343107220.08408922</v>
      </c>
      <c r="X93" s="36">
        <v>-2062676.1250009765</v>
      </c>
      <c r="Y93" s="36">
        <v>-38968531.224675901</v>
      </c>
      <c r="Z93" s="36">
        <v>48091322.812128693</v>
      </c>
      <c r="AA93" s="36">
        <v>-154256229.4762646</v>
      </c>
      <c r="AB93" s="36">
        <v>401916220.22016722</v>
      </c>
      <c r="AC93" s="36">
        <v>171181705.14247528</v>
      </c>
      <c r="AD93" s="36">
        <v>3443256.6166532068</v>
      </c>
      <c r="AE93" s="36">
        <v>-88884718.343244985</v>
      </c>
    </row>
    <row r="94" spans="2:31" x14ac:dyDescent="0.35">
      <c r="B94" s="26" t="s">
        <v>33</v>
      </c>
      <c r="C94" s="33"/>
      <c r="D94" s="33"/>
      <c r="E94" s="34" t="s">
        <v>35</v>
      </c>
      <c r="F94" s="35">
        <v>457822115.88629138</v>
      </c>
      <c r="G94" s="36">
        <v>-1161.2204970052107</v>
      </c>
      <c r="H94" s="36">
        <v>-4286.2987582147034</v>
      </c>
      <c r="I94" s="36">
        <v>-710.74372908377143</v>
      </c>
      <c r="J94" s="36">
        <v>-1231.3270286753359</v>
      </c>
      <c r="K94" s="36">
        <v>-2316.2525630493637</v>
      </c>
      <c r="L94" s="36">
        <v>3075.6997289844144</v>
      </c>
      <c r="M94" s="36">
        <v>61495672.579575032</v>
      </c>
      <c r="N94" s="36">
        <v>99781407.549386472</v>
      </c>
      <c r="O94" s="36">
        <v>152456137.26236808</v>
      </c>
      <c r="P94" s="36">
        <v>-3639039.2509225756</v>
      </c>
      <c r="Q94" s="36">
        <v>-18770095.188616179</v>
      </c>
      <c r="R94" s="36">
        <v>-79060961.068262428</v>
      </c>
      <c r="S94" s="36">
        <v>39705533.621364579</v>
      </c>
      <c r="T94" s="36">
        <v>13638623.251992512</v>
      </c>
      <c r="U94" s="36">
        <v>1786493998.582376</v>
      </c>
      <c r="V94" s="36">
        <v>-1081189966.5153639</v>
      </c>
      <c r="W94" s="36">
        <v>-341098131.40912706</v>
      </c>
      <c r="X94" s="36">
        <v>-815807.05143684917</v>
      </c>
      <c r="Y94" s="36">
        <v>-40297013.15262676</v>
      </c>
      <c r="Z94" s="36">
        <v>48273357.29754325</v>
      </c>
      <c r="AA94" s="36">
        <v>-155587017.62379032</v>
      </c>
      <c r="AB94" s="36">
        <v>403383498.89698172</v>
      </c>
      <c r="AC94" s="36">
        <v>170298358.61219278</v>
      </c>
      <c r="AD94" s="36">
        <v>3368158.9990250324</v>
      </c>
      <c r="AE94" s="36">
        <v>-89622138.108008534</v>
      </c>
    </row>
    <row r="95" spans="2:31" x14ac:dyDescent="0.35">
      <c r="B95" s="26" t="s">
        <v>32</v>
      </c>
      <c r="C95" s="26"/>
      <c r="D95" s="26"/>
      <c r="E95" s="34" t="s">
        <v>35</v>
      </c>
      <c r="F95" s="35">
        <v>481853882.67229432</v>
      </c>
      <c r="G95" s="36">
        <v>-612.28939202411414</v>
      </c>
      <c r="H95" s="36">
        <v>-2448.2091533076878</v>
      </c>
      <c r="I95" s="36">
        <v>-613.4534182949659</v>
      </c>
      <c r="J95" s="36">
        <v>-678.66675670210861</v>
      </c>
      <c r="K95" s="36">
        <v>-1503.5472395237948</v>
      </c>
      <c r="L95" s="36">
        <v>2313.3385464121407</v>
      </c>
      <c r="M95" s="36">
        <v>69439505.437640846</v>
      </c>
      <c r="N95" s="36">
        <v>126192200.28083134</v>
      </c>
      <c r="O95" s="36">
        <v>111249431.14102061</v>
      </c>
      <c r="P95" s="36">
        <v>3295070.3465480544</v>
      </c>
      <c r="Q95" s="36">
        <v>2635439.5391723411</v>
      </c>
      <c r="R95" s="36">
        <v>-82483378.986406982</v>
      </c>
      <c r="S95" s="36">
        <v>48973896.725869484</v>
      </c>
      <c r="T95" s="36">
        <v>13639741.920628397</v>
      </c>
      <c r="U95" s="36">
        <v>1761336406.309896</v>
      </c>
      <c r="V95" s="36">
        <v>-1072688893.3005686</v>
      </c>
      <c r="W95" s="36">
        <v>-301749458.73551238</v>
      </c>
      <c r="X95" s="36">
        <v>11862474.312607102</v>
      </c>
      <c r="Y95" s="36">
        <v>-30762426.776297726</v>
      </c>
      <c r="Z95" s="36">
        <v>53054054.578872263</v>
      </c>
      <c r="AA95" s="36">
        <v>-175438876.90031725</v>
      </c>
      <c r="AB95" s="36">
        <v>401187538.03566164</v>
      </c>
      <c r="AC95" s="36">
        <v>163471263.22581822</v>
      </c>
      <c r="AD95" s="36">
        <v>1991777.554348228</v>
      </c>
      <c r="AE95" s="36">
        <v>-87360456.71846585</v>
      </c>
    </row>
    <row r="96" spans="2:31" x14ac:dyDescent="0.35">
      <c r="B96" s="26" t="s">
        <v>34</v>
      </c>
      <c r="C96" s="33"/>
      <c r="D96" s="33"/>
      <c r="E96" s="34" t="s">
        <v>35</v>
      </c>
      <c r="F96" s="35">
        <v>481651880.21625704</v>
      </c>
      <c r="G96" s="36">
        <v>-301.00616931648761</v>
      </c>
      <c r="H96" s="36">
        <v>-1165.2165165282479</v>
      </c>
      <c r="I96" s="36">
        <v>-221.77637487429075</v>
      </c>
      <c r="J96" s="36">
        <v>-276.64001177230313</v>
      </c>
      <c r="K96" s="36">
        <v>-564.53202035910249</v>
      </c>
      <c r="L96" s="36">
        <v>1119.0721783695471</v>
      </c>
      <c r="M96" s="36">
        <v>65534384.545654617</v>
      </c>
      <c r="N96" s="36">
        <v>112076703.2301998</v>
      </c>
      <c r="O96" s="36">
        <v>141841963.0315111</v>
      </c>
      <c r="P96" s="36">
        <v>-2412004.6811800641</v>
      </c>
      <c r="Q96" s="36">
        <v>-598404.00579591864</v>
      </c>
      <c r="R96" s="36">
        <v>-76276341.822034985</v>
      </c>
      <c r="S96" s="36">
        <v>36403712.305507749</v>
      </c>
      <c r="T96" s="36">
        <v>13640655.011390125</v>
      </c>
      <c r="U96" s="36">
        <v>1749477770.9232416</v>
      </c>
      <c r="V96" s="36">
        <v>-1062637478.6141152</v>
      </c>
      <c r="W96" s="36">
        <v>-293044508.07965487</v>
      </c>
      <c r="X96" s="36">
        <v>12484704.598458352</v>
      </c>
      <c r="Y96" s="36">
        <v>-33649608.163773574</v>
      </c>
      <c r="Z96" s="36">
        <v>50714606.981281474</v>
      </c>
      <c r="AA96" s="36">
        <v>-171199737.51379716</v>
      </c>
      <c r="AB96" s="36">
        <v>400051140.62085146</v>
      </c>
      <c r="AC96" s="36">
        <v>161089305.11608514</v>
      </c>
      <c r="AD96" s="36">
        <v>1198209.2727363331</v>
      </c>
      <c r="AE96" s="36">
        <v>-87554763.789425537</v>
      </c>
    </row>
    <row r="98" spans="2:31" x14ac:dyDescent="0.35">
      <c r="B98" s="29" t="s">
        <v>17</v>
      </c>
      <c r="C98" s="29"/>
      <c r="D98" s="29"/>
      <c r="E98" s="37"/>
      <c r="F98" s="31"/>
      <c r="G98" s="30">
        <v>2022</v>
      </c>
      <c r="H98" s="30">
        <v>2023</v>
      </c>
      <c r="I98" s="30">
        <v>2024</v>
      </c>
      <c r="J98" s="30">
        <v>2025</v>
      </c>
      <c r="K98" s="30">
        <v>2026</v>
      </c>
      <c r="L98" s="30">
        <v>2027</v>
      </c>
      <c r="M98" s="30">
        <v>2028</v>
      </c>
      <c r="N98" s="30">
        <v>2029</v>
      </c>
      <c r="O98" s="30">
        <v>2030</v>
      </c>
      <c r="P98" s="30">
        <v>2031</v>
      </c>
      <c r="Q98" s="30">
        <v>2032</v>
      </c>
      <c r="R98" s="30">
        <v>2033</v>
      </c>
      <c r="S98" s="30">
        <v>2034</v>
      </c>
      <c r="T98" s="30">
        <v>2035</v>
      </c>
      <c r="U98" s="30">
        <v>2036</v>
      </c>
      <c r="V98" s="30">
        <v>2037</v>
      </c>
      <c r="W98" s="30">
        <v>2038</v>
      </c>
      <c r="X98" s="30">
        <v>2039</v>
      </c>
      <c r="Y98" s="30">
        <v>2040</v>
      </c>
      <c r="Z98" s="30">
        <v>2041</v>
      </c>
      <c r="AA98" s="30">
        <v>2042</v>
      </c>
      <c r="AB98" s="30">
        <v>2043</v>
      </c>
      <c r="AC98" s="30">
        <v>2044</v>
      </c>
      <c r="AD98" s="30">
        <v>2045</v>
      </c>
      <c r="AE98" s="30">
        <v>2046</v>
      </c>
    </row>
    <row r="99" spans="2:31" x14ac:dyDescent="0.35">
      <c r="B99" s="32" t="s">
        <v>18</v>
      </c>
      <c r="C99" s="24"/>
      <c r="D99" s="24"/>
      <c r="E99" s="24" t="s">
        <v>14</v>
      </c>
      <c r="F99" s="24" t="s">
        <v>61</v>
      </c>
      <c r="G99" s="25" t="s">
        <v>65</v>
      </c>
      <c r="H99" s="25" t="s">
        <v>66</v>
      </c>
      <c r="I99" s="25" t="s">
        <v>67</v>
      </c>
      <c r="J99" s="25" t="s">
        <v>68</v>
      </c>
      <c r="K99" s="25" t="s">
        <v>69</v>
      </c>
      <c r="L99" s="25" t="s">
        <v>70</v>
      </c>
      <c r="M99" s="25" t="s">
        <v>71</v>
      </c>
      <c r="N99" s="25" t="s">
        <v>72</v>
      </c>
      <c r="O99" s="25" t="s">
        <v>73</v>
      </c>
      <c r="P99" s="25" t="s">
        <v>74</v>
      </c>
      <c r="Q99" s="25" t="s">
        <v>75</v>
      </c>
      <c r="R99" s="25" t="s">
        <v>76</v>
      </c>
      <c r="S99" s="25" t="s">
        <v>77</v>
      </c>
      <c r="T99" s="25" t="s">
        <v>78</v>
      </c>
      <c r="U99" s="25" t="s">
        <v>79</v>
      </c>
      <c r="V99" s="25" t="s">
        <v>80</v>
      </c>
      <c r="W99" s="25" t="s">
        <v>81</v>
      </c>
      <c r="X99" s="25" t="s">
        <v>82</v>
      </c>
      <c r="Y99" s="25" t="s">
        <v>83</v>
      </c>
      <c r="Z99" s="25" t="s">
        <v>84</v>
      </c>
      <c r="AA99" s="25" t="s">
        <v>85</v>
      </c>
      <c r="AB99" s="25" t="s">
        <v>86</v>
      </c>
      <c r="AC99" s="25" t="s">
        <v>87</v>
      </c>
      <c r="AD99" s="25" t="s">
        <v>88</v>
      </c>
      <c r="AE99" s="25" t="s">
        <v>89</v>
      </c>
    </row>
    <row r="100" spans="2:31" x14ac:dyDescent="0.35">
      <c r="B100" s="26" t="s">
        <v>25</v>
      </c>
      <c r="C100" s="26"/>
      <c r="D100" s="26"/>
      <c r="E100" s="34" t="s">
        <v>35</v>
      </c>
      <c r="F100" s="35">
        <v>88804986.005888149</v>
      </c>
      <c r="G100" s="36">
        <v>1309180.1241027792</v>
      </c>
      <c r="H100" s="36">
        <v>1402604.4368222666</v>
      </c>
      <c r="I100" s="36">
        <v>900107.91691402835</v>
      </c>
      <c r="J100" s="36">
        <v>-1391662.169730183</v>
      </c>
      <c r="K100" s="36">
        <v>-6003262.5124617834</v>
      </c>
      <c r="L100" s="36">
        <v>-9872337.1937784925</v>
      </c>
      <c r="M100" s="36">
        <v>-18230907.331914086</v>
      </c>
      <c r="N100" s="36">
        <v>-13896651.943626018</v>
      </c>
      <c r="O100" s="36">
        <v>-8744903.9957307447</v>
      </c>
      <c r="P100" s="36">
        <v>9707679.4504081197</v>
      </c>
      <c r="Q100" s="36">
        <v>-8814131.3091708012</v>
      </c>
      <c r="R100" s="36">
        <v>13704664.663726971</v>
      </c>
      <c r="S100" s="36">
        <v>24863813.786796361</v>
      </c>
      <c r="T100" s="36">
        <v>-1178809.1253792548</v>
      </c>
      <c r="U100" s="36">
        <v>-49214860.860828415</v>
      </c>
      <c r="V100" s="36">
        <v>16270856.346549911</v>
      </c>
      <c r="W100" s="36">
        <v>110138113.65290985</v>
      </c>
      <c r="X100" s="36">
        <v>56154713.419344261</v>
      </c>
      <c r="Y100" s="36">
        <v>44836250.758627921</v>
      </c>
      <c r="Z100" s="36">
        <v>50436850.969818994</v>
      </c>
      <c r="AA100" s="36">
        <v>86170982.046310037</v>
      </c>
      <c r="AB100" s="36">
        <v>54267950.7991497</v>
      </c>
      <c r="AC100" s="36">
        <v>-63640445.882418536</v>
      </c>
      <c r="AD100" s="36">
        <v>-7039864.2615781752</v>
      </c>
      <c r="AE100" s="36">
        <v>19514139.9646037</v>
      </c>
    </row>
    <row r="101" spans="2:31" x14ac:dyDescent="0.35">
      <c r="B101" s="26" t="s">
        <v>27</v>
      </c>
      <c r="C101" s="26"/>
      <c r="D101" s="26"/>
      <c r="E101" s="34" t="s">
        <v>35</v>
      </c>
      <c r="F101" s="35">
        <v>191985905.5746083</v>
      </c>
      <c r="G101" s="36">
        <v>1193219.1807576844</v>
      </c>
      <c r="H101" s="36">
        <v>1314074.6823700182</v>
      </c>
      <c r="I101" s="36">
        <v>853820.23622895696</v>
      </c>
      <c r="J101" s="36">
        <v>-1991928.6948246614</v>
      </c>
      <c r="K101" s="36">
        <v>-8759688.6548658144</v>
      </c>
      <c r="L101" s="36">
        <v>-18082352.562225804</v>
      </c>
      <c r="M101" s="36">
        <v>-14044363.381018115</v>
      </c>
      <c r="N101" s="36">
        <v>-5551370.9084820235</v>
      </c>
      <c r="O101" s="36">
        <v>-81777.542219635754</v>
      </c>
      <c r="P101" s="36">
        <v>23614810.398280818</v>
      </c>
      <c r="Q101" s="36">
        <v>314488.9098572245</v>
      </c>
      <c r="R101" s="36">
        <v>2975393.1680415617</v>
      </c>
      <c r="S101" s="36">
        <v>37396534.109077081</v>
      </c>
      <c r="T101" s="36">
        <v>10536045.229473434</v>
      </c>
      <c r="U101" s="36">
        <v>-56316143.064035892</v>
      </c>
      <c r="V101" s="36">
        <v>17201778.212661479</v>
      </c>
      <c r="W101" s="36">
        <v>151762787.13709122</v>
      </c>
      <c r="X101" s="36">
        <v>89034356.868879989</v>
      </c>
      <c r="Y101" s="36">
        <v>70148992.998506814</v>
      </c>
      <c r="Z101" s="36">
        <v>44885874.114046484</v>
      </c>
      <c r="AA101" s="36">
        <v>144045146.61931226</v>
      </c>
      <c r="AB101" s="36">
        <v>58761664.415166773</v>
      </c>
      <c r="AC101" s="36">
        <v>-45555837.457971595</v>
      </c>
      <c r="AD101" s="36">
        <v>27929881.440426089</v>
      </c>
      <c r="AE101" s="36">
        <v>87277143.90272367</v>
      </c>
    </row>
    <row r="102" spans="2:31" x14ac:dyDescent="0.35">
      <c r="B102" s="26" t="s">
        <v>30</v>
      </c>
      <c r="C102" s="26"/>
      <c r="D102" s="26"/>
      <c r="E102" s="34" t="s">
        <v>35</v>
      </c>
      <c r="F102" s="35">
        <v>204311017.31662005</v>
      </c>
      <c r="G102" s="36">
        <v>1441374.4487102176</v>
      </c>
      <c r="H102" s="36">
        <v>1504475.4277111904</v>
      </c>
      <c r="I102" s="36">
        <v>1000261.8875202609</v>
      </c>
      <c r="J102" s="36">
        <v>-1073220.9835684004</v>
      </c>
      <c r="K102" s="36">
        <v>-7941431.4668919621</v>
      </c>
      <c r="L102" s="36">
        <v>-19948168.68963993</v>
      </c>
      <c r="M102" s="36">
        <v>-7124415.6729326174</v>
      </c>
      <c r="N102" s="36">
        <v>-2063803.7888063609</v>
      </c>
      <c r="O102" s="36">
        <v>-3041338.8432481391</v>
      </c>
      <c r="P102" s="36">
        <v>27025605.978821572</v>
      </c>
      <c r="Q102" s="36">
        <v>2387532.9619194814</v>
      </c>
      <c r="R102" s="36">
        <v>5665477.1026473073</v>
      </c>
      <c r="S102" s="36">
        <v>38455984.583671771</v>
      </c>
      <c r="T102" s="36">
        <v>13748522.761536285</v>
      </c>
      <c r="U102" s="36">
        <v>-55405147.201124892</v>
      </c>
      <c r="V102" s="36">
        <v>16672109.986932509</v>
      </c>
      <c r="W102" s="36">
        <v>151622246.70375198</v>
      </c>
      <c r="X102" s="36">
        <v>88743539.780240029</v>
      </c>
      <c r="Y102" s="36">
        <v>70289323.715138406</v>
      </c>
      <c r="Z102" s="36">
        <v>44480893.579074547</v>
      </c>
      <c r="AA102" s="36">
        <v>143881296.80578539</v>
      </c>
      <c r="AB102" s="36">
        <v>59473025.319491975</v>
      </c>
      <c r="AC102" s="36">
        <v>-45142110.159282841</v>
      </c>
      <c r="AD102" s="36">
        <v>27904320.868546035</v>
      </c>
      <c r="AE102" s="36">
        <v>88081227.533540681</v>
      </c>
    </row>
    <row r="103" spans="2:31" x14ac:dyDescent="0.35">
      <c r="B103" s="26" t="s">
        <v>210</v>
      </c>
      <c r="C103" s="33"/>
      <c r="D103" s="33"/>
      <c r="E103" s="34" t="s">
        <v>35</v>
      </c>
      <c r="F103" s="35">
        <v>204311017.31662005</v>
      </c>
      <c r="G103" s="36">
        <v>1441374.4487102176</v>
      </c>
      <c r="H103" s="36">
        <v>1504475.4277111904</v>
      </c>
      <c r="I103" s="36">
        <v>1000261.8875202609</v>
      </c>
      <c r="J103" s="36">
        <v>-1073220.9835684004</v>
      </c>
      <c r="K103" s="36">
        <v>-7941431.4668919621</v>
      </c>
      <c r="L103" s="36">
        <v>-19948168.68963993</v>
      </c>
      <c r="M103" s="36">
        <v>-7124415.6729326174</v>
      </c>
      <c r="N103" s="36">
        <v>-2063803.7888063609</v>
      </c>
      <c r="O103" s="36">
        <v>-3041338.8432481391</v>
      </c>
      <c r="P103" s="36">
        <v>27025605.978821572</v>
      </c>
      <c r="Q103" s="36">
        <v>2387532.9619194814</v>
      </c>
      <c r="R103" s="36">
        <v>5665477.1026473073</v>
      </c>
      <c r="S103" s="36">
        <v>38455984.583671771</v>
      </c>
      <c r="T103" s="36">
        <v>13748522.761536285</v>
      </c>
      <c r="U103" s="36">
        <v>-55405147.201124892</v>
      </c>
      <c r="V103" s="36">
        <v>16672109.986932509</v>
      </c>
      <c r="W103" s="36">
        <v>151622246.70375198</v>
      </c>
      <c r="X103" s="36">
        <v>88743539.780240029</v>
      </c>
      <c r="Y103" s="36">
        <v>70289323.715138406</v>
      </c>
      <c r="Z103" s="36">
        <v>44480893.579074547</v>
      </c>
      <c r="AA103" s="36">
        <v>143881296.80578539</v>
      </c>
      <c r="AB103" s="36">
        <v>59473025.319491975</v>
      </c>
      <c r="AC103" s="36">
        <v>-45142110.159282841</v>
      </c>
      <c r="AD103" s="36">
        <v>27904320.868546035</v>
      </c>
      <c r="AE103" s="36">
        <v>88081227.533540681</v>
      </c>
    </row>
    <row r="104" spans="2:31" x14ac:dyDescent="0.35">
      <c r="B104" s="26" t="s">
        <v>31</v>
      </c>
      <c r="C104" s="26"/>
      <c r="D104" s="26"/>
      <c r="E104" s="34" t="s">
        <v>35</v>
      </c>
      <c r="F104" s="35">
        <v>333481450.67454654</v>
      </c>
      <c r="G104" s="36">
        <v>2149586.2852418106</v>
      </c>
      <c r="H104" s="36">
        <v>2597202.5926668379</v>
      </c>
      <c r="I104" s="36">
        <v>1478064.0246164685</v>
      </c>
      <c r="J104" s="36">
        <v>-184836.74455580179</v>
      </c>
      <c r="K104" s="36">
        <v>-13334472.113537489</v>
      </c>
      <c r="L104" s="36">
        <v>-10742460.650809666</v>
      </c>
      <c r="M104" s="36">
        <v>-9001279.5185394175</v>
      </c>
      <c r="N104" s="36">
        <v>96778.344360572708</v>
      </c>
      <c r="O104" s="36">
        <v>-6004775.2219044929</v>
      </c>
      <c r="P104" s="36">
        <v>21741716.42601743</v>
      </c>
      <c r="Q104" s="36">
        <v>-1937676.7710778411</v>
      </c>
      <c r="R104" s="36">
        <v>-9704483.9194432758</v>
      </c>
      <c r="S104" s="36">
        <v>55150690.224180289</v>
      </c>
      <c r="T104" s="36">
        <v>35583697.269359872</v>
      </c>
      <c r="U104" s="36">
        <v>-52098260.498124383</v>
      </c>
      <c r="V104" s="36">
        <v>64137178.302106574</v>
      </c>
      <c r="W104" s="36">
        <v>169383117.36216882</v>
      </c>
      <c r="X104" s="36">
        <v>104811953.9775245</v>
      </c>
      <c r="Y104" s="36">
        <v>83975570.308873475</v>
      </c>
      <c r="Z104" s="36">
        <v>55386614.429229096</v>
      </c>
      <c r="AA104" s="36">
        <v>237735384.64455014</v>
      </c>
      <c r="AB104" s="36">
        <v>105828002.57148696</v>
      </c>
      <c r="AC104" s="36">
        <v>-64169801.215937175</v>
      </c>
      <c r="AD104" s="36">
        <v>81584520.59748511</v>
      </c>
      <c r="AE104" s="36">
        <v>214945361.87658975</v>
      </c>
    </row>
    <row r="105" spans="2:31" x14ac:dyDescent="0.35">
      <c r="B105" s="26" t="s">
        <v>33</v>
      </c>
      <c r="C105" s="33"/>
      <c r="D105" s="33"/>
      <c r="E105" s="34" t="s">
        <v>35</v>
      </c>
      <c r="F105" s="35">
        <v>334798905.77748245</v>
      </c>
      <c r="G105" s="36">
        <v>2285736.2925556293</v>
      </c>
      <c r="H105" s="36">
        <v>2799566.1459898409</v>
      </c>
      <c r="I105" s="36">
        <v>1571792.4903389458</v>
      </c>
      <c r="J105" s="36">
        <v>228665.27263866994</v>
      </c>
      <c r="K105" s="36">
        <v>-13169378.418395054</v>
      </c>
      <c r="L105" s="36">
        <v>-11654640.316878645</v>
      </c>
      <c r="M105" s="36">
        <v>-4097779.977199276</v>
      </c>
      <c r="N105" s="36">
        <v>4203884.8747171778</v>
      </c>
      <c r="O105" s="36">
        <v>-9391448.8160027191</v>
      </c>
      <c r="P105" s="36">
        <v>20593757.526065864</v>
      </c>
      <c r="Q105" s="36">
        <v>-2347025.6964714532</v>
      </c>
      <c r="R105" s="36">
        <v>-11689526.423788784</v>
      </c>
      <c r="S105" s="36">
        <v>53244006.20520933</v>
      </c>
      <c r="T105" s="36">
        <v>34707513.650000729</v>
      </c>
      <c r="U105" s="36">
        <v>-51708131.184241645</v>
      </c>
      <c r="V105" s="36">
        <v>64097218.861315258</v>
      </c>
      <c r="W105" s="36">
        <v>169836208.30975869</v>
      </c>
      <c r="X105" s="36">
        <v>104796008.07974391</v>
      </c>
      <c r="Y105" s="36">
        <v>83851178.876686409</v>
      </c>
      <c r="Z105" s="36">
        <v>55144203.618819132</v>
      </c>
      <c r="AA105" s="36">
        <v>238409459.88540849</v>
      </c>
      <c r="AB105" s="36">
        <v>105657815.40685621</v>
      </c>
      <c r="AC105" s="36">
        <v>-64254793.732420273</v>
      </c>
      <c r="AD105" s="36">
        <v>81334703.938180551</v>
      </c>
      <c r="AE105" s="36">
        <v>215627417.11886948</v>
      </c>
    </row>
    <row r="106" spans="2:31" x14ac:dyDescent="0.35">
      <c r="B106" s="26" t="s">
        <v>32</v>
      </c>
      <c r="C106" s="26"/>
      <c r="D106" s="26"/>
      <c r="E106" s="34" t="s">
        <v>35</v>
      </c>
      <c r="F106" s="35">
        <v>345074233.40888304</v>
      </c>
      <c r="G106" s="36">
        <v>2309350.3093519257</v>
      </c>
      <c r="H106" s="36">
        <v>2852912.1693476499</v>
      </c>
      <c r="I106" s="36">
        <v>1608624.7220942646</v>
      </c>
      <c r="J106" s="36">
        <v>-959467.13138543162</v>
      </c>
      <c r="K106" s="36">
        <v>-17272641.006092675</v>
      </c>
      <c r="L106" s="36">
        <v>-6630402.41545578</v>
      </c>
      <c r="M106" s="36">
        <v>-4566701.7869516425</v>
      </c>
      <c r="N106" s="36">
        <v>1122734.5666163887</v>
      </c>
      <c r="O106" s="36">
        <v>-4177450.9026447474</v>
      </c>
      <c r="P106" s="36">
        <v>25931267.237563644</v>
      </c>
      <c r="Q106" s="36">
        <v>156564.0864343906</v>
      </c>
      <c r="R106" s="36">
        <v>-15912307.518753922</v>
      </c>
      <c r="S106" s="36">
        <v>50356334.12544471</v>
      </c>
      <c r="T106" s="36">
        <v>32924956.501471628</v>
      </c>
      <c r="U106" s="36">
        <v>-51077517.640377037</v>
      </c>
      <c r="V106" s="36">
        <v>61167563.676639929</v>
      </c>
      <c r="W106" s="36">
        <v>182719742.68804523</v>
      </c>
      <c r="X106" s="36">
        <v>111619865.71378787</v>
      </c>
      <c r="Y106" s="36">
        <v>89108495.819708198</v>
      </c>
      <c r="Z106" s="36">
        <v>59845485.176318645</v>
      </c>
      <c r="AA106" s="36">
        <v>235671756.19833052</v>
      </c>
      <c r="AB106" s="36">
        <v>111847813.72452</v>
      </c>
      <c r="AC106" s="36">
        <v>-61656443.170803271</v>
      </c>
      <c r="AD106" s="36">
        <v>80851887.25306496</v>
      </c>
      <c r="AE106" s="36">
        <v>209673687.47490737</v>
      </c>
    </row>
    <row r="107" spans="2:31" x14ac:dyDescent="0.35">
      <c r="B107" s="26" t="s">
        <v>34</v>
      </c>
      <c r="C107" s="33"/>
      <c r="D107" s="33"/>
      <c r="E107" s="34" t="s">
        <v>35</v>
      </c>
      <c r="F107" s="35">
        <v>337729802.96975958</v>
      </c>
      <c r="G107" s="36">
        <v>2279468.5850081104</v>
      </c>
      <c r="H107" s="36">
        <v>2783432.9140884709</v>
      </c>
      <c r="I107" s="36">
        <v>1573404.2942348674</v>
      </c>
      <c r="J107" s="36">
        <v>231345.00291602191</v>
      </c>
      <c r="K107" s="36">
        <v>-14433109.734794982</v>
      </c>
      <c r="L107" s="36">
        <v>-14556837.575419767</v>
      </c>
      <c r="M107" s="36">
        <v>-4867281.7937249811</v>
      </c>
      <c r="N107" s="36">
        <v>5690967.5567292245</v>
      </c>
      <c r="O107" s="36">
        <v>-10164648.401532348</v>
      </c>
      <c r="P107" s="36">
        <v>23013919.339464776</v>
      </c>
      <c r="Q107" s="36">
        <v>-1139563.7931946397</v>
      </c>
      <c r="R107" s="36">
        <v>-18742250.774870578</v>
      </c>
      <c r="S107" s="36">
        <v>50313893.090534151</v>
      </c>
      <c r="T107" s="36">
        <v>32088099.923950449</v>
      </c>
      <c r="U107" s="36">
        <v>-49273430.026974425</v>
      </c>
      <c r="V107" s="36">
        <v>61205939.705801338</v>
      </c>
      <c r="W107" s="36">
        <v>181574623.57618919</v>
      </c>
      <c r="X107" s="36">
        <v>110232381.52039559</v>
      </c>
      <c r="Y107" s="36">
        <v>88660540.047295883</v>
      </c>
      <c r="Z107" s="36">
        <v>60546554.367542744</v>
      </c>
      <c r="AA107" s="36">
        <v>235297217.00594556</v>
      </c>
      <c r="AB107" s="36">
        <v>111512901.18121448</v>
      </c>
      <c r="AC107" s="36">
        <v>-61913241.64198193</v>
      </c>
      <c r="AD107" s="36">
        <v>81095611.634376392</v>
      </c>
      <c r="AE107" s="36">
        <v>212380431.99205014</v>
      </c>
    </row>
    <row r="109" spans="2:31" x14ac:dyDescent="0.35">
      <c r="B109" s="29" t="s">
        <v>12</v>
      </c>
      <c r="C109" s="29"/>
      <c r="D109" s="29"/>
      <c r="E109" s="37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2:31" x14ac:dyDescent="0.3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2:31" x14ac:dyDescent="0.35">
      <c r="B111" s="26" t="s">
        <v>25</v>
      </c>
      <c r="C111" s="26"/>
      <c r="D111" s="26"/>
      <c r="E111" s="34" t="s">
        <v>35</v>
      </c>
      <c r="F111" s="35">
        <v>44280265.451414183</v>
      </c>
      <c r="G111" s="36">
        <v>957.3624998675399</v>
      </c>
      <c r="H111" s="36">
        <v>988.37040758973785</v>
      </c>
      <c r="I111" s="36">
        <v>1021.4443703165086</v>
      </c>
      <c r="J111" s="36">
        <v>-57485.092230080591</v>
      </c>
      <c r="K111" s="36">
        <v>-1679249.8700161926</v>
      </c>
      <c r="L111" s="36">
        <v>-2823668.9060224597</v>
      </c>
      <c r="M111" s="36">
        <v>1118166.215621942</v>
      </c>
      <c r="N111" s="36">
        <v>2711664.3327714871</v>
      </c>
      <c r="O111" s="36">
        <v>1504.0183173669632</v>
      </c>
      <c r="P111" s="36">
        <v>443225.30418293539</v>
      </c>
      <c r="Q111" s="36">
        <v>-6825376.9412918845</v>
      </c>
      <c r="R111" s="36">
        <v>48007584.209398307</v>
      </c>
      <c r="S111" s="36">
        <v>3266225.8105272665</v>
      </c>
      <c r="T111" s="36">
        <v>-788261.18264447281</v>
      </c>
      <c r="U111" s="36">
        <v>7046917.3199629318</v>
      </c>
      <c r="V111" s="36">
        <v>5235847.3014429947</v>
      </c>
      <c r="W111" s="36">
        <v>46125651.623000488</v>
      </c>
      <c r="X111" s="36">
        <v>668301.02750018425</v>
      </c>
      <c r="Y111" s="36">
        <v>-12392343.297878364</v>
      </c>
      <c r="Z111" s="36">
        <v>1528155.3486240113</v>
      </c>
      <c r="AA111" s="36">
        <v>2218163.0853630649</v>
      </c>
      <c r="AB111" s="36">
        <v>-3338216.8266803268</v>
      </c>
      <c r="AC111" s="36">
        <v>28063241.552909095</v>
      </c>
      <c r="AD111" s="36">
        <v>-14358861.8492357</v>
      </c>
      <c r="AE111" s="36">
        <v>2276782.4724883758</v>
      </c>
    </row>
    <row r="112" spans="2:31" x14ac:dyDescent="0.35">
      <c r="B112" s="26" t="s">
        <v>27</v>
      </c>
      <c r="C112" s="26"/>
      <c r="D112" s="26"/>
      <c r="E112" s="34" t="s">
        <v>35</v>
      </c>
      <c r="F112" s="35">
        <v>65143469.179044679</v>
      </c>
      <c r="G112" s="36">
        <v>-1374.8133595106738</v>
      </c>
      <c r="H112" s="36">
        <v>-1332.3494051958767</v>
      </c>
      <c r="I112" s="36">
        <v>-1491.8435971589283</v>
      </c>
      <c r="J112" s="36">
        <v>405673.82493206166</v>
      </c>
      <c r="K112" s="36">
        <v>-3578883.9647485395</v>
      </c>
      <c r="L112" s="36">
        <v>-2822354.6651791437</v>
      </c>
      <c r="M112" s="36">
        <v>1255190.5602875233</v>
      </c>
      <c r="N112" s="36">
        <v>622288.03314495424</v>
      </c>
      <c r="O112" s="36">
        <v>-2149.2742274667607</v>
      </c>
      <c r="P112" s="36">
        <v>2292375.5549276979</v>
      </c>
      <c r="Q112" s="36">
        <v>-8633333.9494260009</v>
      </c>
      <c r="R112" s="36">
        <v>47614411.219463222</v>
      </c>
      <c r="S112" s="36">
        <v>3753909.8460841598</v>
      </c>
      <c r="T112" s="36">
        <v>1141850.787341943</v>
      </c>
      <c r="U112" s="36">
        <v>27165704.37842793</v>
      </c>
      <c r="V112" s="36">
        <v>27161523.143401727</v>
      </c>
      <c r="W112" s="36">
        <v>41085560.752308615</v>
      </c>
      <c r="X112" s="36">
        <v>661962.18254631513</v>
      </c>
      <c r="Y112" s="36">
        <v>702833.84983001638</v>
      </c>
      <c r="Z112" s="36">
        <v>3719444.5187819814</v>
      </c>
      <c r="AA112" s="36">
        <v>4896214.8291700175</v>
      </c>
      <c r="AB112" s="36">
        <v>-3077409.8112755083</v>
      </c>
      <c r="AC112" s="36">
        <v>28577919.13838375</v>
      </c>
      <c r="AD112" s="36">
        <v>-15578199.848086394</v>
      </c>
      <c r="AE112" s="36">
        <v>6454433.5741499756</v>
      </c>
    </row>
    <row r="113" spans="2:31" x14ac:dyDescent="0.35">
      <c r="B113" s="26" t="s">
        <v>30</v>
      </c>
      <c r="C113" s="26"/>
      <c r="D113" s="26"/>
      <c r="E113" s="34" t="s">
        <v>35</v>
      </c>
      <c r="F113" s="35">
        <v>65207792.899844527</v>
      </c>
      <c r="G113" s="36">
        <v>-717.5493136076758</v>
      </c>
      <c r="H113" s="36">
        <v>-682.38035072634602</v>
      </c>
      <c r="I113" s="36">
        <v>-779.01935788673393</v>
      </c>
      <c r="J113" s="36">
        <v>-263718.59133874136</v>
      </c>
      <c r="K113" s="36">
        <v>-3684536.6536064269</v>
      </c>
      <c r="L113" s="36">
        <v>-3018819.4117064243</v>
      </c>
      <c r="M113" s="36">
        <v>1245261.6995687424</v>
      </c>
      <c r="N113" s="36">
        <v>4044607.9158073771</v>
      </c>
      <c r="O113" s="36">
        <v>-1125.0728224483405</v>
      </c>
      <c r="P113" s="36">
        <v>2193510.2073370013</v>
      </c>
      <c r="Q113" s="36">
        <v>-8493461.3928675205</v>
      </c>
      <c r="R113" s="36">
        <v>47599168.739627101</v>
      </c>
      <c r="S113" s="36">
        <v>4010675.2647057576</v>
      </c>
      <c r="T113" s="36">
        <v>563484.34742710844</v>
      </c>
      <c r="U113" s="36">
        <v>25954049.919166036</v>
      </c>
      <c r="V113" s="36">
        <v>26002453.097131435</v>
      </c>
      <c r="W113" s="36">
        <v>40394594.222159013</v>
      </c>
      <c r="X113" s="36">
        <v>663745.59927606571</v>
      </c>
      <c r="Y113" s="36">
        <v>627292.76975976827</v>
      </c>
      <c r="Z113" s="36">
        <v>3739159.5522194598</v>
      </c>
      <c r="AA113" s="36">
        <v>4939836.2470901133</v>
      </c>
      <c r="AB113" s="36">
        <v>-3021984.1703197407</v>
      </c>
      <c r="AC113" s="36">
        <v>28577506.318896662</v>
      </c>
      <c r="AD113" s="36">
        <v>-15591848.649371672</v>
      </c>
      <c r="AE113" s="36">
        <v>6505714.9044566033</v>
      </c>
    </row>
    <row r="114" spans="2:31" x14ac:dyDescent="0.35">
      <c r="B114" s="26" t="s">
        <v>210</v>
      </c>
      <c r="C114" s="33"/>
      <c r="D114" s="33"/>
      <c r="E114" s="34" t="s">
        <v>35</v>
      </c>
      <c r="F114" s="35">
        <v>65207792.899844527</v>
      </c>
      <c r="G114" s="36">
        <v>-717.5493136076758</v>
      </c>
      <c r="H114" s="36">
        <v>-682.38035072634602</v>
      </c>
      <c r="I114" s="36">
        <v>-779.01935788673393</v>
      </c>
      <c r="J114" s="36">
        <v>-263718.59133874136</v>
      </c>
      <c r="K114" s="36">
        <v>-3684536.6536064269</v>
      </c>
      <c r="L114" s="36">
        <v>-3018819.4117064243</v>
      </c>
      <c r="M114" s="36">
        <v>1245261.6995687424</v>
      </c>
      <c r="N114" s="36">
        <v>4044607.9158073771</v>
      </c>
      <c r="O114" s="36">
        <v>-1125.0728224483405</v>
      </c>
      <c r="P114" s="36">
        <v>2193510.2073370013</v>
      </c>
      <c r="Q114" s="36">
        <v>-8493461.3928675205</v>
      </c>
      <c r="R114" s="36">
        <v>47599168.739627101</v>
      </c>
      <c r="S114" s="36">
        <v>4010675.2647057576</v>
      </c>
      <c r="T114" s="36">
        <v>563484.34742710844</v>
      </c>
      <c r="U114" s="36">
        <v>25954049.919166036</v>
      </c>
      <c r="V114" s="36">
        <v>26002453.097131435</v>
      </c>
      <c r="W114" s="36">
        <v>40394594.222159013</v>
      </c>
      <c r="X114" s="36">
        <v>663745.59927606571</v>
      </c>
      <c r="Y114" s="36">
        <v>627292.76975976827</v>
      </c>
      <c r="Z114" s="36">
        <v>3739159.5522194598</v>
      </c>
      <c r="AA114" s="36">
        <v>4939836.2470901133</v>
      </c>
      <c r="AB114" s="36">
        <v>-3021984.1703197407</v>
      </c>
      <c r="AC114" s="36">
        <v>28577506.318896662</v>
      </c>
      <c r="AD114" s="36">
        <v>-15591848.649371672</v>
      </c>
      <c r="AE114" s="36">
        <v>6505714.9044566033</v>
      </c>
    </row>
    <row r="115" spans="2:31" x14ac:dyDescent="0.35">
      <c r="B115" s="26" t="s">
        <v>31</v>
      </c>
      <c r="C115" s="26"/>
      <c r="D115" s="26"/>
      <c r="E115" s="34" t="s">
        <v>35</v>
      </c>
      <c r="F115" s="35">
        <v>30151911.100681305</v>
      </c>
      <c r="G115" s="36">
        <v>-1394.2554134481227</v>
      </c>
      <c r="H115" s="36">
        <v>-1331.3350401173345</v>
      </c>
      <c r="I115" s="36">
        <v>-1508.7703878916577</v>
      </c>
      <c r="J115" s="36">
        <v>-269067.42738283391</v>
      </c>
      <c r="K115" s="36">
        <v>-2439287.7289534835</v>
      </c>
      <c r="L115" s="36">
        <v>-2824030.0202201009</v>
      </c>
      <c r="M115" s="36">
        <v>1292628.0876969758</v>
      </c>
      <c r="N115" s="36">
        <v>1924213.7841267672</v>
      </c>
      <c r="O115" s="36">
        <v>-2138.8209841140192</v>
      </c>
      <c r="P115" s="36">
        <v>2278587.5163540402</v>
      </c>
      <c r="Q115" s="36">
        <v>-8276750.1196081024</v>
      </c>
      <c r="R115" s="36">
        <v>49671873.592283785</v>
      </c>
      <c r="S115" s="36">
        <v>2290598.7747832052</v>
      </c>
      <c r="T115" s="36">
        <v>131436.41219277529</v>
      </c>
      <c r="U115" s="36">
        <v>40448504.65729782</v>
      </c>
      <c r="V115" s="36">
        <v>13951284.828865306</v>
      </c>
      <c r="W115" s="36">
        <v>-44295579.123561241</v>
      </c>
      <c r="X115" s="36">
        <v>661995.91046398331</v>
      </c>
      <c r="Y115" s="36">
        <v>12939609.233876543</v>
      </c>
      <c r="Z115" s="36">
        <v>7799930.4411702584</v>
      </c>
      <c r="AA115" s="36">
        <v>-10282518.089407705</v>
      </c>
      <c r="AB115" s="36">
        <v>-4330639.1983050238</v>
      </c>
      <c r="AC115" s="36">
        <v>29638662.362805415</v>
      </c>
      <c r="AD115" s="36">
        <v>-38494155.872741312</v>
      </c>
      <c r="AE115" s="36">
        <v>9190191.2855115253</v>
      </c>
    </row>
    <row r="116" spans="2:31" x14ac:dyDescent="0.35">
      <c r="B116" s="26" t="s">
        <v>33</v>
      </c>
      <c r="C116" s="33"/>
      <c r="D116" s="33"/>
      <c r="E116" s="34" t="s">
        <v>35</v>
      </c>
      <c r="F116" s="35">
        <v>30779463.620486371</v>
      </c>
      <c r="G116" s="36">
        <v>-2276.5596789514357</v>
      </c>
      <c r="H116" s="36">
        <v>-2202.2681423652366</v>
      </c>
      <c r="I116" s="36">
        <v>-2454.9239317273441</v>
      </c>
      <c r="J116" s="36">
        <v>-577061.03155040531</v>
      </c>
      <c r="K116" s="36">
        <v>-1908794.4374852632</v>
      </c>
      <c r="L116" s="36">
        <v>-2811972.5313722081</v>
      </c>
      <c r="M116" s="36">
        <v>1291923.8586777383</v>
      </c>
      <c r="N116" s="36">
        <v>4742455.7515279381</v>
      </c>
      <c r="O116" s="36">
        <v>-3509.6479638784008</v>
      </c>
      <c r="P116" s="36">
        <v>2367893.9617938618</v>
      </c>
      <c r="Q116" s="36">
        <v>-8188069.9677548436</v>
      </c>
      <c r="R116" s="36">
        <v>49795870.593398869</v>
      </c>
      <c r="S116" s="36">
        <v>638376.30488690734</v>
      </c>
      <c r="T116" s="36">
        <v>-964777.92208730732</v>
      </c>
      <c r="U116" s="36">
        <v>40284582.310370699</v>
      </c>
      <c r="V116" s="36">
        <v>13787334.588667411</v>
      </c>
      <c r="W116" s="36">
        <v>-44483143.705015004</v>
      </c>
      <c r="X116" s="36">
        <v>659623.0132996093</v>
      </c>
      <c r="Y116" s="36">
        <v>12937017.456466692</v>
      </c>
      <c r="Z116" s="36">
        <v>7790339.3838874279</v>
      </c>
      <c r="AA116" s="36">
        <v>-10349072.028969025</v>
      </c>
      <c r="AB116" s="36">
        <v>-4190490.6708507831</v>
      </c>
      <c r="AC116" s="36">
        <v>29635180.071317527</v>
      </c>
      <c r="AD116" s="36">
        <v>-38498329.745908812</v>
      </c>
      <c r="AE116" s="36">
        <v>9173449.1884371601</v>
      </c>
    </row>
    <row r="117" spans="2:31" x14ac:dyDescent="0.35">
      <c r="B117" s="26" t="s">
        <v>32</v>
      </c>
      <c r="C117" s="26"/>
      <c r="D117" s="26"/>
      <c r="E117" s="34" t="s">
        <v>35</v>
      </c>
      <c r="F117" s="35">
        <v>39464869.513595842</v>
      </c>
      <c r="G117" s="36">
        <v>-1355.9544539633948</v>
      </c>
      <c r="H117" s="36">
        <v>-1290.2104812778282</v>
      </c>
      <c r="I117" s="36">
        <v>-1471.5298283068421</v>
      </c>
      <c r="J117" s="36">
        <v>555348.60841264518</v>
      </c>
      <c r="K117" s="36">
        <v>-1680263.2887566371</v>
      </c>
      <c r="L117" s="36">
        <v>-548732.94552377763</v>
      </c>
      <c r="M117" s="36">
        <v>1387100.9877608062</v>
      </c>
      <c r="N117" s="36">
        <v>1191381.8707786023</v>
      </c>
      <c r="O117" s="36">
        <v>-2075.758036665602</v>
      </c>
      <c r="P117" s="36">
        <v>2560075.1907618442</v>
      </c>
      <c r="Q117" s="36">
        <v>-8181646.8988931188</v>
      </c>
      <c r="R117" s="36">
        <v>49289227.425169982</v>
      </c>
      <c r="S117" s="36">
        <v>-1062951.5314348228</v>
      </c>
      <c r="T117" s="36">
        <v>-1423235.5972870085</v>
      </c>
      <c r="U117" s="36">
        <v>42973093.801088095</v>
      </c>
      <c r="V117" s="36">
        <v>19688030.291171849</v>
      </c>
      <c r="W117" s="36">
        <v>-36591749.454610594</v>
      </c>
      <c r="X117" s="36">
        <v>662112.91266725247</v>
      </c>
      <c r="Y117" s="36">
        <v>12942608.894373054</v>
      </c>
      <c r="Z117" s="36">
        <v>8146953.1536205718</v>
      </c>
      <c r="AA117" s="36">
        <v>-3456934.6437725862</v>
      </c>
      <c r="AB117" s="36">
        <v>-1724919.0631581713</v>
      </c>
      <c r="AC117" s="36">
        <v>29626224.878840785</v>
      </c>
      <c r="AD117" s="36">
        <v>-38931859.90200799</v>
      </c>
      <c r="AE117" s="36">
        <v>9584106.2369533088</v>
      </c>
    </row>
    <row r="118" spans="2:31" x14ac:dyDescent="0.35">
      <c r="B118" s="26" t="s">
        <v>34</v>
      </c>
      <c r="C118" s="33"/>
      <c r="D118" s="33"/>
      <c r="E118" s="34" t="s">
        <v>35</v>
      </c>
      <c r="F118" s="35">
        <v>38674965.77182658</v>
      </c>
      <c r="G118" s="36">
        <v>-724.31043963373202</v>
      </c>
      <c r="H118" s="36">
        <v>-661.52956913742844</v>
      </c>
      <c r="I118" s="36">
        <v>-786.55786096005659</v>
      </c>
      <c r="J118" s="36">
        <v>-574557.17469307536</v>
      </c>
      <c r="K118" s="36">
        <v>-3771291.5839873538</v>
      </c>
      <c r="L118" s="36">
        <v>-2830291.5777907884</v>
      </c>
      <c r="M118" s="36">
        <v>1300430.730778168</v>
      </c>
      <c r="N118" s="36">
        <v>4872932.3641825644</v>
      </c>
      <c r="O118" s="36">
        <v>-1089.8300205886703</v>
      </c>
      <c r="P118" s="36">
        <v>2561124.7617055131</v>
      </c>
      <c r="Q118" s="36">
        <v>-8060733.3123172801</v>
      </c>
      <c r="R118" s="36">
        <v>49574806.920876786</v>
      </c>
      <c r="S118" s="36">
        <v>-565414.80440988403</v>
      </c>
      <c r="T118" s="36">
        <v>-1699614.4861730966</v>
      </c>
      <c r="U118" s="36">
        <v>42646252.843190894</v>
      </c>
      <c r="V118" s="36">
        <v>19831723.956341598</v>
      </c>
      <c r="W118" s="36">
        <v>-35039124.640012205</v>
      </c>
      <c r="X118" s="36">
        <v>663815.08297203435</v>
      </c>
      <c r="Y118" s="36">
        <v>12944471.08510947</v>
      </c>
      <c r="Z118" s="36">
        <v>8148964.7806153493</v>
      </c>
      <c r="AA118" s="36">
        <v>-3223125.8928880179</v>
      </c>
      <c r="AB118" s="36">
        <v>-1487655.2575725839</v>
      </c>
      <c r="AC118" s="36">
        <v>29630597.582013238</v>
      </c>
      <c r="AD118" s="36">
        <v>-38931316.205479078</v>
      </c>
      <c r="AE118" s="36">
        <v>9827005.7666260451</v>
      </c>
    </row>
    <row r="120" spans="2:31" x14ac:dyDescent="0.35">
      <c r="B120" s="29" t="s">
        <v>11</v>
      </c>
      <c r="C120" s="29"/>
      <c r="D120" s="29"/>
      <c r="E120" s="30"/>
      <c r="F120" s="31"/>
      <c r="G120" s="30">
        <v>2022</v>
      </c>
      <c r="H120" s="30">
        <v>2023</v>
      </c>
      <c r="I120" s="30">
        <v>2024</v>
      </c>
      <c r="J120" s="30">
        <v>2025</v>
      </c>
      <c r="K120" s="30">
        <v>2026</v>
      </c>
      <c r="L120" s="30">
        <v>2027</v>
      </c>
      <c r="M120" s="30">
        <v>2028</v>
      </c>
      <c r="N120" s="30">
        <v>2029</v>
      </c>
      <c r="O120" s="30">
        <v>2030</v>
      </c>
      <c r="P120" s="30">
        <v>2031</v>
      </c>
      <c r="Q120" s="30">
        <v>2032</v>
      </c>
      <c r="R120" s="30">
        <v>2033</v>
      </c>
      <c r="S120" s="30">
        <v>2034</v>
      </c>
      <c r="T120" s="30">
        <v>2035</v>
      </c>
      <c r="U120" s="30">
        <v>2036</v>
      </c>
      <c r="V120" s="30">
        <v>2037</v>
      </c>
      <c r="W120" s="30">
        <v>2038</v>
      </c>
      <c r="X120" s="30">
        <v>2039</v>
      </c>
      <c r="Y120" s="30">
        <v>2040</v>
      </c>
      <c r="Z120" s="30">
        <v>2041</v>
      </c>
      <c r="AA120" s="30">
        <v>2042</v>
      </c>
      <c r="AB120" s="30">
        <v>2043</v>
      </c>
      <c r="AC120" s="30">
        <v>2044</v>
      </c>
      <c r="AD120" s="30">
        <v>2045</v>
      </c>
      <c r="AE120" s="30">
        <v>2046</v>
      </c>
    </row>
    <row r="121" spans="2:31" x14ac:dyDescent="0.35">
      <c r="B121" s="32" t="s">
        <v>18</v>
      </c>
      <c r="C121" s="24"/>
      <c r="D121" s="24"/>
      <c r="E121" s="24" t="s">
        <v>14</v>
      </c>
      <c r="F121" s="24" t="s">
        <v>61</v>
      </c>
      <c r="G121" s="25" t="s">
        <v>65</v>
      </c>
      <c r="H121" s="25" t="s">
        <v>66</v>
      </c>
      <c r="I121" s="25" t="s">
        <v>67</v>
      </c>
      <c r="J121" s="25" t="s">
        <v>68</v>
      </c>
      <c r="K121" s="25" t="s">
        <v>69</v>
      </c>
      <c r="L121" s="25" t="s">
        <v>70</v>
      </c>
      <c r="M121" s="25" t="s">
        <v>71</v>
      </c>
      <c r="N121" s="25" t="s">
        <v>72</v>
      </c>
      <c r="O121" s="25" t="s">
        <v>73</v>
      </c>
      <c r="P121" s="25" t="s">
        <v>74</v>
      </c>
      <c r="Q121" s="25" t="s">
        <v>75</v>
      </c>
      <c r="R121" s="25" t="s">
        <v>76</v>
      </c>
      <c r="S121" s="25" t="s">
        <v>77</v>
      </c>
      <c r="T121" s="25" t="s">
        <v>78</v>
      </c>
      <c r="U121" s="25" t="s">
        <v>79</v>
      </c>
      <c r="V121" s="25" t="s">
        <v>80</v>
      </c>
      <c r="W121" s="25" t="s">
        <v>81</v>
      </c>
      <c r="X121" s="25" t="s">
        <v>82</v>
      </c>
      <c r="Y121" s="25" t="s">
        <v>83</v>
      </c>
      <c r="Z121" s="25" t="s">
        <v>84</v>
      </c>
      <c r="AA121" s="25" t="s">
        <v>85</v>
      </c>
      <c r="AB121" s="25" t="s">
        <v>86</v>
      </c>
      <c r="AC121" s="25" t="s">
        <v>87</v>
      </c>
      <c r="AD121" s="25" t="s">
        <v>88</v>
      </c>
      <c r="AE121" s="25" t="s">
        <v>89</v>
      </c>
    </row>
    <row r="122" spans="2:31" x14ac:dyDescent="0.35">
      <c r="B122" s="26" t="s">
        <v>25</v>
      </c>
      <c r="C122" s="26"/>
      <c r="D122" s="26"/>
      <c r="E122" s="34" t="s">
        <v>35</v>
      </c>
      <c r="F122" s="35">
        <v>1124312104.6824708</v>
      </c>
      <c r="G122" s="36">
        <v>-14168.647683324893</v>
      </c>
      <c r="H122" s="36">
        <v>32093.909551702269</v>
      </c>
      <c r="I122" s="36">
        <v>38144774.817222573</v>
      </c>
      <c r="J122" s="36">
        <v>124494295.0095029</v>
      </c>
      <c r="K122" s="36">
        <v>133240696.99386086</v>
      </c>
      <c r="L122" s="36">
        <v>1428837954.2732511</v>
      </c>
      <c r="M122" s="36">
        <v>-359601774.0285514</v>
      </c>
      <c r="N122" s="36">
        <v>-152336799.44104874</v>
      </c>
      <c r="O122" s="36">
        <v>-570441839.68872559</v>
      </c>
      <c r="P122" s="36">
        <v>-164345119.00499156</v>
      </c>
      <c r="Q122" s="36">
        <v>377208699.65160733</v>
      </c>
      <c r="R122" s="36">
        <v>193505344.53559041</v>
      </c>
      <c r="S122" s="36">
        <v>-274811304.56841767</v>
      </c>
      <c r="T122" s="36">
        <v>106095731.85366002</v>
      </c>
      <c r="U122" s="36">
        <v>838301162.19998026</v>
      </c>
      <c r="V122" s="36">
        <v>82326564.266004354</v>
      </c>
      <c r="W122" s="36">
        <v>-607174945.15744662</v>
      </c>
      <c r="X122" s="36">
        <v>588813186.96814823</v>
      </c>
      <c r="Y122" s="36">
        <v>501756314.69492429</v>
      </c>
      <c r="Z122" s="36">
        <v>-12959101.616001545</v>
      </c>
      <c r="AA122" s="36">
        <v>-580797557.68631697</v>
      </c>
      <c r="AB122" s="36">
        <v>559993218.70894134</v>
      </c>
      <c r="AC122" s="36">
        <v>-161239258.64991784</v>
      </c>
      <c r="AD122" s="36">
        <v>-83730205.396058843</v>
      </c>
      <c r="AE122" s="36">
        <v>-75406562.655793607</v>
      </c>
    </row>
    <row r="123" spans="2:31" x14ac:dyDescent="0.35">
      <c r="B123" s="26" t="s">
        <v>27</v>
      </c>
      <c r="C123" s="26"/>
      <c r="D123" s="26"/>
      <c r="E123" s="34" t="s">
        <v>35</v>
      </c>
      <c r="F123" s="35">
        <v>1447645160.8594611</v>
      </c>
      <c r="G123" s="36">
        <v>-18368.982214583266</v>
      </c>
      <c r="H123" s="36">
        <v>-98291.594862862519</v>
      </c>
      <c r="I123" s="36">
        <v>34062596.571747117</v>
      </c>
      <c r="J123" s="36">
        <v>162979620.63962454</v>
      </c>
      <c r="K123" s="36">
        <v>81569436.772494555</v>
      </c>
      <c r="L123" s="36">
        <v>1410600363.5162432</v>
      </c>
      <c r="M123" s="36">
        <v>-294277317.56669718</v>
      </c>
      <c r="N123" s="36">
        <v>-160308130.07954952</v>
      </c>
      <c r="O123" s="36">
        <v>-318781203.80359501</v>
      </c>
      <c r="P123" s="36">
        <v>-264105077.52669752</v>
      </c>
      <c r="Q123" s="36">
        <v>773861532.10997939</v>
      </c>
      <c r="R123" s="36">
        <v>-145002837.03950855</v>
      </c>
      <c r="S123" s="36">
        <v>-185723867.57544956</v>
      </c>
      <c r="T123" s="36">
        <v>104568045.93413427</v>
      </c>
      <c r="U123" s="36">
        <v>988803684.78909492</v>
      </c>
      <c r="V123" s="36">
        <v>470300032.78271663</v>
      </c>
      <c r="W123" s="36">
        <v>-914121678.82746279</v>
      </c>
      <c r="X123" s="36">
        <v>670114544.38098407</v>
      </c>
      <c r="Y123" s="36">
        <v>699960643.05709302</v>
      </c>
      <c r="Z123" s="36">
        <v>414252887.48856592</v>
      </c>
      <c r="AA123" s="36">
        <v>-1330657082.0382555</v>
      </c>
      <c r="AB123" s="36">
        <v>929190805.31874311</v>
      </c>
      <c r="AC123" s="36">
        <v>-459024881.3353067</v>
      </c>
      <c r="AD123" s="36">
        <v>-61394493.285495751</v>
      </c>
      <c r="AE123" s="36">
        <v>-105444620.88956214</v>
      </c>
    </row>
    <row r="124" spans="2:31" x14ac:dyDescent="0.35">
      <c r="B124" s="26" t="s">
        <v>30</v>
      </c>
      <c r="C124" s="26"/>
      <c r="D124" s="26"/>
      <c r="E124" s="34" t="s">
        <v>35</v>
      </c>
      <c r="F124" s="35">
        <v>1454603062.5366712</v>
      </c>
      <c r="G124" s="36">
        <v>-16699.401961670661</v>
      </c>
      <c r="H124" s="36">
        <v>-66051.019823063121</v>
      </c>
      <c r="I124" s="36">
        <v>40518186.809263512</v>
      </c>
      <c r="J124" s="36">
        <v>105720624.26612049</v>
      </c>
      <c r="K124" s="36">
        <v>108974992.60457546</v>
      </c>
      <c r="L124" s="36">
        <v>1581301867.9987893</v>
      </c>
      <c r="M124" s="36">
        <v>-490121257.57220966</v>
      </c>
      <c r="N124" s="36">
        <v>-197548444.13993317</v>
      </c>
      <c r="O124" s="36">
        <v>-218579408.84842271</v>
      </c>
      <c r="P124" s="36">
        <v>-280220923.30271667</v>
      </c>
      <c r="Q124" s="36">
        <v>716644945.59435141</v>
      </c>
      <c r="R124" s="36">
        <v>-51731640.366070092</v>
      </c>
      <c r="S124" s="36">
        <v>-162224673.6918118</v>
      </c>
      <c r="T124" s="36">
        <v>104074001.85792904</v>
      </c>
      <c r="U124" s="36">
        <v>981413675.6049552</v>
      </c>
      <c r="V124" s="36">
        <v>465542049.2415489</v>
      </c>
      <c r="W124" s="36">
        <v>-942499010.87630129</v>
      </c>
      <c r="X124" s="36">
        <v>669760732.4921385</v>
      </c>
      <c r="Y124" s="36">
        <v>695228138.47249997</v>
      </c>
      <c r="Z124" s="36">
        <v>417898348.6877234</v>
      </c>
      <c r="AA124" s="36">
        <v>-1329741243.7453814</v>
      </c>
      <c r="AB124" s="36">
        <v>920377731.94015551</v>
      </c>
      <c r="AC124" s="36">
        <v>-457726715.83860338</v>
      </c>
      <c r="AD124" s="36">
        <v>-60579521.284471311</v>
      </c>
      <c r="AE124" s="36">
        <v>-105643349.70890544</v>
      </c>
    </row>
    <row r="125" spans="2:31" x14ac:dyDescent="0.35">
      <c r="B125" s="26" t="s">
        <v>210</v>
      </c>
      <c r="C125" s="33"/>
      <c r="D125" s="33"/>
      <c r="E125" s="34" t="s">
        <v>35</v>
      </c>
      <c r="F125" s="35">
        <v>1454603062.5366712</v>
      </c>
      <c r="G125" s="36">
        <v>-16699.401961670661</v>
      </c>
      <c r="H125" s="36">
        <v>-66051.019823063121</v>
      </c>
      <c r="I125" s="36">
        <v>40518186.809263512</v>
      </c>
      <c r="J125" s="36">
        <v>105720624.26612049</v>
      </c>
      <c r="K125" s="36">
        <v>108974992.60457546</v>
      </c>
      <c r="L125" s="36">
        <v>1581301867.9987893</v>
      </c>
      <c r="M125" s="36">
        <v>-490121257.57220966</v>
      </c>
      <c r="N125" s="36">
        <v>-197548444.13993317</v>
      </c>
      <c r="O125" s="36">
        <v>-218579408.84842271</v>
      </c>
      <c r="P125" s="36">
        <v>-280220923.30271667</v>
      </c>
      <c r="Q125" s="36">
        <v>716644945.59435141</v>
      </c>
      <c r="R125" s="36">
        <v>-51731640.366070092</v>
      </c>
      <c r="S125" s="36">
        <v>-162224673.6918118</v>
      </c>
      <c r="T125" s="36">
        <v>104074001.85792904</v>
      </c>
      <c r="U125" s="36">
        <v>981413675.6049552</v>
      </c>
      <c r="V125" s="36">
        <v>465542049.2415489</v>
      </c>
      <c r="W125" s="36">
        <v>-942499010.87630129</v>
      </c>
      <c r="X125" s="36">
        <v>669760732.4921385</v>
      </c>
      <c r="Y125" s="36">
        <v>695228138.47249997</v>
      </c>
      <c r="Z125" s="36">
        <v>417898348.6877234</v>
      </c>
      <c r="AA125" s="36">
        <v>-1329741243.7453814</v>
      </c>
      <c r="AB125" s="36">
        <v>920377731.94015551</v>
      </c>
      <c r="AC125" s="36">
        <v>-457726715.83860338</v>
      </c>
      <c r="AD125" s="36">
        <v>-60579521.284471311</v>
      </c>
      <c r="AE125" s="36">
        <v>-105643349.70890544</v>
      </c>
    </row>
    <row r="126" spans="2:31" x14ac:dyDescent="0.35">
      <c r="B126" s="26" t="s">
        <v>31</v>
      </c>
      <c r="C126" s="26"/>
      <c r="D126" s="26"/>
      <c r="E126" s="34" t="s">
        <v>35</v>
      </c>
      <c r="F126" s="35">
        <v>1905971311.518049</v>
      </c>
      <c r="G126" s="36">
        <v>-10990.249247004778</v>
      </c>
      <c r="H126" s="36">
        <v>-120744.50891626284</v>
      </c>
      <c r="I126" s="36">
        <v>66908803.990065314</v>
      </c>
      <c r="J126" s="36">
        <v>84728602.72239235</v>
      </c>
      <c r="K126" s="36">
        <v>292465799.87865239</v>
      </c>
      <c r="L126" s="36">
        <v>1530287115.3177805</v>
      </c>
      <c r="M126" s="36">
        <v>-381582994.4807331</v>
      </c>
      <c r="N126" s="36">
        <v>-221288902.35837954</v>
      </c>
      <c r="O126" s="36">
        <v>-64592121.953465946</v>
      </c>
      <c r="P126" s="36">
        <v>-194943853.44892651</v>
      </c>
      <c r="Q126" s="36">
        <v>759858361.41883337</v>
      </c>
      <c r="R126" s="36">
        <v>-298826749.42304665</v>
      </c>
      <c r="S126" s="36">
        <v>-646986374.51234508</v>
      </c>
      <c r="T126" s="36">
        <v>100762272.36868382</v>
      </c>
      <c r="U126" s="36">
        <v>2056437797.4523194</v>
      </c>
      <c r="V126" s="36">
        <v>245120754.64983416</v>
      </c>
      <c r="W126" s="36">
        <v>-527312472.01529914</v>
      </c>
      <c r="X126" s="36">
        <v>541882848.04272068</v>
      </c>
      <c r="Y126" s="36">
        <v>827500889.3318032</v>
      </c>
      <c r="Z126" s="36">
        <v>785139199.50258541</v>
      </c>
      <c r="AA126" s="36">
        <v>-2038213077.1801126</v>
      </c>
      <c r="AB126" s="36">
        <v>1256494136.3608863</v>
      </c>
      <c r="AC126" s="36">
        <v>-379204094.33940995</v>
      </c>
      <c r="AD126" s="36">
        <v>-309097684.85036504</v>
      </c>
      <c r="AE126" s="36">
        <v>-108447395.29162587</v>
      </c>
    </row>
    <row r="127" spans="2:31" x14ac:dyDescent="0.35">
      <c r="B127" s="26" t="s">
        <v>33</v>
      </c>
      <c r="C127" s="33"/>
      <c r="D127" s="33"/>
      <c r="E127" s="34" t="s">
        <v>35</v>
      </c>
      <c r="F127" s="35">
        <v>1914150235.1723413</v>
      </c>
      <c r="G127" s="36">
        <v>-12073.142311796559</v>
      </c>
      <c r="H127" s="36">
        <v>-176261.04888921021</v>
      </c>
      <c r="I127" s="36">
        <v>70048166.921655297</v>
      </c>
      <c r="J127" s="36">
        <v>62633280.052732036</v>
      </c>
      <c r="K127" s="36">
        <v>353639656.29169971</v>
      </c>
      <c r="L127" s="36">
        <v>1544267885.8009005</v>
      </c>
      <c r="M127" s="36">
        <v>-490814970.21948928</v>
      </c>
      <c r="N127" s="36">
        <v>-421596423.09684914</v>
      </c>
      <c r="O127" s="36">
        <v>215966262.3281098</v>
      </c>
      <c r="P127" s="36">
        <v>-150706802.91823834</v>
      </c>
      <c r="Q127" s="36">
        <v>762856153.07623744</v>
      </c>
      <c r="R127" s="36">
        <v>-303431787.02447736</v>
      </c>
      <c r="S127" s="36">
        <v>-649303168.69576216</v>
      </c>
      <c r="T127" s="36">
        <v>100375254.12243739</v>
      </c>
      <c r="U127" s="36">
        <v>2013246545.7508268</v>
      </c>
      <c r="V127" s="36">
        <v>241501968.80625015</v>
      </c>
      <c r="W127" s="36">
        <v>-542924961.18943608</v>
      </c>
      <c r="X127" s="36">
        <v>546169781.1693027</v>
      </c>
      <c r="Y127" s="36">
        <v>829902687.06909871</v>
      </c>
      <c r="Z127" s="36">
        <v>785627173.88876307</v>
      </c>
      <c r="AA127" s="36">
        <v>-2042094701.051028</v>
      </c>
      <c r="AB127" s="36">
        <v>1261828160.4468939</v>
      </c>
      <c r="AC127" s="36">
        <v>-381526137.89545274</v>
      </c>
      <c r="AD127" s="36">
        <v>-308600253.99307138</v>
      </c>
      <c r="AE127" s="36">
        <v>-108780328.74438518</v>
      </c>
    </row>
    <row r="128" spans="2:31" x14ac:dyDescent="0.35">
      <c r="B128" s="26" t="s">
        <v>32</v>
      </c>
      <c r="C128" s="26"/>
      <c r="D128" s="26"/>
      <c r="E128" s="34" t="s">
        <v>35</v>
      </c>
      <c r="F128" s="35">
        <v>1877378382.3190937</v>
      </c>
      <c r="G128" s="36">
        <v>-10981.431008899404</v>
      </c>
      <c r="H128" s="36">
        <v>-123245.2714071988</v>
      </c>
      <c r="I128" s="36">
        <v>70155464.591222003</v>
      </c>
      <c r="J128" s="36">
        <v>145410438.57755339</v>
      </c>
      <c r="K128" s="36">
        <v>260949039.85165891</v>
      </c>
      <c r="L128" s="36">
        <v>1204718594.6248071</v>
      </c>
      <c r="M128" s="36">
        <v>-341907373.99405736</v>
      </c>
      <c r="N128" s="36">
        <v>-83185331.686768845</v>
      </c>
      <c r="O128" s="36">
        <v>-4166125.0127620157</v>
      </c>
      <c r="P128" s="36">
        <v>-341798593.02946508</v>
      </c>
      <c r="Q128" s="36">
        <v>809101737.34450126</v>
      </c>
      <c r="R128" s="36">
        <v>-91804050.52873449</v>
      </c>
      <c r="S128" s="36">
        <v>-651195387.07892311</v>
      </c>
      <c r="T128" s="36">
        <v>98284777.39210853</v>
      </c>
      <c r="U128" s="36">
        <v>2067801985.7755368</v>
      </c>
      <c r="V128" s="36">
        <v>253045380.83661088</v>
      </c>
      <c r="W128" s="36">
        <v>-732749049.3236469</v>
      </c>
      <c r="X128" s="36">
        <v>599738808.79996097</v>
      </c>
      <c r="Y128" s="36">
        <v>858808706.57740521</v>
      </c>
      <c r="Z128" s="36">
        <v>806201399.45549977</v>
      </c>
      <c r="AA128" s="36">
        <v>-2012004096.7511203</v>
      </c>
      <c r="AB128" s="36">
        <v>1254641122.379235</v>
      </c>
      <c r="AC128" s="36">
        <v>-378569730.85836083</v>
      </c>
      <c r="AD128" s="36">
        <v>-291653405.0602079</v>
      </c>
      <c r="AE128" s="36">
        <v>-106851409.34868839</v>
      </c>
    </row>
    <row r="129" spans="2:31" x14ac:dyDescent="0.35">
      <c r="B129" s="26" t="s">
        <v>34</v>
      </c>
      <c r="C129" s="33"/>
      <c r="D129" s="33"/>
      <c r="E129" s="34" t="s">
        <v>35</v>
      </c>
      <c r="F129" s="35">
        <v>1919826067.7280734</v>
      </c>
      <c r="G129" s="36">
        <v>-9302.0368603436709</v>
      </c>
      <c r="H129" s="36">
        <v>-85566.547821267755</v>
      </c>
      <c r="I129" s="36">
        <v>69434982.060915828</v>
      </c>
      <c r="J129" s="36">
        <v>62590271.659642033</v>
      </c>
      <c r="K129" s="36">
        <v>334537655.17245877</v>
      </c>
      <c r="L129" s="36">
        <v>1636894439.0625036</v>
      </c>
      <c r="M129" s="36">
        <v>-590059379.26868594</v>
      </c>
      <c r="N129" s="36">
        <v>-421444450.74079823</v>
      </c>
      <c r="O129" s="36">
        <v>259536826.90201244</v>
      </c>
      <c r="P129" s="36">
        <v>-239213232.80999541</v>
      </c>
      <c r="Q129" s="36">
        <v>812254634.37621558</v>
      </c>
      <c r="R129" s="36">
        <v>-153192762.96684623</v>
      </c>
      <c r="S129" s="36">
        <v>-728554098.83622634</v>
      </c>
      <c r="T129" s="36">
        <v>98881437.297665283</v>
      </c>
      <c r="U129" s="36">
        <v>2004268719.0445836</v>
      </c>
      <c r="V129" s="36">
        <v>262289696.46296078</v>
      </c>
      <c r="W129" s="36">
        <v>-717668201.43981409</v>
      </c>
      <c r="X129" s="36">
        <v>601275235.36573446</v>
      </c>
      <c r="Y129" s="36">
        <v>849051627.83329964</v>
      </c>
      <c r="Z129" s="36">
        <v>797179465.32747567</v>
      </c>
      <c r="AA129" s="36">
        <v>-2006113321.1417575</v>
      </c>
      <c r="AB129" s="36">
        <v>1247534887.2932703</v>
      </c>
      <c r="AC129" s="36">
        <v>-375640221.49718386</v>
      </c>
      <c r="AD129" s="36">
        <v>-292119029.47274041</v>
      </c>
      <c r="AE129" s="36">
        <v>-105779392.06843759</v>
      </c>
    </row>
    <row r="131" spans="2:31" x14ac:dyDescent="0.35">
      <c r="B131" s="29" t="s">
        <v>151</v>
      </c>
      <c r="C131" s="29"/>
      <c r="D131" s="29"/>
      <c r="E131" s="37"/>
      <c r="F131" s="31"/>
      <c r="G131" s="30">
        <v>2022</v>
      </c>
      <c r="H131" s="30">
        <v>2023</v>
      </c>
      <c r="I131" s="30">
        <v>2024</v>
      </c>
      <c r="J131" s="30">
        <v>2025</v>
      </c>
      <c r="K131" s="30">
        <v>2026</v>
      </c>
      <c r="L131" s="30">
        <v>2027</v>
      </c>
      <c r="M131" s="30">
        <v>2028</v>
      </c>
      <c r="N131" s="30">
        <v>2029</v>
      </c>
      <c r="O131" s="30">
        <v>2030</v>
      </c>
      <c r="P131" s="30">
        <v>2031</v>
      </c>
      <c r="Q131" s="30">
        <v>2032</v>
      </c>
      <c r="R131" s="30">
        <v>2033</v>
      </c>
      <c r="S131" s="30">
        <v>2034</v>
      </c>
      <c r="T131" s="30">
        <v>2035</v>
      </c>
      <c r="U131" s="30">
        <v>2036</v>
      </c>
      <c r="V131" s="30">
        <v>2037</v>
      </c>
      <c r="W131" s="30">
        <v>2038</v>
      </c>
      <c r="X131" s="30">
        <v>2039</v>
      </c>
      <c r="Y131" s="30">
        <v>2040</v>
      </c>
      <c r="Z131" s="30">
        <v>2041</v>
      </c>
      <c r="AA131" s="30">
        <v>2042</v>
      </c>
      <c r="AB131" s="30">
        <v>2043</v>
      </c>
      <c r="AC131" s="30">
        <v>2044</v>
      </c>
      <c r="AD131" s="30">
        <v>2045</v>
      </c>
      <c r="AE131" s="30">
        <v>2046</v>
      </c>
    </row>
    <row r="132" spans="2:31" x14ac:dyDescent="0.35">
      <c r="B132" s="32" t="s">
        <v>18</v>
      </c>
      <c r="C132" s="24"/>
      <c r="D132" s="24"/>
      <c r="E132" s="24" t="s">
        <v>14</v>
      </c>
      <c r="F132" s="24" t="s">
        <v>61</v>
      </c>
      <c r="G132" s="25" t="s">
        <v>65</v>
      </c>
      <c r="H132" s="25" t="s">
        <v>66</v>
      </c>
      <c r="I132" s="25" t="s">
        <v>67</v>
      </c>
      <c r="J132" s="25" t="s">
        <v>68</v>
      </c>
      <c r="K132" s="25" t="s">
        <v>69</v>
      </c>
      <c r="L132" s="25" t="s">
        <v>70</v>
      </c>
      <c r="M132" s="25" t="s">
        <v>71</v>
      </c>
      <c r="N132" s="25" t="s">
        <v>72</v>
      </c>
      <c r="O132" s="25" t="s">
        <v>73</v>
      </c>
      <c r="P132" s="25" t="s">
        <v>74</v>
      </c>
      <c r="Q132" s="25" t="s">
        <v>75</v>
      </c>
      <c r="R132" s="25" t="s">
        <v>76</v>
      </c>
      <c r="S132" s="25" t="s">
        <v>77</v>
      </c>
      <c r="T132" s="25" t="s">
        <v>78</v>
      </c>
      <c r="U132" s="25" t="s">
        <v>79</v>
      </c>
      <c r="V132" s="25" t="s">
        <v>80</v>
      </c>
      <c r="W132" s="25" t="s">
        <v>81</v>
      </c>
      <c r="X132" s="25" t="s">
        <v>82</v>
      </c>
      <c r="Y132" s="25" t="s">
        <v>83</v>
      </c>
      <c r="Z132" s="25" t="s">
        <v>84</v>
      </c>
      <c r="AA132" s="25" t="s">
        <v>85</v>
      </c>
      <c r="AB132" s="25" t="s">
        <v>86</v>
      </c>
      <c r="AC132" s="25" t="s">
        <v>87</v>
      </c>
      <c r="AD132" s="25" t="s">
        <v>88</v>
      </c>
      <c r="AE132" s="25" t="s">
        <v>89</v>
      </c>
    </row>
    <row r="133" spans="2:31" x14ac:dyDescent="0.35">
      <c r="B133" s="26" t="s">
        <v>25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2:31" x14ac:dyDescent="0.35">
      <c r="B134" s="26" t="s">
        <v>27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2:31" x14ac:dyDescent="0.35">
      <c r="B135" s="26" t="s">
        <v>30</v>
      </c>
      <c r="C135" s="26"/>
      <c r="D135" s="26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2:31" x14ac:dyDescent="0.35">
      <c r="B136" s="26" t="s">
        <v>210</v>
      </c>
      <c r="C136" s="33"/>
      <c r="D136" s="33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2:31" x14ac:dyDescent="0.35">
      <c r="B137" s="26" t="s">
        <v>31</v>
      </c>
      <c r="C137" s="26"/>
      <c r="D137" s="26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  <row r="138" spans="2:31" x14ac:dyDescent="0.35">
      <c r="B138" s="26" t="s">
        <v>33</v>
      </c>
      <c r="C138" s="33"/>
      <c r="D138" s="33"/>
      <c r="E138" s="34" t="s">
        <v>35</v>
      </c>
      <c r="F138" s="35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</row>
    <row r="139" spans="2:31" x14ac:dyDescent="0.35">
      <c r="B139" s="26" t="s">
        <v>32</v>
      </c>
      <c r="C139" s="26"/>
      <c r="D139" s="26"/>
      <c r="E139" s="34" t="s">
        <v>35</v>
      </c>
      <c r="F139" s="35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</row>
    <row r="140" spans="2:31" x14ac:dyDescent="0.35">
      <c r="B140" s="26" t="s">
        <v>34</v>
      </c>
      <c r="C140" s="33"/>
      <c r="D140" s="33"/>
      <c r="E140" s="34" t="s">
        <v>35</v>
      </c>
      <c r="F140" s="35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</row>
    <row r="142" spans="2:31" x14ac:dyDescent="0.35">
      <c r="B142" s="29" t="s">
        <v>152</v>
      </c>
      <c r="C142" s="29"/>
      <c r="D142" s="29"/>
      <c r="E142" s="37"/>
      <c r="F142" s="31"/>
      <c r="G142" s="30">
        <v>2022</v>
      </c>
      <c r="H142" s="30">
        <v>2023</v>
      </c>
      <c r="I142" s="30">
        <v>2024</v>
      </c>
      <c r="J142" s="30">
        <v>2025</v>
      </c>
      <c r="K142" s="30">
        <v>2026</v>
      </c>
      <c r="L142" s="30">
        <v>2027</v>
      </c>
      <c r="M142" s="30">
        <v>2028</v>
      </c>
      <c r="N142" s="30">
        <v>2029</v>
      </c>
      <c r="O142" s="30">
        <v>2030</v>
      </c>
      <c r="P142" s="30">
        <v>2031</v>
      </c>
      <c r="Q142" s="30">
        <v>2032</v>
      </c>
      <c r="R142" s="30">
        <v>2033</v>
      </c>
      <c r="S142" s="30">
        <v>2034</v>
      </c>
      <c r="T142" s="30">
        <v>2035</v>
      </c>
      <c r="U142" s="30">
        <v>2036</v>
      </c>
      <c r="V142" s="30">
        <v>2037</v>
      </c>
      <c r="W142" s="30">
        <v>2038</v>
      </c>
      <c r="X142" s="30">
        <v>2039</v>
      </c>
      <c r="Y142" s="30">
        <v>2040</v>
      </c>
      <c r="Z142" s="30">
        <v>2041</v>
      </c>
      <c r="AA142" s="30">
        <v>2042</v>
      </c>
      <c r="AB142" s="30">
        <v>2043</v>
      </c>
      <c r="AC142" s="30">
        <v>2044</v>
      </c>
      <c r="AD142" s="30">
        <v>2045</v>
      </c>
      <c r="AE142" s="30">
        <v>2046</v>
      </c>
    </row>
    <row r="143" spans="2:31" x14ac:dyDescent="0.35">
      <c r="B143" s="32" t="s">
        <v>18</v>
      </c>
      <c r="C143" s="24"/>
      <c r="D143" s="24"/>
      <c r="E143" s="24" t="s">
        <v>14</v>
      </c>
      <c r="F143" s="24" t="s">
        <v>61</v>
      </c>
      <c r="G143" s="25" t="s">
        <v>65</v>
      </c>
      <c r="H143" s="25" t="s">
        <v>66</v>
      </c>
      <c r="I143" s="25" t="s">
        <v>67</v>
      </c>
      <c r="J143" s="25" t="s">
        <v>68</v>
      </c>
      <c r="K143" s="25" t="s">
        <v>69</v>
      </c>
      <c r="L143" s="25" t="s">
        <v>70</v>
      </c>
      <c r="M143" s="25" t="s">
        <v>71</v>
      </c>
      <c r="N143" s="25" t="s">
        <v>72</v>
      </c>
      <c r="O143" s="25" t="s">
        <v>73</v>
      </c>
      <c r="P143" s="25" t="s">
        <v>74</v>
      </c>
      <c r="Q143" s="25" t="s">
        <v>75</v>
      </c>
      <c r="R143" s="25" t="s">
        <v>76</v>
      </c>
      <c r="S143" s="25" t="s">
        <v>77</v>
      </c>
      <c r="T143" s="25" t="s">
        <v>78</v>
      </c>
      <c r="U143" s="25" t="s">
        <v>79</v>
      </c>
      <c r="V143" s="25" t="s">
        <v>80</v>
      </c>
      <c r="W143" s="25" t="s">
        <v>81</v>
      </c>
      <c r="X143" s="25" t="s">
        <v>82</v>
      </c>
      <c r="Y143" s="25" t="s">
        <v>83</v>
      </c>
      <c r="Z143" s="25" t="s">
        <v>84</v>
      </c>
      <c r="AA143" s="25" t="s">
        <v>85</v>
      </c>
      <c r="AB143" s="25" t="s">
        <v>86</v>
      </c>
      <c r="AC143" s="25" t="s">
        <v>87</v>
      </c>
      <c r="AD143" s="25" t="s">
        <v>88</v>
      </c>
      <c r="AE143" s="25" t="s">
        <v>89</v>
      </c>
    </row>
    <row r="144" spans="2:31" x14ac:dyDescent="0.35">
      <c r="B144" s="26" t="s">
        <v>25</v>
      </c>
      <c r="C144" s="26"/>
      <c r="D144" s="26"/>
      <c r="E144" s="34" t="s">
        <v>35</v>
      </c>
      <c r="F144" s="35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</row>
    <row r="145" spans="2:31" x14ac:dyDescent="0.35">
      <c r="B145" s="26" t="s">
        <v>27</v>
      </c>
      <c r="C145" s="26"/>
      <c r="D145" s="26"/>
      <c r="E145" s="34" t="s">
        <v>35</v>
      </c>
      <c r="F145" s="35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</row>
    <row r="146" spans="2:31" x14ac:dyDescent="0.35">
      <c r="B146" s="26" t="s">
        <v>30</v>
      </c>
      <c r="C146" s="26"/>
      <c r="D146" s="26"/>
      <c r="E146" s="34" t="s">
        <v>35</v>
      </c>
      <c r="F146" s="35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</row>
    <row r="147" spans="2:31" x14ac:dyDescent="0.35">
      <c r="B147" s="26" t="s">
        <v>210</v>
      </c>
      <c r="C147" s="33"/>
      <c r="D147" s="33"/>
      <c r="E147" s="34" t="s">
        <v>35</v>
      </c>
      <c r="F147" s="35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</row>
    <row r="148" spans="2:31" x14ac:dyDescent="0.35">
      <c r="B148" s="26" t="s">
        <v>31</v>
      </c>
      <c r="C148" s="26"/>
      <c r="D148" s="26"/>
      <c r="E148" s="34" t="s">
        <v>35</v>
      </c>
      <c r="F148" s="35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</row>
    <row r="149" spans="2:31" x14ac:dyDescent="0.35">
      <c r="B149" s="26" t="s">
        <v>33</v>
      </c>
      <c r="C149" s="33"/>
      <c r="D149" s="33"/>
      <c r="E149" s="34" t="s">
        <v>35</v>
      </c>
      <c r="F149" s="35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</row>
    <row r="150" spans="2:31" x14ac:dyDescent="0.35">
      <c r="B150" s="26" t="s">
        <v>32</v>
      </c>
      <c r="C150" s="26"/>
      <c r="D150" s="26"/>
      <c r="E150" s="34" t="s">
        <v>35</v>
      </c>
      <c r="F150" s="35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</row>
    <row r="151" spans="2:31" x14ac:dyDescent="0.35">
      <c r="B151" s="26" t="s">
        <v>34</v>
      </c>
      <c r="C151" s="33"/>
      <c r="D151" s="33"/>
      <c r="E151" s="34" t="s">
        <v>35</v>
      </c>
      <c r="F151" s="35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04549-6318-4732-9E5A-C3F27C066123}">
  <sheetPr codeName="Sheet11">
    <tabColor rgb="FF9EC0DB"/>
  </sheetPr>
  <dimension ref="A2:AH151"/>
  <sheetViews>
    <sheetView zoomScaleNormal="100" workbookViewId="0">
      <selection activeCell="A4" sqref="A4"/>
    </sheetView>
  </sheetViews>
  <sheetFormatPr defaultColWidth="8.7265625" defaultRowHeight="14.5" x14ac:dyDescent="0.35"/>
  <cols>
    <col min="1" max="1" width="8.81640625" style="19" bestFit="1" customWidth="1"/>
    <col min="2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25</v>
      </c>
      <c r="C6" s="33"/>
      <c r="D6" s="33"/>
      <c r="E6" s="34" t="s">
        <v>35</v>
      </c>
      <c r="F6" s="35">
        <v>-1011314628.2697254</v>
      </c>
      <c r="G6" s="36">
        <v>-3054.5205574834399</v>
      </c>
      <c r="H6" s="36">
        <v>-4750.3598382711061</v>
      </c>
      <c r="I6" s="36">
        <v>-1679.1172540579241</v>
      </c>
      <c r="J6" s="36">
        <v>-843009354.99981809</v>
      </c>
      <c r="K6" s="36">
        <v>-843393506.19844413</v>
      </c>
      <c r="L6" s="36">
        <v>-840424455.73973191</v>
      </c>
      <c r="M6" s="36">
        <v>80143922.292691305</v>
      </c>
      <c r="N6" s="36">
        <v>-5767913.4039974138</v>
      </c>
      <c r="O6" s="36">
        <v>-89296849.300895616</v>
      </c>
      <c r="P6" s="36">
        <v>-3190650.574118508</v>
      </c>
      <c r="Q6" s="36">
        <v>-2591604.2865029192</v>
      </c>
      <c r="R6" s="36">
        <v>1332440248.4982615</v>
      </c>
      <c r="S6" s="36">
        <v>-33674598.628472276</v>
      </c>
      <c r="T6" s="36">
        <v>-31442790.018647596</v>
      </c>
      <c r="U6" s="36">
        <v>35716016.986297958</v>
      </c>
      <c r="V6" s="36">
        <v>-24746280.911932841</v>
      </c>
      <c r="W6" s="36">
        <v>62165369.928856239</v>
      </c>
      <c r="X6" s="36">
        <v>-31729992.33807312</v>
      </c>
      <c r="Y6" s="36">
        <v>-135686796.79939207</v>
      </c>
      <c r="Z6" s="36">
        <v>15826636.335876327</v>
      </c>
      <c r="AA6" s="36">
        <v>-62439724.607809044</v>
      </c>
      <c r="AB6" s="36">
        <v>-114486860.90074542</v>
      </c>
      <c r="AC6" s="36">
        <v>10382725.257337369</v>
      </c>
      <c r="AD6" s="36">
        <v>-60406284.185146153</v>
      </c>
      <c r="AE6" s="36">
        <v>1432495267.9084105</v>
      </c>
    </row>
    <row r="7" spans="2:31" x14ac:dyDescent="0.35">
      <c r="B7" s="26" t="s">
        <v>27</v>
      </c>
      <c r="C7" s="33"/>
      <c r="D7" s="33"/>
      <c r="E7" s="34" t="s">
        <v>35</v>
      </c>
      <c r="F7" s="35">
        <v>-1388552972.521687</v>
      </c>
      <c r="G7" s="36">
        <v>26380.699397927903</v>
      </c>
      <c r="H7" s="36">
        <v>40478.219545750013</v>
      </c>
      <c r="I7" s="36">
        <v>15663.89706108113</v>
      </c>
      <c r="J7" s="36">
        <v>-1103667533.2556999</v>
      </c>
      <c r="K7" s="36">
        <v>-1104128121.403646</v>
      </c>
      <c r="L7" s="36">
        <v>-1099330379.2944708</v>
      </c>
      <c r="M7" s="36">
        <v>82187941.960243657</v>
      </c>
      <c r="N7" s="36">
        <v>-4534348.1529007209</v>
      </c>
      <c r="O7" s="36">
        <v>753340.94092296064</v>
      </c>
      <c r="P7" s="36">
        <v>-5794329.7221317729</v>
      </c>
      <c r="Q7" s="36">
        <v>-45370157.233785406</v>
      </c>
      <c r="R7" s="36">
        <v>1332858319.5856426</v>
      </c>
      <c r="S7" s="36">
        <v>-36782747.904009297</v>
      </c>
      <c r="T7" s="36">
        <v>-36139263.001000464</v>
      </c>
      <c r="U7" s="36">
        <v>150713654.13576937</v>
      </c>
      <c r="V7" s="36">
        <v>-27437532.342741456</v>
      </c>
      <c r="W7" s="36">
        <v>92496954.835122913</v>
      </c>
      <c r="X7" s="36">
        <v>-29331436.990237277</v>
      </c>
      <c r="Y7" s="36">
        <v>-127214232.0606896</v>
      </c>
      <c r="Z7" s="36">
        <v>20336214.59288815</v>
      </c>
      <c r="AA7" s="36">
        <v>-62561392.349641092</v>
      </c>
      <c r="AB7" s="36">
        <v>-5640868.629295826</v>
      </c>
      <c r="AC7" s="36">
        <v>-90852994.926042601</v>
      </c>
      <c r="AD7" s="36">
        <v>-109910205.49405724</v>
      </c>
      <c r="AE7" s="36">
        <v>1958789197.8605356</v>
      </c>
    </row>
    <row r="8" spans="2:31" x14ac:dyDescent="0.35">
      <c r="B8" s="26" t="s">
        <v>30</v>
      </c>
      <c r="C8" s="33"/>
      <c r="D8" s="33"/>
      <c r="E8" s="34" t="s">
        <v>35</v>
      </c>
      <c r="F8" s="35">
        <v>-1206172936.8008265</v>
      </c>
      <c r="G8" s="36">
        <v>30768.481488699348</v>
      </c>
      <c r="H8" s="36">
        <v>47195.849291729253</v>
      </c>
      <c r="I8" s="36">
        <v>18267.565123233391</v>
      </c>
      <c r="J8" s="36">
        <v>-1022071398.8476062</v>
      </c>
      <c r="K8" s="36">
        <v>-1022576537.1263565</v>
      </c>
      <c r="L8" s="36">
        <v>-1012710767.1398897</v>
      </c>
      <c r="M8" s="36">
        <v>87270540.600955203</v>
      </c>
      <c r="N8" s="36">
        <v>84769.460206213407</v>
      </c>
      <c r="O8" s="36">
        <v>20418923.871091776</v>
      </c>
      <c r="P8" s="36">
        <v>-2226688.6757410374</v>
      </c>
      <c r="Q8" s="36">
        <v>-49678955.280560836</v>
      </c>
      <c r="R8" s="36">
        <v>1337960894.8698394</v>
      </c>
      <c r="S8" s="36">
        <v>-33100313.21614781</v>
      </c>
      <c r="T8" s="36">
        <v>-32790220.443994574</v>
      </c>
      <c r="U8" s="36">
        <v>147413856.19500852</v>
      </c>
      <c r="V8" s="36">
        <v>-27248543.592230327</v>
      </c>
      <c r="W8" s="36">
        <v>92301807.726385996</v>
      </c>
      <c r="X8" s="36">
        <v>-28278750.207001749</v>
      </c>
      <c r="Y8" s="36">
        <v>-127272787.71065091</v>
      </c>
      <c r="Z8" s="36">
        <v>20167606.585153915</v>
      </c>
      <c r="AA8" s="36">
        <v>-58088023.571959287</v>
      </c>
      <c r="AB8" s="36">
        <v>-5185094.4465547279</v>
      </c>
      <c r="AC8" s="36">
        <v>-89939319.206736237</v>
      </c>
      <c r="AD8" s="36">
        <v>-109971468.04591191</v>
      </c>
      <c r="AE8" s="36">
        <v>1835770246.5021472</v>
      </c>
    </row>
    <row r="9" spans="2:31" x14ac:dyDescent="0.35">
      <c r="B9" s="26" t="s">
        <v>210</v>
      </c>
      <c r="C9" s="33"/>
      <c r="D9" s="33"/>
      <c r="E9" s="34" t="s">
        <v>35</v>
      </c>
      <c r="F9" s="35">
        <v>-984630184.55186069</v>
      </c>
      <c r="G9" s="36">
        <v>30768.481488699348</v>
      </c>
      <c r="H9" s="36">
        <v>47195.849291729253</v>
      </c>
      <c r="I9" s="36">
        <v>18267.565123233391</v>
      </c>
      <c r="J9" s="36">
        <v>-898430702.37094402</v>
      </c>
      <c r="K9" s="36">
        <v>-898935840.64969432</v>
      </c>
      <c r="L9" s="36">
        <v>-889620379.76282477</v>
      </c>
      <c r="M9" s="36">
        <v>86720231.501358092</v>
      </c>
      <c r="N9" s="36">
        <v>-465539.63939090353</v>
      </c>
      <c r="O9" s="36">
        <v>19868614.771494657</v>
      </c>
      <c r="P9" s="36">
        <v>-2776997.7753381543</v>
      </c>
      <c r="Q9" s="36">
        <v>-50229264.380157948</v>
      </c>
      <c r="R9" s="36">
        <v>1337410585.7702422</v>
      </c>
      <c r="S9" s="36">
        <v>-33650622.315744929</v>
      </c>
      <c r="T9" s="36">
        <v>-33340529.543591693</v>
      </c>
      <c r="U9" s="36">
        <v>146863547.09541139</v>
      </c>
      <c r="V9" s="36">
        <v>-27798852.691827442</v>
      </c>
      <c r="W9" s="36">
        <v>91751498.626788884</v>
      </c>
      <c r="X9" s="36">
        <v>-28829059.306598864</v>
      </c>
      <c r="Y9" s="36">
        <v>-127823096.81024802</v>
      </c>
      <c r="Z9" s="36">
        <v>19617297.485556796</v>
      </c>
      <c r="AA9" s="36">
        <v>-58638332.671556406</v>
      </c>
      <c r="AB9" s="36">
        <v>-5735403.5461518392</v>
      </c>
      <c r="AC9" s="36">
        <v>-90489628.306333363</v>
      </c>
      <c r="AD9" s="36">
        <v>-110521777.14550902</v>
      </c>
      <c r="AE9" s="36">
        <v>1615275467.2118273</v>
      </c>
    </row>
    <row r="10" spans="2:31" x14ac:dyDescent="0.35">
      <c r="B10" s="26" t="s">
        <v>31</v>
      </c>
      <c r="C10" s="33"/>
      <c r="D10" s="33"/>
      <c r="E10" s="34" t="s">
        <v>35</v>
      </c>
      <c r="F10" s="35">
        <v>-2015479638.6151414</v>
      </c>
      <c r="G10" s="36">
        <v>-22321.328178927652</v>
      </c>
      <c r="H10" s="36">
        <v>-33357.75996555711</v>
      </c>
      <c r="I10" s="36">
        <v>-11071.748368044442</v>
      </c>
      <c r="J10" s="36">
        <v>-1434149079.1861737</v>
      </c>
      <c r="K10" s="36">
        <v>-1434618104.9331036</v>
      </c>
      <c r="L10" s="36">
        <v>-1432321249.8876712</v>
      </c>
      <c r="M10" s="36">
        <v>78875127.600515157</v>
      </c>
      <c r="N10" s="36">
        <v>-7921775.9797340119</v>
      </c>
      <c r="O10" s="36">
        <v>-24829480.948420275</v>
      </c>
      <c r="P10" s="36">
        <v>-10071805.412388371</v>
      </c>
      <c r="Q10" s="36">
        <v>31574081.230138496</v>
      </c>
      <c r="R10" s="36">
        <v>1326054113.259202</v>
      </c>
      <c r="S10" s="36">
        <v>-41395805.818377942</v>
      </c>
      <c r="T10" s="36">
        <v>-40491575.671310514</v>
      </c>
      <c r="U10" s="36">
        <v>95916428.788154855</v>
      </c>
      <c r="V10" s="36">
        <v>-28574817.661749192</v>
      </c>
      <c r="W10" s="36">
        <v>131049007.17476867</v>
      </c>
      <c r="X10" s="36">
        <v>-28778634.406672966</v>
      </c>
      <c r="Y10" s="36">
        <v>-131374766.13813929</v>
      </c>
      <c r="Z10" s="36">
        <v>20870750.437635109</v>
      </c>
      <c r="AA10" s="36">
        <v>-89140496.507919908</v>
      </c>
      <c r="AB10" s="36">
        <v>9886089.1595215574</v>
      </c>
      <c r="AC10" s="36">
        <v>-94784397.19014895</v>
      </c>
      <c r="AD10" s="36">
        <v>-119918646.39922917</v>
      </c>
      <c r="AE10" s="36">
        <v>2487416704.1132016</v>
      </c>
    </row>
    <row r="11" spans="2:31" x14ac:dyDescent="0.35">
      <c r="B11" s="26" t="s">
        <v>33</v>
      </c>
      <c r="C11" s="33"/>
      <c r="D11" s="33"/>
      <c r="E11" s="34" t="s">
        <v>35</v>
      </c>
      <c r="F11" s="35">
        <v>-1412623348.214529</v>
      </c>
      <c r="G11" s="36">
        <v>18227.479461913965</v>
      </c>
      <c r="H11" s="36">
        <v>28144.948565103805</v>
      </c>
      <c r="I11" s="36">
        <v>10384.31711283513</v>
      </c>
      <c r="J11" s="36">
        <v>-1133131397.6056802</v>
      </c>
      <c r="K11" s="36">
        <v>-1133702731.6216443</v>
      </c>
      <c r="L11" s="36">
        <v>-1124692955.9572902</v>
      </c>
      <c r="M11" s="36">
        <v>85510140.850337237</v>
      </c>
      <c r="N11" s="36">
        <v>-2274669.9878878342</v>
      </c>
      <c r="O11" s="36">
        <v>12441375.404628694</v>
      </c>
      <c r="P11" s="36">
        <v>-6040498.5033503454</v>
      </c>
      <c r="Q11" s="36">
        <v>21183782.098047316</v>
      </c>
      <c r="R11" s="36">
        <v>1335034568.9941649</v>
      </c>
      <c r="S11" s="36">
        <v>-37321871.084025905</v>
      </c>
      <c r="T11" s="36">
        <v>-36493866.717899226</v>
      </c>
      <c r="U11" s="36">
        <v>88620021.734734401</v>
      </c>
      <c r="V11" s="36">
        <v>-27061207.603235841</v>
      </c>
      <c r="W11" s="36">
        <v>126328526.3964927</v>
      </c>
      <c r="X11" s="36">
        <v>-25788748.735303931</v>
      </c>
      <c r="Y11" s="36">
        <v>-129542184.8458733</v>
      </c>
      <c r="Z11" s="36">
        <v>22847260.0238639</v>
      </c>
      <c r="AA11" s="36">
        <v>-78765133.732367262</v>
      </c>
      <c r="AB11" s="36">
        <v>10849959.30101499</v>
      </c>
      <c r="AC11" s="36">
        <v>-95567820.137564823</v>
      </c>
      <c r="AD11" s="36">
        <v>-116238873.5358419</v>
      </c>
      <c r="AE11" s="36">
        <v>1992756782.0353439</v>
      </c>
    </row>
    <row r="12" spans="2:31" x14ac:dyDescent="0.35">
      <c r="B12" s="26" t="s">
        <v>32</v>
      </c>
      <c r="C12" s="33"/>
      <c r="D12" s="33"/>
      <c r="E12" s="34" t="s">
        <v>35</v>
      </c>
      <c r="F12" s="35">
        <v>-1659659265.0246847</v>
      </c>
      <c r="G12" s="36">
        <v>5078.1122662338112</v>
      </c>
      <c r="H12" s="36">
        <v>8094.9059433340672</v>
      </c>
      <c r="I12" s="36">
        <v>2708.0924211465899</v>
      </c>
      <c r="J12" s="36">
        <v>-1260779652.5878162</v>
      </c>
      <c r="K12" s="36">
        <v>-1261254908.9413695</v>
      </c>
      <c r="L12" s="36">
        <v>-1257069303.5212507</v>
      </c>
      <c r="M12" s="36">
        <v>80921864.219894156</v>
      </c>
      <c r="N12" s="36">
        <v>-5969981.0956548117</v>
      </c>
      <c r="O12" s="36">
        <v>-25773033.49621198</v>
      </c>
      <c r="P12" s="36">
        <v>-8064100.9540958991</v>
      </c>
      <c r="Q12" s="36">
        <v>34827272.130805209</v>
      </c>
      <c r="R12" s="36">
        <v>1329803160.6027246</v>
      </c>
      <c r="S12" s="36">
        <v>-40618296.545860782</v>
      </c>
      <c r="T12" s="36">
        <v>-38515329.375595853</v>
      </c>
      <c r="U12" s="36">
        <v>139197831.42209074</v>
      </c>
      <c r="V12" s="36">
        <v>-25576305.804318488</v>
      </c>
      <c r="W12" s="36">
        <v>116568777.77679636</v>
      </c>
      <c r="X12" s="36">
        <v>-28170316.648003489</v>
      </c>
      <c r="Y12" s="36">
        <v>-127943948.64466405</v>
      </c>
      <c r="Z12" s="36">
        <v>23822988.722617749</v>
      </c>
      <c r="AA12" s="36">
        <v>-78304379.681632906</v>
      </c>
      <c r="AB12" s="36">
        <v>-3007755.684907712</v>
      </c>
      <c r="AC12" s="36">
        <v>-89029828.070375741</v>
      </c>
      <c r="AD12" s="36">
        <v>-111759074.92497776</v>
      </c>
      <c r="AE12" s="36">
        <v>2218687799.4028006</v>
      </c>
    </row>
    <row r="13" spans="2:31" x14ac:dyDescent="0.35">
      <c r="B13" s="26" t="s">
        <v>34</v>
      </c>
      <c r="C13" s="33"/>
      <c r="D13" s="33"/>
      <c r="E13" s="34" t="s">
        <v>35</v>
      </c>
      <c r="F13" s="35">
        <v>-1339870681.3033836</v>
      </c>
      <c r="G13" s="36">
        <v>-5708.36021541849</v>
      </c>
      <c r="H13" s="36">
        <v>-8063.8426287089787</v>
      </c>
      <c r="I13" s="36">
        <v>-2822.1523855519072</v>
      </c>
      <c r="J13" s="36">
        <v>-1105732958.2197046</v>
      </c>
      <c r="K13" s="36">
        <v>-1106285869.4975436</v>
      </c>
      <c r="L13" s="36">
        <v>-1095669081.3046308</v>
      </c>
      <c r="M13" s="36">
        <v>87184841.162374154</v>
      </c>
      <c r="N13" s="36">
        <v>-456571.31172611471</v>
      </c>
      <c r="O13" s="36">
        <v>17410958.67083196</v>
      </c>
      <c r="P13" s="36">
        <v>-4519940.5896243928</v>
      </c>
      <c r="Q13" s="36">
        <v>21133871.671303123</v>
      </c>
      <c r="R13" s="36">
        <v>1336679944.3418682</v>
      </c>
      <c r="S13" s="36">
        <v>-35601674.26801569</v>
      </c>
      <c r="T13" s="36">
        <v>-35148889.605881117</v>
      </c>
      <c r="U13" s="36">
        <v>130499088.65375477</v>
      </c>
      <c r="V13" s="36">
        <v>-27158128.232522197</v>
      </c>
      <c r="W13" s="36">
        <v>108296946.74125728</v>
      </c>
      <c r="X13" s="36">
        <v>-27443237.372582637</v>
      </c>
      <c r="Y13" s="36">
        <v>-128108333.35536566</v>
      </c>
      <c r="Z13" s="36">
        <v>23288880.307530019</v>
      </c>
      <c r="AA13" s="36">
        <v>-69849156.914055154</v>
      </c>
      <c r="AB13" s="36">
        <v>-4791078.0263356268</v>
      </c>
      <c r="AC13" s="36">
        <v>-92451229.799232274</v>
      </c>
      <c r="AD13" s="36">
        <v>-110569980.71828106</v>
      </c>
      <c r="AE13" s="36">
        <v>1951408638.1173954</v>
      </c>
    </row>
    <row r="16" spans="2:31" x14ac:dyDescent="0.35">
      <c r="B16" s="21" t="s">
        <v>177</v>
      </c>
      <c r="C16" s="22"/>
      <c r="D16" s="21"/>
      <c r="E16" s="21"/>
      <c r="F16" s="21"/>
      <c r="G16" s="21">
        <v>1</v>
      </c>
      <c r="H16" s="21">
        <v>1</v>
      </c>
      <c r="I16" s="21">
        <v>1</v>
      </c>
      <c r="J16" s="21">
        <v>1</v>
      </c>
      <c r="K16" s="21">
        <v>1</v>
      </c>
      <c r="L16" s="21">
        <v>1</v>
      </c>
      <c r="M16" s="21">
        <v>1</v>
      </c>
      <c r="N16" s="21">
        <v>1</v>
      </c>
      <c r="O16" s="21">
        <v>1</v>
      </c>
      <c r="P16" s="21">
        <v>1</v>
      </c>
      <c r="Q16" s="21">
        <v>1</v>
      </c>
      <c r="R16" s="21">
        <v>1</v>
      </c>
      <c r="S16" s="21">
        <v>1</v>
      </c>
      <c r="T16" s="21">
        <v>1</v>
      </c>
      <c r="U16" s="21">
        <v>1</v>
      </c>
      <c r="V16" s="21">
        <v>1</v>
      </c>
      <c r="W16" s="21">
        <v>1</v>
      </c>
      <c r="X16" s="21">
        <v>1</v>
      </c>
      <c r="Y16" s="21">
        <v>1</v>
      </c>
      <c r="Z16" s="21">
        <v>1</v>
      </c>
      <c r="AA16" s="21">
        <v>1</v>
      </c>
      <c r="AB16" s="21">
        <v>1</v>
      </c>
      <c r="AC16" s="21">
        <v>1</v>
      </c>
      <c r="AD16" s="21">
        <v>1</v>
      </c>
      <c r="AE16" s="21">
        <v>1</v>
      </c>
    </row>
    <row r="18" spans="2:34" x14ac:dyDescent="0.35">
      <c r="B18" s="29" t="s">
        <v>58</v>
      </c>
      <c r="C18" s="30"/>
      <c r="D18" s="30"/>
      <c r="E18" s="31"/>
      <c r="F18" s="31"/>
      <c r="G18" s="30">
        <v>2022</v>
      </c>
      <c r="H18" s="30">
        <v>2023</v>
      </c>
      <c r="I18" s="30">
        <v>2024</v>
      </c>
      <c r="J18" s="30">
        <v>2025</v>
      </c>
      <c r="K18" s="30">
        <v>2026</v>
      </c>
      <c r="L18" s="30">
        <v>2027</v>
      </c>
      <c r="M18" s="30">
        <v>2028</v>
      </c>
      <c r="N18" s="30">
        <v>2029</v>
      </c>
      <c r="O18" s="30">
        <v>2030</v>
      </c>
      <c r="P18" s="30">
        <v>2031</v>
      </c>
      <c r="Q18" s="30">
        <v>2032</v>
      </c>
      <c r="R18" s="30">
        <v>2033</v>
      </c>
      <c r="S18" s="30">
        <v>2034</v>
      </c>
      <c r="T18" s="30">
        <v>2035</v>
      </c>
      <c r="U18" s="30">
        <v>2036</v>
      </c>
      <c r="V18" s="30">
        <v>2037</v>
      </c>
      <c r="W18" s="30">
        <v>2038</v>
      </c>
      <c r="X18" s="30">
        <v>2039</v>
      </c>
      <c r="Y18" s="30">
        <v>2040</v>
      </c>
      <c r="Z18" s="30">
        <v>2041</v>
      </c>
      <c r="AA18" s="30">
        <v>2042</v>
      </c>
      <c r="AB18" s="30">
        <v>2043</v>
      </c>
      <c r="AC18" s="30">
        <v>2044</v>
      </c>
      <c r="AD18" s="30">
        <v>2045</v>
      </c>
      <c r="AE18" s="30">
        <v>2046</v>
      </c>
    </row>
    <row r="19" spans="2:34" x14ac:dyDescent="0.35">
      <c r="B19" s="32" t="s">
        <v>59</v>
      </c>
      <c r="C19" s="32" t="s">
        <v>60</v>
      </c>
      <c r="D19" s="32"/>
      <c r="E19" s="24" t="s">
        <v>14</v>
      </c>
      <c r="F19" s="24" t="s">
        <v>61</v>
      </c>
      <c r="G19" s="25" t="s">
        <v>65</v>
      </c>
      <c r="H19" s="25" t="s">
        <v>66</v>
      </c>
      <c r="I19" s="25" t="s">
        <v>67</v>
      </c>
      <c r="J19" s="25" t="s">
        <v>68</v>
      </c>
      <c r="K19" s="25" t="s">
        <v>69</v>
      </c>
      <c r="L19" s="25" t="s">
        <v>70</v>
      </c>
      <c r="M19" s="25" t="s">
        <v>71</v>
      </c>
      <c r="N19" s="25" t="s">
        <v>72</v>
      </c>
      <c r="O19" s="25" t="s">
        <v>73</v>
      </c>
      <c r="P19" s="25" t="s">
        <v>74</v>
      </c>
      <c r="Q19" s="25" t="s">
        <v>75</v>
      </c>
      <c r="R19" s="25" t="s">
        <v>76</v>
      </c>
      <c r="S19" s="25" t="s">
        <v>77</v>
      </c>
      <c r="T19" s="25" t="s">
        <v>78</v>
      </c>
      <c r="U19" s="25" t="s">
        <v>79</v>
      </c>
      <c r="V19" s="25" t="s">
        <v>80</v>
      </c>
      <c r="W19" s="25" t="s">
        <v>81</v>
      </c>
      <c r="X19" s="25" t="s">
        <v>82</v>
      </c>
      <c r="Y19" s="25" t="s">
        <v>83</v>
      </c>
      <c r="Z19" s="25" t="s">
        <v>84</v>
      </c>
      <c r="AA19" s="25" t="s">
        <v>85</v>
      </c>
      <c r="AB19" s="25" t="s">
        <v>86</v>
      </c>
      <c r="AC19" s="25" t="s">
        <v>87</v>
      </c>
      <c r="AD19" s="25" t="s">
        <v>88</v>
      </c>
      <c r="AE19" s="25" t="s">
        <v>89</v>
      </c>
    </row>
    <row r="20" spans="2:34" x14ac:dyDescent="0.35">
      <c r="B20" s="26" t="s">
        <v>25</v>
      </c>
      <c r="C20" s="26" t="s">
        <v>26</v>
      </c>
      <c r="D20" s="33"/>
      <c r="E20" s="34" t="s">
        <v>35</v>
      </c>
      <c r="F20" s="35">
        <v>-549951215.34928834</v>
      </c>
      <c r="G20" s="36">
        <v>0</v>
      </c>
      <c r="H20" s="36">
        <v>0</v>
      </c>
      <c r="I20" s="36">
        <v>0</v>
      </c>
      <c r="J20" s="36">
        <v>-301271240.78711665</v>
      </c>
      <c r="K20" s="36">
        <v>-301271240.78711665</v>
      </c>
      <c r="L20" s="36">
        <v>-301271240.78711665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542288233.41680992</v>
      </c>
      <c r="AH20" s="20"/>
    </row>
    <row r="21" spans="2:34" x14ac:dyDescent="0.35">
      <c r="B21" s="26" t="s">
        <v>25</v>
      </c>
      <c r="C21" s="26" t="s">
        <v>28</v>
      </c>
      <c r="D21" s="33"/>
      <c r="E21" s="34" t="s">
        <v>35</v>
      </c>
      <c r="F21" s="35">
        <v>-356797769.81181824</v>
      </c>
      <c r="G21" s="36">
        <v>0</v>
      </c>
      <c r="H21" s="36">
        <v>0</v>
      </c>
      <c r="I21" s="36">
        <v>0</v>
      </c>
      <c r="J21" s="36">
        <v>-188084875.44444659</v>
      </c>
      <c r="K21" s="36">
        <v>-188084875.44444659</v>
      </c>
      <c r="L21" s="36">
        <v>-188084875.44444659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282127313.16666991</v>
      </c>
    </row>
    <row r="22" spans="2:34" x14ac:dyDescent="0.35">
      <c r="B22" s="26" t="s">
        <v>27</v>
      </c>
      <c r="C22" s="26" t="s">
        <v>29</v>
      </c>
      <c r="D22" s="33"/>
      <c r="E22" s="34" t="s">
        <v>35</v>
      </c>
      <c r="F22" s="35">
        <v>-869610791.09686124</v>
      </c>
      <c r="G22" s="36">
        <v>0</v>
      </c>
      <c r="H22" s="36">
        <v>0</v>
      </c>
      <c r="I22" s="36">
        <v>0</v>
      </c>
      <c r="J22" s="36">
        <v>-476385386.05505514</v>
      </c>
      <c r="K22" s="36">
        <v>-476385386.05505514</v>
      </c>
      <c r="L22" s="36">
        <v>-476385386.05505514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857493694.89909923</v>
      </c>
    </row>
    <row r="23" spans="2:34" x14ac:dyDescent="0.35">
      <c r="B23" s="26" t="s">
        <v>27</v>
      </c>
      <c r="C23" s="26" t="s">
        <v>28</v>
      </c>
      <c r="D23" s="33"/>
      <c r="E23" s="34" t="s">
        <v>35</v>
      </c>
      <c r="F23" s="35">
        <v>-353769364.37838221</v>
      </c>
      <c r="G23" s="36">
        <v>0</v>
      </c>
      <c r="H23" s="36">
        <v>0</v>
      </c>
      <c r="I23" s="36">
        <v>0</v>
      </c>
      <c r="J23" s="36">
        <v>-186488460.59285283</v>
      </c>
      <c r="K23" s="36">
        <v>-186488460.59285283</v>
      </c>
      <c r="L23" s="36">
        <v>-186488460.59285283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279732690.88927925</v>
      </c>
    </row>
    <row r="24" spans="2:34" x14ac:dyDescent="0.35">
      <c r="B24" s="26" t="s">
        <v>30</v>
      </c>
      <c r="C24" s="26" t="s">
        <v>29</v>
      </c>
      <c r="D24" s="33"/>
      <c r="E24" s="34" t="s">
        <v>35</v>
      </c>
      <c r="F24" s="35">
        <v>-872016812.89355075</v>
      </c>
      <c r="G24" s="36">
        <v>0</v>
      </c>
      <c r="H24" s="36">
        <v>0</v>
      </c>
      <c r="I24" s="36">
        <v>0</v>
      </c>
      <c r="J24" s="36">
        <v>-477703439.64202493</v>
      </c>
      <c r="K24" s="36">
        <v>-477703439.64202493</v>
      </c>
      <c r="L24" s="36">
        <v>-477703439.64202493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859866191.35564482</v>
      </c>
    </row>
    <row r="25" spans="2:34" x14ac:dyDescent="0.35">
      <c r="B25" s="26" t="s">
        <v>30</v>
      </c>
      <c r="C25" s="26" t="s">
        <v>28</v>
      </c>
      <c r="D25" s="33"/>
      <c r="E25" s="34" t="s">
        <v>35</v>
      </c>
      <c r="F25" s="35">
        <v>-185780822.76643157</v>
      </c>
      <c r="G25" s="36">
        <v>0</v>
      </c>
      <c r="H25" s="36">
        <v>0</v>
      </c>
      <c r="I25" s="36">
        <v>0</v>
      </c>
      <c r="J25" s="36">
        <v>-97933804.150234565</v>
      </c>
      <c r="K25" s="36">
        <v>-97933804.150234565</v>
      </c>
      <c r="L25" s="36">
        <v>-97933804.150234565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146900706.22535187</v>
      </c>
    </row>
    <row r="26" spans="2:34" x14ac:dyDescent="0.35">
      <c r="B26" s="26" t="s">
        <v>210</v>
      </c>
      <c r="C26" s="26" t="s">
        <v>29</v>
      </c>
      <c r="D26" s="33"/>
      <c r="E26" s="34" t="s">
        <v>35</v>
      </c>
      <c r="F26" s="35">
        <v>-954586376.15392303</v>
      </c>
      <c r="G26" s="36">
        <v>0</v>
      </c>
      <c r="H26" s="36">
        <v>0</v>
      </c>
      <c r="I26" s="36">
        <v>0</v>
      </c>
      <c r="J26" s="36">
        <v>-522936242.26235068</v>
      </c>
      <c r="K26" s="36">
        <v>-522936242.26235068</v>
      </c>
      <c r="L26" s="36">
        <v>-522936242.26235068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941285236.07223117</v>
      </c>
    </row>
    <row r="27" spans="2:34" x14ac:dyDescent="0.35">
      <c r="B27" s="26" t="s">
        <v>210</v>
      </c>
      <c r="C27" s="26" t="s">
        <v>28</v>
      </c>
      <c r="D27" s="33"/>
      <c r="E27" s="34" t="s">
        <v>35</v>
      </c>
      <c r="F27" s="35">
        <v>-169569919.07819638</v>
      </c>
      <c r="G27" s="36">
        <v>0</v>
      </c>
      <c r="H27" s="36">
        <v>0</v>
      </c>
      <c r="I27" s="36">
        <v>0</v>
      </c>
      <c r="J27" s="36">
        <v>-89388274.836383328</v>
      </c>
      <c r="K27" s="36">
        <v>-89388274.836383328</v>
      </c>
      <c r="L27" s="36">
        <v>-89388274.836383328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134082412.254575</v>
      </c>
    </row>
    <row r="28" spans="2:34" x14ac:dyDescent="0.35">
      <c r="B28" s="26" t="s">
        <v>31</v>
      </c>
      <c r="C28" s="26" t="s">
        <v>26</v>
      </c>
      <c r="D28" s="33"/>
      <c r="E28" s="34" t="s">
        <v>35</v>
      </c>
      <c r="F28" s="35">
        <v>-1235574368.8397839</v>
      </c>
      <c r="G28" s="36">
        <v>0</v>
      </c>
      <c r="H28" s="36">
        <v>0</v>
      </c>
      <c r="I28" s="36">
        <v>0</v>
      </c>
      <c r="J28" s="36">
        <v>-676865534.2432493</v>
      </c>
      <c r="K28" s="36">
        <v>-676865534.2432493</v>
      </c>
      <c r="L28" s="36">
        <v>-676865534.2432493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1218357961.6378489</v>
      </c>
    </row>
    <row r="29" spans="2:34" x14ac:dyDescent="0.35">
      <c r="B29" s="26" t="s">
        <v>31</v>
      </c>
      <c r="C29" s="26" t="s">
        <v>28</v>
      </c>
      <c r="D29" s="33"/>
      <c r="E29" s="34" t="s">
        <v>35</v>
      </c>
      <c r="F29" s="35">
        <v>-708123265.85996735</v>
      </c>
      <c r="G29" s="36">
        <v>0</v>
      </c>
      <c r="H29" s="36">
        <v>0</v>
      </c>
      <c r="I29" s="36">
        <v>0</v>
      </c>
      <c r="J29" s="36">
        <v>-373285058.16847491</v>
      </c>
      <c r="K29" s="36">
        <v>-373285058.16847491</v>
      </c>
      <c r="L29" s="36">
        <v>-373285058.16847491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559927587.25271237</v>
      </c>
    </row>
    <row r="30" spans="2:34" x14ac:dyDescent="0.35">
      <c r="B30" s="26" t="s">
        <v>33</v>
      </c>
      <c r="C30" s="26" t="s">
        <v>26</v>
      </c>
      <c r="D30" s="33"/>
      <c r="E30" s="34" t="s">
        <v>35</v>
      </c>
      <c r="F30" s="35">
        <v>-1194433264.552161</v>
      </c>
      <c r="G30" s="36">
        <v>0</v>
      </c>
      <c r="H30" s="36">
        <v>0</v>
      </c>
      <c r="I30" s="36">
        <v>0</v>
      </c>
      <c r="J30" s="36">
        <v>-654327841.46224117</v>
      </c>
      <c r="K30" s="36">
        <v>-654327841.46224117</v>
      </c>
      <c r="L30" s="36">
        <v>-654327841.46224117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1177790114.6320343</v>
      </c>
    </row>
    <row r="31" spans="2:34" x14ac:dyDescent="0.35">
      <c r="B31" s="26" t="s">
        <v>33</v>
      </c>
      <c r="C31" s="26" t="s">
        <v>28</v>
      </c>
      <c r="D31" s="33"/>
      <c r="E31" s="34" t="s">
        <v>35</v>
      </c>
      <c r="F31" s="35">
        <v>-392545425.40938419</v>
      </c>
      <c r="G31" s="36">
        <v>0</v>
      </c>
      <c r="H31" s="36">
        <v>0</v>
      </c>
      <c r="I31" s="36">
        <v>0</v>
      </c>
      <c r="J31" s="36">
        <v>-206929144.99816409</v>
      </c>
      <c r="K31" s="36">
        <v>-206929144.99816409</v>
      </c>
      <c r="L31" s="36">
        <v>-206929144.99816409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310393717.49724615</v>
      </c>
    </row>
    <row r="32" spans="2:34" x14ac:dyDescent="0.35">
      <c r="B32" s="26" t="s">
        <v>32</v>
      </c>
      <c r="C32" s="26" t="s">
        <v>26</v>
      </c>
      <c r="D32" s="33"/>
      <c r="E32" s="34" t="s">
        <v>35</v>
      </c>
      <c r="F32" s="35">
        <v>-1109003470.8201101</v>
      </c>
      <c r="G32" s="36">
        <v>0</v>
      </c>
      <c r="H32" s="36">
        <v>0</v>
      </c>
      <c r="I32" s="36">
        <v>0</v>
      </c>
      <c r="J32" s="36">
        <v>-607528163.16441989</v>
      </c>
      <c r="K32" s="36">
        <v>-607528163.16441989</v>
      </c>
      <c r="L32" s="36">
        <v>-607528163.16441989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1093550693.6959558</v>
      </c>
    </row>
    <row r="33" spans="2:31" x14ac:dyDescent="0.35">
      <c r="B33" s="26" t="s">
        <v>32</v>
      </c>
      <c r="C33" s="26" t="s">
        <v>28</v>
      </c>
      <c r="D33" s="33"/>
      <c r="E33" s="34" t="s">
        <v>35</v>
      </c>
      <c r="F33" s="35">
        <v>-466957551.40107054</v>
      </c>
      <c r="G33" s="36">
        <v>0</v>
      </c>
      <c r="H33" s="36">
        <v>0</v>
      </c>
      <c r="I33" s="36">
        <v>0</v>
      </c>
      <c r="J33" s="36">
        <v>-246155274.28726935</v>
      </c>
      <c r="K33" s="36">
        <v>-246155274.28726935</v>
      </c>
      <c r="L33" s="36">
        <v>-246155274.28726935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369232911.43090397</v>
      </c>
    </row>
    <row r="34" spans="2:31" x14ac:dyDescent="0.35">
      <c r="B34" s="26" t="s">
        <v>34</v>
      </c>
      <c r="C34" s="26" t="s">
        <v>26</v>
      </c>
      <c r="D34" s="33"/>
      <c r="E34" s="34" t="s">
        <v>35</v>
      </c>
      <c r="F34" s="35">
        <v>-1109820974.3146524</v>
      </c>
      <c r="G34" s="36">
        <v>0</v>
      </c>
      <c r="H34" s="36">
        <v>0</v>
      </c>
      <c r="I34" s="36">
        <v>0</v>
      </c>
      <c r="J34" s="36">
        <v>-607976003.4187454</v>
      </c>
      <c r="K34" s="36">
        <v>-607976003.4187454</v>
      </c>
      <c r="L34" s="36">
        <v>-607976003.4187454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1094356806.1537418</v>
      </c>
    </row>
    <row r="35" spans="2:31" x14ac:dyDescent="0.35">
      <c r="B35" s="26" t="s">
        <v>34</v>
      </c>
      <c r="C35" s="26" t="s">
        <v>28</v>
      </c>
      <c r="D35" s="33"/>
      <c r="E35" s="34" t="s">
        <v>35</v>
      </c>
      <c r="F35" s="35">
        <v>-351583210.72219068</v>
      </c>
      <c r="G35" s="36">
        <v>0</v>
      </c>
      <c r="H35" s="36">
        <v>0</v>
      </c>
      <c r="I35" s="36">
        <v>0</v>
      </c>
      <c r="J35" s="36">
        <v>-185336036.24237537</v>
      </c>
      <c r="K35" s="36">
        <v>-185336036.24237537</v>
      </c>
      <c r="L35" s="36">
        <v>-185336036.24237537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278004054.36356306</v>
      </c>
    </row>
    <row r="36" spans="2:31" x14ac:dyDescent="0.35">
      <c r="B36" s="26"/>
      <c r="C36" s="26"/>
      <c r="D36" s="33"/>
      <c r="E36" s="34"/>
      <c r="F36" s="3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x14ac:dyDescent="0.35">
      <c r="B37" s="26" t="s">
        <v>25</v>
      </c>
      <c r="C37" s="26" t="s">
        <v>114</v>
      </c>
      <c r="D37" s="33"/>
      <c r="E37" s="34" t="s">
        <v>35</v>
      </c>
      <c r="F37" s="35">
        <v>-640768286.35176337</v>
      </c>
      <c r="G37" s="36">
        <v>0</v>
      </c>
      <c r="H37" s="36">
        <v>0</v>
      </c>
      <c r="I37" s="36">
        <v>0</v>
      </c>
      <c r="J37" s="36">
        <v>-351022147.5983507</v>
      </c>
      <c r="K37" s="36">
        <v>-351022147.5983507</v>
      </c>
      <c r="L37" s="36">
        <v>-351022147.5983507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631839865.67703128</v>
      </c>
    </row>
    <row r="38" spans="2:31" x14ac:dyDescent="0.35">
      <c r="B38" s="26" t="s">
        <v>25</v>
      </c>
      <c r="C38" s="26" t="s">
        <v>115</v>
      </c>
      <c r="D38" s="33"/>
      <c r="E38" s="34" t="s">
        <v>35</v>
      </c>
      <c r="F38" s="35">
        <v>-4982452.4353113351</v>
      </c>
      <c r="G38" s="36">
        <v>0</v>
      </c>
      <c r="H38" s="36">
        <v>0</v>
      </c>
      <c r="I38" s="36">
        <v>0</v>
      </c>
      <c r="J38" s="36">
        <v>-2626484.8746046489</v>
      </c>
      <c r="K38" s="36">
        <v>-2626484.8746046489</v>
      </c>
      <c r="L38" s="36">
        <v>-2626484.8746046489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3939727.3119069734</v>
      </c>
    </row>
    <row r="39" spans="2:31" x14ac:dyDescent="0.35">
      <c r="B39" s="26" t="s">
        <v>27</v>
      </c>
      <c r="C39" s="26" t="s">
        <v>114</v>
      </c>
      <c r="D39" s="33"/>
      <c r="E39" s="34" t="s">
        <v>35</v>
      </c>
      <c r="F39" s="35">
        <v>-799895309.13950717</v>
      </c>
      <c r="G39" s="36">
        <v>0</v>
      </c>
      <c r="H39" s="36">
        <v>0</v>
      </c>
      <c r="I39" s="36">
        <v>0</v>
      </c>
      <c r="J39" s="36">
        <v>-438194235.33994275</v>
      </c>
      <c r="K39" s="36">
        <v>-438194235.33994275</v>
      </c>
      <c r="L39" s="36">
        <v>-438194235.33994275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788749623.61189687</v>
      </c>
    </row>
    <row r="40" spans="2:31" x14ac:dyDescent="0.35">
      <c r="B40" s="26" t="s">
        <v>27</v>
      </c>
      <c r="C40" s="26" t="s">
        <v>115</v>
      </c>
      <c r="D40" s="33"/>
      <c r="E40" s="34" t="s">
        <v>35</v>
      </c>
      <c r="F40" s="35">
        <v>-4979412.1162329931</v>
      </c>
      <c r="G40" s="36">
        <v>0</v>
      </c>
      <c r="H40" s="36">
        <v>0</v>
      </c>
      <c r="I40" s="36">
        <v>0</v>
      </c>
      <c r="J40" s="36">
        <v>-2624882.1795108351</v>
      </c>
      <c r="K40" s="36">
        <v>-2624882.1795108351</v>
      </c>
      <c r="L40" s="36">
        <v>-2624882.1795108351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3937323.2692662524</v>
      </c>
    </row>
    <row r="41" spans="2:31" x14ac:dyDescent="0.35">
      <c r="B41" s="26" t="s">
        <v>30</v>
      </c>
      <c r="C41" s="26" t="s">
        <v>114</v>
      </c>
      <c r="D41" s="33"/>
      <c r="E41" s="34" t="s">
        <v>35</v>
      </c>
      <c r="F41" s="35">
        <v>-799922847.03665257</v>
      </c>
      <c r="G41" s="36">
        <v>0</v>
      </c>
      <c r="H41" s="36">
        <v>0</v>
      </c>
      <c r="I41" s="36">
        <v>0</v>
      </c>
      <c r="J41" s="36">
        <v>-438209320.99883407</v>
      </c>
      <c r="K41" s="36">
        <v>-438209320.99883407</v>
      </c>
      <c r="L41" s="36">
        <v>-438209320.99883407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788776777.79790127</v>
      </c>
    </row>
    <row r="42" spans="2:31" x14ac:dyDescent="0.35">
      <c r="B42" s="26" t="s">
        <v>30</v>
      </c>
      <c r="C42" s="26" t="s">
        <v>115</v>
      </c>
      <c r="D42" s="33"/>
      <c r="E42" s="34" t="s">
        <v>35</v>
      </c>
      <c r="F42" s="35">
        <v>-15658579.926703751</v>
      </c>
      <c r="G42" s="36">
        <v>0</v>
      </c>
      <c r="H42" s="36">
        <v>0</v>
      </c>
      <c r="I42" s="36">
        <v>0</v>
      </c>
      <c r="J42" s="36">
        <v>-8254373.4976379164</v>
      </c>
      <c r="K42" s="36">
        <v>-8254373.4976379164</v>
      </c>
      <c r="L42" s="36">
        <v>-8254373.4976379164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12381560.246456875</v>
      </c>
    </row>
    <row r="43" spans="2:31" x14ac:dyDescent="0.35">
      <c r="B43" s="26" t="s">
        <v>210</v>
      </c>
      <c r="C43" s="26" t="s">
        <v>114</v>
      </c>
      <c r="D43" s="33"/>
      <c r="E43" s="34" t="s">
        <v>35</v>
      </c>
      <c r="F43" s="35">
        <v>-507529054.72787541</v>
      </c>
      <c r="G43" s="36">
        <v>0</v>
      </c>
      <c r="H43" s="36">
        <v>0</v>
      </c>
      <c r="I43" s="36">
        <v>0</v>
      </c>
      <c r="J43" s="36">
        <v>-278031766.79274404</v>
      </c>
      <c r="K43" s="36">
        <v>-278031766.79274404</v>
      </c>
      <c r="L43" s="36">
        <v>-278031766.79274404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500457180.22693932</v>
      </c>
    </row>
    <row r="44" spans="2:31" x14ac:dyDescent="0.35">
      <c r="B44" s="26" t="s">
        <v>210</v>
      </c>
      <c r="C44" s="26" t="s">
        <v>115</v>
      </c>
      <c r="D44" s="33"/>
      <c r="E44" s="34" t="s">
        <v>35</v>
      </c>
      <c r="F44" s="35">
        <v>-15373240.968382997</v>
      </c>
      <c r="G44" s="36">
        <v>0</v>
      </c>
      <c r="H44" s="36">
        <v>0</v>
      </c>
      <c r="I44" s="36">
        <v>0</v>
      </c>
      <c r="J44" s="36">
        <v>-8103957.9205912538</v>
      </c>
      <c r="K44" s="36">
        <v>-8103957.9205912538</v>
      </c>
      <c r="L44" s="36">
        <v>-8103957.9205912538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12155936.880886881</v>
      </c>
    </row>
    <row r="45" spans="2:31" x14ac:dyDescent="0.35">
      <c r="B45" s="26" t="s">
        <v>31</v>
      </c>
      <c r="C45" s="26" t="s">
        <v>114</v>
      </c>
      <c r="D45" s="33"/>
      <c r="E45" s="34" t="s">
        <v>35</v>
      </c>
      <c r="F45" s="35">
        <v>-697831129.71889544</v>
      </c>
      <c r="G45" s="36">
        <v>0</v>
      </c>
      <c r="H45" s="36">
        <v>0</v>
      </c>
      <c r="I45" s="36">
        <v>0</v>
      </c>
      <c r="J45" s="36">
        <v>-382281999.64384174</v>
      </c>
      <c r="K45" s="36">
        <v>-382281999.64384174</v>
      </c>
      <c r="L45" s="36">
        <v>-382281999.64384174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688107599.35891509</v>
      </c>
    </row>
    <row r="46" spans="2:31" x14ac:dyDescent="0.35">
      <c r="B46" s="26" t="s">
        <v>31</v>
      </c>
      <c r="C46" s="26" t="s">
        <v>115</v>
      </c>
      <c r="D46" s="33"/>
      <c r="E46" s="34" t="s">
        <v>35</v>
      </c>
      <c r="F46" s="35">
        <v>-3208116.7126593804</v>
      </c>
      <c r="G46" s="36">
        <v>0</v>
      </c>
      <c r="H46" s="36">
        <v>0</v>
      </c>
      <c r="I46" s="36">
        <v>0</v>
      </c>
      <c r="J46" s="36">
        <v>-1691149.1140486398</v>
      </c>
      <c r="K46" s="36">
        <v>-1691149.1140486398</v>
      </c>
      <c r="L46" s="36">
        <v>-1691149.1140486398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2536723.6710729594</v>
      </c>
    </row>
    <row r="47" spans="2:31" x14ac:dyDescent="0.35">
      <c r="B47" s="26" t="s">
        <v>33</v>
      </c>
      <c r="C47" s="26" t="s">
        <v>114</v>
      </c>
      <c r="D47" s="33"/>
      <c r="E47" s="34" t="s">
        <v>35</v>
      </c>
      <c r="F47" s="35">
        <v>-486157373.12159032</v>
      </c>
      <c r="G47" s="36">
        <v>0</v>
      </c>
      <c r="H47" s="36">
        <v>0</v>
      </c>
      <c r="I47" s="36">
        <v>0</v>
      </c>
      <c r="J47" s="36">
        <v>-266324050.0798291</v>
      </c>
      <c r="K47" s="36">
        <v>-266324050.0798291</v>
      </c>
      <c r="L47" s="36">
        <v>-266324050.0798291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479383290.14369237</v>
      </c>
    </row>
    <row r="48" spans="2:31" x14ac:dyDescent="0.35">
      <c r="B48" s="26" t="s">
        <v>33</v>
      </c>
      <c r="C48" s="26" t="s">
        <v>115</v>
      </c>
      <c r="D48" s="33"/>
      <c r="E48" s="34" t="s">
        <v>35</v>
      </c>
      <c r="F48" s="35">
        <v>-10559313.378138211</v>
      </c>
      <c r="G48" s="36">
        <v>0</v>
      </c>
      <c r="H48" s="36">
        <v>0</v>
      </c>
      <c r="I48" s="36">
        <v>0</v>
      </c>
      <c r="J48" s="36">
        <v>-5566310.4131886289</v>
      </c>
      <c r="K48" s="36">
        <v>-5566310.4131886289</v>
      </c>
      <c r="L48" s="36">
        <v>-5566310.4131886289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8349465.6197829423</v>
      </c>
    </row>
    <row r="49" spans="2:31" x14ac:dyDescent="0.35">
      <c r="B49" s="26" t="s">
        <v>32</v>
      </c>
      <c r="C49" s="26" t="s">
        <v>114</v>
      </c>
      <c r="D49" s="33"/>
      <c r="E49" s="34" t="s">
        <v>35</v>
      </c>
      <c r="F49" s="35">
        <v>-737652465.66933882</v>
      </c>
      <c r="G49" s="36">
        <v>0</v>
      </c>
      <c r="H49" s="36">
        <v>0</v>
      </c>
      <c r="I49" s="36">
        <v>0</v>
      </c>
      <c r="J49" s="36">
        <v>-404096704.21535748</v>
      </c>
      <c r="K49" s="36">
        <v>-404096704.21535748</v>
      </c>
      <c r="L49" s="36">
        <v>-404096704.21535748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727374067.58764338</v>
      </c>
    </row>
    <row r="50" spans="2:31" x14ac:dyDescent="0.35">
      <c r="B50" s="26" t="s">
        <v>32</v>
      </c>
      <c r="C50" s="26" t="s">
        <v>115</v>
      </c>
      <c r="D50" s="33"/>
      <c r="E50" s="34" t="s">
        <v>35</v>
      </c>
      <c r="F50" s="35">
        <v>-5696445.2084981566</v>
      </c>
      <c r="G50" s="36">
        <v>0</v>
      </c>
      <c r="H50" s="36">
        <v>0</v>
      </c>
      <c r="I50" s="36">
        <v>0</v>
      </c>
      <c r="J50" s="36">
        <v>-3002864.0259763235</v>
      </c>
      <c r="K50" s="36">
        <v>-3002864.0259763235</v>
      </c>
      <c r="L50" s="36">
        <v>-3002864.0259763235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4504296.0389644848</v>
      </c>
    </row>
    <row r="51" spans="2:31" x14ac:dyDescent="0.35">
      <c r="B51" s="26" t="s">
        <v>34</v>
      </c>
      <c r="C51" s="26" t="s">
        <v>114</v>
      </c>
      <c r="D51" s="33"/>
      <c r="E51" s="34" t="s">
        <v>35</v>
      </c>
      <c r="F51" s="35">
        <v>-552339005.11595917</v>
      </c>
      <c r="G51" s="36">
        <v>0</v>
      </c>
      <c r="H51" s="36">
        <v>0</v>
      </c>
      <c r="I51" s="36">
        <v>0</v>
      </c>
      <c r="J51" s="36">
        <v>-302579306.60398525</v>
      </c>
      <c r="K51" s="36">
        <v>-302579306.60398525</v>
      </c>
      <c r="L51" s="36">
        <v>-302579306.60398525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544642751.88717353</v>
      </c>
    </row>
    <row r="52" spans="2:31" x14ac:dyDescent="0.35">
      <c r="B52" s="26" t="s">
        <v>34</v>
      </c>
      <c r="C52" s="26" t="s">
        <v>115</v>
      </c>
      <c r="D52" s="33"/>
      <c r="E52" s="34" t="s">
        <v>35</v>
      </c>
      <c r="F52" s="35">
        <v>-18653154.75317578</v>
      </c>
      <c r="G52" s="36">
        <v>0</v>
      </c>
      <c r="H52" s="36">
        <v>0</v>
      </c>
      <c r="I52" s="36">
        <v>0</v>
      </c>
      <c r="J52" s="36">
        <v>-9832954.646121908</v>
      </c>
      <c r="K52" s="36">
        <v>-9832954.646121908</v>
      </c>
      <c r="L52" s="36">
        <v>-9832954.646121908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14749431.969182862</v>
      </c>
    </row>
    <row r="54" spans="2:31" x14ac:dyDescent="0.35">
      <c r="B54" s="29" t="s">
        <v>57</v>
      </c>
      <c r="C54" s="30"/>
      <c r="D54" s="30"/>
      <c r="E54" s="31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2:31" x14ac:dyDescent="0.35">
      <c r="B55" s="32" t="s">
        <v>62</v>
      </c>
      <c r="C55" s="32"/>
      <c r="D55" s="32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2:31" x14ac:dyDescent="0.35">
      <c r="B56" s="26" t="s">
        <v>25</v>
      </c>
      <c r="C56" s="33"/>
      <c r="D56" s="33"/>
      <c r="E56" s="34" t="s">
        <v>35</v>
      </c>
      <c r="F56" s="35">
        <v>-1552499723.9481812</v>
      </c>
      <c r="G56" s="36">
        <v>0</v>
      </c>
      <c r="H56" s="36">
        <v>0</v>
      </c>
      <c r="I56" s="36">
        <v>0</v>
      </c>
      <c r="J56" s="36">
        <v>-843004748.70451856</v>
      </c>
      <c r="K56" s="36">
        <v>-843004748.70451856</v>
      </c>
      <c r="L56" s="36">
        <v>-843004748.70451856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1460195139.5724182</v>
      </c>
    </row>
    <row r="57" spans="2:31" x14ac:dyDescent="0.35">
      <c r="B57" s="26" t="s">
        <v>27</v>
      </c>
      <c r="C57" s="33"/>
      <c r="D57" s="33"/>
      <c r="E57" s="34" t="s">
        <v>35</v>
      </c>
      <c r="F57" s="35">
        <v>-2028254876.7309835</v>
      </c>
      <c r="G57" s="36">
        <v>0</v>
      </c>
      <c r="H57" s="36">
        <v>0</v>
      </c>
      <c r="I57" s="36">
        <v>0</v>
      </c>
      <c r="J57" s="36">
        <v>-1103692964.1673615</v>
      </c>
      <c r="K57" s="36">
        <v>-1103692964.1673615</v>
      </c>
      <c r="L57" s="36">
        <v>-1103692964.1673615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1929913332.6695416</v>
      </c>
    </row>
    <row r="58" spans="2:31" x14ac:dyDescent="0.35">
      <c r="B58" s="26" t="s">
        <v>30</v>
      </c>
      <c r="C58" s="33"/>
      <c r="D58" s="33"/>
      <c r="E58" s="34" t="s">
        <v>35</v>
      </c>
      <c r="F58" s="35">
        <v>-1873379062.6233387</v>
      </c>
      <c r="G58" s="36">
        <v>0</v>
      </c>
      <c r="H58" s="36">
        <v>0</v>
      </c>
      <c r="I58" s="36">
        <v>0</v>
      </c>
      <c r="J58" s="36">
        <v>-1022100938.2887315</v>
      </c>
      <c r="K58" s="36">
        <v>-1022100938.2887315</v>
      </c>
      <c r="L58" s="36">
        <v>-1022100938.2887315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1807925235.625355</v>
      </c>
    </row>
    <row r="59" spans="2:31" x14ac:dyDescent="0.35">
      <c r="B59" s="26" t="s">
        <v>210</v>
      </c>
      <c r="C59" s="33"/>
      <c r="D59" s="33"/>
      <c r="E59" s="34" t="s">
        <v>35</v>
      </c>
      <c r="F59" s="35">
        <v>-1647058590.9283774</v>
      </c>
      <c r="G59" s="36">
        <v>0</v>
      </c>
      <c r="H59" s="36">
        <v>0</v>
      </c>
      <c r="I59" s="36">
        <v>0</v>
      </c>
      <c r="J59" s="36">
        <v>-898460241.8120693</v>
      </c>
      <c r="K59" s="36">
        <v>-898460241.8120693</v>
      </c>
      <c r="L59" s="36">
        <v>-898460241.8120693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1587980765.4346321</v>
      </c>
    </row>
    <row r="60" spans="2:31" x14ac:dyDescent="0.35">
      <c r="B60" s="26" t="s">
        <v>31</v>
      </c>
      <c r="C60" s="33"/>
      <c r="D60" s="33"/>
      <c r="E60" s="34" t="s">
        <v>35</v>
      </c>
      <c r="F60" s="35">
        <v>-2644736881.1313062</v>
      </c>
      <c r="G60" s="36">
        <v>0</v>
      </c>
      <c r="H60" s="36">
        <v>0</v>
      </c>
      <c r="I60" s="36">
        <v>0</v>
      </c>
      <c r="J60" s="36">
        <v>-1434123741.1696146</v>
      </c>
      <c r="K60" s="36">
        <v>-1434123741.1696146</v>
      </c>
      <c r="L60" s="36">
        <v>-1434123741.1696146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2468929871.9205494</v>
      </c>
    </row>
    <row r="61" spans="2:31" x14ac:dyDescent="0.35">
      <c r="B61" s="26" t="s">
        <v>33</v>
      </c>
      <c r="C61" s="33"/>
      <c r="D61" s="33"/>
      <c r="E61" s="34" t="s">
        <v>35</v>
      </c>
      <c r="F61" s="35">
        <v>-2083695376.4612737</v>
      </c>
      <c r="G61" s="36">
        <v>0</v>
      </c>
      <c r="H61" s="36">
        <v>0</v>
      </c>
      <c r="I61" s="36">
        <v>0</v>
      </c>
      <c r="J61" s="36">
        <v>-1133147346.953423</v>
      </c>
      <c r="K61" s="36">
        <v>-1133147346.953423</v>
      </c>
      <c r="L61" s="36">
        <v>-1133147346.953423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1975916587.892756</v>
      </c>
    </row>
    <row r="62" spans="2:31" x14ac:dyDescent="0.35">
      <c r="B62" s="26" t="s">
        <v>32</v>
      </c>
      <c r="C62" s="33"/>
      <c r="D62" s="33"/>
      <c r="E62" s="34" t="s">
        <v>35</v>
      </c>
      <c r="F62" s="35">
        <v>-2319309933.0990176</v>
      </c>
      <c r="G62" s="36">
        <v>0</v>
      </c>
      <c r="H62" s="36">
        <v>0</v>
      </c>
      <c r="I62" s="36">
        <v>0</v>
      </c>
      <c r="J62" s="36">
        <v>-1260783005.6930232</v>
      </c>
      <c r="K62" s="36">
        <v>-1260783005.6930232</v>
      </c>
      <c r="L62" s="36">
        <v>-1260783005.6930232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2194661968.7534676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-2032396344.9059782</v>
      </c>
      <c r="G63" s="36">
        <v>0</v>
      </c>
      <c r="H63" s="36">
        <v>0</v>
      </c>
      <c r="I63" s="36">
        <v>0</v>
      </c>
      <c r="J63" s="36">
        <v>-1105724300.9112279</v>
      </c>
      <c r="K63" s="36">
        <v>-1105724300.9112279</v>
      </c>
      <c r="L63" s="36">
        <v>-1105724300.9112279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1931753044.3736615</v>
      </c>
    </row>
    <row r="65" spans="2:31" x14ac:dyDescent="0.35">
      <c r="B65" s="29" t="s">
        <v>55</v>
      </c>
      <c r="C65" s="30"/>
      <c r="D65" s="30"/>
      <c r="E65" s="31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32" t="s">
        <v>62</v>
      </c>
      <c r="C66" s="32"/>
      <c r="D66" s="32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25</v>
      </c>
      <c r="C67" s="33"/>
      <c r="D67" s="33"/>
      <c r="E67" s="34" t="s">
        <v>35</v>
      </c>
      <c r="F67" s="35">
        <v>-63727991.257468045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-7340341.7434734497</v>
      </c>
      <c r="M67" s="36">
        <v>-7340341.7434734497</v>
      </c>
      <c r="N67" s="36">
        <v>-7340341.7434734497</v>
      </c>
      <c r="O67" s="36">
        <v>-7340341.7434734497</v>
      </c>
      <c r="P67" s="36">
        <v>-7340341.7434734497</v>
      </c>
      <c r="Q67" s="36">
        <v>-7340341.7434734497</v>
      </c>
      <c r="R67" s="36">
        <v>-7340341.7434734497</v>
      </c>
      <c r="S67" s="36">
        <v>-7340341.7434734497</v>
      </c>
      <c r="T67" s="36">
        <v>-7340341.7434734497</v>
      </c>
      <c r="U67" s="36">
        <v>-7340341.7434734497</v>
      </c>
      <c r="V67" s="36">
        <v>-7340341.7434734497</v>
      </c>
      <c r="W67" s="36">
        <v>-7340341.7434734497</v>
      </c>
      <c r="X67" s="36">
        <v>-7340341.7434734497</v>
      </c>
      <c r="Y67" s="36">
        <v>-7340341.7434734497</v>
      </c>
      <c r="Z67" s="36">
        <v>-7340341.7434734497</v>
      </c>
      <c r="AA67" s="36">
        <v>-7340341.7434734497</v>
      </c>
      <c r="AB67" s="36">
        <v>-7340341.7434734497</v>
      </c>
      <c r="AC67" s="36">
        <v>-7340341.7434734497</v>
      </c>
      <c r="AD67" s="36">
        <v>-7340341.7434734497</v>
      </c>
      <c r="AE67" s="36">
        <v>-7340341.7434734497</v>
      </c>
    </row>
    <row r="68" spans="2:31" x14ac:dyDescent="0.35">
      <c r="B68" s="26" t="s">
        <v>27</v>
      </c>
      <c r="C68" s="33"/>
      <c r="D68" s="33"/>
      <c r="E68" s="34" t="s">
        <v>35</v>
      </c>
      <c r="F68" s="35">
        <v>-86324901.851216272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-9943107.6997186188</v>
      </c>
      <c r="M68" s="36">
        <v>-9943107.6997186188</v>
      </c>
      <c r="N68" s="36">
        <v>-9943107.6997186188</v>
      </c>
      <c r="O68" s="36">
        <v>-9943107.6997186188</v>
      </c>
      <c r="P68" s="36">
        <v>-9943107.6997186188</v>
      </c>
      <c r="Q68" s="36">
        <v>-9943107.6997186188</v>
      </c>
      <c r="R68" s="36">
        <v>-9943107.6997186188</v>
      </c>
      <c r="S68" s="36">
        <v>-9943107.6997186188</v>
      </c>
      <c r="T68" s="36">
        <v>-9943107.6997186188</v>
      </c>
      <c r="U68" s="36">
        <v>-9943107.6997186188</v>
      </c>
      <c r="V68" s="36">
        <v>-9943107.6997186188</v>
      </c>
      <c r="W68" s="36">
        <v>-9943107.6997186188</v>
      </c>
      <c r="X68" s="36">
        <v>-9943107.6997186188</v>
      </c>
      <c r="Y68" s="36">
        <v>-9943107.6997186188</v>
      </c>
      <c r="Z68" s="36">
        <v>-9943107.6997186188</v>
      </c>
      <c r="AA68" s="36">
        <v>-9943107.6997186188</v>
      </c>
      <c r="AB68" s="36">
        <v>-9943107.6997186188</v>
      </c>
      <c r="AC68" s="36">
        <v>-9943107.6997186188</v>
      </c>
      <c r="AD68" s="36">
        <v>-9943107.6997186188</v>
      </c>
      <c r="AE68" s="36">
        <v>-9943107.6997186188</v>
      </c>
    </row>
    <row r="69" spans="2:31" x14ac:dyDescent="0.35">
      <c r="B69" s="26" t="s">
        <v>30</v>
      </c>
      <c r="C69" s="33"/>
      <c r="D69" s="33"/>
      <c r="E69" s="34" t="s">
        <v>35</v>
      </c>
      <c r="F69" s="35">
        <v>-74964231.615952969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-8634558.6568838935</v>
      </c>
      <c r="M69" s="36">
        <v>-8634558.6568838935</v>
      </c>
      <c r="N69" s="36">
        <v>-8634558.6568838935</v>
      </c>
      <c r="O69" s="36">
        <v>-8634558.6568838935</v>
      </c>
      <c r="P69" s="36">
        <v>-8634558.6568838935</v>
      </c>
      <c r="Q69" s="36">
        <v>-8634558.6568838935</v>
      </c>
      <c r="R69" s="36">
        <v>-8634558.6568838935</v>
      </c>
      <c r="S69" s="36">
        <v>-8634558.6568838935</v>
      </c>
      <c r="T69" s="36">
        <v>-8634558.6568838935</v>
      </c>
      <c r="U69" s="36">
        <v>-8634558.6568838935</v>
      </c>
      <c r="V69" s="36">
        <v>-8634558.6568838935</v>
      </c>
      <c r="W69" s="36">
        <v>-8634558.6568838935</v>
      </c>
      <c r="X69" s="36">
        <v>-8634558.6568838935</v>
      </c>
      <c r="Y69" s="36">
        <v>-8634558.6568838935</v>
      </c>
      <c r="Z69" s="36">
        <v>-8634558.6568838935</v>
      </c>
      <c r="AA69" s="36">
        <v>-8634558.6568838935</v>
      </c>
      <c r="AB69" s="36">
        <v>-8634558.6568838935</v>
      </c>
      <c r="AC69" s="36">
        <v>-8634558.6568838935</v>
      </c>
      <c r="AD69" s="36">
        <v>-8634558.6568838935</v>
      </c>
      <c r="AE69" s="36">
        <v>-8634558.6568838935</v>
      </c>
    </row>
    <row r="70" spans="2:31" x14ac:dyDescent="0.35">
      <c r="B70" s="26" t="s">
        <v>210</v>
      </c>
      <c r="C70" s="33"/>
      <c r="D70" s="33"/>
      <c r="E70" s="34" t="s">
        <v>35</v>
      </c>
      <c r="F70" s="35">
        <v>-79741951.061946362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-9184867.7564810105</v>
      </c>
      <c r="M70" s="36">
        <v>-9184867.7564810105</v>
      </c>
      <c r="N70" s="36">
        <v>-9184867.7564810105</v>
      </c>
      <c r="O70" s="36">
        <v>-9184867.7564810105</v>
      </c>
      <c r="P70" s="36">
        <v>-9184867.7564810105</v>
      </c>
      <c r="Q70" s="36">
        <v>-9184867.7564810105</v>
      </c>
      <c r="R70" s="36">
        <v>-9184867.7564810105</v>
      </c>
      <c r="S70" s="36">
        <v>-9184867.7564810105</v>
      </c>
      <c r="T70" s="36">
        <v>-9184867.7564810105</v>
      </c>
      <c r="U70" s="36">
        <v>-9184867.7564810105</v>
      </c>
      <c r="V70" s="36">
        <v>-9184867.7564810105</v>
      </c>
      <c r="W70" s="36">
        <v>-9184867.7564810105</v>
      </c>
      <c r="X70" s="36">
        <v>-9184867.7564810105</v>
      </c>
      <c r="Y70" s="36">
        <v>-9184867.7564810105</v>
      </c>
      <c r="Z70" s="36">
        <v>-9184867.7564810105</v>
      </c>
      <c r="AA70" s="36">
        <v>-9184867.7564810105</v>
      </c>
      <c r="AB70" s="36">
        <v>-9184867.7564810105</v>
      </c>
      <c r="AC70" s="36">
        <v>-9184867.7564810105</v>
      </c>
      <c r="AD70" s="36">
        <v>-9184867.7564810105</v>
      </c>
      <c r="AE70" s="36">
        <v>-9184867.7564810105</v>
      </c>
    </row>
    <row r="71" spans="2:31" x14ac:dyDescent="0.35">
      <c r="B71" s="26" t="s">
        <v>31</v>
      </c>
      <c r="C71" s="33"/>
      <c r="D71" s="33"/>
      <c r="E71" s="34" t="s">
        <v>35</v>
      </c>
      <c r="F71" s="35">
        <v>-136759275.20352235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-15752258.886175863</v>
      </c>
      <c r="M71" s="36">
        <v>-15752258.886175863</v>
      </c>
      <c r="N71" s="36">
        <v>-15752258.886175863</v>
      </c>
      <c r="O71" s="36">
        <v>-15752258.886175863</v>
      </c>
      <c r="P71" s="36">
        <v>-15752258.886175863</v>
      </c>
      <c r="Q71" s="36">
        <v>-15752258.886175863</v>
      </c>
      <c r="R71" s="36">
        <v>-15752258.886175863</v>
      </c>
      <c r="S71" s="36">
        <v>-15752258.886175863</v>
      </c>
      <c r="T71" s="36">
        <v>-15752258.886175863</v>
      </c>
      <c r="U71" s="36">
        <v>-15752258.886175863</v>
      </c>
      <c r="V71" s="36">
        <v>-15752258.886175863</v>
      </c>
      <c r="W71" s="36">
        <v>-15752258.886175863</v>
      </c>
      <c r="X71" s="36">
        <v>-15752258.886175863</v>
      </c>
      <c r="Y71" s="36">
        <v>-15752258.886175863</v>
      </c>
      <c r="Z71" s="36">
        <v>-15752258.886175863</v>
      </c>
      <c r="AA71" s="36">
        <v>-15752258.886175863</v>
      </c>
      <c r="AB71" s="36">
        <v>-15752258.886175863</v>
      </c>
      <c r="AC71" s="36">
        <v>-15752258.886175863</v>
      </c>
      <c r="AD71" s="36">
        <v>-15752258.886175863</v>
      </c>
      <c r="AE71" s="36">
        <v>-15752258.886175863</v>
      </c>
    </row>
    <row r="72" spans="2:31" x14ac:dyDescent="0.35">
      <c r="B72" s="26" t="s">
        <v>33</v>
      </c>
      <c r="C72" s="33"/>
      <c r="D72" s="33"/>
      <c r="E72" s="34" t="s">
        <v>35</v>
      </c>
      <c r="F72" s="35">
        <v>-112159991.2273495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-12918854.796906078</v>
      </c>
      <c r="M72" s="36">
        <v>-12918854.796906078</v>
      </c>
      <c r="N72" s="36">
        <v>-12918854.796906078</v>
      </c>
      <c r="O72" s="36">
        <v>-12918854.796906078</v>
      </c>
      <c r="P72" s="36">
        <v>-12918854.796906078</v>
      </c>
      <c r="Q72" s="36">
        <v>-12918854.796906078</v>
      </c>
      <c r="R72" s="36">
        <v>-12918854.796906078</v>
      </c>
      <c r="S72" s="36">
        <v>-12918854.796906078</v>
      </c>
      <c r="T72" s="36">
        <v>-12918854.796906078</v>
      </c>
      <c r="U72" s="36">
        <v>-12918854.796906078</v>
      </c>
      <c r="V72" s="36">
        <v>-12918854.796906078</v>
      </c>
      <c r="W72" s="36">
        <v>-12918854.796906078</v>
      </c>
      <c r="X72" s="36">
        <v>-12918854.796906078</v>
      </c>
      <c r="Y72" s="36">
        <v>-12918854.796906078</v>
      </c>
      <c r="Z72" s="36">
        <v>-12918854.796906078</v>
      </c>
      <c r="AA72" s="36">
        <v>-12918854.796906078</v>
      </c>
      <c r="AB72" s="36">
        <v>-12918854.796906078</v>
      </c>
      <c r="AC72" s="36">
        <v>-12918854.796906078</v>
      </c>
      <c r="AD72" s="36">
        <v>-12918854.796906078</v>
      </c>
      <c r="AE72" s="36">
        <v>-12918854.796906078</v>
      </c>
    </row>
    <row r="73" spans="2:31" x14ac:dyDescent="0.35">
      <c r="B73" s="26" t="s">
        <v>32</v>
      </c>
      <c r="C73" s="33"/>
      <c r="D73" s="33"/>
      <c r="E73" s="34" t="s">
        <v>35</v>
      </c>
      <c r="F73" s="35">
        <v>-111173701.18415514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-12805251.56177534</v>
      </c>
      <c r="M73" s="36">
        <v>-12805251.56177534</v>
      </c>
      <c r="N73" s="36">
        <v>-12805251.56177534</v>
      </c>
      <c r="O73" s="36">
        <v>-12805251.56177534</v>
      </c>
      <c r="P73" s="36">
        <v>-12805251.56177534</v>
      </c>
      <c r="Q73" s="36">
        <v>-12805251.56177534</v>
      </c>
      <c r="R73" s="36">
        <v>-12805251.56177534</v>
      </c>
      <c r="S73" s="36">
        <v>-12805251.56177534</v>
      </c>
      <c r="T73" s="36">
        <v>-12805251.56177534</v>
      </c>
      <c r="U73" s="36">
        <v>-12805251.56177534</v>
      </c>
      <c r="V73" s="36">
        <v>-12805251.56177534</v>
      </c>
      <c r="W73" s="36">
        <v>-12805251.56177534</v>
      </c>
      <c r="X73" s="36">
        <v>-12805251.56177534</v>
      </c>
      <c r="Y73" s="36">
        <v>-12805251.56177534</v>
      </c>
      <c r="Z73" s="36">
        <v>-12805251.56177534</v>
      </c>
      <c r="AA73" s="36">
        <v>-12805251.56177534</v>
      </c>
      <c r="AB73" s="36">
        <v>-12805251.56177534</v>
      </c>
      <c r="AC73" s="36">
        <v>-12805251.56177534</v>
      </c>
      <c r="AD73" s="36">
        <v>-12805251.56177534</v>
      </c>
      <c r="AE73" s="36">
        <v>-12805251.56177534</v>
      </c>
    </row>
    <row r="74" spans="2:31" x14ac:dyDescent="0.35">
      <c r="B74" s="26" t="s">
        <v>34</v>
      </c>
      <c r="C74" s="33"/>
      <c r="D74" s="33"/>
      <c r="E74" s="34" t="s">
        <v>35</v>
      </c>
      <c r="F74" s="35">
        <v>-103311639.62410736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-11899680.594916813</v>
      </c>
      <c r="M74" s="36">
        <v>-11899680.594916813</v>
      </c>
      <c r="N74" s="36">
        <v>-11899680.594916813</v>
      </c>
      <c r="O74" s="36">
        <v>-11899680.594916813</v>
      </c>
      <c r="P74" s="36">
        <v>-11899680.594916813</v>
      </c>
      <c r="Q74" s="36">
        <v>-11899680.594916813</v>
      </c>
      <c r="R74" s="36">
        <v>-11899680.594916813</v>
      </c>
      <c r="S74" s="36">
        <v>-11899680.594916813</v>
      </c>
      <c r="T74" s="36">
        <v>-11899680.594916813</v>
      </c>
      <c r="U74" s="36">
        <v>-11899680.594916813</v>
      </c>
      <c r="V74" s="36">
        <v>-11899680.594916813</v>
      </c>
      <c r="W74" s="36">
        <v>-11899680.594916813</v>
      </c>
      <c r="X74" s="36">
        <v>-11899680.594916813</v>
      </c>
      <c r="Y74" s="36">
        <v>-11899680.594916813</v>
      </c>
      <c r="Z74" s="36">
        <v>-11899680.594916813</v>
      </c>
      <c r="AA74" s="36">
        <v>-11899680.594916813</v>
      </c>
      <c r="AB74" s="36">
        <v>-11899680.594916813</v>
      </c>
      <c r="AC74" s="36">
        <v>-11899680.594916813</v>
      </c>
      <c r="AD74" s="36">
        <v>-11899680.594916813</v>
      </c>
      <c r="AE74" s="36">
        <v>-11899680.594916813</v>
      </c>
    </row>
    <row r="76" spans="2:31" x14ac:dyDescent="0.35">
      <c r="B76" s="29" t="s">
        <v>13</v>
      </c>
      <c r="C76" s="29"/>
      <c r="D76" s="29"/>
      <c r="E76" s="37"/>
      <c r="F76" s="31"/>
      <c r="G76" s="30">
        <v>2022</v>
      </c>
      <c r="H76" s="30">
        <v>2023</v>
      </c>
      <c r="I76" s="30">
        <v>2024</v>
      </c>
      <c r="J76" s="30">
        <v>2025</v>
      </c>
      <c r="K76" s="30">
        <v>2026</v>
      </c>
      <c r="L76" s="30">
        <v>2027</v>
      </c>
      <c r="M76" s="30">
        <v>2028</v>
      </c>
      <c r="N76" s="30">
        <v>2029</v>
      </c>
      <c r="O76" s="30">
        <v>2030</v>
      </c>
      <c r="P76" s="30">
        <v>2031</v>
      </c>
      <c r="Q76" s="30">
        <v>2032</v>
      </c>
      <c r="R76" s="30">
        <v>2033</v>
      </c>
      <c r="S76" s="30">
        <v>2034</v>
      </c>
      <c r="T76" s="30">
        <v>2035</v>
      </c>
      <c r="U76" s="30">
        <v>2036</v>
      </c>
      <c r="V76" s="30">
        <v>2037</v>
      </c>
      <c r="W76" s="30">
        <v>2038</v>
      </c>
      <c r="X76" s="30">
        <v>2039</v>
      </c>
      <c r="Y76" s="30">
        <v>2040</v>
      </c>
      <c r="Z76" s="30">
        <v>2041</v>
      </c>
      <c r="AA76" s="30">
        <v>2042</v>
      </c>
      <c r="AB76" s="30">
        <v>2043</v>
      </c>
      <c r="AC76" s="30">
        <v>2044</v>
      </c>
      <c r="AD76" s="30">
        <v>2045</v>
      </c>
      <c r="AE76" s="30">
        <v>2046</v>
      </c>
    </row>
    <row r="77" spans="2:31" x14ac:dyDescent="0.35">
      <c r="B77" s="32" t="s">
        <v>18</v>
      </c>
      <c r="C77" s="24"/>
      <c r="D77" s="24"/>
      <c r="E77" s="24" t="s">
        <v>14</v>
      </c>
      <c r="F77" s="24" t="s">
        <v>61</v>
      </c>
      <c r="G77" s="25" t="s">
        <v>65</v>
      </c>
      <c r="H77" s="25" t="s">
        <v>66</v>
      </c>
      <c r="I77" s="25" t="s">
        <v>67</v>
      </c>
      <c r="J77" s="25" t="s">
        <v>68</v>
      </c>
      <c r="K77" s="25" t="s">
        <v>69</v>
      </c>
      <c r="L77" s="25" t="s">
        <v>70</v>
      </c>
      <c r="M77" s="25" t="s">
        <v>71</v>
      </c>
      <c r="N77" s="25" t="s">
        <v>72</v>
      </c>
      <c r="O77" s="25" t="s">
        <v>73</v>
      </c>
      <c r="P77" s="25" t="s">
        <v>74</v>
      </c>
      <c r="Q77" s="25" t="s">
        <v>75</v>
      </c>
      <c r="R77" s="25" t="s">
        <v>76</v>
      </c>
      <c r="S77" s="25" t="s">
        <v>77</v>
      </c>
      <c r="T77" s="25" t="s">
        <v>78</v>
      </c>
      <c r="U77" s="25" t="s">
        <v>79</v>
      </c>
      <c r="V77" s="25" t="s">
        <v>80</v>
      </c>
      <c r="W77" s="25" t="s">
        <v>81</v>
      </c>
      <c r="X77" s="25" t="s">
        <v>82</v>
      </c>
      <c r="Y77" s="25" t="s">
        <v>83</v>
      </c>
      <c r="Z77" s="25" t="s">
        <v>84</v>
      </c>
      <c r="AA77" s="25" t="s">
        <v>85</v>
      </c>
      <c r="AB77" s="25" t="s">
        <v>86</v>
      </c>
      <c r="AC77" s="25" t="s">
        <v>87</v>
      </c>
      <c r="AD77" s="25" t="s">
        <v>88</v>
      </c>
      <c r="AE77" s="25" t="s">
        <v>89</v>
      </c>
    </row>
    <row r="78" spans="2:31" x14ac:dyDescent="0.35">
      <c r="B78" s="26" t="s">
        <v>25</v>
      </c>
      <c r="C78" s="26"/>
      <c r="D78" s="26"/>
      <c r="E78" s="34" t="s">
        <v>35</v>
      </c>
      <c r="F78" s="35">
        <v>76053172.760400578</v>
      </c>
      <c r="G78" s="36">
        <v>-24.286963074343831</v>
      </c>
      <c r="H78" s="36">
        <v>-25.662118249351213</v>
      </c>
      <c r="I78" s="36">
        <v>-17.124649032741281</v>
      </c>
      <c r="J78" s="36">
        <v>-28.77481210668137</v>
      </c>
      <c r="K78" s="36">
        <v>-71.789510345248857</v>
      </c>
      <c r="L78" s="36">
        <v>-32.194856423130318</v>
      </c>
      <c r="M78" s="36">
        <v>-34.193513038574636</v>
      </c>
      <c r="N78" s="36">
        <v>-35.985452144290079</v>
      </c>
      <c r="O78" s="36">
        <v>-38.083642068985334</v>
      </c>
      <c r="P78" s="36">
        <v>-40.256753538996605</v>
      </c>
      <c r="Q78" s="36">
        <v>-42.863598752744807</v>
      </c>
      <c r="R78" s="36">
        <v>14724111.045156412</v>
      </c>
      <c r="S78" s="36">
        <v>-47.758475697596332</v>
      </c>
      <c r="T78" s="36">
        <v>-50.696793630654454</v>
      </c>
      <c r="U78" s="36">
        <v>62732283.465997599</v>
      </c>
      <c r="V78" s="36">
        <v>5172815.4718035627</v>
      </c>
      <c r="W78" s="36">
        <v>13364043.13822451</v>
      </c>
      <c r="X78" s="36">
        <v>-480222.36784284719</v>
      </c>
      <c r="Y78" s="36">
        <v>31503552.071833689</v>
      </c>
      <c r="Z78" s="36">
        <v>7059340.7901797593</v>
      </c>
      <c r="AA78" s="36">
        <v>-2826859.018362198</v>
      </c>
      <c r="AB78" s="36">
        <v>71018157.087142631</v>
      </c>
      <c r="AC78" s="36">
        <v>-5629986.1335831806</v>
      </c>
      <c r="AD78" s="36">
        <v>5973175.285859298</v>
      </c>
      <c r="AE78" s="36">
        <v>12761234.994682239</v>
      </c>
    </row>
    <row r="79" spans="2:31" x14ac:dyDescent="0.35">
      <c r="B79" s="26" t="s">
        <v>27</v>
      </c>
      <c r="C79" s="26"/>
      <c r="D79" s="26"/>
      <c r="E79" s="34" t="s">
        <v>35</v>
      </c>
      <c r="F79" s="35">
        <v>108131740.68224649</v>
      </c>
      <c r="G79" s="36">
        <v>197.17631576029817</v>
      </c>
      <c r="H79" s="36">
        <v>208.69886236821594</v>
      </c>
      <c r="I79" s="36">
        <v>98.747745275171383</v>
      </c>
      <c r="J79" s="36">
        <v>233.97939714836286</v>
      </c>
      <c r="K79" s="36">
        <v>-20.455469128067751</v>
      </c>
      <c r="L79" s="36">
        <v>261.8605270319722</v>
      </c>
      <c r="M79" s="36">
        <v>278.08654867852857</v>
      </c>
      <c r="N79" s="36">
        <v>292.68550695210695</v>
      </c>
      <c r="O79" s="36">
        <v>309.88151578770425</v>
      </c>
      <c r="P79" s="36">
        <v>327.69324971905394</v>
      </c>
      <c r="Q79" s="36">
        <v>349.04621180327314</v>
      </c>
      <c r="R79" s="36">
        <v>15111090.899352131</v>
      </c>
      <c r="S79" s="36">
        <v>388.98666179544534</v>
      </c>
      <c r="T79" s="36">
        <v>412.98584894612384</v>
      </c>
      <c r="U79" s="36">
        <v>101909353.89308412</v>
      </c>
      <c r="V79" s="36">
        <v>6226974.923656228</v>
      </c>
      <c r="W79" s="36">
        <v>22641610.254005305</v>
      </c>
      <c r="X79" s="36">
        <v>4955182.4523815894</v>
      </c>
      <c r="Y79" s="36">
        <v>42435089.010741383</v>
      </c>
      <c r="Z79" s="36">
        <v>7461291.9045738894</v>
      </c>
      <c r="AA79" s="36">
        <v>-1622660.4775083154</v>
      </c>
      <c r="AB79" s="36">
        <v>79918794.096717328</v>
      </c>
      <c r="AC79" s="36">
        <v>4798719.4915568018</v>
      </c>
      <c r="AD79" s="36">
        <v>5974017.348877023</v>
      </c>
      <c r="AE79" s="36">
        <v>12604115.561633712</v>
      </c>
    </row>
    <row r="80" spans="2:31" x14ac:dyDescent="0.35">
      <c r="B80" s="26" t="s">
        <v>30</v>
      </c>
      <c r="C80" s="26"/>
      <c r="D80" s="26"/>
      <c r="E80" s="34" t="s">
        <v>35</v>
      </c>
      <c r="F80" s="35">
        <v>108360224.52650423</v>
      </c>
      <c r="G80" s="36">
        <v>230.05594106874733</v>
      </c>
      <c r="H80" s="36">
        <v>243.52975515974455</v>
      </c>
      <c r="I80" s="36">
        <v>117.41954496635977</v>
      </c>
      <c r="J80" s="36">
        <v>273.02939529946809</v>
      </c>
      <c r="K80" s="36">
        <v>-21.135703305060247</v>
      </c>
      <c r="L80" s="36">
        <v>305.5749657701756</v>
      </c>
      <c r="M80" s="36">
        <v>324.51451317436738</v>
      </c>
      <c r="N80" s="36">
        <v>341.55334677460871</v>
      </c>
      <c r="O80" s="36">
        <v>361.62972905969212</v>
      </c>
      <c r="P80" s="36">
        <v>382.42524931437111</v>
      </c>
      <c r="Q80" s="36">
        <v>407.35255662131766</v>
      </c>
      <c r="R80" s="36">
        <v>15111152.18427016</v>
      </c>
      <c r="S80" s="36">
        <v>453.97210327844579</v>
      </c>
      <c r="T80" s="36">
        <v>481.98617352728746</v>
      </c>
      <c r="U80" s="36">
        <v>101903837.61813185</v>
      </c>
      <c r="V80" s="36">
        <v>6245411.6537361797</v>
      </c>
      <c r="W80" s="36">
        <v>23316840.727697693</v>
      </c>
      <c r="X80" s="36">
        <v>5616830.5001721149</v>
      </c>
      <c r="Y80" s="36">
        <v>42395124.655743137</v>
      </c>
      <c r="Z80" s="36">
        <v>7461391.144218605</v>
      </c>
      <c r="AA80" s="36">
        <v>-1736249.4651500168</v>
      </c>
      <c r="AB80" s="36">
        <v>79754453.450400934</v>
      </c>
      <c r="AC80" s="36">
        <v>4153692.3014814015</v>
      </c>
      <c r="AD80" s="36">
        <v>5974138.3944986286</v>
      </c>
      <c r="AE80" s="36">
        <v>12600246.434235562</v>
      </c>
    </row>
    <row r="81" spans="2:31" x14ac:dyDescent="0.35">
      <c r="B81" s="26" t="s">
        <v>210</v>
      </c>
      <c r="C81" s="33"/>
      <c r="D81" s="33"/>
      <c r="E81" s="34" t="s">
        <v>35</v>
      </c>
      <c r="F81" s="35">
        <v>108360224.52650423</v>
      </c>
      <c r="G81" s="36">
        <v>230.05594106874733</v>
      </c>
      <c r="H81" s="36">
        <v>243.52975515974455</v>
      </c>
      <c r="I81" s="36">
        <v>117.41954496635977</v>
      </c>
      <c r="J81" s="36">
        <v>273.02939529946809</v>
      </c>
      <c r="K81" s="36">
        <v>-21.135703305060247</v>
      </c>
      <c r="L81" s="36">
        <v>305.5749657701756</v>
      </c>
      <c r="M81" s="36">
        <v>324.51451317436738</v>
      </c>
      <c r="N81" s="36">
        <v>341.55334677460871</v>
      </c>
      <c r="O81" s="36">
        <v>361.62972905969212</v>
      </c>
      <c r="P81" s="36">
        <v>382.42524931437111</v>
      </c>
      <c r="Q81" s="36">
        <v>407.35255662131766</v>
      </c>
      <c r="R81" s="36">
        <v>15111152.18427016</v>
      </c>
      <c r="S81" s="36">
        <v>453.97210327844579</v>
      </c>
      <c r="T81" s="36">
        <v>481.98617352728746</v>
      </c>
      <c r="U81" s="36">
        <v>101903837.61813185</v>
      </c>
      <c r="V81" s="36">
        <v>6245411.6537361797</v>
      </c>
      <c r="W81" s="36">
        <v>23316840.727697693</v>
      </c>
      <c r="X81" s="36">
        <v>5616830.5001721149</v>
      </c>
      <c r="Y81" s="36">
        <v>42395124.655743137</v>
      </c>
      <c r="Z81" s="36">
        <v>7461391.144218605</v>
      </c>
      <c r="AA81" s="36">
        <v>-1736249.4651500168</v>
      </c>
      <c r="AB81" s="36">
        <v>79754453.450400934</v>
      </c>
      <c r="AC81" s="36">
        <v>4153692.3014814015</v>
      </c>
      <c r="AD81" s="36">
        <v>5974138.3944986286</v>
      </c>
      <c r="AE81" s="36">
        <v>12600246.434235562</v>
      </c>
    </row>
    <row r="82" spans="2:31" x14ac:dyDescent="0.35">
      <c r="B82" s="26" t="s">
        <v>31</v>
      </c>
      <c r="C82" s="26"/>
      <c r="D82" s="26"/>
      <c r="E82" s="34" t="s">
        <v>35</v>
      </c>
      <c r="F82" s="35">
        <v>105380235.77599864</v>
      </c>
      <c r="G82" s="36">
        <v>-179.79368892960034</v>
      </c>
      <c r="H82" s="36">
        <v>-190.37835138618172</v>
      </c>
      <c r="I82" s="36">
        <v>-115.77423219958668</v>
      </c>
      <c r="J82" s="36">
        <v>-213.44909369163648</v>
      </c>
      <c r="K82" s="36">
        <v>-170.43617811006104</v>
      </c>
      <c r="L82" s="36">
        <v>-238.9185700490892</v>
      </c>
      <c r="M82" s="36">
        <v>-253.74812522444213</v>
      </c>
      <c r="N82" s="36">
        <v>-267.07450228278543</v>
      </c>
      <c r="O82" s="36">
        <v>-282.77957609849551</v>
      </c>
      <c r="P82" s="36">
        <v>-299.05123790892156</v>
      </c>
      <c r="Q82" s="36">
        <v>-318.53324189660293</v>
      </c>
      <c r="R82" s="36">
        <v>14809957.248126209</v>
      </c>
      <c r="S82" s="36">
        <v>-354.98694199848279</v>
      </c>
      <c r="T82" s="36">
        <v>-376.88858078214645</v>
      </c>
      <c r="U82" s="36">
        <v>102336296.33814324</v>
      </c>
      <c r="V82" s="36">
        <v>6053942.9170021489</v>
      </c>
      <c r="W82" s="36">
        <v>18750490.639217686</v>
      </c>
      <c r="X82" s="36">
        <v>5910425.1124151088</v>
      </c>
      <c r="Y82" s="36">
        <v>42272195.353517085</v>
      </c>
      <c r="Z82" s="36">
        <v>7460168.6551053794</v>
      </c>
      <c r="AA82" s="36">
        <v>-1728270.8532529373</v>
      </c>
      <c r="AB82" s="36">
        <v>75841584.9071659</v>
      </c>
      <c r="AC82" s="36">
        <v>3488898.1184850777</v>
      </c>
      <c r="AD82" s="36">
        <v>5972590.9257295905</v>
      </c>
      <c r="AE82" s="36">
        <v>12660059.174182724</v>
      </c>
    </row>
    <row r="83" spans="2:31" x14ac:dyDescent="0.35">
      <c r="B83" s="26" t="s">
        <v>33</v>
      </c>
      <c r="C83" s="33"/>
      <c r="D83" s="33"/>
      <c r="E83" s="34" t="s">
        <v>35</v>
      </c>
      <c r="F83" s="35">
        <v>106970552.45265749</v>
      </c>
      <c r="G83" s="36">
        <v>139.32907330002487</v>
      </c>
      <c r="H83" s="36">
        <v>147.42674405887084</v>
      </c>
      <c r="I83" s="36">
        <v>75.919282942279906</v>
      </c>
      <c r="J83" s="36">
        <v>165.28325692680627</v>
      </c>
      <c r="K83" s="36">
        <v>-15.341098441926171</v>
      </c>
      <c r="L83" s="36">
        <v>184.95916282062583</v>
      </c>
      <c r="M83" s="36">
        <v>196.4111811486178</v>
      </c>
      <c r="N83" s="36">
        <v>206.71901230143209</v>
      </c>
      <c r="O83" s="36">
        <v>218.84948170360633</v>
      </c>
      <c r="P83" s="36">
        <v>231.4173130753224</v>
      </c>
      <c r="Q83" s="36">
        <v>246.48191103813096</v>
      </c>
      <c r="R83" s="36">
        <v>15110983.106247609</v>
      </c>
      <c r="S83" s="36">
        <v>274.67137035182776</v>
      </c>
      <c r="T83" s="36">
        <v>291.60733883301288</v>
      </c>
      <c r="U83" s="36">
        <v>102324585.92113438</v>
      </c>
      <c r="V83" s="36">
        <v>6018581.4453727808</v>
      </c>
      <c r="W83" s="36">
        <v>21559299.049010128</v>
      </c>
      <c r="X83" s="36">
        <v>7277551.3160797907</v>
      </c>
      <c r="Y83" s="36">
        <v>42273450.93185547</v>
      </c>
      <c r="Z83" s="36">
        <v>7461122.0177329686</v>
      </c>
      <c r="AA83" s="36">
        <v>-2101366.445908674</v>
      </c>
      <c r="AB83" s="36">
        <v>75464142.112266228</v>
      </c>
      <c r="AC83" s="36">
        <v>3954237.85096185</v>
      </c>
      <c r="AD83" s="36">
        <v>5973800.0099502718</v>
      </c>
      <c r="AE83" s="36">
        <v>12663165.289247474</v>
      </c>
    </row>
    <row r="84" spans="2:31" x14ac:dyDescent="0.35">
      <c r="B84" s="26" t="s">
        <v>32</v>
      </c>
      <c r="C84" s="26"/>
      <c r="D84" s="26"/>
      <c r="E84" s="34" t="s">
        <v>35</v>
      </c>
      <c r="F84" s="35">
        <v>104825503.27381031</v>
      </c>
      <c r="G84" s="36">
        <v>40.374808232471885</v>
      </c>
      <c r="H84" s="36">
        <v>42.660451862997199</v>
      </c>
      <c r="I84" s="36">
        <v>24.875262103892563</v>
      </c>
      <c r="J84" s="36">
        <v>47.825610857753098</v>
      </c>
      <c r="K84" s="36">
        <v>-34.816186959010807</v>
      </c>
      <c r="L84" s="36">
        <v>53.494685186478641</v>
      </c>
      <c r="M84" s="36">
        <v>56.793739253460963</v>
      </c>
      <c r="N84" s="36">
        <v>59.769785858435505</v>
      </c>
      <c r="O84" s="36">
        <v>63.258858688078391</v>
      </c>
      <c r="P84" s="36">
        <v>66.874641782862</v>
      </c>
      <c r="Q84" s="36">
        <v>71.212322909584273</v>
      </c>
      <c r="R84" s="36">
        <v>15110798.884563085</v>
      </c>
      <c r="S84" s="36">
        <v>79.33260477536308</v>
      </c>
      <c r="T84" s="36">
        <v>84.218612539716915</v>
      </c>
      <c r="U84" s="36">
        <v>102066854.5578533</v>
      </c>
      <c r="V84" s="36">
        <v>5987883.9787381478</v>
      </c>
      <c r="W84" s="36">
        <v>19024657.784988664</v>
      </c>
      <c r="X84" s="36">
        <v>3264047.2818516432</v>
      </c>
      <c r="Y84" s="36">
        <v>42244970.772536948</v>
      </c>
      <c r="Z84" s="36">
        <v>7460823.720673156</v>
      </c>
      <c r="AA84" s="36">
        <v>-1885971.4580665741</v>
      </c>
      <c r="AB84" s="36">
        <v>75883517.581703469</v>
      </c>
      <c r="AC84" s="36">
        <v>4661898.6580637265</v>
      </c>
      <c r="AD84" s="36">
        <v>5973430.6819572179</v>
      </c>
      <c r="AE84" s="36">
        <v>12668034.752212327</v>
      </c>
    </row>
    <row r="85" spans="2:31" x14ac:dyDescent="0.35">
      <c r="B85" s="26" t="s">
        <v>34</v>
      </c>
      <c r="C85" s="33"/>
      <c r="D85" s="33"/>
      <c r="E85" s="34" t="s">
        <v>35</v>
      </c>
      <c r="F85" s="35">
        <v>106106308.00244042</v>
      </c>
      <c r="G85" s="36">
        <v>-49.320421000531546</v>
      </c>
      <c r="H85" s="36">
        <v>-52.179891805087237</v>
      </c>
      <c r="I85" s="36">
        <v>-36.322212948805365</v>
      </c>
      <c r="J85" s="36">
        <v>-58.496086908191181</v>
      </c>
      <c r="K85" s="36">
        <v>-105.81007196399996</v>
      </c>
      <c r="L85" s="36">
        <v>-65.463868593651469</v>
      </c>
      <c r="M85" s="36">
        <v>-69.523485780310963</v>
      </c>
      <c r="N85" s="36">
        <v>-73.168200235240562</v>
      </c>
      <c r="O85" s="36">
        <v>-77.450175324445667</v>
      </c>
      <c r="P85" s="36">
        <v>-81.888083611547941</v>
      </c>
      <c r="Q85" s="36">
        <v>-87.203563240825432</v>
      </c>
      <c r="R85" s="36">
        <v>15110632.41977956</v>
      </c>
      <c r="S85" s="36">
        <v>-97.160024456659158</v>
      </c>
      <c r="T85" s="36">
        <v>-103.13996988186007</v>
      </c>
      <c r="U85" s="36">
        <v>102049032.14562541</v>
      </c>
      <c r="V85" s="36">
        <v>6019269.7016738355</v>
      </c>
      <c r="W85" s="36">
        <v>21835259.136130761</v>
      </c>
      <c r="X85" s="36">
        <v>4791298.9385777814</v>
      </c>
      <c r="Y85" s="36">
        <v>42212075.443823986</v>
      </c>
      <c r="Z85" s="36">
        <v>7460554.8340370227</v>
      </c>
      <c r="AA85" s="36">
        <v>-2174882.3867167062</v>
      </c>
      <c r="AB85" s="36">
        <v>75345931.665744424</v>
      </c>
      <c r="AC85" s="36">
        <v>4377574.5711294385</v>
      </c>
      <c r="AD85" s="36">
        <v>5973091.3108709427</v>
      </c>
      <c r="AE85" s="36">
        <v>12661146.724012913</v>
      </c>
    </row>
    <row r="87" spans="2:31" x14ac:dyDescent="0.35">
      <c r="B87" s="29" t="s">
        <v>56</v>
      </c>
      <c r="C87" s="29"/>
      <c r="D87" s="29"/>
      <c r="E87" s="37"/>
      <c r="F87" s="31"/>
      <c r="G87" s="30">
        <v>2022</v>
      </c>
      <c r="H87" s="30">
        <v>2023</v>
      </c>
      <c r="I87" s="30">
        <v>2024</v>
      </c>
      <c r="J87" s="30">
        <v>2025</v>
      </c>
      <c r="K87" s="30">
        <v>2026</v>
      </c>
      <c r="L87" s="30">
        <v>2027</v>
      </c>
      <c r="M87" s="30">
        <v>2028</v>
      </c>
      <c r="N87" s="30">
        <v>2029</v>
      </c>
      <c r="O87" s="30">
        <v>2030</v>
      </c>
      <c r="P87" s="30">
        <v>2031</v>
      </c>
      <c r="Q87" s="30">
        <v>2032</v>
      </c>
      <c r="R87" s="30">
        <v>2033</v>
      </c>
      <c r="S87" s="30">
        <v>2034</v>
      </c>
      <c r="T87" s="30">
        <v>2035</v>
      </c>
      <c r="U87" s="30">
        <v>2036</v>
      </c>
      <c r="V87" s="30">
        <v>2037</v>
      </c>
      <c r="W87" s="30">
        <v>2038</v>
      </c>
      <c r="X87" s="30">
        <v>2039</v>
      </c>
      <c r="Y87" s="30">
        <v>2040</v>
      </c>
      <c r="Z87" s="30">
        <v>2041</v>
      </c>
      <c r="AA87" s="30">
        <v>2042</v>
      </c>
      <c r="AB87" s="30">
        <v>2043</v>
      </c>
      <c r="AC87" s="30">
        <v>2044</v>
      </c>
      <c r="AD87" s="30">
        <v>2045</v>
      </c>
      <c r="AE87" s="30">
        <v>2046</v>
      </c>
    </row>
    <row r="88" spans="2:31" x14ac:dyDescent="0.35">
      <c r="B88" s="32" t="s">
        <v>18</v>
      </c>
      <c r="C88" s="24"/>
      <c r="D88" s="24"/>
      <c r="E88" s="24" t="s">
        <v>14</v>
      </c>
      <c r="F88" s="24" t="s">
        <v>61</v>
      </c>
      <c r="G88" s="25" t="s">
        <v>65</v>
      </c>
      <c r="H88" s="25" t="s">
        <v>66</v>
      </c>
      <c r="I88" s="25" t="s">
        <v>67</v>
      </c>
      <c r="J88" s="25" t="s">
        <v>68</v>
      </c>
      <c r="K88" s="25" t="s">
        <v>69</v>
      </c>
      <c r="L88" s="25" t="s">
        <v>70</v>
      </c>
      <c r="M88" s="25" t="s">
        <v>71</v>
      </c>
      <c r="N88" s="25" t="s">
        <v>72</v>
      </c>
      <c r="O88" s="25" t="s">
        <v>73</v>
      </c>
      <c r="P88" s="25" t="s">
        <v>74</v>
      </c>
      <c r="Q88" s="25" t="s">
        <v>75</v>
      </c>
      <c r="R88" s="25" t="s">
        <v>76</v>
      </c>
      <c r="S88" s="25" t="s">
        <v>77</v>
      </c>
      <c r="T88" s="25" t="s">
        <v>78</v>
      </c>
      <c r="U88" s="25" t="s">
        <v>79</v>
      </c>
      <c r="V88" s="25" t="s">
        <v>80</v>
      </c>
      <c r="W88" s="25" t="s">
        <v>81</v>
      </c>
      <c r="X88" s="25" t="s">
        <v>82</v>
      </c>
      <c r="Y88" s="25" t="s">
        <v>83</v>
      </c>
      <c r="Z88" s="25" t="s">
        <v>84</v>
      </c>
      <c r="AA88" s="25" t="s">
        <v>85</v>
      </c>
      <c r="AB88" s="25" t="s">
        <v>86</v>
      </c>
      <c r="AC88" s="25" t="s">
        <v>87</v>
      </c>
      <c r="AD88" s="25" t="s">
        <v>88</v>
      </c>
      <c r="AE88" s="25" t="s">
        <v>89</v>
      </c>
    </row>
    <row r="89" spans="2:31" x14ac:dyDescent="0.35">
      <c r="B89" s="26" t="s">
        <v>25</v>
      </c>
      <c r="C89" s="26"/>
      <c r="D89" s="26"/>
      <c r="E89" s="34" t="s">
        <v>35</v>
      </c>
      <c r="F89" s="35">
        <v>-3022.6309556951087</v>
      </c>
      <c r="G89" s="36">
        <v>-78.738795103953819</v>
      </c>
      <c r="H89" s="36">
        <v>-202.28404955722962</v>
      </c>
      <c r="I89" s="36">
        <v>-23.66740847120106</v>
      </c>
      <c r="J89" s="36">
        <v>-23.382626878828663</v>
      </c>
      <c r="K89" s="36">
        <v>1.5030319425460663</v>
      </c>
      <c r="L89" s="36">
        <v>-37.756275672925739</v>
      </c>
      <c r="M89" s="36">
        <v>-8.9394762699190533</v>
      </c>
      <c r="N89" s="36">
        <v>-19.027616280329106</v>
      </c>
      <c r="O89" s="36">
        <v>-35.820032848618709</v>
      </c>
      <c r="P89" s="36">
        <v>-36.609335020050779</v>
      </c>
      <c r="Q89" s="36">
        <v>3595.9766164400035</v>
      </c>
      <c r="R89" s="36">
        <v>-22.14565095080177</v>
      </c>
      <c r="S89" s="36">
        <v>-50.864381199886495</v>
      </c>
      <c r="T89" s="36">
        <v>-9.983457241148832</v>
      </c>
      <c r="U89" s="36">
        <v>-41.426530115957604</v>
      </c>
      <c r="V89" s="36">
        <v>129.65175159582103</v>
      </c>
      <c r="W89" s="36">
        <v>-113.65604764433648</v>
      </c>
      <c r="X89" s="36">
        <v>56.461302066758613</v>
      </c>
      <c r="Y89" s="36">
        <v>-68.300592967848672</v>
      </c>
      <c r="Z89" s="36">
        <v>-78.46611640269164</v>
      </c>
      <c r="AA89" s="36">
        <v>-50.059790416050745</v>
      </c>
      <c r="AB89" s="36">
        <v>-0.83535173893753945</v>
      </c>
      <c r="AC89" s="36">
        <v>-178.58260859814237</v>
      </c>
      <c r="AD89" s="36">
        <v>-33927.623349247777</v>
      </c>
      <c r="AE89" s="36">
        <v>17407.472513186982</v>
      </c>
    </row>
    <row r="90" spans="2:31" x14ac:dyDescent="0.35">
      <c r="B90" s="26" t="s">
        <v>27</v>
      </c>
      <c r="C90" s="26"/>
      <c r="D90" s="26"/>
      <c r="E90" s="34" t="s">
        <v>35</v>
      </c>
      <c r="F90" s="35">
        <v>-20511783.375657786</v>
      </c>
      <c r="G90" s="36">
        <v>474.75438311293249</v>
      </c>
      <c r="H90" s="36">
        <v>1706.2993496201132</v>
      </c>
      <c r="I90" s="36">
        <v>207.34020556663572</v>
      </c>
      <c r="J90" s="36">
        <v>165.58138970407296</v>
      </c>
      <c r="K90" s="36">
        <v>227.85320643989698</v>
      </c>
      <c r="L90" s="36">
        <v>83.599300363347396</v>
      </c>
      <c r="M90" s="36">
        <v>147.67325692988493</v>
      </c>
      <c r="N90" s="36">
        <v>125.27333922846233</v>
      </c>
      <c r="O90" s="36">
        <v>202.99276334055702</v>
      </c>
      <c r="P90" s="36">
        <v>473.48676320009082</v>
      </c>
      <c r="Q90" s="36">
        <v>-35585118.935511105</v>
      </c>
      <c r="R90" s="36">
        <v>121.29895388218813</v>
      </c>
      <c r="S90" s="36">
        <v>51.680993014794026</v>
      </c>
      <c r="T90" s="36">
        <v>193.58144114780725</v>
      </c>
      <c r="U90" s="36">
        <v>154.54279846140031</v>
      </c>
      <c r="V90" s="36">
        <v>382.80432084049392</v>
      </c>
      <c r="W90" s="36">
        <v>429.2099682943271</v>
      </c>
      <c r="X90" s="36">
        <v>200.87315738220965</v>
      </c>
      <c r="Y90" s="36">
        <v>73.552379242375153</v>
      </c>
      <c r="Z90" s="36">
        <v>85.15532154206835</v>
      </c>
      <c r="AA90" s="36">
        <v>216.57004779065565</v>
      </c>
      <c r="AB90" s="36">
        <v>122.16324606873397</v>
      </c>
      <c r="AC90" s="36">
        <v>254.2699658544918</v>
      </c>
      <c r="AD90" s="36">
        <v>-9578268.4527052641</v>
      </c>
      <c r="AE90" s="36">
        <v>3544404.8149836496</v>
      </c>
    </row>
    <row r="91" spans="2:31" x14ac:dyDescent="0.35">
      <c r="B91" s="26" t="s">
        <v>30</v>
      </c>
      <c r="C91" s="26"/>
      <c r="D91" s="26"/>
      <c r="E91" s="34" t="s">
        <v>35</v>
      </c>
      <c r="F91" s="35">
        <v>-24027935.046685185</v>
      </c>
      <c r="G91" s="36">
        <v>551.51541472568272</v>
      </c>
      <c r="H91" s="36">
        <v>1991.5234148287336</v>
      </c>
      <c r="I91" s="36">
        <v>243.19448294302433</v>
      </c>
      <c r="J91" s="36">
        <v>192.31370793664877</v>
      </c>
      <c r="K91" s="36">
        <v>261.1269178926056</v>
      </c>
      <c r="L91" s="36">
        <v>94.614691377249471</v>
      </c>
      <c r="M91" s="36">
        <v>186.77680089627933</v>
      </c>
      <c r="N91" s="36">
        <v>144.98074895052207</v>
      </c>
      <c r="O91" s="36">
        <v>232.79824163785315</v>
      </c>
      <c r="P91" s="36">
        <v>555.50051563140823</v>
      </c>
      <c r="Q91" s="36">
        <v>-42132317.904234283</v>
      </c>
      <c r="R91" s="36">
        <v>143.82209906568727</v>
      </c>
      <c r="S91" s="36">
        <v>66.094397469252186</v>
      </c>
      <c r="T91" s="36">
        <v>239.47660983465531</v>
      </c>
      <c r="U91" s="36">
        <v>174.4370052850023</v>
      </c>
      <c r="V91" s="36">
        <v>427.45302921111539</v>
      </c>
      <c r="W91" s="36">
        <v>485.05279015750654</v>
      </c>
      <c r="X91" s="36">
        <v>251.222220864729</v>
      </c>
      <c r="Y91" s="36">
        <v>82.977209397302133</v>
      </c>
      <c r="Z91" s="36">
        <v>132.28969431108851</v>
      </c>
      <c r="AA91" s="36">
        <v>260.28302807002376</v>
      </c>
      <c r="AB91" s="36">
        <v>137.42275038325567</v>
      </c>
      <c r="AC91" s="36">
        <v>326.94215071713472</v>
      </c>
      <c r="AD91" s="36">
        <v>-9518596.5762012396</v>
      </c>
      <c r="AE91" s="36">
        <v>3347716.851089166</v>
      </c>
    </row>
    <row r="92" spans="2:31" x14ac:dyDescent="0.35">
      <c r="B92" s="26" t="s">
        <v>210</v>
      </c>
      <c r="C92" s="33"/>
      <c r="D92" s="33"/>
      <c r="E92" s="34" t="s">
        <v>35</v>
      </c>
      <c r="F92" s="35">
        <v>-24027935.046685185</v>
      </c>
      <c r="G92" s="36">
        <v>551.51541472568272</v>
      </c>
      <c r="H92" s="36">
        <v>1991.5234148287336</v>
      </c>
      <c r="I92" s="36">
        <v>243.19448294302433</v>
      </c>
      <c r="J92" s="36">
        <v>192.31370793664877</v>
      </c>
      <c r="K92" s="36">
        <v>261.1269178926056</v>
      </c>
      <c r="L92" s="36">
        <v>94.614691377249471</v>
      </c>
      <c r="M92" s="36">
        <v>186.77680089627933</v>
      </c>
      <c r="N92" s="36">
        <v>144.98074895052207</v>
      </c>
      <c r="O92" s="36">
        <v>232.79824163785315</v>
      </c>
      <c r="P92" s="36">
        <v>555.50051563140823</v>
      </c>
      <c r="Q92" s="36">
        <v>-42132317.904234283</v>
      </c>
      <c r="R92" s="36">
        <v>143.82209906568727</v>
      </c>
      <c r="S92" s="36">
        <v>66.094397469252186</v>
      </c>
      <c r="T92" s="36">
        <v>239.47660983465531</v>
      </c>
      <c r="U92" s="36">
        <v>174.4370052850023</v>
      </c>
      <c r="V92" s="36">
        <v>427.45302921111539</v>
      </c>
      <c r="W92" s="36">
        <v>485.05279015750654</v>
      </c>
      <c r="X92" s="36">
        <v>251.222220864729</v>
      </c>
      <c r="Y92" s="36">
        <v>82.977209397302133</v>
      </c>
      <c r="Z92" s="36">
        <v>132.28969431108851</v>
      </c>
      <c r="AA92" s="36">
        <v>260.28302807002376</v>
      </c>
      <c r="AB92" s="36">
        <v>137.42275038325567</v>
      </c>
      <c r="AC92" s="36">
        <v>326.94215071713472</v>
      </c>
      <c r="AD92" s="36">
        <v>-9518596.5762012396</v>
      </c>
      <c r="AE92" s="36">
        <v>3347716.851089166</v>
      </c>
    </row>
    <row r="93" spans="2:31" x14ac:dyDescent="0.35">
      <c r="B93" s="26" t="s">
        <v>31</v>
      </c>
      <c r="C93" s="26"/>
      <c r="D93" s="26"/>
      <c r="E93" s="34" t="s">
        <v>35</v>
      </c>
      <c r="F93" s="35">
        <v>71894629.335773945</v>
      </c>
      <c r="G93" s="36">
        <v>-450.54083457790779</v>
      </c>
      <c r="H93" s="36">
        <v>-1273.4809293324147</v>
      </c>
      <c r="I93" s="36">
        <v>-82.058968482407835</v>
      </c>
      <c r="J93" s="36">
        <v>-146.33110190331263</v>
      </c>
      <c r="K93" s="36">
        <v>-46.120341373404855</v>
      </c>
      <c r="L93" s="36">
        <v>-139.25795929712453</v>
      </c>
      <c r="M93" s="36">
        <v>-91.824735428471826</v>
      </c>
      <c r="N93" s="36">
        <v>-124.79197400785711</v>
      </c>
      <c r="O93" s="36">
        <v>-129.21264465696785</v>
      </c>
      <c r="P93" s="36">
        <v>-126.9573346689954</v>
      </c>
      <c r="Q93" s="36">
        <v>138856618.94178942</v>
      </c>
      <c r="R93" s="36">
        <v>-184.43777353167525</v>
      </c>
      <c r="S93" s="36">
        <v>-64.884102273585754</v>
      </c>
      <c r="T93" s="36">
        <v>-231.37889929455935</v>
      </c>
      <c r="U93" s="36">
        <v>-221.20980929654181</v>
      </c>
      <c r="V93" s="36">
        <v>-45.086391118995415</v>
      </c>
      <c r="W93" s="36">
        <v>-294.016770695302</v>
      </c>
      <c r="X93" s="36">
        <v>-261.69514857986508</v>
      </c>
      <c r="Y93" s="36">
        <v>-234.12906329356491</v>
      </c>
      <c r="Z93" s="36">
        <v>-341.99798565910834</v>
      </c>
      <c r="AA93" s="36">
        <v>-314.19342157576625</v>
      </c>
      <c r="AB93" s="36">
        <v>-183.25924050201735</v>
      </c>
      <c r="AC93" s="36">
        <v>-499.25703817032382</v>
      </c>
      <c r="AD93" s="36">
        <v>-9980215.2315428481</v>
      </c>
      <c r="AE93" s="36">
        <v>2128792.7622474129</v>
      </c>
    </row>
    <row r="94" spans="2:31" x14ac:dyDescent="0.35">
      <c r="B94" s="26" t="s">
        <v>33</v>
      </c>
      <c r="C94" s="33"/>
      <c r="D94" s="33"/>
      <c r="E94" s="34" t="s">
        <v>35</v>
      </c>
      <c r="F94" s="35">
        <v>65086662.571288571</v>
      </c>
      <c r="G94" s="36">
        <v>338.26791740094137</v>
      </c>
      <c r="H94" s="36">
        <v>1324.8895373325963</v>
      </c>
      <c r="I94" s="36">
        <v>177.10817778379155</v>
      </c>
      <c r="J94" s="36">
        <v>144.33200075467101</v>
      </c>
      <c r="K94" s="36">
        <v>190.59696141820902</v>
      </c>
      <c r="L94" s="36">
        <v>58.403540375870911</v>
      </c>
      <c r="M94" s="36">
        <v>137.338566762645</v>
      </c>
      <c r="N94" s="36">
        <v>119.92081284121768</v>
      </c>
      <c r="O94" s="36">
        <v>182.54220563281586</v>
      </c>
      <c r="P94" s="36">
        <v>454.59340210637509</v>
      </c>
      <c r="Q94" s="36">
        <v>125993812.69192605</v>
      </c>
      <c r="R94" s="36">
        <v>72.479385236205559</v>
      </c>
      <c r="S94" s="36">
        <v>40.156001810710926</v>
      </c>
      <c r="T94" s="36">
        <v>155.54128335093586</v>
      </c>
      <c r="U94" s="36">
        <v>89.182422934419932</v>
      </c>
      <c r="V94" s="36">
        <v>349.19977961748083</v>
      </c>
      <c r="W94" s="36">
        <v>324.86980734903608</v>
      </c>
      <c r="X94" s="36">
        <v>155.66584145482963</v>
      </c>
      <c r="Y94" s="36">
        <v>39.696585876014723</v>
      </c>
      <c r="Z94" s="36">
        <v>40.726230916137858</v>
      </c>
      <c r="AA94" s="36">
        <v>138.88664218174205</v>
      </c>
      <c r="AB94" s="36">
        <v>109.42250972072485</v>
      </c>
      <c r="AC94" s="36">
        <v>138.1885937897257</v>
      </c>
      <c r="AD94" s="36">
        <v>-9719686.0900781248</v>
      </c>
      <c r="AE94" s="36">
        <v>1988863.9700641166</v>
      </c>
    </row>
    <row r="95" spans="2:31" x14ac:dyDescent="0.35">
      <c r="B95" s="26" t="s">
        <v>32</v>
      </c>
      <c r="C95" s="26"/>
      <c r="D95" s="26"/>
      <c r="E95" s="34" t="s">
        <v>35</v>
      </c>
      <c r="F95" s="35">
        <v>71370996.565402076</v>
      </c>
      <c r="G95" s="36">
        <v>100.41394319543282</v>
      </c>
      <c r="H95" s="36">
        <v>524.33097132644514</v>
      </c>
      <c r="I95" s="36">
        <v>97.917290537254701</v>
      </c>
      <c r="J95" s="36">
        <v>71.861847607468903</v>
      </c>
      <c r="K95" s="36">
        <v>107.46288288939691</v>
      </c>
      <c r="L95" s="36">
        <v>10.394220069721859</v>
      </c>
      <c r="M95" s="36">
        <v>91.958360288162936</v>
      </c>
      <c r="N95" s="36">
        <v>62.527880240754008</v>
      </c>
      <c r="O95" s="36">
        <v>95.282421628529576</v>
      </c>
      <c r="P95" s="36">
        <v>280.77520231066376</v>
      </c>
      <c r="Q95" s="36">
        <v>137838221.20293429</v>
      </c>
      <c r="R95" s="36">
        <v>21.627707601320449</v>
      </c>
      <c r="S95" s="36">
        <v>19.286388672364584</v>
      </c>
      <c r="T95" s="36">
        <v>41.174835202088552</v>
      </c>
      <c r="U95" s="36">
        <v>-1.4833447696337667</v>
      </c>
      <c r="V95" s="36">
        <v>245.15131731050903</v>
      </c>
      <c r="W95" s="36">
        <v>156.78859077807311</v>
      </c>
      <c r="X95" s="36">
        <v>26.187346427049661</v>
      </c>
      <c r="Y95" s="36">
        <v>-11.658428313489024</v>
      </c>
      <c r="Z95" s="36">
        <v>-85.436662756200235</v>
      </c>
      <c r="AA95" s="36">
        <v>0.91154218055206671</v>
      </c>
      <c r="AB95" s="36">
        <v>53.138590109609879</v>
      </c>
      <c r="AC95" s="36">
        <v>-55.715485875623763</v>
      </c>
      <c r="AD95" s="36">
        <v>-9810257.6182951909</v>
      </c>
      <c r="AE95" s="36">
        <v>2007435.3651218317</v>
      </c>
    </row>
    <row r="96" spans="2:31" x14ac:dyDescent="0.35">
      <c r="B96" s="26" t="s">
        <v>34</v>
      </c>
      <c r="C96" s="33"/>
      <c r="D96" s="33"/>
      <c r="E96" s="34" t="s">
        <v>35</v>
      </c>
      <c r="F96" s="35">
        <v>64236670.962958761</v>
      </c>
      <c r="G96" s="36">
        <v>-111.76554103509278</v>
      </c>
      <c r="H96" s="36">
        <v>-241.81682661269224</v>
      </c>
      <c r="I96" s="36">
        <v>-23.710495428300089</v>
      </c>
      <c r="J96" s="36">
        <v>9.47870108019562</v>
      </c>
      <c r="K96" s="36">
        <v>59.087627985028426</v>
      </c>
      <c r="L96" s="36">
        <v>-88.769366404586464</v>
      </c>
      <c r="M96" s="36">
        <v>8.315039447812655</v>
      </c>
      <c r="N96" s="36">
        <v>4.9752936874812796</v>
      </c>
      <c r="O96" s="36">
        <v>47.159313197255329</v>
      </c>
      <c r="P96" s="36">
        <v>98.571014639152622</v>
      </c>
      <c r="Q96" s="36">
        <v>124518185.15838271</v>
      </c>
      <c r="R96" s="36">
        <v>-39.0930024998665</v>
      </c>
      <c r="S96" s="36">
        <v>-91.494451910394844</v>
      </c>
      <c r="T96" s="36">
        <v>-55.485173002822648</v>
      </c>
      <c r="U96" s="36">
        <v>-77.051692177334502</v>
      </c>
      <c r="V96" s="36">
        <v>94.760492210835935</v>
      </c>
      <c r="W96" s="36">
        <v>24.841741834382507</v>
      </c>
      <c r="X96" s="36">
        <v>-162.76268367731441</v>
      </c>
      <c r="Y96" s="36">
        <v>-80.952301266314606</v>
      </c>
      <c r="Z96" s="36">
        <v>-212.70413287700953</v>
      </c>
      <c r="AA96" s="36">
        <v>-128.13754012726716</v>
      </c>
      <c r="AB96" s="36">
        <v>-81.273112205998828</v>
      </c>
      <c r="AC96" s="36">
        <v>-264.78575737021458</v>
      </c>
      <c r="AD96" s="36">
        <v>-9569898.1530349068</v>
      </c>
      <c r="AE96" s="36">
        <v>1575294.2697382218</v>
      </c>
    </row>
    <row r="98" spans="2:31" x14ac:dyDescent="0.35">
      <c r="B98" s="29" t="s">
        <v>17</v>
      </c>
      <c r="C98" s="29"/>
      <c r="D98" s="29"/>
      <c r="E98" s="37"/>
      <c r="F98" s="31"/>
      <c r="G98" s="30">
        <v>2022</v>
      </c>
      <c r="H98" s="30">
        <v>2023</v>
      </c>
      <c r="I98" s="30">
        <v>2024</v>
      </c>
      <c r="J98" s="30">
        <v>2025</v>
      </c>
      <c r="K98" s="30">
        <v>2026</v>
      </c>
      <c r="L98" s="30">
        <v>2027</v>
      </c>
      <c r="M98" s="30">
        <v>2028</v>
      </c>
      <c r="N98" s="30">
        <v>2029</v>
      </c>
      <c r="O98" s="30">
        <v>2030</v>
      </c>
      <c r="P98" s="30">
        <v>2031</v>
      </c>
      <c r="Q98" s="30">
        <v>2032</v>
      </c>
      <c r="R98" s="30">
        <v>2033</v>
      </c>
      <c r="S98" s="30">
        <v>2034</v>
      </c>
      <c r="T98" s="30">
        <v>2035</v>
      </c>
      <c r="U98" s="30">
        <v>2036</v>
      </c>
      <c r="V98" s="30">
        <v>2037</v>
      </c>
      <c r="W98" s="30">
        <v>2038</v>
      </c>
      <c r="X98" s="30">
        <v>2039</v>
      </c>
      <c r="Y98" s="30">
        <v>2040</v>
      </c>
      <c r="Z98" s="30">
        <v>2041</v>
      </c>
      <c r="AA98" s="30">
        <v>2042</v>
      </c>
      <c r="AB98" s="30">
        <v>2043</v>
      </c>
      <c r="AC98" s="30">
        <v>2044</v>
      </c>
      <c r="AD98" s="30">
        <v>2045</v>
      </c>
      <c r="AE98" s="30">
        <v>2046</v>
      </c>
    </row>
    <row r="99" spans="2:31" x14ac:dyDescent="0.35">
      <c r="B99" s="32" t="s">
        <v>18</v>
      </c>
      <c r="C99" s="24"/>
      <c r="D99" s="24"/>
      <c r="E99" s="24" t="s">
        <v>14</v>
      </c>
      <c r="F99" s="24" t="s">
        <v>61</v>
      </c>
      <c r="G99" s="25" t="s">
        <v>65</v>
      </c>
      <c r="H99" s="25" t="s">
        <v>66</v>
      </c>
      <c r="I99" s="25" t="s">
        <v>67</v>
      </c>
      <c r="J99" s="25" t="s">
        <v>68</v>
      </c>
      <c r="K99" s="25" t="s">
        <v>69</v>
      </c>
      <c r="L99" s="25" t="s">
        <v>70</v>
      </c>
      <c r="M99" s="25" t="s">
        <v>71</v>
      </c>
      <c r="N99" s="25" t="s">
        <v>72</v>
      </c>
      <c r="O99" s="25" t="s">
        <v>73</v>
      </c>
      <c r="P99" s="25" t="s">
        <v>74</v>
      </c>
      <c r="Q99" s="25" t="s">
        <v>75</v>
      </c>
      <c r="R99" s="25" t="s">
        <v>76</v>
      </c>
      <c r="S99" s="25" t="s">
        <v>77</v>
      </c>
      <c r="T99" s="25" t="s">
        <v>78</v>
      </c>
      <c r="U99" s="25" t="s">
        <v>79</v>
      </c>
      <c r="V99" s="25" t="s">
        <v>80</v>
      </c>
      <c r="W99" s="25" t="s">
        <v>81</v>
      </c>
      <c r="X99" s="25" t="s">
        <v>82</v>
      </c>
      <c r="Y99" s="25" t="s">
        <v>83</v>
      </c>
      <c r="Z99" s="25" t="s">
        <v>84</v>
      </c>
      <c r="AA99" s="25" t="s">
        <v>85</v>
      </c>
      <c r="AB99" s="25" t="s">
        <v>86</v>
      </c>
      <c r="AC99" s="25" t="s">
        <v>87</v>
      </c>
      <c r="AD99" s="25" t="s">
        <v>88</v>
      </c>
      <c r="AE99" s="25" t="s">
        <v>89</v>
      </c>
    </row>
    <row r="100" spans="2:31" x14ac:dyDescent="0.35">
      <c r="B100" s="26" t="s">
        <v>25</v>
      </c>
      <c r="C100" s="26"/>
      <c r="D100" s="26"/>
      <c r="E100" s="34" t="s">
        <v>35</v>
      </c>
      <c r="F100" s="35">
        <v>7142592.0366986385</v>
      </c>
      <c r="G100" s="36">
        <v>-570.25880327015079</v>
      </c>
      <c r="H100" s="36">
        <v>-644.11818693739121</v>
      </c>
      <c r="I100" s="36">
        <v>-649.29778988477597</v>
      </c>
      <c r="J100" s="36">
        <v>-2336.6339975578812</v>
      </c>
      <c r="K100" s="36">
        <v>-447671.04752989241</v>
      </c>
      <c r="L100" s="36">
        <v>13520787.96548968</v>
      </c>
      <c r="M100" s="36">
        <v>15196559.759658186</v>
      </c>
      <c r="N100" s="36">
        <v>6155092.8961989358</v>
      </c>
      <c r="O100" s="36">
        <v>7088093.0371378576</v>
      </c>
      <c r="P100" s="36">
        <v>11686896.302068388</v>
      </c>
      <c r="Q100" s="36">
        <v>9424459.421530718</v>
      </c>
      <c r="R100" s="36">
        <v>-5379432.9195587877</v>
      </c>
      <c r="S100" s="36">
        <v>-6966425.8734670347</v>
      </c>
      <c r="T100" s="36">
        <v>-4410262.4929094436</v>
      </c>
      <c r="U100" s="36">
        <v>-1464230.9713177744</v>
      </c>
      <c r="V100" s="36">
        <v>-2486628.05257176</v>
      </c>
      <c r="W100" s="36">
        <v>-6623029.6195725892</v>
      </c>
      <c r="X100" s="36">
        <v>-8063858.0143010309</v>
      </c>
      <c r="Y100" s="36">
        <v>-6046697.435775606</v>
      </c>
      <c r="Z100" s="36">
        <v>-4598326.9493759461</v>
      </c>
      <c r="AA100" s="36">
        <v>-1844852.0583114005</v>
      </c>
      <c r="AB100" s="36">
        <v>-3258503.1363849533</v>
      </c>
      <c r="AC100" s="36">
        <v>-4163962.3459969857</v>
      </c>
      <c r="AD100" s="36">
        <v>-35560763.241668254</v>
      </c>
      <c r="AE100" s="36">
        <v>-8215491.4480520114</v>
      </c>
    </row>
    <row r="101" spans="2:31" x14ac:dyDescent="0.35">
      <c r="B101" s="26" t="s">
        <v>27</v>
      </c>
      <c r="C101" s="26"/>
      <c r="D101" s="26"/>
      <c r="E101" s="34" t="s">
        <v>35</v>
      </c>
      <c r="F101" s="35">
        <v>15305152.088406671</v>
      </c>
      <c r="G101" s="36">
        <v>5470.4461852921613</v>
      </c>
      <c r="H101" s="36">
        <v>5613.6196626426317</v>
      </c>
      <c r="I101" s="36">
        <v>6206.9493299062124</v>
      </c>
      <c r="J101" s="36">
        <v>4640.1486101084556</v>
      </c>
      <c r="K101" s="36">
        <v>-509091.68675498222</v>
      </c>
      <c r="L101" s="36">
        <v>17920050.030720141</v>
      </c>
      <c r="M101" s="36">
        <v>19687234.484724626</v>
      </c>
      <c r="N101" s="36">
        <v>9883895.7663590442</v>
      </c>
      <c r="O101" s="36">
        <v>6066313.8631927622</v>
      </c>
      <c r="P101" s="36">
        <v>11546243.838142062</v>
      </c>
      <c r="Q101" s="36">
        <v>11625764.462763704</v>
      </c>
      <c r="R101" s="36">
        <v>-6264727.5066835089</v>
      </c>
      <c r="S101" s="36">
        <v>-7886894.8261638982</v>
      </c>
      <c r="T101" s="36">
        <v>-6965494.7569264704</v>
      </c>
      <c r="U101" s="36">
        <v>6914600.7836888349</v>
      </c>
      <c r="V101" s="36">
        <v>2439059.3201082293</v>
      </c>
      <c r="W101" s="36">
        <v>-5682197.7007652158</v>
      </c>
      <c r="X101" s="36">
        <v>-8349728.9189595468</v>
      </c>
      <c r="Y101" s="36">
        <v>-8669400.427527355</v>
      </c>
      <c r="Z101" s="36">
        <v>-7181726.3445671527</v>
      </c>
      <c r="AA101" s="36">
        <v>-3120588.3523214683</v>
      </c>
      <c r="AB101" s="36">
        <v>-10958715.812173551</v>
      </c>
      <c r="AC101" s="36">
        <v>-21934512.065595485</v>
      </c>
      <c r="AD101" s="36">
        <v>-24547939.640944652</v>
      </c>
      <c r="AE101" s="36">
        <v>-1003809.4951789675</v>
      </c>
    </row>
    <row r="102" spans="2:31" x14ac:dyDescent="0.35">
      <c r="B102" s="26" t="s">
        <v>30</v>
      </c>
      <c r="C102" s="26"/>
      <c r="D102" s="26"/>
      <c r="E102" s="34" t="s">
        <v>35</v>
      </c>
      <c r="F102" s="35">
        <v>26571017.009009145</v>
      </c>
      <c r="G102" s="36">
        <v>6378.7271997440021</v>
      </c>
      <c r="H102" s="36">
        <v>6544.2801930388705</v>
      </c>
      <c r="I102" s="36">
        <v>7369.5607615504678</v>
      </c>
      <c r="J102" s="36">
        <v>5333.123592602522</v>
      </c>
      <c r="K102" s="36">
        <v>-556773.63897651935</v>
      </c>
      <c r="L102" s="36">
        <v>22325085.10299525</v>
      </c>
      <c r="M102" s="36">
        <v>23926660.94795293</v>
      </c>
      <c r="N102" s="36">
        <v>13500092.28693123</v>
      </c>
      <c r="O102" s="36">
        <v>7215052.582579216</v>
      </c>
      <c r="P102" s="36">
        <v>14119667.940107342</v>
      </c>
      <c r="Q102" s="36">
        <v>13539397.545569349</v>
      </c>
      <c r="R102" s="36">
        <v>-4259720.5687218485</v>
      </c>
      <c r="S102" s="36">
        <v>-5734135.3783117551</v>
      </c>
      <c r="T102" s="36">
        <v>-5091594.9570482969</v>
      </c>
      <c r="U102" s="36">
        <v>5655830.1233694339</v>
      </c>
      <c r="V102" s="36">
        <v>1558143.1716408958</v>
      </c>
      <c r="W102" s="36">
        <v>-6676788.5336041963</v>
      </c>
      <c r="X102" s="36">
        <v>-9096953.8428210579</v>
      </c>
      <c r="Y102" s="36">
        <v>-9360059.5084126368</v>
      </c>
      <c r="Z102" s="36">
        <v>-7669393.9079612801</v>
      </c>
      <c r="AA102" s="36">
        <v>-3912937.4496715101</v>
      </c>
      <c r="AB102" s="36">
        <v>-11641887.614426011</v>
      </c>
      <c r="AC102" s="36">
        <v>-22859249.761666793</v>
      </c>
      <c r="AD102" s="36">
        <v>-25018093.299071651</v>
      </c>
      <c r="AE102" s="36">
        <v>-2101531.4933223538</v>
      </c>
    </row>
    <row r="103" spans="2:31" x14ac:dyDescent="0.35">
      <c r="B103" s="26" t="s">
        <v>210</v>
      </c>
      <c r="C103" s="33"/>
      <c r="D103" s="33"/>
      <c r="E103" s="34" t="s">
        <v>35</v>
      </c>
      <c r="F103" s="35">
        <v>26571017.009009145</v>
      </c>
      <c r="G103" s="36">
        <v>6378.7271997440021</v>
      </c>
      <c r="H103" s="36">
        <v>6544.2801930388705</v>
      </c>
      <c r="I103" s="36">
        <v>7369.5607615504678</v>
      </c>
      <c r="J103" s="36">
        <v>5333.123592602522</v>
      </c>
      <c r="K103" s="36">
        <v>-556773.63897651935</v>
      </c>
      <c r="L103" s="36">
        <v>22325085.10299525</v>
      </c>
      <c r="M103" s="36">
        <v>23926660.94795293</v>
      </c>
      <c r="N103" s="36">
        <v>13500092.28693123</v>
      </c>
      <c r="O103" s="36">
        <v>7215052.582579216</v>
      </c>
      <c r="P103" s="36">
        <v>14119667.940107342</v>
      </c>
      <c r="Q103" s="36">
        <v>13539397.545569349</v>
      </c>
      <c r="R103" s="36">
        <v>-4259720.5687218485</v>
      </c>
      <c r="S103" s="36">
        <v>-5734135.3783117551</v>
      </c>
      <c r="T103" s="36">
        <v>-5091594.9570482969</v>
      </c>
      <c r="U103" s="36">
        <v>5655830.1233694339</v>
      </c>
      <c r="V103" s="36">
        <v>1558143.1716408958</v>
      </c>
      <c r="W103" s="36">
        <v>-6676788.5336041963</v>
      </c>
      <c r="X103" s="36">
        <v>-9096953.8428210579</v>
      </c>
      <c r="Y103" s="36">
        <v>-9360059.5084126368</v>
      </c>
      <c r="Z103" s="36">
        <v>-7669393.9079612801</v>
      </c>
      <c r="AA103" s="36">
        <v>-3912937.4496715101</v>
      </c>
      <c r="AB103" s="36">
        <v>-11641887.614426011</v>
      </c>
      <c r="AC103" s="36">
        <v>-22859249.761666793</v>
      </c>
      <c r="AD103" s="36">
        <v>-25018093.299071651</v>
      </c>
      <c r="AE103" s="36">
        <v>-2101531.4933223538</v>
      </c>
    </row>
    <row r="104" spans="2:31" x14ac:dyDescent="0.35">
      <c r="B104" s="26" t="s">
        <v>31</v>
      </c>
      <c r="C104" s="26"/>
      <c r="D104" s="26"/>
      <c r="E104" s="34" t="s">
        <v>35</v>
      </c>
      <c r="F104" s="35">
        <v>45605982.846454397</v>
      </c>
      <c r="G104" s="36">
        <v>-3960.287113547271</v>
      </c>
      <c r="H104" s="36">
        <v>-4009.3886554744345</v>
      </c>
      <c r="I104" s="36">
        <v>-4318.7735176018095</v>
      </c>
      <c r="J104" s="36">
        <v>-7034.2860076014904</v>
      </c>
      <c r="K104" s="36">
        <v>-564975.01689735136</v>
      </c>
      <c r="L104" s="36">
        <v>24727531.43120404</v>
      </c>
      <c r="M104" s="36">
        <v>24509363.810115717</v>
      </c>
      <c r="N104" s="36">
        <v>14494216.722772459</v>
      </c>
      <c r="O104" s="36">
        <v>9353284.2143263202</v>
      </c>
      <c r="P104" s="36">
        <v>14123544.446033932</v>
      </c>
      <c r="Q104" s="36">
        <v>11675758.161490265</v>
      </c>
      <c r="R104" s="36">
        <v>-3877680.0258910488</v>
      </c>
      <c r="S104" s="36">
        <v>-6043023.0237145526</v>
      </c>
      <c r="T104" s="36">
        <v>-4972097.7772875391</v>
      </c>
      <c r="U104" s="36">
        <v>8831250.7736051977</v>
      </c>
      <c r="V104" s="36">
        <v>4452913.664021397</v>
      </c>
      <c r="W104" s="36">
        <v>-511954.51105056313</v>
      </c>
      <c r="X104" s="36">
        <v>-3004427.9875048902</v>
      </c>
      <c r="Y104" s="36">
        <v>-5119784.9785175351</v>
      </c>
      <c r="Z104" s="36">
        <v>-4165975.8574749683</v>
      </c>
      <c r="AA104" s="36">
        <v>2215660.3610920436</v>
      </c>
      <c r="AB104" s="36">
        <v>-7813839.5069487831</v>
      </c>
      <c r="AC104" s="36">
        <v>-16275896.082756775</v>
      </c>
      <c r="AD104" s="36">
        <v>-19317792.421375308</v>
      </c>
      <c r="AE104" s="36">
        <v>-804316.80810897041</v>
      </c>
    </row>
    <row r="105" spans="2:31" x14ac:dyDescent="0.35">
      <c r="B105" s="26" t="s">
        <v>33</v>
      </c>
      <c r="C105" s="33"/>
      <c r="D105" s="33"/>
      <c r="E105" s="34" t="s">
        <v>35</v>
      </c>
      <c r="F105" s="35">
        <v>50591301.10585092</v>
      </c>
      <c r="G105" s="36">
        <v>3600.7808672495858</v>
      </c>
      <c r="H105" s="36">
        <v>3648.2755405720063</v>
      </c>
      <c r="I105" s="36">
        <v>3946.6882850253264</v>
      </c>
      <c r="J105" s="36">
        <v>1202.5838088933144</v>
      </c>
      <c r="K105" s="36">
        <v>-645881.90463579504</v>
      </c>
      <c r="L105" s="36">
        <v>28135065.72773046</v>
      </c>
      <c r="M105" s="36">
        <v>28096843.582685784</v>
      </c>
      <c r="N105" s="36">
        <v>17005314.983770236</v>
      </c>
      <c r="O105" s="36">
        <v>9849556.1195362881</v>
      </c>
      <c r="P105" s="36">
        <v>15206191.445492107</v>
      </c>
      <c r="Q105" s="36">
        <v>13426145.871291496</v>
      </c>
      <c r="R105" s="36">
        <v>-2307504.9710174212</v>
      </c>
      <c r="S105" s="36">
        <v>-5144193.1563571179</v>
      </c>
      <c r="T105" s="36">
        <v>-4040012.4116518544</v>
      </c>
      <c r="U105" s="36">
        <v>6760217.537671688</v>
      </c>
      <c r="V105" s="36">
        <v>2902996.4696622114</v>
      </c>
      <c r="W105" s="36">
        <v>-2182565.3829002469</v>
      </c>
      <c r="X105" s="36">
        <v>-4135969.1589608295</v>
      </c>
      <c r="Y105" s="36">
        <v>-6238927.9282041807</v>
      </c>
      <c r="Z105" s="36">
        <v>-5001615.9796322836</v>
      </c>
      <c r="AA105" s="36">
        <v>924715.28894163657</v>
      </c>
      <c r="AB105" s="36">
        <v>-8944051.2137358338</v>
      </c>
      <c r="AC105" s="36">
        <v>-17128059.402552441</v>
      </c>
      <c r="AD105" s="36">
        <v>-20737947.907292552</v>
      </c>
      <c r="AE105" s="36">
        <v>-2448212.8014502954</v>
      </c>
    </row>
    <row r="106" spans="2:31" x14ac:dyDescent="0.35">
      <c r="B106" s="26" t="s">
        <v>32</v>
      </c>
      <c r="C106" s="26"/>
      <c r="D106" s="26"/>
      <c r="E106" s="34" t="s">
        <v>35</v>
      </c>
      <c r="F106" s="35">
        <v>43267092.883340761</v>
      </c>
      <c r="G106" s="36">
        <v>926.67109099032621</v>
      </c>
      <c r="H106" s="36">
        <v>850.5535910656273</v>
      </c>
      <c r="I106" s="36">
        <v>985.18495276589852</v>
      </c>
      <c r="J106" s="36">
        <v>-929.86803369666518</v>
      </c>
      <c r="K106" s="36">
        <v>-546491.21458602464</v>
      </c>
      <c r="L106" s="36">
        <v>23660982.402920824</v>
      </c>
      <c r="M106" s="36">
        <v>23868145.302960679</v>
      </c>
      <c r="N106" s="36">
        <v>13545054.645411998</v>
      </c>
      <c r="O106" s="36">
        <v>8136774.9200565806</v>
      </c>
      <c r="P106" s="36">
        <v>13097185.571167169</v>
      </c>
      <c r="Q106" s="36">
        <v>12232968.524110435</v>
      </c>
      <c r="R106" s="36">
        <v>-3865288.2520985897</v>
      </c>
      <c r="S106" s="36">
        <v>-6857435.0375993988</v>
      </c>
      <c r="T106" s="36">
        <v>-5956746.3545843977</v>
      </c>
      <c r="U106" s="36">
        <v>9306503.617633976</v>
      </c>
      <c r="V106" s="36">
        <v>4558084.0998151647</v>
      </c>
      <c r="W106" s="36">
        <v>17743.886264341119</v>
      </c>
      <c r="X106" s="36">
        <v>-2523537.91277031</v>
      </c>
      <c r="Y106" s="36">
        <v>-4849689.6651967149</v>
      </c>
      <c r="Z106" s="36">
        <v>-4033563.7974445531</v>
      </c>
      <c r="AA106" s="36">
        <v>1864960.1142360105</v>
      </c>
      <c r="AB106" s="36">
        <v>-7514052.9085898511</v>
      </c>
      <c r="AC106" s="36">
        <v>-15650443.312710324</v>
      </c>
      <c r="AD106" s="36">
        <v>-19771390.372044489</v>
      </c>
      <c r="AE106" s="36">
        <v>1142120.1958141397</v>
      </c>
    </row>
    <row r="107" spans="2:31" x14ac:dyDescent="0.35">
      <c r="B107" s="26" t="s">
        <v>34</v>
      </c>
      <c r="C107" s="33"/>
      <c r="D107" s="33"/>
      <c r="E107" s="34" t="s">
        <v>35</v>
      </c>
      <c r="F107" s="35">
        <v>52580374.10781537</v>
      </c>
      <c r="G107" s="36">
        <v>-905.94312682975715</v>
      </c>
      <c r="H107" s="36">
        <v>-900.30839622240205</v>
      </c>
      <c r="I107" s="36">
        <v>-934.6439523898415</v>
      </c>
      <c r="J107" s="36">
        <v>-4100.7659151221433</v>
      </c>
      <c r="K107" s="36">
        <v>-647569.49761751841</v>
      </c>
      <c r="L107" s="36">
        <v>28589632.454796884</v>
      </c>
      <c r="M107" s="36">
        <v>28701368.093421634</v>
      </c>
      <c r="N107" s="36">
        <v>17703197.460892588</v>
      </c>
      <c r="O107" s="36">
        <v>9822916.0767116137</v>
      </c>
      <c r="P107" s="36">
        <v>15697363.107296377</v>
      </c>
      <c r="Q107" s="36">
        <v>14155764.362334205</v>
      </c>
      <c r="R107" s="36">
        <v>-1889461.2530667174</v>
      </c>
      <c r="S107" s="36">
        <v>-4609331.4663549485</v>
      </c>
      <c r="T107" s="36">
        <v>-3919624.1200945321</v>
      </c>
      <c r="U107" s="36">
        <v>6814339.965991633</v>
      </c>
      <c r="V107" s="36">
        <v>2528788.0790817551</v>
      </c>
      <c r="W107" s="36">
        <v>-2189622.627291515</v>
      </c>
      <c r="X107" s="36">
        <v>-4154581.4593107239</v>
      </c>
      <c r="Y107" s="36">
        <v>-6429134.1121257134</v>
      </c>
      <c r="Z107" s="36">
        <v>-5276198.0927315736</v>
      </c>
      <c r="AA107" s="36">
        <v>81674.793695509929</v>
      </c>
      <c r="AB107" s="36">
        <v>-9065815.3537967615</v>
      </c>
      <c r="AC107" s="36">
        <v>-16816188.231916666</v>
      </c>
      <c r="AD107" s="36">
        <v>-21439632.904691458</v>
      </c>
      <c r="AE107" s="36">
        <v>-1022920.3713120269</v>
      </c>
    </row>
    <row r="109" spans="2:31" x14ac:dyDescent="0.35">
      <c r="B109" s="29" t="s">
        <v>12</v>
      </c>
      <c r="C109" s="29"/>
      <c r="D109" s="29"/>
      <c r="E109" s="37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2:31" x14ac:dyDescent="0.3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2:31" x14ac:dyDescent="0.35">
      <c r="B111" s="26" t="s">
        <v>25</v>
      </c>
      <c r="C111" s="26"/>
      <c r="D111" s="26"/>
      <c r="E111" s="34" t="s">
        <v>35</v>
      </c>
      <c r="F111" s="35">
        <v>5212468.5575485919</v>
      </c>
      <c r="G111" s="36">
        <v>-92.843361736295577</v>
      </c>
      <c r="H111" s="36">
        <v>-97.454779163424689</v>
      </c>
      <c r="I111" s="36">
        <v>-100.73882996793894</v>
      </c>
      <c r="J111" s="36">
        <v>-109.01720728000384</v>
      </c>
      <c r="K111" s="36">
        <v>-199.79981741336596</v>
      </c>
      <c r="L111" s="36">
        <v>250746.93670005733</v>
      </c>
      <c r="M111" s="36">
        <v>-128.60205303534022</v>
      </c>
      <c r="N111" s="36">
        <v>-136.48638776171612</v>
      </c>
      <c r="O111" s="36">
        <v>-143.58255263830492</v>
      </c>
      <c r="P111" s="36">
        <v>-151.72457861566417</v>
      </c>
      <c r="Q111" s="36">
        <v>-159.09079198530068</v>
      </c>
      <c r="R111" s="36">
        <v>8605849.0158890132</v>
      </c>
      <c r="S111" s="36">
        <v>-107.80197764521583</v>
      </c>
      <c r="T111" s="36">
        <v>15564.026830724286</v>
      </c>
      <c r="U111" s="36">
        <v>-2796110.9190985081</v>
      </c>
      <c r="V111" s="36">
        <v>4030435.6634512008</v>
      </c>
      <c r="W111" s="36">
        <v>-7340692.2114511989</v>
      </c>
      <c r="X111" s="36">
        <v>2558406.6390882526</v>
      </c>
      <c r="Y111" s="36">
        <v>7899243.176784914</v>
      </c>
      <c r="Z111" s="36">
        <v>6718086.5607941244</v>
      </c>
      <c r="AA111" s="36">
        <v>-6971313.459500974</v>
      </c>
      <c r="AB111" s="36">
        <v>2686784.1779337968</v>
      </c>
      <c r="AC111" s="36">
        <v>491142.740249753</v>
      </c>
      <c r="AD111" s="36">
        <v>-6464267.2131785229</v>
      </c>
      <c r="AE111" s="36">
        <v>728327.24031780532</v>
      </c>
    </row>
    <row r="112" spans="2:31" x14ac:dyDescent="0.35">
      <c r="B112" s="26" t="s">
        <v>27</v>
      </c>
      <c r="C112" s="26"/>
      <c r="D112" s="26"/>
      <c r="E112" s="34" t="s">
        <v>35</v>
      </c>
      <c r="F112" s="35">
        <v>13202591.107349264</v>
      </c>
      <c r="G112" s="36">
        <v>871.0402047312275</v>
      </c>
      <c r="H112" s="36">
        <v>916.55391048210004</v>
      </c>
      <c r="I112" s="36">
        <v>942.79648264389573</v>
      </c>
      <c r="J112" s="36">
        <v>1027.6913558130582</v>
      </c>
      <c r="K112" s="36">
        <v>15.69647566967137</v>
      </c>
      <c r="L112" s="36">
        <v>251870.41824662383</v>
      </c>
      <c r="M112" s="36">
        <v>1210.9809963755317</v>
      </c>
      <c r="N112" s="36">
        <v>1286.4469897662491</v>
      </c>
      <c r="O112" s="36">
        <v>1356.9557317504305</v>
      </c>
      <c r="P112" s="36">
        <v>1432.03836600469</v>
      </c>
      <c r="Q112" s="36">
        <v>1511.7448628187758</v>
      </c>
      <c r="R112" s="36">
        <v>11451520.023560001</v>
      </c>
      <c r="S112" s="36">
        <v>1651.9609957510277</v>
      </c>
      <c r="T112" s="36">
        <v>17549.45037095746</v>
      </c>
      <c r="U112" s="36">
        <v>-923449.26104115113</v>
      </c>
      <c r="V112" s="36">
        <v>7816280.024928527</v>
      </c>
      <c r="W112" s="36">
        <v>-2148031.1212856038</v>
      </c>
      <c r="X112" s="36">
        <v>4231126.7795118047</v>
      </c>
      <c r="Y112" s="36">
        <v>10993415.964769999</v>
      </c>
      <c r="Z112" s="36">
        <v>7546379.3104432086</v>
      </c>
      <c r="AA112" s="36">
        <v>-6448441.0378682669</v>
      </c>
      <c r="AB112" s="36">
        <v>4382068.5204676781</v>
      </c>
      <c r="AC112" s="36">
        <v>-699195.36184868799</v>
      </c>
      <c r="AD112" s="36">
        <v>-6505393.5658126744</v>
      </c>
      <c r="AE112" s="36">
        <v>1043618.4154332279</v>
      </c>
    </row>
    <row r="113" spans="1:31" x14ac:dyDescent="0.35">
      <c r="B113" s="26" t="s">
        <v>30</v>
      </c>
      <c r="C113" s="26"/>
      <c r="D113" s="26"/>
      <c r="E113" s="34" t="s">
        <v>35</v>
      </c>
      <c r="F113" s="35">
        <v>13702765.790383015</v>
      </c>
      <c r="G113" s="36">
        <v>1015.4150157970228</v>
      </c>
      <c r="H113" s="36">
        <v>1068.4493686612927</v>
      </c>
      <c r="I113" s="36">
        <v>1099.1244880224756</v>
      </c>
      <c r="J113" s="36">
        <v>1197.9725262655618</v>
      </c>
      <c r="K113" s="36">
        <v>18.380557806983504</v>
      </c>
      <c r="L113" s="36">
        <v>252041.38811852637</v>
      </c>
      <c r="M113" s="36">
        <v>1411.6431244796102</v>
      </c>
      <c r="N113" s="36">
        <v>1499.6115300574688</v>
      </c>
      <c r="O113" s="36">
        <v>1581.7539446098224</v>
      </c>
      <c r="P113" s="36">
        <v>1669.30908884203</v>
      </c>
      <c r="Q113" s="36">
        <v>1762.1310370568131</v>
      </c>
      <c r="R113" s="36">
        <v>12947325.910826845</v>
      </c>
      <c r="S113" s="36">
        <v>1911.2043281022593</v>
      </c>
      <c r="T113" s="36">
        <v>17846.961181941304</v>
      </c>
      <c r="U113" s="36">
        <v>-949493.64849603269</v>
      </c>
      <c r="V113" s="36">
        <v>7786627.3689957978</v>
      </c>
      <c r="W113" s="36">
        <v>-2512958.9867417607</v>
      </c>
      <c r="X113" s="36">
        <v>4132415.7345180502</v>
      </c>
      <c r="Y113" s="36">
        <v>11057783.354856787</v>
      </c>
      <c r="Z113" s="36">
        <v>7519027.5098312208</v>
      </c>
      <c r="AA113" s="36">
        <v>-6448106.824248964</v>
      </c>
      <c r="AB113" s="36">
        <v>4365655.9828575272</v>
      </c>
      <c r="AC113" s="36">
        <v>-698686.41200133564</v>
      </c>
      <c r="AD113" s="36">
        <v>-6512429.3628921425</v>
      </c>
      <c r="AE113" s="36">
        <v>774225.2816602384</v>
      </c>
    </row>
    <row r="114" spans="1:31" x14ac:dyDescent="0.35">
      <c r="B114" s="26" t="s">
        <v>210</v>
      </c>
      <c r="C114" s="33"/>
      <c r="D114" s="33"/>
      <c r="E114" s="34" t="s">
        <v>35</v>
      </c>
      <c r="F114" s="35">
        <v>13702765.790383015</v>
      </c>
      <c r="G114" s="36">
        <v>1015.4150157970228</v>
      </c>
      <c r="H114" s="36">
        <v>1068.4493686612927</v>
      </c>
      <c r="I114" s="36">
        <v>1099.1244880224756</v>
      </c>
      <c r="J114" s="36">
        <v>1197.9725262655618</v>
      </c>
      <c r="K114" s="36">
        <v>18.380557806983504</v>
      </c>
      <c r="L114" s="36">
        <v>252041.38811852637</v>
      </c>
      <c r="M114" s="36">
        <v>1411.6431244796102</v>
      </c>
      <c r="N114" s="36">
        <v>1499.6115300574688</v>
      </c>
      <c r="O114" s="36">
        <v>1581.7539446098224</v>
      </c>
      <c r="P114" s="36">
        <v>1669.30908884203</v>
      </c>
      <c r="Q114" s="36">
        <v>1762.1310370568131</v>
      </c>
      <c r="R114" s="36">
        <v>12947325.910826845</v>
      </c>
      <c r="S114" s="36">
        <v>1911.2043281022593</v>
      </c>
      <c r="T114" s="36">
        <v>17846.961181941304</v>
      </c>
      <c r="U114" s="36">
        <v>-949493.64849603269</v>
      </c>
      <c r="V114" s="36">
        <v>7786627.3689957978</v>
      </c>
      <c r="W114" s="36">
        <v>-2512958.9867417607</v>
      </c>
      <c r="X114" s="36">
        <v>4132415.7345180502</v>
      </c>
      <c r="Y114" s="36">
        <v>11057783.354856787</v>
      </c>
      <c r="Z114" s="36">
        <v>7519027.5098312208</v>
      </c>
      <c r="AA114" s="36">
        <v>-6448106.824248964</v>
      </c>
      <c r="AB114" s="36">
        <v>4365655.9828575272</v>
      </c>
      <c r="AC114" s="36">
        <v>-698686.41200133564</v>
      </c>
      <c r="AD114" s="36">
        <v>-6512429.3628921425</v>
      </c>
      <c r="AE114" s="36">
        <v>774225.2816602384</v>
      </c>
    </row>
    <row r="115" spans="1:31" x14ac:dyDescent="0.35">
      <c r="B115" s="26" t="s">
        <v>31</v>
      </c>
      <c r="C115" s="26"/>
      <c r="D115" s="26"/>
      <c r="E115" s="34" t="s">
        <v>35</v>
      </c>
      <c r="F115" s="35">
        <v>11477458.86231197</v>
      </c>
      <c r="G115" s="36">
        <v>-686.53864354036318</v>
      </c>
      <c r="H115" s="36">
        <v>-720.26480301605488</v>
      </c>
      <c r="I115" s="36">
        <v>-743.61397835047387</v>
      </c>
      <c r="J115" s="36">
        <v>-804.48898866067145</v>
      </c>
      <c r="K115" s="36">
        <v>-1868.1346024888464</v>
      </c>
      <c r="L115" s="36">
        <v>250022.28967486313</v>
      </c>
      <c r="M115" s="36">
        <v>-943.37185978528009</v>
      </c>
      <c r="N115" s="36">
        <v>-998.89311427927021</v>
      </c>
      <c r="O115" s="36">
        <v>-1051.6321074939351</v>
      </c>
      <c r="P115" s="36">
        <v>-1108.60273061117</v>
      </c>
      <c r="Q115" s="36">
        <v>-1166.0775758412331</v>
      </c>
      <c r="R115" s="36">
        <v>9186857.6419707667</v>
      </c>
      <c r="S115" s="36">
        <v>-1156.5591691155394</v>
      </c>
      <c r="T115" s="36">
        <v>11402.740580905562</v>
      </c>
      <c r="U115" s="36">
        <v>-805814.53420414729</v>
      </c>
      <c r="V115" s="36">
        <v>8797471.0346573796</v>
      </c>
      <c r="W115" s="36">
        <v>-2693574.0963547225</v>
      </c>
      <c r="X115" s="36">
        <v>4303622.0376230972</v>
      </c>
      <c r="Y115" s="36">
        <v>10244237.978624072</v>
      </c>
      <c r="Z115" s="36">
        <v>7366740.3847249625</v>
      </c>
      <c r="AA115" s="36">
        <v>-6337465.9848427298</v>
      </c>
      <c r="AB115" s="36">
        <v>4265873.4033336686</v>
      </c>
      <c r="AC115" s="36">
        <v>-704580.04349135351</v>
      </c>
      <c r="AD115" s="36">
        <v>-6500546.9940283047</v>
      </c>
      <c r="AE115" s="36">
        <v>-1135669.6027542332</v>
      </c>
    </row>
    <row r="116" spans="1:31" x14ac:dyDescent="0.35">
      <c r="B116" s="26" t="s">
        <v>33</v>
      </c>
      <c r="C116" s="33"/>
      <c r="D116" s="33"/>
      <c r="E116" s="34" t="s">
        <v>35</v>
      </c>
      <c r="F116" s="35">
        <v>13183304.84505826</v>
      </c>
      <c r="G116" s="36">
        <v>593.02765803948091</v>
      </c>
      <c r="H116" s="36">
        <v>623.59734654126589</v>
      </c>
      <c r="I116" s="36">
        <v>641.44008973735686</v>
      </c>
      <c r="J116" s="36">
        <v>698.44409926406388</v>
      </c>
      <c r="K116" s="36">
        <v>-270.47901513519952</v>
      </c>
      <c r="L116" s="36">
        <v>251545.50394407456</v>
      </c>
      <c r="M116" s="36">
        <v>821.17245719548293</v>
      </c>
      <c r="N116" s="36">
        <v>871.85619468905213</v>
      </c>
      <c r="O116" s="36">
        <v>919.17921589583329</v>
      </c>
      <c r="P116" s="36">
        <v>969.35907498230688</v>
      </c>
      <c r="Q116" s="36">
        <v>1022.7903179189461</v>
      </c>
      <c r="R116" s="36">
        <v>12946541.225774635</v>
      </c>
      <c r="S116" s="36">
        <v>1138.8209166440081</v>
      </c>
      <c r="T116" s="36">
        <v>16966.266317142276</v>
      </c>
      <c r="U116" s="36">
        <v>-847643.39969187183</v>
      </c>
      <c r="V116" s="36">
        <v>8765034.9943424799</v>
      </c>
      <c r="W116" s="36">
        <v>-3285173.1707286639</v>
      </c>
      <c r="X116" s="36">
        <v>4307023.9430112569</v>
      </c>
      <c r="Y116" s="36">
        <v>10451347.013879227</v>
      </c>
      <c r="Z116" s="36">
        <v>7373510.5035813609</v>
      </c>
      <c r="AA116" s="36">
        <v>-6375586.6989869596</v>
      </c>
      <c r="AB116" s="36">
        <v>4268319.005047841</v>
      </c>
      <c r="AC116" s="36">
        <v>-692242.34646790032</v>
      </c>
      <c r="AD116" s="36">
        <v>-6495675.4687236417</v>
      </c>
      <c r="AE116" s="36">
        <v>-1191480.3352405047</v>
      </c>
    </row>
    <row r="117" spans="1:31" x14ac:dyDescent="0.35">
      <c r="B117" s="26" t="s">
        <v>32</v>
      </c>
      <c r="C117" s="26"/>
      <c r="D117" s="26"/>
      <c r="E117" s="34" t="s">
        <v>35</v>
      </c>
      <c r="F117" s="35">
        <v>11408761.120491561</v>
      </c>
      <c r="G117" s="36">
        <v>160.33254383692838</v>
      </c>
      <c r="H117" s="36">
        <v>168.40604418632157</v>
      </c>
      <c r="I117" s="36">
        <v>172.79549760217472</v>
      </c>
      <c r="J117" s="36">
        <v>188.20384218666317</v>
      </c>
      <c r="K117" s="36">
        <v>-489.74771642627928</v>
      </c>
      <c r="L117" s="36">
        <v>251030.44343916408</v>
      </c>
      <c r="M117" s="36">
        <v>219.94305775120571</v>
      </c>
      <c r="N117" s="36">
        <v>233.23411398658976</v>
      </c>
      <c r="O117" s="36">
        <v>245.81532407576762</v>
      </c>
      <c r="P117" s="36">
        <v>258.62829094884268</v>
      </c>
      <c r="Q117" s="36">
        <v>272.90167773566486</v>
      </c>
      <c r="R117" s="36">
        <v>9569198.63956175</v>
      </c>
      <c r="S117" s="36">
        <v>-1349323.9435513215</v>
      </c>
      <c r="T117" s="36">
        <v>16075.3884226962</v>
      </c>
      <c r="U117" s="36">
        <v>-856484.78420447023</v>
      </c>
      <c r="V117" s="36">
        <v>8150750.2347924551</v>
      </c>
      <c r="W117" s="36">
        <v>-1878758.3667496336</v>
      </c>
      <c r="X117" s="36">
        <v>4321519.9208288109</v>
      </c>
      <c r="Y117" s="36">
        <v>10548299.465291834</v>
      </c>
      <c r="Z117" s="36">
        <v>7372552.3069821019</v>
      </c>
      <c r="AA117" s="36">
        <v>-6248886.7265696498</v>
      </c>
      <c r="AB117" s="36">
        <v>4270548.4979951791</v>
      </c>
      <c r="AC117" s="36">
        <v>-701746.00122591399</v>
      </c>
      <c r="AD117" s="36">
        <v>-6497275.3467263468</v>
      </c>
      <c r="AE117" s="36">
        <v>-295131.60055290302</v>
      </c>
    </row>
    <row r="118" spans="1:31" x14ac:dyDescent="0.35">
      <c r="B118" s="26" t="s">
        <v>34</v>
      </c>
      <c r="C118" s="33"/>
      <c r="D118" s="33"/>
      <c r="E118" s="34" t="s">
        <v>35</v>
      </c>
      <c r="F118" s="35">
        <v>13380230.379455585</v>
      </c>
      <c r="G118" s="36">
        <v>-164.47413606244049</v>
      </c>
      <c r="H118" s="36">
        <v>-172.06680099502836</v>
      </c>
      <c r="I118" s="36">
        <v>-177.79125851012535</v>
      </c>
      <c r="J118" s="36">
        <v>-191.69143921258154</v>
      </c>
      <c r="K118" s="36">
        <v>-1149.0586629765173</v>
      </c>
      <c r="L118" s="36">
        <v>250640.27807796191</v>
      </c>
      <c r="M118" s="36">
        <v>-224.67199256637468</v>
      </c>
      <c r="N118" s="36">
        <v>-237.350939569698</v>
      </c>
      <c r="O118" s="36">
        <v>-249.47009271440939</v>
      </c>
      <c r="P118" s="36">
        <v>-263.13100211886621</v>
      </c>
      <c r="Q118" s="36">
        <v>-275.48228341027868</v>
      </c>
      <c r="R118" s="36">
        <v>12945165.475253887</v>
      </c>
      <c r="S118" s="36">
        <v>-213.81947895696158</v>
      </c>
      <c r="T118" s="36">
        <v>15428.32407663338</v>
      </c>
      <c r="U118" s="36">
        <v>-909569.06929099222</v>
      </c>
      <c r="V118" s="36">
        <v>8070669.1886739954</v>
      </c>
      <c r="W118" s="36">
        <v>-2677683.9700618708</v>
      </c>
      <c r="X118" s="36">
        <v>4320296.3404864231</v>
      </c>
      <c r="Y118" s="36">
        <v>10755217.73027252</v>
      </c>
      <c r="Z118" s="36">
        <v>7371781.7397117019</v>
      </c>
      <c r="AA118" s="36">
        <v>-6323477.5166160166</v>
      </c>
      <c r="AB118" s="36">
        <v>4269628.670885291</v>
      </c>
      <c r="AC118" s="36">
        <v>-702810.96790936869</v>
      </c>
      <c r="AD118" s="36">
        <v>-6498441.5973564582</v>
      </c>
      <c r="AE118" s="36">
        <v>-511996.93731834344</v>
      </c>
    </row>
    <row r="120" spans="1:31" x14ac:dyDescent="0.35">
      <c r="B120" s="29" t="s">
        <v>11</v>
      </c>
      <c r="C120" s="29"/>
      <c r="D120" s="29"/>
      <c r="E120" s="30"/>
      <c r="F120" s="31"/>
      <c r="G120" s="30">
        <v>2022</v>
      </c>
      <c r="H120" s="30">
        <v>2023</v>
      </c>
      <c r="I120" s="30">
        <v>2024</v>
      </c>
      <c r="J120" s="30">
        <v>2025</v>
      </c>
      <c r="K120" s="30">
        <v>2026</v>
      </c>
      <c r="L120" s="30">
        <v>2027</v>
      </c>
      <c r="M120" s="30">
        <v>2028</v>
      </c>
      <c r="N120" s="30">
        <v>2029</v>
      </c>
      <c r="O120" s="30">
        <v>2030</v>
      </c>
      <c r="P120" s="30">
        <v>2031</v>
      </c>
      <c r="Q120" s="30">
        <v>2032</v>
      </c>
      <c r="R120" s="30">
        <v>2033</v>
      </c>
      <c r="S120" s="30">
        <v>2034</v>
      </c>
      <c r="T120" s="30">
        <v>2035</v>
      </c>
      <c r="U120" s="30">
        <v>2036</v>
      </c>
      <c r="V120" s="30">
        <v>2037</v>
      </c>
      <c r="W120" s="30">
        <v>2038</v>
      </c>
      <c r="X120" s="30">
        <v>2039</v>
      </c>
      <c r="Y120" s="30">
        <v>2040</v>
      </c>
      <c r="Z120" s="30">
        <v>2041</v>
      </c>
      <c r="AA120" s="30">
        <v>2042</v>
      </c>
      <c r="AB120" s="30">
        <v>2043</v>
      </c>
      <c r="AC120" s="30">
        <v>2044</v>
      </c>
      <c r="AD120" s="30">
        <v>2045</v>
      </c>
      <c r="AE120" s="30">
        <v>2046</v>
      </c>
    </row>
    <row r="121" spans="1:31" x14ac:dyDescent="0.35">
      <c r="B121" s="32" t="s">
        <v>18</v>
      </c>
      <c r="C121" s="24"/>
      <c r="D121" s="24"/>
      <c r="E121" s="24" t="s">
        <v>14</v>
      </c>
      <c r="F121" s="24" t="s">
        <v>61</v>
      </c>
      <c r="G121" s="25" t="s">
        <v>65</v>
      </c>
      <c r="H121" s="25" t="s">
        <v>66</v>
      </c>
      <c r="I121" s="25" t="s">
        <v>67</v>
      </c>
      <c r="J121" s="25" t="s">
        <v>68</v>
      </c>
      <c r="K121" s="25" t="s">
        <v>69</v>
      </c>
      <c r="L121" s="25" t="s">
        <v>70</v>
      </c>
      <c r="M121" s="25" t="s">
        <v>71</v>
      </c>
      <c r="N121" s="25" t="s">
        <v>72</v>
      </c>
      <c r="O121" s="25" t="s">
        <v>73</v>
      </c>
      <c r="P121" s="25" t="s">
        <v>74</v>
      </c>
      <c r="Q121" s="25" t="s">
        <v>75</v>
      </c>
      <c r="R121" s="25" t="s">
        <v>76</v>
      </c>
      <c r="S121" s="25" t="s">
        <v>77</v>
      </c>
      <c r="T121" s="25" t="s">
        <v>78</v>
      </c>
      <c r="U121" s="25" t="s">
        <v>79</v>
      </c>
      <c r="V121" s="25" t="s">
        <v>80</v>
      </c>
      <c r="W121" s="25" t="s">
        <v>81</v>
      </c>
      <c r="X121" s="25" t="s">
        <v>82</v>
      </c>
      <c r="Y121" s="25" t="s">
        <v>83</v>
      </c>
      <c r="Z121" s="25" t="s">
        <v>84</v>
      </c>
      <c r="AA121" s="25" t="s">
        <v>85</v>
      </c>
      <c r="AB121" s="25" t="s">
        <v>86</v>
      </c>
      <c r="AC121" s="25" t="s">
        <v>87</v>
      </c>
      <c r="AD121" s="25" t="s">
        <v>88</v>
      </c>
      <c r="AE121" s="25" t="s">
        <v>89</v>
      </c>
    </row>
    <row r="122" spans="1:31" x14ac:dyDescent="0.35">
      <c r="A122" s="20"/>
      <c r="B122" s="26" t="s">
        <v>25</v>
      </c>
      <c r="C122" s="26"/>
      <c r="D122" s="26"/>
      <c r="E122" s="34" t="s">
        <v>35</v>
      </c>
      <c r="F122" s="35">
        <v>516507876.21223164</v>
      </c>
      <c r="G122" s="36">
        <v>-2288.3926342986956</v>
      </c>
      <c r="H122" s="36">
        <v>-3780.8407043637094</v>
      </c>
      <c r="I122" s="36">
        <v>-888.28857670126683</v>
      </c>
      <c r="J122" s="36">
        <v>-2108.4866557208934</v>
      </c>
      <c r="K122" s="36">
        <v>59183.639900191207</v>
      </c>
      <c r="L122" s="36">
        <v>-3850830.2427976048</v>
      </c>
      <c r="M122" s="36">
        <v>72287876.011548907</v>
      </c>
      <c r="N122" s="36">
        <v>-4582473.0572667141</v>
      </c>
      <c r="O122" s="36">
        <v>-89044383.10833247</v>
      </c>
      <c r="P122" s="36">
        <v>-7536976.5420462722</v>
      </c>
      <c r="Q122" s="36">
        <v>-4679115.9867858896</v>
      </c>
      <c r="R122" s="36">
        <v>1321830085.2458992</v>
      </c>
      <c r="S122" s="36">
        <v>-19367624.586697251</v>
      </c>
      <c r="T122" s="36">
        <v>-19707689.128844552</v>
      </c>
      <c r="U122" s="36">
        <v>-15415541.419279791</v>
      </c>
      <c r="V122" s="36">
        <v>-24122691.90289399</v>
      </c>
      <c r="W122" s="36">
        <v>70105504.021176606</v>
      </c>
      <c r="X122" s="36">
        <v>-18404033.312846113</v>
      </c>
      <c r="Y122" s="36">
        <v>-161702484.56816864</v>
      </c>
      <c r="Z122" s="36">
        <v>13987956.143868241</v>
      </c>
      <c r="AA122" s="36">
        <v>-43456308.268370606</v>
      </c>
      <c r="AB122" s="36">
        <v>-177592956.45061171</v>
      </c>
      <c r="AC122" s="36">
        <v>27026051.322749831</v>
      </c>
      <c r="AD122" s="36">
        <v>-16980159.649335977</v>
      </c>
      <c r="AE122" s="36">
        <v>-25651008.179995637</v>
      </c>
    </row>
    <row r="123" spans="1:31" x14ac:dyDescent="0.35">
      <c r="A123" s="20"/>
      <c r="B123" s="26" t="s">
        <v>27</v>
      </c>
      <c r="C123" s="26"/>
      <c r="D123" s="26"/>
      <c r="E123" s="34" t="s">
        <v>35</v>
      </c>
      <c r="F123" s="35">
        <v>609899105.55816865</v>
      </c>
      <c r="G123" s="36">
        <v>19367.282309031285</v>
      </c>
      <c r="H123" s="36">
        <v>32033.047760636953</v>
      </c>
      <c r="I123" s="36">
        <v>8208.0632976892139</v>
      </c>
      <c r="J123" s="36">
        <v>19363.510909047658</v>
      </c>
      <c r="K123" s="36">
        <v>73711.356257456559</v>
      </c>
      <c r="L123" s="36">
        <v>-3866573.3361848509</v>
      </c>
      <c r="M123" s="36">
        <v>72442178.434435666</v>
      </c>
      <c r="N123" s="36">
        <v>-4476840.6253770944</v>
      </c>
      <c r="O123" s="36">
        <v>4628264.9474379383</v>
      </c>
      <c r="P123" s="36">
        <v>-7399699.0789341396</v>
      </c>
      <c r="Q123" s="36">
        <v>-11469555.852394007</v>
      </c>
      <c r="R123" s="36">
        <v>1322503422.5701787</v>
      </c>
      <c r="S123" s="36">
        <v>-18954838.006777346</v>
      </c>
      <c r="T123" s="36">
        <v>-19248816.562016428</v>
      </c>
      <c r="U123" s="36">
        <v>52756101.876957744</v>
      </c>
      <c r="V123" s="36">
        <v>-33977121.716036662</v>
      </c>
      <c r="W123" s="36">
        <v>87628251.892918751</v>
      </c>
      <c r="X123" s="36">
        <v>-20225110.476609889</v>
      </c>
      <c r="Y123" s="36">
        <v>-162030302.46133426</v>
      </c>
      <c r="Z123" s="36">
        <v>22453292.266835283</v>
      </c>
      <c r="AA123" s="36">
        <v>-41426811.352272213</v>
      </c>
      <c r="AB123" s="36">
        <v>-69040029.897834718</v>
      </c>
      <c r="AC123" s="36">
        <v>-63075153.560402468</v>
      </c>
      <c r="AD123" s="36">
        <v>-65309513.483753055</v>
      </c>
      <c r="AE123" s="36">
        <v>22630643.593840979</v>
      </c>
    </row>
    <row r="124" spans="1:31" x14ac:dyDescent="0.35">
      <c r="A124" s="20"/>
      <c r="B124" s="26" t="s">
        <v>30</v>
      </c>
      <c r="C124" s="26"/>
      <c r="D124" s="26"/>
      <c r="E124" s="34" t="s">
        <v>35</v>
      </c>
      <c r="F124" s="35">
        <v>617564285.15925276</v>
      </c>
      <c r="G124" s="36">
        <v>22592.767917363894</v>
      </c>
      <c r="H124" s="36">
        <v>37348.066560040614</v>
      </c>
      <c r="I124" s="36">
        <v>9438.2658457510643</v>
      </c>
      <c r="J124" s="36">
        <v>22543.001903101358</v>
      </c>
      <c r="K124" s="36">
        <v>80916.429579248594</v>
      </c>
      <c r="L124" s="36">
        <v>-4552796.8750453237</v>
      </c>
      <c r="M124" s="36">
        <v>71976515.375447616</v>
      </c>
      <c r="N124" s="36">
        <v>-4782750.3154669069</v>
      </c>
      <c r="O124" s="36">
        <v>21836253.763481144</v>
      </c>
      <c r="P124" s="36">
        <v>-7714405.193818274</v>
      </c>
      <c r="Q124" s="36">
        <v>-12453645.748605687</v>
      </c>
      <c r="R124" s="36">
        <v>1322796552.1782491</v>
      </c>
      <c r="S124" s="36">
        <v>-18734050.451781012</v>
      </c>
      <c r="T124" s="36">
        <v>-19082635.254027687</v>
      </c>
      <c r="U124" s="36">
        <v>49438066.321881868</v>
      </c>
      <c r="V124" s="36">
        <v>-34204594.582748517</v>
      </c>
      <c r="W124" s="36">
        <v>86808788.123127997</v>
      </c>
      <c r="X124" s="36">
        <v>-20296735.164207827</v>
      </c>
      <c r="Y124" s="36">
        <v>-162731160.5331637</v>
      </c>
      <c r="Z124" s="36">
        <v>21491008.206254952</v>
      </c>
      <c r="AA124" s="36">
        <v>-37356431.459032975</v>
      </c>
      <c r="AB124" s="36">
        <v>-69028895.031253666</v>
      </c>
      <c r="AC124" s="36">
        <v>-61900843.619816341</v>
      </c>
      <c r="AD124" s="36">
        <v>-66261928.545361601</v>
      </c>
      <c r="AE124" s="36">
        <v>21858912.460013464</v>
      </c>
    </row>
    <row r="125" spans="1:31" x14ac:dyDescent="0.35">
      <c r="A125" s="20"/>
      <c r="B125" s="26" t="s">
        <v>210</v>
      </c>
      <c r="C125" s="33"/>
      <c r="D125" s="33"/>
      <c r="E125" s="34" t="s">
        <v>35</v>
      </c>
      <c r="F125" s="35">
        <v>617564285.15925276</v>
      </c>
      <c r="G125" s="36">
        <v>22592.767917363894</v>
      </c>
      <c r="H125" s="36">
        <v>37348.066560040614</v>
      </c>
      <c r="I125" s="36">
        <v>9438.2658457510643</v>
      </c>
      <c r="J125" s="36">
        <v>22543.001903101358</v>
      </c>
      <c r="K125" s="36">
        <v>80916.429579248594</v>
      </c>
      <c r="L125" s="36">
        <v>-4552796.8750453237</v>
      </c>
      <c r="M125" s="36">
        <v>71976515.375447616</v>
      </c>
      <c r="N125" s="36">
        <v>-4782750.3154669069</v>
      </c>
      <c r="O125" s="36">
        <v>21836253.763481144</v>
      </c>
      <c r="P125" s="36">
        <v>-7714405.193818274</v>
      </c>
      <c r="Q125" s="36">
        <v>-12453645.748605687</v>
      </c>
      <c r="R125" s="36">
        <v>1322796552.1782491</v>
      </c>
      <c r="S125" s="36">
        <v>-18734050.451781012</v>
      </c>
      <c r="T125" s="36">
        <v>-19082635.254027687</v>
      </c>
      <c r="U125" s="36">
        <v>49438066.321881868</v>
      </c>
      <c r="V125" s="36">
        <v>-34204594.582748517</v>
      </c>
      <c r="W125" s="36">
        <v>86808788.123127997</v>
      </c>
      <c r="X125" s="36">
        <v>-20296735.164207827</v>
      </c>
      <c r="Y125" s="36">
        <v>-162731160.5331637</v>
      </c>
      <c r="Z125" s="36">
        <v>21491008.206254952</v>
      </c>
      <c r="AA125" s="36">
        <v>-37356431.459032975</v>
      </c>
      <c r="AB125" s="36">
        <v>-69028895.031253666</v>
      </c>
      <c r="AC125" s="36">
        <v>-61900843.619816341</v>
      </c>
      <c r="AD125" s="36">
        <v>-66261928.545361601</v>
      </c>
      <c r="AE125" s="36">
        <v>21858912.460013464</v>
      </c>
    </row>
    <row r="126" spans="1:31" x14ac:dyDescent="0.35">
      <c r="A126" s="20"/>
      <c r="B126" s="26" t="s">
        <v>31</v>
      </c>
      <c r="C126" s="26"/>
      <c r="D126" s="26"/>
      <c r="E126" s="34" t="s">
        <v>35</v>
      </c>
      <c r="F126" s="35">
        <v>531658210.89914775</v>
      </c>
      <c r="G126" s="36">
        <v>-17044.167898332511</v>
      </c>
      <c r="H126" s="36">
        <v>-27164.247226348023</v>
      </c>
      <c r="I126" s="36">
        <v>-5811.5276714101637</v>
      </c>
      <c r="J126" s="36">
        <v>-17139.461367345841</v>
      </c>
      <c r="K126" s="36">
        <v>72695.944530481022</v>
      </c>
      <c r="L126" s="36">
        <v>-7422425.3762303507</v>
      </c>
      <c r="M126" s="36">
        <v>70119311.621295735</v>
      </c>
      <c r="N126" s="36">
        <v>-6662343.0567400362</v>
      </c>
      <c r="O126" s="36">
        <v>-18429042.652242482</v>
      </c>
      <c r="P126" s="36">
        <v>-8441556.3609432504</v>
      </c>
      <c r="Q126" s="36">
        <v>-103204552.37614761</v>
      </c>
      <c r="R126" s="36">
        <v>1321687421.7189455</v>
      </c>
      <c r="S126" s="36">
        <v>-19598947.478274133</v>
      </c>
      <c r="T126" s="36">
        <v>-19778013.480947934</v>
      </c>
      <c r="U126" s="36">
        <v>1307176.3065957082</v>
      </c>
      <c r="V126" s="36">
        <v>-32126841.304863136</v>
      </c>
      <c r="W126" s="36">
        <v>131256598.04590283</v>
      </c>
      <c r="X126" s="36">
        <v>-20235732.987881839</v>
      </c>
      <c r="Y126" s="36">
        <v>-163018921.47652376</v>
      </c>
      <c r="Z126" s="36">
        <v>25962418.139441259</v>
      </c>
      <c r="AA126" s="36">
        <v>-67537846.951318845</v>
      </c>
      <c r="AB126" s="36">
        <v>-46655087.498612866</v>
      </c>
      <c r="AC126" s="36">
        <v>-65540061.03917186</v>
      </c>
      <c r="AD126" s="36">
        <v>-74340423.791836426</v>
      </c>
      <c r="AE126" s="36">
        <v>21390225.553260379</v>
      </c>
    </row>
    <row r="127" spans="1:31" x14ac:dyDescent="0.35">
      <c r="A127" s="20"/>
      <c r="B127" s="26" t="s">
        <v>33</v>
      </c>
      <c r="C127" s="33"/>
      <c r="D127" s="33"/>
      <c r="E127" s="34" t="s">
        <v>35</v>
      </c>
      <c r="F127" s="35">
        <v>547400198.49923909</v>
      </c>
      <c r="G127" s="36">
        <v>13556.073945923934</v>
      </c>
      <c r="H127" s="36">
        <v>22400.759396599067</v>
      </c>
      <c r="I127" s="36">
        <v>5543.1612773463748</v>
      </c>
      <c r="J127" s="36">
        <v>13738.704577086994</v>
      </c>
      <c r="K127" s="36">
        <v>90592.459566850259</v>
      </c>
      <c r="L127" s="36">
        <v>-7013608.8013389045</v>
      </c>
      <c r="M127" s="36">
        <v>70330997.142352432</v>
      </c>
      <c r="N127" s="36">
        <v>-6362328.6707718242</v>
      </c>
      <c r="O127" s="36">
        <v>15509353.511095252</v>
      </c>
      <c r="P127" s="36">
        <v>-8329490.5217265375</v>
      </c>
      <c r="Q127" s="36">
        <v>-105318590.94049311</v>
      </c>
      <c r="R127" s="36">
        <v>1322203331.950681</v>
      </c>
      <c r="S127" s="36">
        <v>-19260276.77905152</v>
      </c>
      <c r="T127" s="36">
        <v>-19552412.924280621</v>
      </c>
      <c r="U127" s="36">
        <v>-6698372.7098966576</v>
      </c>
      <c r="V127" s="36">
        <v>-31829314.91548685</v>
      </c>
      <c r="W127" s="36">
        <v>123155495.82821022</v>
      </c>
      <c r="X127" s="36">
        <v>-20318655.704369526</v>
      </c>
      <c r="Y127" s="36">
        <v>-163109239.76308361</v>
      </c>
      <c r="Z127" s="36">
        <v>25933057.552857015</v>
      </c>
      <c r="AA127" s="36">
        <v>-58294179.966149367</v>
      </c>
      <c r="AB127" s="36">
        <v>-47019705.228166893</v>
      </c>
      <c r="AC127" s="36">
        <v>-68783039.63119404</v>
      </c>
      <c r="AD127" s="36">
        <v>-72340509.282791778</v>
      </c>
      <c r="AE127" s="36">
        <v>18746712.816873092</v>
      </c>
    </row>
    <row r="128" spans="1:31" x14ac:dyDescent="0.35">
      <c r="A128" s="20"/>
      <c r="B128" s="26" t="s">
        <v>32</v>
      </c>
      <c r="C128" s="26"/>
      <c r="D128" s="26"/>
      <c r="E128" s="34" t="s">
        <v>35</v>
      </c>
      <c r="F128" s="35">
        <v>539952015.41544342</v>
      </c>
      <c r="G128" s="36">
        <v>3850.3198799786524</v>
      </c>
      <c r="H128" s="36">
        <v>6508.9548848926761</v>
      </c>
      <c r="I128" s="36">
        <v>1427.3194181373697</v>
      </c>
      <c r="J128" s="36">
        <v>3975.0819399679144</v>
      </c>
      <c r="K128" s="36">
        <v>75005.067259942909</v>
      </c>
      <c r="L128" s="36">
        <v>-7393123.0017174333</v>
      </c>
      <c r="M128" s="36">
        <v>69858601.783551529</v>
      </c>
      <c r="N128" s="36">
        <v>-6710139.7110715555</v>
      </c>
      <c r="O128" s="36">
        <v>-21104961.211097613</v>
      </c>
      <c r="P128" s="36">
        <v>-8356641.2416227721</v>
      </c>
      <c r="Q128" s="36">
        <v>-102439010.14846481</v>
      </c>
      <c r="R128" s="36">
        <v>1321793681.264766</v>
      </c>
      <c r="S128" s="36">
        <v>-19606384.62192817</v>
      </c>
      <c r="T128" s="36">
        <v>-19769532.241106555</v>
      </c>
      <c r="U128" s="36">
        <v>41486211.075928047</v>
      </c>
      <c r="V128" s="36">
        <v>-31468017.707206227</v>
      </c>
      <c r="W128" s="36">
        <v>112210229.24547754</v>
      </c>
      <c r="X128" s="36">
        <v>-20427120.563484721</v>
      </c>
      <c r="Y128" s="36">
        <v>-163082265.99709246</v>
      </c>
      <c r="Z128" s="36">
        <v>25828513.49084514</v>
      </c>
      <c r="AA128" s="36">
        <v>-59229230.960999526</v>
      </c>
      <c r="AB128" s="36">
        <v>-62842570.43283128</v>
      </c>
      <c r="AC128" s="36">
        <v>-64534230.137242004</v>
      </c>
      <c r="AD128" s="36">
        <v>-68848330.708093613</v>
      </c>
      <c r="AE128" s="36">
        <v>21308623.498512968</v>
      </c>
    </row>
    <row r="129" spans="1:31" x14ac:dyDescent="0.35">
      <c r="A129" s="20"/>
      <c r="B129" s="26" t="s">
        <v>34</v>
      </c>
      <c r="C129" s="33"/>
      <c r="D129" s="33"/>
      <c r="E129" s="34" t="s">
        <v>35</v>
      </c>
      <c r="F129" s="35">
        <v>559533719.77403128</v>
      </c>
      <c r="G129" s="36">
        <v>-4476.8569904906681</v>
      </c>
      <c r="H129" s="36">
        <v>-6697.4707130737688</v>
      </c>
      <c r="I129" s="36">
        <v>-1649.6844662748349</v>
      </c>
      <c r="J129" s="36">
        <v>-4315.8337367367449</v>
      </c>
      <c r="K129" s="36">
        <v>87196.692408767864</v>
      </c>
      <c r="L129" s="36">
        <v>-6885218.2981258547</v>
      </c>
      <c r="M129" s="36">
        <v>70383439.54430823</v>
      </c>
      <c r="N129" s="36">
        <v>-6259782.6338557703</v>
      </c>
      <c r="O129" s="36">
        <v>19488002.949992001</v>
      </c>
      <c r="P129" s="36">
        <v>-8317376.6539328666</v>
      </c>
      <c r="Q129" s="36">
        <v>-105640034.56865034</v>
      </c>
      <c r="R129" s="36">
        <v>1322413327.3878207</v>
      </c>
      <c r="S129" s="36">
        <v>-19092259.732788604</v>
      </c>
      <c r="T129" s="36">
        <v>-19344854.589803521</v>
      </c>
      <c r="U129" s="36">
        <v>34445043.258037716</v>
      </c>
      <c r="V129" s="36">
        <v>-31877269.367527183</v>
      </c>
      <c r="W129" s="36">
        <v>103228649.95565489</v>
      </c>
      <c r="X129" s="36">
        <v>-20500407.834735628</v>
      </c>
      <c r="Y129" s="36">
        <v>-162746730.87011838</v>
      </c>
      <c r="Z129" s="36">
        <v>25632635.12556256</v>
      </c>
      <c r="AA129" s="36">
        <v>-49532663.071961001</v>
      </c>
      <c r="AB129" s="36">
        <v>-63441061.141139567</v>
      </c>
      <c r="AC129" s="36">
        <v>-67409859.789861485</v>
      </c>
      <c r="AD129" s="36">
        <v>-67135418.779152364</v>
      </c>
      <c r="AE129" s="36">
        <v>18853750.653530207</v>
      </c>
    </row>
    <row r="131" spans="1:31" x14ac:dyDescent="0.35">
      <c r="B131" s="29" t="s">
        <v>151</v>
      </c>
      <c r="C131" s="29"/>
      <c r="D131" s="29"/>
      <c r="E131" s="37"/>
      <c r="F131" s="31"/>
      <c r="G131" s="30">
        <v>2022</v>
      </c>
      <c r="H131" s="30">
        <v>2023</v>
      </c>
      <c r="I131" s="30">
        <v>2024</v>
      </c>
      <c r="J131" s="30">
        <v>2025</v>
      </c>
      <c r="K131" s="30">
        <v>2026</v>
      </c>
      <c r="L131" s="30">
        <v>2027</v>
      </c>
      <c r="M131" s="30">
        <v>2028</v>
      </c>
      <c r="N131" s="30">
        <v>2029</v>
      </c>
      <c r="O131" s="30">
        <v>2030</v>
      </c>
      <c r="P131" s="30">
        <v>2031</v>
      </c>
      <c r="Q131" s="30">
        <v>2032</v>
      </c>
      <c r="R131" s="30">
        <v>2033</v>
      </c>
      <c r="S131" s="30">
        <v>2034</v>
      </c>
      <c r="T131" s="30">
        <v>2035</v>
      </c>
      <c r="U131" s="30">
        <v>2036</v>
      </c>
      <c r="V131" s="30">
        <v>2037</v>
      </c>
      <c r="W131" s="30">
        <v>2038</v>
      </c>
      <c r="X131" s="30">
        <v>2039</v>
      </c>
      <c r="Y131" s="30">
        <v>2040</v>
      </c>
      <c r="Z131" s="30">
        <v>2041</v>
      </c>
      <c r="AA131" s="30">
        <v>2042</v>
      </c>
      <c r="AB131" s="30">
        <v>2043</v>
      </c>
      <c r="AC131" s="30">
        <v>2044</v>
      </c>
      <c r="AD131" s="30">
        <v>2045</v>
      </c>
      <c r="AE131" s="30">
        <v>2046</v>
      </c>
    </row>
    <row r="132" spans="1:31" x14ac:dyDescent="0.35">
      <c r="B132" s="32" t="s">
        <v>18</v>
      </c>
      <c r="C132" s="24"/>
      <c r="D132" s="24"/>
      <c r="E132" s="24" t="s">
        <v>14</v>
      </c>
      <c r="F132" s="24" t="s">
        <v>61</v>
      </c>
      <c r="G132" s="25" t="s">
        <v>65</v>
      </c>
      <c r="H132" s="25" t="s">
        <v>66</v>
      </c>
      <c r="I132" s="25" t="s">
        <v>67</v>
      </c>
      <c r="J132" s="25" t="s">
        <v>68</v>
      </c>
      <c r="K132" s="25" t="s">
        <v>69</v>
      </c>
      <c r="L132" s="25" t="s">
        <v>70</v>
      </c>
      <c r="M132" s="25" t="s">
        <v>71</v>
      </c>
      <c r="N132" s="25" t="s">
        <v>72</v>
      </c>
      <c r="O132" s="25" t="s">
        <v>73</v>
      </c>
      <c r="P132" s="25" t="s">
        <v>74</v>
      </c>
      <c r="Q132" s="25" t="s">
        <v>75</v>
      </c>
      <c r="R132" s="25" t="s">
        <v>76</v>
      </c>
      <c r="S132" s="25" t="s">
        <v>77</v>
      </c>
      <c r="T132" s="25" t="s">
        <v>78</v>
      </c>
      <c r="U132" s="25" t="s">
        <v>79</v>
      </c>
      <c r="V132" s="25" t="s">
        <v>80</v>
      </c>
      <c r="W132" s="25" t="s">
        <v>81</v>
      </c>
      <c r="X132" s="25" t="s">
        <v>82</v>
      </c>
      <c r="Y132" s="25" t="s">
        <v>83</v>
      </c>
      <c r="Z132" s="25" t="s">
        <v>84</v>
      </c>
      <c r="AA132" s="25" t="s">
        <v>85</v>
      </c>
      <c r="AB132" s="25" t="s">
        <v>86</v>
      </c>
      <c r="AC132" s="25" t="s">
        <v>87</v>
      </c>
      <c r="AD132" s="25" t="s">
        <v>88</v>
      </c>
      <c r="AE132" s="25" t="s">
        <v>89</v>
      </c>
    </row>
    <row r="133" spans="1:31" x14ac:dyDescent="0.35">
      <c r="B133" s="26" t="s">
        <v>25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1:31" x14ac:dyDescent="0.35">
      <c r="B134" s="26" t="s">
        <v>27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1:31" x14ac:dyDescent="0.35">
      <c r="B135" s="26" t="s">
        <v>30</v>
      </c>
      <c r="C135" s="26"/>
      <c r="D135" s="26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1:31" x14ac:dyDescent="0.35">
      <c r="B136" s="26" t="s">
        <v>210</v>
      </c>
      <c r="C136" s="33"/>
      <c r="D136" s="33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1:31" x14ac:dyDescent="0.35">
      <c r="B137" s="26" t="s">
        <v>31</v>
      </c>
      <c r="C137" s="26"/>
      <c r="D137" s="26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  <row r="138" spans="1:31" x14ac:dyDescent="0.35">
      <c r="B138" s="26" t="s">
        <v>33</v>
      </c>
      <c r="C138" s="33"/>
      <c r="D138" s="33"/>
      <c r="E138" s="34" t="s">
        <v>35</v>
      </c>
      <c r="F138" s="35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</row>
    <row r="139" spans="1:31" x14ac:dyDescent="0.35">
      <c r="B139" s="26" t="s">
        <v>32</v>
      </c>
      <c r="C139" s="26"/>
      <c r="D139" s="26"/>
      <c r="E139" s="34" t="s">
        <v>35</v>
      </c>
      <c r="F139" s="35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</row>
    <row r="140" spans="1:31" x14ac:dyDescent="0.35">
      <c r="B140" s="26" t="s">
        <v>34</v>
      </c>
      <c r="C140" s="33"/>
      <c r="D140" s="33"/>
      <c r="E140" s="34" t="s">
        <v>35</v>
      </c>
      <c r="F140" s="35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</row>
    <row r="142" spans="1:31" x14ac:dyDescent="0.35">
      <c r="B142" s="29" t="s">
        <v>152</v>
      </c>
      <c r="C142" s="29"/>
      <c r="D142" s="29"/>
      <c r="E142" s="37"/>
      <c r="F142" s="31"/>
      <c r="G142" s="30">
        <v>2022</v>
      </c>
      <c r="H142" s="30">
        <v>2023</v>
      </c>
      <c r="I142" s="30">
        <v>2024</v>
      </c>
      <c r="J142" s="30">
        <v>2025</v>
      </c>
      <c r="K142" s="30">
        <v>2026</v>
      </c>
      <c r="L142" s="30">
        <v>2027</v>
      </c>
      <c r="M142" s="30">
        <v>2028</v>
      </c>
      <c r="N142" s="30">
        <v>2029</v>
      </c>
      <c r="O142" s="30">
        <v>2030</v>
      </c>
      <c r="P142" s="30">
        <v>2031</v>
      </c>
      <c r="Q142" s="30">
        <v>2032</v>
      </c>
      <c r="R142" s="30">
        <v>2033</v>
      </c>
      <c r="S142" s="30">
        <v>2034</v>
      </c>
      <c r="T142" s="30">
        <v>2035</v>
      </c>
      <c r="U142" s="30">
        <v>2036</v>
      </c>
      <c r="V142" s="30">
        <v>2037</v>
      </c>
      <c r="W142" s="30">
        <v>2038</v>
      </c>
      <c r="X142" s="30">
        <v>2039</v>
      </c>
      <c r="Y142" s="30">
        <v>2040</v>
      </c>
      <c r="Z142" s="30">
        <v>2041</v>
      </c>
      <c r="AA142" s="30">
        <v>2042</v>
      </c>
      <c r="AB142" s="30">
        <v>2043</v>
      </c>
      <c r="AC142" s="30">
        <v>2044</v>
      </c>
      <c r="AD142" s="30">
        <v>2045</v>
      </c>
      <c r="AE142" s="30">
        <v>2046</v>
      </c>
    </row>
    <row r="143" spans="1:31" x14ac:dyDescent="0.35">
      <c r="B143" s="32" t="s">
        <v>18</v>
      </c>
      <c r="C143" s="24"/>
      <c r="D143" s="24"/>
      <c r="E143" s="24" t="s">
        <v>14</v>
      </c>
      <c r="F143" s="24" t="s">
        <v>61</v>
      </c>
      <c r="G143" s="25" t="s">
        <v>65</v>
      </c>
      <c r="H143" s="25" t="s">
        <v>66</v>
      </c>
      <c r="I143" s="25" t="s">
        <v>67</v>
      </c>
      <c r="J143" s="25" t="s">
        <v>68</v>
      </c>
      <c r="K143" s="25" t="s">
        <v>69</v>
      </c>
      <c r="L143" s="25" t="s">
        <v>70</v>
      </c>
      <c r="M143" s="25" t="s">
        <v>71</v>
      </c>
      <c r="N143" s="25" t="s">
        <v>72</v>
      </c>
      <c r="O143" s="25" t="s">
        <v>73</v>
      </c>
      <c r="P143" s="25" t="s">
        <v>74</v>
      </c>
      <c r="Q143" s="25" t="s">
        <v>75</v>
      </c>
      <c r="R143" s="25" t="s">
        <v>76</v>
      </c>
      <c r="S143" s="25" t="s">
        <v>77</v>
      </c>
      <c r="T143" s="25" t="s">
        <v>78</v>
      </c>
      <c r="U143" s="25" t="s">
        <v>79</v>
      </c>
      <c r="V143" s="25" t="s">
        <v>80</v>
      </c>
      <c r="W143" s="25" t="s">
        <v>81</v>
      </c>
      <c r="X143" s="25" t="s">
        <v>82</v>
      </c>
      <c r="Y143" s="25" t="s">
        <v>83</v>
      </c>
      <c r="Z143" s="25" t="s">
        <v>84</v>
      </c>
      <c r="AA143" s="25" t="s">
        <v>85</v>
      </c>
      <c r="AB143" s="25" t="s">
        <v>86</v>
      </c>
      <c r="AC143" s="25" t="s">
        <v>87</v>
      </c>
      <c r="AD143" s="25" t="s">
        <v>88</v>
      </c>
      <c r="AE143" s="25" t="s">
        <v>89</v>
      </c>
    </row>
    <row r="144" spans="1:31" x14ac:dyDescent="0.35">
      <c r="B144" s="26" t="s">
        <v>25</v>
      </c>
      <c r="C144" s="26"/>
      <c r="D144" s="26"/>
      <c r="E144" s="34" t="s">
        <v>35</v>
      </c>
      <c r="F144" s="35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</row>
    <row r="145" spans="2:31" x14ac:dyDescent="0.35">
      <c r="B145" s="26" t="s">
        <v>27</v>
      </c>
      <c r="C145" s="26"/>
      <c r="D145" s="26"/>
      <c r="E145" s="34" t="s">
        <v>35</v>
      </c>
      <c r="F145" s="35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</row>
    <row r="146" spans="2:31" x14ac:dyDescent="0.35">
      <c r="B146" s="26" t="s">
        <v>30</v>
      </c>
      <c r="C146" s="26"/>
      <c r="D146" s="26"/>
      <c r="E146" s="34" t="s">
        <v>35</v>
      </c>
      <c r="F146" s="35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</row>
    <row r="147" spans="2:31" x14ac:dyDescent="0.35">
      <c r="B147" s="26" t="s">
        <v>210</v>
      </c>
      <c r="C147" s="33"/>
      <c r="D147" s="33"/>
      <c r="E147" s="34" t="s">
        <v>35</v>
      </c>
      <c r="F147" s="35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</row>
    <row r="148" spans="2:31" x14ac:dyDescent="0.35">
      <c r="B148" s="26" t="s">
        <v>31</v>
      </c>
      <c r="C148" s="26"/>
      <c r="D148" s="26"/>
      <c r="E148" s="34" t="s">
        <v>35</v>
      </c>
      <c r="F148" s="35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</row>
    <row r="149" spans="2:31" x14ac:dyDescent="0.35">
      <c r="B149" s="26" t="s">
        <v>33</v>
      </c>
      <c r="C149" s="33"/>
      <c r="D149" s="33"/>
      <c r="E149" s="34" t="s">
        <v>35</v>
      </c>
      <c r="F149" s="35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</row>
    <row r="150" spans="2:31" x14ac:dyDescent="0.35">
      <c r="B150" s="26" t="s">
        <v>32</v>
      </c>
      <c r="C150" s="26"/>
      <c r="D150" s="26"/>
      <c r="E150" s="34" t="s">
        <v>35</v>
      </c>
      <c r="F150" s="35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</row>
    <row r="151" spans="2:31" x14ac:dyDescent="0.35">
      <c r="B151" s="26" t="s">
        <v>34</v>
      </c>
      <c r="C151" s="33"/>
      <c r="D151" s="33"/>
      <c r="E151" s="34" t="s">
        <v>35</v>
      </c>
      <c r="F151" s="35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77F6D-9D24-4145-954D-C26618F4F7D3}">
  <sheetPr codeName="Sheet12">
    <tabColor rgb="FF9EC0DB"/>
  </sheetPr>
  <dimension ref="B2:AH151"/>
  <sheetViews>
    <sheetView zoomScaleNormal="100" workbookViewId="0">
      <selection activeCell="A29" sqref="A29"/>
    </sheetView>
  </sheetViews>
  <sheetFormatPr defaultColWidth="8.7265625" defaultRowHeight="14.5" x14ac:dyDescent="0.35"/>
  <cols>
    <col min="1" max="1" width="8.81640625" style="19" bestFit="1" customWidth="1"/>
    <col min="2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25</v>
      </c>
      <c r="C6" s="33"/>
      <c r="D6" s="33"/>
      <c r="E6" s="34" t="s">
        <v>35</v>
      </c>
      <c r="F6" s="35">
        <v>-306435807.9258405</v>
      </c>
      <c r="G6" s="36">
        <v>-186639.94199964491</v>
      </c>
      <c r="H6" s="36">
        <v>-372839.56582152098</v>
      </c>
      <c r="I6" s="36">
        <v>116417871.21818709</v>
      </c>
      <c r="J6" s="36">
        <v>-850203560.76395905</v>
      </c>
      <c r="K6" s="36">
        <v>-1041497268.1983886</v>
      </c>
      <c r="L6" s="36">
        <v>-523987251.96403193</v>
      </c>
      <c r="M6" s="36">
        <v>182682349.33714896</v>
      </c>
      <c r="N6" s="36">
        <v>-571794289.34551489</v>
      </c>
      <c r="O6" s="36">
        <v>-396562951.30640882</v>
      </c>
      <c r="P6" s="36">
        <v>1439885103.3254414</v>
      </c>
      <c r="Q6" s="36">
        <v>167115008.27303195</v>
      </c>
      <c r="R6" s="36">
        <v>313968725.69463503</v>
      </c>
      <c r="S6" s="36">
        <v>-53652352.276683301</v>
      </c>
      <c r="T6" s="36">
        <v>111584.76588991098</v>
      </c>
      <c r="U6" s="36">
        <v>780709114.64014292</v>
      </c>
      <c r="V6" s="36">
        <v>-38877540.65576113</v>
      </c>
      <c r="W6" s="36">
        <v>954953853.25351596</v>
      </c>
      <c r="X6" s="36">
        <v>-149252608.45298335</v>
      </c>
      <c r="Y6" s="36">
        <v>2518797.9962593019</v>
      </c>
      <c r="Z6" s="36">
        <v>-72412251.413693637</v>
      </c>
      <c r="AA6" s="36">
        <v>-307828134.99824309</v>
      </c>
      <c r="AB6" s="36">
        <v>-19925599.600144297</v>
      </c>
      <c r="AC6" s="36">
        <v>-109615811.92787059</v>
      </c>
      <c r="AD6" s="36">
        <v>127384588.98119101</v>
      </c>
      <c r="AE6" s="36">
        <v>1524264207.2357161</v>
      </c>
    </row>
    <row r="7" spans="2:31" x14ac:dyDescent="0.35">
      <c r="B7" s="26" t="s">
        <v>27</v>
      </c>
      <c r="C7" s="33"/>
      <c r="D7" s="33"/>
      <c r="E7" s="34" t="s">
        <v>35</v>
      </c>
      <c r="F7" s="35">
        <v>-330719194.95378894</v>
      </c>
      <c r="G7" s="36">
        <v>-199835.10280210199</v>
      </c>
      <c r="H7" s="36">
        <v>-362819.13188374334</v>
      </c>
      <c r="I7" s="36">
        <v>127733285.12894897</v>
      </c>
      <c r="J7" s="36">
        <v>-1118082008.9177618</v>
      </c>
      <c r="K7" s="36">
        <v>-1307016250.4055576</v>
      </c>
      <c r="L7" s="36">
        <v>-808835379.81564796</v>
      </c>
      <c r="M7" s="36">
        <v>137654344.92074323</v>
      </c>
      <c r="N7" s="36">
        <v>-592357495.0419265</v>
      </c>
      <c r="O7" s="36">
        <v>-305193375.55222583</v>
      </c>
      <c r="P7" s="36">
        <v>1395269778.6808665</v>
      </c>
      <c r="Q7" s="36">
        <v>168685535.8759484</v>
      </c>
      <c r="R7" s="36">
        <v>854859108.5787158</v>
      </c>
      <c r="S7" s="36">
        <v>-120456571.21880808</v>
      </c>
      <c r="T7" s="36">
        <v>191219423.25747854</v>
      </c>
      <c r="U7" s="36">
        <v>509801273.8432613</v>
      </c>
      <c r="V7" s="36">
        <v>413286773.17213422</v>
      </c>
      <c r="W7" s="36">
        <v>1456390092.4519777</v>
      </c>
      <c r="X7" s="36">
        <v>-381512008.00054163</v>
      </c>
      <c r="Y7" s="36">
        <v>126144744.6030229</v>
      </c>
      <c r="Z7" s="36">
        <v>-202650918.6638279</v>
      </c>
      <c r="AA7" s="36">
        <v>-426997248.85306448</v>
      </c>
      <c r="AB7" s="36">
        <v>-117588872.31031784</v>
      </c>
      <c r="AC7" s="36">
        <v>-67315901.663808912</v>
      </c>
      <c r="AD7" s="36">
        <v>194955765.39273158</v>
      </c>
      <c r="AE7" s="36">
        <v>2068733596.2137825</v>
      </c>
    </row>
    <row r="8" spans="2:31" x14ac:dyDescent="0.35">
      <c r="B8" s="26" t="s">
        <v>30</v>
      </c>
      <c r="C8" s="33"/>
      <c r="D8" s="33"/>
      <c r="E8" s="34" t="s">
        <v>35</v>
      </c>
      <c r="F8" s="35">
        <v>-135762060.56479412</v>
      </c>
      <c r="G8" s="36">
        <v>-209597.87565265127</v>
      </c>
      <c r="H8" s="36">
        <v>-383427.62391459651</v>
      </c>
      <c r="I8" s="36">
        <v>124618217.6592776</v>
      </c>
      <c r="J8" s="36">
        <v>-1036711304.3404566</v>
      </c>
      <c r="K8" s="36">
        <v>-1225398617.5006018</v>
      </c>
      <c r="L8" s="36">
        <v>-798487258.42895997</v>
      </c>
      <c r="M8" s="36">
        <v>220859496.31003201</v>
      </c>
      <c r="N8" s="36">
        <v>-650737499.48925757</v>
      </c>
      <c r="O8" s="36">
        <v>-315192304.89878321</v>
      </c>
      <c r="P8" s="36">
        <v>1417925411.2675653</v>
      </c>
      <c r="Q8" s="36">
        <v>162721135.0185591</v>
      </c>
      <c r="R8" s="36">
        <v>1021303982.9017968</v>
      </c>
      <c r="S8" s="36">
        <v>-135618373.75894856</v>
      </c>
      <c r="T8" s="36">
        <v>194390546.75140628</v>
      </c>
      <c r="U8" s="36">
        <v>508956848.19096833</v>
      </c>
      <c r="V8" s="36">
        <v>412984974.70254344</v>
      </c>
      <c r="W8" s="36">
        <v>1458089647.2420547</v>
      </c>
      <c r="X8" s="36">
        <v>-402904055.19121104</v>
      </c>
      <c r="Y8" s="36">
        <v>107483969.97431314</v>
      </c>
      <c r="Z8" s="36">
        <v>-206672506.05074871</v>
      </c>
      <c r="AA8" s="36">
        <v>-408409424.23675454</v>
      </c>
      <c r="AB8" s="36">
        <v>-112654874.59594163</v>
      </c>
      <c r="AC8" s="36">
        <v>-67632687.466125414</v>
      </c>
      <c r="AD8" s="36">
        <v>198244659.51662391</v>
      </c>
      <c r="AE8" s="36">
        <v>1948354806.8176382</v>
      </c>
    </row>
    <row r="9" spans="2:31" x14ac:dyDescent="0.35">
      <c r="B9" s="26" t="s">
        <v>210</v>
      </c>
      <c r="C9" s="33"/>
      <c r="D9" s="33"/>
      <c r="E9" s="34" t="s">
        <v>35</v>
      </c>
      <c r="F9" s="35">
        <v>85780691.684172332</v>
      </c>
      <c r="G9" s="36">
        <v>-209597.87565265127</v>
      </c>
      <c r="H9" s="36">
        <v>-383427.62391459651</v>
      </c>
      <c r="I9" s="36">
        <v>124618217.6592776</v>
      </c>
      <c r="J9" s="36">
        <v>-913070607.86379445</v>
      </c>
      <c r="K9" s="36">
        <v>-1101757921.0239396</v>
      </c>
      <c r="L9" s="36">
        <v>-675396871.05189502</v>
      </c>
      <c r="M9" s="36">
        <v>220309187.21043488</v>
      </c>
      <c r="N9" s="36">
        <v>-651287808.58885479</v>
      </c>
      <c r="O9" s="36">
        <v>-315742613.9983803</v>
      </c>
      <c r="P9" s="36">
        <v>1417375102.1679683</v>
      </c>
      <c r="Q9" s="36">
        <v>162170825.91896197</v>
      </c>
      <c r="R9" s="36">
        <v>1020753673.8021996</v>
      </c>
      <c r="S9" s="36">
        <v>-136168682.85854566</v>
      </c>
      <c r="T9" s="36">
        <v>193840237.65180916</v>
      </c>
      <c r="U9" s="36">
        <v>508406539.09137124</v>
      </c>
      <c r="V9" s="36">
        <v>412434665.60294628</v>
      </c>
      <c r="W9" s="36">
        <v>1457539338.1424575</v>
      </c>
      <c r="X9" s="36">
        <v>-403454364.29080814</v>
      </c>
      <c r="Y9" s="36">
        <v>106933660.87471603</v>
      </c>
      <c r="Z9" s="36">
        <v>-207222815.15034583</v>
      </c>
      <c r="AA9" s="36">
        <v>-408959733.33635163</v>
      </c>
      <c r="AB9" s="36">
        <v>-113205183.69553874</v>
      </c>
      <c r="AC9" s="36">
        <v>-68182996.565722525</v>
      </c>
      <c r="AD9" s="36">
        <v>197694350.41702682</v>
      </c>
      <c r="AE9" s="36">
        <v>1727860027.5273182</v>
      </c>
    </row>
    <row r="10" spans="2:31" x14ac:dyDescent="0.35">
      <c r="B10" s="26" t="s">
        <v>31</v>
      </c>
      <c r="C10" s="33"/>
      <c r="D10" s="33"/>
      <c r="E10" s="34" t="s">
        <v>35</v>
      </c>
      <c r="F10" s="35">
        <v>-599090161.25201321</v>
      </c>
      <c r="G10" s="36">
        <v>-69969.794093017539</v>
      </c>
      <c r="H10" s="36">
        <v>-155042.22677147112</v>
      </c>
      <c r="I10" s="36">
        <v>104127145.05623172</v>
      </c>
      <c r="J10" s="36">
        <v>-1427082408.3933799</v>
      </c>
      <c r="K10" s="36">
        <v>-1578138526.6713872</v>
      </c>
      <c r="L10" s="36">
        <v>-1118305127.8394022</v>
      </c>
      <c r="M10" s="36">
        <v>76821836.917174429</v>
      </c>
      <c r="N10" s="36">
        <v>-428202869.24969488</v>
      </c>
      <c r="O10" s="36">
        <v>-225024016.72262901</v>
      </c>
      <c r="P10" s="36">
        <v>1617775031.8657517</v>
      </c>
      <c r="Q10" s="36">
        <v>38747199.870029718</v>
      </c>
      <c r="R10" s="36">
        <v>998024068.67005658</v>
      </c>
      <c r="S10" s="36">
        <v>-415561940.80042177</v>
      </c>
      <c r="T10" s="36">
        <v>240402804.57635739</v>
      </c>
      <c r="U10" s="36">
        <v>306422098.91451812</v>
      </c>
      <c r="V10" s="36">
        <v>254281652.14753526</v>
      </c>
      <c r="W10" s="36">
        <v>2067942290.4385784</v>
      </c>
      <c r="X10" s="36">
        <v>-238336355.91401547</v>
      </c>
      <c r="Y10" s="36">
        <v>343671825.02411902</v>
      </c>
      <c r="Z10" s="36">
        <v>-364469304.28514278</v>
      </c>
      <c r="AA10" s="36">
        <v>-369765247.9011299</v>
      </c>
      <c r="AB10" s="36">
        <v>15153623.431700706</v>
      </c>
      <c r="AC10" s="36">
        <v>-143424709.38415647</v>
      </c>
      <c r="AD10" s="36">
        <v>118082411.45281784</v>
      </c>
      <c r="AE10" s="36">
        <v>2612725198.5198669</v>
      </c>
    </row>
    <row r="11" spans="2:31" x14ac:dyDescent="0.35">
      <c r="B11" s="26" t="s">
        <v>33</v>
      </c>
      <c r="C11" s="33"/>
      <c r="D11" s="33"/>
      <c r="E11" s="34" t="s">
        <v>35</v>
      </c>
      <c r="F11" s="35">
        <v>9373013.3806116972</v>
      </c>
      <c r="G11" s="36">
        <v>-75070.793239694744</v>
      </c>
      <c r="H11" s="36">
        <v>-166811.24234150772</v>
      </c>
      <c r="I11" s="36">
        <v>92555661.9379825</v>
      </c>
      <c r="J11" s="36">
        <v>-1127782301.6629472</v>
      </c>
      <c r="K11" s="36">
        <v>-1281006486.0129535</v>
      </c>
      <c r="L11" s="36">
        <v>-815760168.13803792</v>
      </c>
      <c r="M11" s="36">
        <v>207854718.9150672</v>
      </c>
      <c r="N11" s="36">
        <v>-542446002.8261466</v>
      </c>
      <c r="O11" s="36">
        <v>-301761555.39909911</v>
      </c>
      <c r="P11" s="36">
        <v>1645889051.2471697</v>
      </c>
      <c r="Q11" s="36">
        <v>50982535.00261274</v>
      </c>
      <c r="R11" s="36">
        <v>1106774642.7071629</v>
      </c>
      <c r="S11" s="36">
        <v>-408484756.59770393</v>
      </c>
      <c r="T11" s="36">
        <v>237725986.78043911</v>
      </c>
      <c r="U11" s="36">
        <v>347017648.56525481</v>
      </c>
      <c r="V11" s="36">
        <v>245000401.04166037</v>
      </c>
      <c r="W11" s="36">
        <v>2071135595.6771197</v>
      </c>
      <c r="X11" s="36">
        <v>-255084799.96660328</v>
      </c>
      <c r="Y11" s="36">
        <v>341447449.76496458</v>
      </c>
      <c r="Z11" s="36">
        <v>-363249993.63351357</v>
      </c>
      <c r="AA11" s="36">
        <v>-370512048.70918137</v>
      </c>
      <c r="AB11" s="36">
        <v>16411901.032818511</v>
      </c>
      <c r="AC11" s="36">
        <v>-137514160.92220867</v>
      </c>
      <c r="AD11" s="36">
        <v>120945634.15280756</v>
      </c>
      <c r="AE11" s="36">
        <v>2122348825.267771</v>
      </c>
    </row>
    <row r="12" spans="2:31" x14ac:dyDescent="0.35">
      <c r="B12" s="26" t="s">
        <v>32</v>
      </c>
      <c r="C12" s="33"/>
      <c r="D12" s="33"/>
      <c r="E12" s="34" t="s">
        <v>35</v>
      </c>
      <c r="F12" s="35">
        <v>-247717042.42836034</v>
      </c>
      <c r="G12" s="36">
        <v>-38137.04045888035</v>
      </c>
      <c r="H12" s="36">
        <v>-80002.849667506642</v>
      </c>
      <c r="I12" s="36">
        <v>119279334.48325227</v>
      </c>
      <c r="J12" s="36">
        <v>-1252232110.840941</v>
      </c>
      <c r="K12" s="36">
        <v>-1418757145.7724948</v>
      </c>
      <c r="L12" s="36">
        <v>-936745366.34829187</v>
      </c>
      <c r="M12" s="36">
        <v>144854779.73672819</v>
      </c>
      <c r="N12" s="36">
        <v>-392805030.32171625</v>
      </c>
      <c r="O12" s="36">
        <v>-299446020.07574075</v>
      </c>
      <c r="P12" s="36">
        <v>1531030932.9648051</v>
      </c>
      <c r="Q12" s="36">
        <v>38533247.863741308</v>
      </c>
      <c r="R12" s="36">
        <v>950675076.23361301</v>
      </c>
      <c r="S12" s="36">
        <v>-273692974.86168903</v>
      </c>
      <c r="T12" s="36">
        <v>234797970.23549506</v>
      </c>
      <c r="U12" s="36">
        <v>278904858.86996722</v>
      </c>
      <c r="V12" s="36">
        <v>193666948.76166999</v>
      </c>
      <c r="W12" s="36">
        <v>2141918736.250288</v>
      </c>
      <c r="X12" s="36">
        <v>-235487265.09355757</v>
      </c>
      <c r="Y12" s="36">
        <v>335891122.10177928</v>
      </c>
      <c r="Z12" s="36">
        <v>-304553232.49425113</v>
      </c>
      <c r="AA12" s="36">
        <v>-328007130.20303136</v>
      </c>
      <c r="AB12" s="36">
        <v>-157492226.70590866</v>
      </c>
      <c r="AC12" s="36">
        <v>-61191465.18880865</v>
      </c>
      <c r="AD12" s="36">
        <v>143762163.91764933</v>
      </c>
      <c r="AE12" s="36">
        <v>2336149477.366024</v>
      </c>
    </row>
    <row r="13" spans="2:31" x14ac:dyDescent="0.35">
      <c r="B13" s="26" t="s">
        <v>34</v>
      </c>
      <c r="C13" s="33"/>
      <c r="D13" s="33"/>
      <c r="E13" s="34" t="s">
        <v>35</v>
      </c>
      <c r="F13" s="35">
        <v>90648694.843999505</v>
      </c>
      <c r="G13" s="36">
        <v>-52783.672935839633</v>
      </c>
      <c r="H13" s="36">
        <v>-119013.92104855596</v>
      </c>
      <c r="I13" s="36">
        <v>104147002.9055603</v>
      </c>
      <c r="J13" s="36">
        <v>-1098919531.8408048</v>
      </c>
      <c r="K13" s="36">
        <v>-1278992570.9390771</v>
      </c>
      <c r="L13" s="36">
        <v>-772430289.46104431</v>
      </c>
      <c r="M13" s="36">
        <v>213772897.44529828</v>
      </c>
      <c r="N13" s="36">
        <v>-542589200.14904785</v>
      </c>
      <c r="O13" s="36">
        <v>-293673295.21777236</v>
      </c>
      <c r="P13" s="36">
        <v>1606441641.4655142</v>
      </c>
      <c r="Q13" s="36">
        <v>50701211.156262271</v>
      </c>
      <c r="R13" s="36">
        <v>1118260446.7275107</v>
      </c>
      <c r="S13" s="36">
        <v>-323259073.74507058</v>
      </c>
      <c r="T13" s="36">
        <v>238410663.9329831</v>
      </c>
      <c r="U13" s="36">
        <v>316848528.07217896</v>
      </c>
      <c r="V13" s="36">
        <v>191327722.87115866</v>
      </c>
      <c r="W13" s="36">
        <v>2134978785.6992788</v>
      </c>
      <c r="X13" s="36">
        <v>-260931283.30312899</v>
      </c>
      <c r="Y13" s="36">
        <v>326559016.03898025</v>
      </c>
      <c r="Z13" s="36">
        <v>-299300770.73858011</v>
      </c>
      <c r="AA13" s="36">
        <v>-327271923.58513093</v>
      </c>
      <c r="AB13" s="36">
        <v>-156062891.96815208</v>
      </c>
      <c r="AC13" s="36">
        <v>-58618416.565465927</v>
      </c>
      <c r="AD13" s="36">
        <v>148787290.91388577</v>
      </c>
      <c r="AE13" s="36">
        <v>2072372904.3070161</v>
      </c>
    </row>
    <row r="16" spans="2:31" x14ac:dyDescent="0.35">
      <c r="B16" s="21" t="s">
        <v>176</v>
      </c>
      <c r="C16" s="22"/>
      <c r="D16" s="21"/>
      <c r="E16" s="21"/>
      <c r="F16" s="21"/>
      <c r="G16" s="21">
        <v>1</v>
      </c>
      <c r="H16" s="21">
        <v>1</v>
      </c>
      <c r="I16" s="21">
        <v>1</v>
      </c>
      <c r="J16" s="21">
        <v>1</v>
      </c>
      <c r="K16" s="21">
        <v>1</v>
      </c>
      <c r="L16" s="21">
        <v>1</v>
      </c>
      <c r="M16" s="21">
        <v>1</v>
      </c>
      <c r="N16" s="21">
        <v>1</v>
      </c>
      <c r="O16" s="21">
        <v>1</v>
      </c>
      <c r="P16" s="21">
        <v>1</v>
      </c>
      <c r="Q16" s="21">
        <v>1</v>
      </c>
      <c r="R16" s="21">
        <v>1</v>
      </c>
      <c r="S16" s="21">
        <v>1</v>
      </c>
      <c r="T16" s="21">
        <v>1</v>
      </c>
      <c r="U16" s="21">
        <v>1</v>
      </c>
      <c r="V16" s="21">
        <v>1</v>
      </c>
      <c r="W16" s="21">
        <v>1</v>
      </c>
      <c r="X16" s="21">
        <v>1</v>
      </c>
      <c r="Y16" s="21">
        <v>1</v>
      </c>
      <c r="Z16" s="21">
        <v>1</v>
      </c>
      <c r="AA16" s="21">
        <v>1</v>
      </c>
      <c r="AB16" s="21">
        <v>1</v>
      </c>
      <c r="AC16" s="21">
        <v>1</v>
      </c>
      <c r="AD16" s="21">
        <v>1</v>
      </c>
      <c r="AE16" s="21">
        <v>1</v>
      </c>
    </row>
    <row r="18" spans="2:34" x14ac:dyDescent="0.35">
      <c r="B18" s="29" t="s">
        <v>58</v>
      </c>
      <c r="C18" s="30"/>
      <c r="D18" s="30"/>
      <c r="E18" s="31"/>
      <c r="F18" s="31"/>
      <c r="G18" s="30">
        <v>2022</v>
      </c>
      <c r="H18" s="30">
        <v>2023</v>
      </c>
      <c r="I18" s="30">
        <v>2024</v>
      </c>
      <c r="J18" s="30">
        <v>2025</v>
      </c>
      <c r="K18" s="30">
        <v>2026</v>
      </c>
      <c r="L18" s="30">
        <v>2027</v>
      </c>
      <c r="M18" s="30">
        <v>2028</v>
      </c>
      <c r="N18" s="30">
        <v>2029</v>
      </c>
      <c r="O18" s="30">
        <v>2030</v>
      </c>
      <c r="P18" s="30">
        <v>2031</v>
      </c>
      <c r="Q18" s="30">
        <v>2032</v>
      </c>
      <c r="R18" s="30">
        <v>2033</v>
      </c>
      <c r="S18" s="30">
        <v>2034</v>
      </c>
      <c r="T18" s="30">
        <v>2035</v>
      </c>
      <c r="U18" s="30">
        <v>2036</v>
      </c>
      <c r="V18" s="30">
        <v>2037</v>
      </c>
      <c r="W18" s="30">
        <v>2038</v>
      </c>
      <c r="X18" s="30">
        <v>2039</v>
      </c>
      <c r="Y18" s="30">
        <v>2040</v>
      </c>
      <c r="Z18" s="30">
        <v>2041</v>
      </c>
      <c r="AA18" s="30">
        <v>2042</v>
      </c>
      <c r="AB18" s="30">
        <v>2043</v>
      </c>
      <c r="AC18" s="30">
        <v>2044</v>
      </c>
      <c r="AD18" s="30">
        <v>2045</v>
      </c>
      <c r="AE18" s="30">
        <v>2046</v>
      </c>
    </row>
    <row r="19" spans="2:34" x14ac:dyDescent="0.35">
      <c r="B19" s="32" t="s">
        <v>59</v>
      </c>
      <c r="C19" s="32" t="s">
        <v>60</v>
      </c>
      <c r="D19" s="32"/>
      <c r="E19" s="24" t="s">
        <v>14</v>
      </c>
      <c r="F19" s="24" t="s">
        <v>61</v>
      </c>
      <c r="G19" s="25" t="s">
        <v>65</v>
      </c>
      <c r="H19" s="25" t="s">
        <v>66</v>
      </c>
      <c r="I19" s="25" t="s">
        <v>67</v>
      </c>
      <c r="J19" s="25" t="s">
        <v>68</v>
      </c>
      <c r="K19" s="25" t="s">
        <v>69</v>
      </c>
      <c r="L19" s="25" t="s">
        <v>70</v>
      </c>
      <c r="M19" s="25" t="s">
        <v>71</v>
      </c>
      <c r="N19" s="25" t="s">
        <v>72</v>
      </c>
      <c r="O19" s="25" t="s">
        <v>73</v>
      </c>
      <c r="P19" s="25" t="s">
        <v>74</v>
      </c>
      <c r="Q19" s="25" t="s">
        <v>75</v>
      </c>
      <c r="R19" s="25" t="s">
        <v>76</v>
      </c>
      <c r="S19" s="25" t="s">
        <v>77</v>
      </c>
      <c r="T19" s="25" t="s">
        <v>78</v>
      </c>
      <c r="U19" s="25" t="s">
        <v>79</v>
      </c>
      <c r="V19" s="25" t="s">
        <v>80</v>
      </c>
      <c r="W19" s="25" t="s">
        <v>81</v>
      </c>
      <c r="X19" s="25" t="s">
        <v>82</v>
      </c>
      <c r="Y19" s="25" t="s">
        <v>83</v>
      </c>
      <c r="Z19" s="25" t="s">
        <v>84</v>
      </c>
      <c r="AA19" s="25" t="s">
        <v>85</v>
      </c>
      <c r="AB19" s="25" t="s">
        <v>86</v>
      </c>
      <c r="AC19" s="25" t="s">
        <v>87</v>
      </c>
      <c r="AD19" s="25" t="s">
        <v>88</v>
      </c>
      <c r="AE19" s="25" t="s">
        <v>89</v>
      </c>
    </row>
    <row r="20" spans="2:34" x14ac:dyDescent="0.35">
      <c r="B20" s="26" t="s">
        <v>25</v>
      </c>
      <c r="C20" s="26" t="s">
        <v>26</v>
      </c>
      <c r="D20" s="33"/>
      <c r="E20" s="34" t="s">
        <v>35</v>
      </c>
      <c r="F20" s="35">
        <v>-549951215.34928834</v>
      </c>
      <c r="G20" s="36">
        <v>0</v>
      </c>
      <c r="H20" s="36">
        <v>0</v>
      </c>
      <c r="I20" s="36">
        <v>0</v>
      </c>
      <c r="J20" s="36">
        <v>-301271240.78711665</v>
      </c>
      <c r="K20" s="36">
        <v>-301271240.78711665</v>
      </c>
      <c r="L20" s="36">
        <v>-301271240.78711665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542288233.41680992</v>
      </c>
      <c r="AH20" s="20"/>
    </row>
    <row r="21" spans="2:34" x14ac:dyDescent="0.35">
      <c r="B21" s="26" t="s">
        <v>25</v>
      </c>
      <c r="C21" s="26" t="s">
        <v>28</v>
      </c>
      <c r="D21" s="33"/>
      <c r="E21" s="34" t="s">
        <v>35</v>
      </c>
      <c r="F21" s="35">
        <v>-356797769.81181824</v>
      </c>
      <c r="G21" s="36">
        <v>0</v>
      </c>
      <c r="H21" s="36">
        <v>0</v>
      </c>
      <c r="I21" s="36">
        <v>0</v>
      </c>
      <c r="J21" s="36">
        <v>-188084875.44444659</v>
      </c>
      <c r="K21" s="36">
        <v>-188084875.44444659</v>
      </c>
      <c r="L21" s="36">
        <v>-188084875.44444659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282127313.16666991</v>
      </c>
    </row>
    <row r="22" spans="2:34" x14ac:dyDescent="0.35">
      <c r="B22" s="26" t="s">
        <v>27</v>
      </c>
      <c r="C22" s="26" t="s">
        <v>29</v>
      </c>
      <c r="D22" s="33"/>
      <c r="E22" s="34" t="s">
        <v>35</v>
      </c>
      <c r="F22" s="35">
        <v>-869610791.09686124</v>
      </c>
      <c r="G22" s="36">
        <v>0</v>
      </c>
      <c r="H22" s="36">
        <v>0</v>
      </c>
      <c r="I22" s="36">
        <v>0</v>
      </c>
      <c r="J22" s="36">
        <v>-476385386.05505514</v>
      </c>
      <c r="K22" s="36">
        <v>-476385386.05505514</v>
      </c>
      <c r="L22" s="36">
        <v>-476385386.05505514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857493694.89909923</v>
      </c>
    </row>
    <row r="23" spans="2:34" x14ac:dyDescent="0.35">
      <c r="B23" s="26" t="s">
        <v>27</v>
      </c>
      <c r="C23" s="26" t="s">
        <v>28</v>
      </c>
      <c r="D23" s="33"/>
      <c r="E23" s="34" t="s">
        <v>35</v>
      </c>
      <c r="F23" s="35">
        <v>-353769364.37838221</v>
      </c>
      <c r="G23" s="36">
        <v>0</v>
      </c>
      <c r="H23" s="36">
        <v>0</v>
      </c>
      <c r="I23" s="36">
        <v>0</v>
      </c>
      <c r="J23" s="36">
        <v>-186488460.59285283</v>
      </c>
      <c r="K23" s="36">
        <v>-186488460.59285283</v>
      </c>
      <c r="L23" s="36">
        <v>-186488460.59285283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279732690.88927925</v>
      </c>
    </row>
    <row r="24" spans="2:34" x14ac:dyDescent="0.35">
      <c r="B24" s="26" t="s">
        <v>30</v>
      </c>
      <c r="C24" s="26" t="s">
        <v>29</v>
      </c>
      <c r="D24" s="33"/>
      <c r="E24" s="34" t="s">
        <v>35</v>
      </c>
      <c r="F24" s="35">
        <v>-872016812.89355075</v>
      </c>
      <c r="G24" s="36">
        <v>0</v>
      </c>
      <c r="H24" s="36">
        <v>0</v>
      </c>
      <c r="I24" s="36">
        <v>0</v>
      </c>
      <c r="J24" s="36">
        <v>-477703439.64202493</v>
      </c>
      <c r="K24" s="36">
        <v>-477703439.64202493</v>
      </c>
      <c r="L24" s="36">
        <v>-477703439.64202493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859866191.35564482</v>
      </c>
    </row>
    <row r="25" spans="2:34" x14ac:dyDescent="0.35">
      <c r="B25" s="26" t="s">
        <v>30</v>
      </c>
      <c r="C25" s="26" t="s">
        <v>28</v>
      </c>
      <c r="D25" s="33"/>
      <c r="E25" s="34" t="s">
        <v>35</v>
      </c>
      <c r="F25" s="35">
        <v>-185780822.76643157</v>
      </c>
      <c r="G25" s="36">
        <v>0</v>
      </c>
      <c r="H25" s="36">
        <v>0</v>
      </c>
      <c r="I25" s="36">
        <v>0</v>
      </c>
      <c r="J25" s="36">
        <v>-97933804.150234565</v>
      </c>
      <c r="K25" s="36">
        <v>-97933804.150234565</v>
      </c>
      <c r="L25" s="36">
        <v>-97933804.150234565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146900706.22535187</v>
      </c>
    </row>
    <row r="26" spans="2:34" x14ac:dyDescent="0.35">
      <c r="B26" s="26" t="s">
        <v>210</v>
      </c>
      <c r="C26" s="26" t="s">
        <v>29</v>
      </c>
      <c r="D26" s="33"/>
      <c r="E26" s="34" t="s">
        <v>35</v>
      </c>
      <c r="F26" s="35">
        <v>-954586376.15392303</v>
      </c>
      <c r="G26" s="36">
        <v>0</v>
      </c>
      <c r="H26" s="36">
        <v>0</v>
      </c>
      <c r="I26" s="36">
        <v>0</v>
      </c>
      <c r="J26" s="36">
        <v>-522936242.26235068</v>
      </c>
      <c r="K26" s="36">
        <v>-522936242.26235068</v>
      </c>
      <c r="L26" s="36">
        <v>-522936242.26235068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941285236.07223117</v>
      </c>
    </row>
    <row r="27" spans="2:34" x14ac:dyDescent="0.35">
      <c r="B27" s="26" t="s">
        <v>210</v>
      </c>
      <c r="C27" s="26" t="s">
        <v>28</v>
      </c>
      <c r="D27" s="33"/>
      <c r="E27" s="34" t="s">
        <v>35</v>
      </c>
      <c r="F27" s="35">
        <v>-169569919.07819638</v>
      </c>
      <c r="G27" s="36">
        <v>0</v>
      </c>
      <c r="H27" s="36">
        <v>0</v>
      </c>
      <c r="I27" s="36">
        <v>0</v>
      </c>
      <c r="J27" s="36">
        <v>-89388274.836383328</v>
      </c>
      <c r="K27" s="36">
        <v>-89388274.836383328</v>
      </c>
      <c r="L27" s="36">
        <v>-89388274.836383328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134082412.254575</v>
      </c>
    </row>
    <row r="28" spans="2:34" x14ac:dyDescent="0.35">
      <c r="B28" s="26" t="s">
        <v>31</v>
      </c>
      <c r="C28" s="26" t="s">
        <v>26</v>
      </c>
      <c r="D28" s="33"/>
      <c r="E28" s="34" t="s">
        <v>35</v>
      </c>
      <c r="F28" s="35">
        <v>-1235574368.8397839</v>
      </c>
      <c r="G28" s="36">
        <v>0</v>
      </c>
      <c r="H28" s="36">
        <v>0</v>
      </c>
      <c r="I28" s="36">
        <v>0</v>
      </c>
      <c r="J28" s="36">
        <v>-676865534.2432493</v>
      </c>
      <c r="K28" s="36">
        <v>-676865534.2432493</v>
      </c>
      <c r="L28" s="36">
        <v>-676865534.2432493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1218357961.6378489</v>
      </c>
    </row>
    <row r="29" spans="2:34" x14ac:dyDescent="0.35">
      <c r="B29" s="26" t="s">
        <v>31</v>
      </c>
      <c r="C29" s="26" t="s">
        <v>28</v>
      </c>
      <c r="D29" s="33"/>
      <c r="E29" s="34" t="s">
        <v>35</v>
      </c>
      <c r="F29" s="35">
        <v>-708123265.85996735</v>
      </c>
      <c r="G29" s="36">
        <v>0</v>
      </c>
      <c r="H29" s="36">
        <v>0</v>
      </c>
      <c r="I29" s="36">
        <v>0</v>
      </c>
      <c r="J29" s="36">
        <v>-373285058.16847491</v>
      </c>
      <c r="K29" s="36">
        <v>-373285058.16847491</v>
      </c>
      <c r="L29" s="36">
        <v>-373285058.16847491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559927587.25271237</v>
      </c>
    </row>
    <row r="30" spans="2:34" x14ac:dyDescent="0.35">
      <c r="B30" s="26" t="s">
        <v>33</v>
      </c>
      <c r="C30" s="26" t="s">
        <v>26</v>
      </c>
      <c r="D30" s="33"/>
      <c r="E30" s="34" t="s">
        <v>35</v>
      </c>
      <c r="F30" s="35">
        <v>-1194433264.552161</v>
      </c>
      <c r="G30" s="36">
        <v>0</v>
      </c>
      <c r="H30" s="36">
        <v>0</v>
      </c>
      <c r="I30" s="36">
        <v>0</v>
      </c>
      <c r="J30" s="36">
        <v>-654327841.46224117</v>
      </c>
      <c r="K30" s="36">
        <v>-654327841.46224117</v>
      </c>
      <c r="L30" s="36">
        <v>-654327841.46224117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1177790114.6320343</v>
      </c>
    </row>
    <row r="31" spans="2:34" x14ac:dyDescent="0.35">
      <c r="B31" s="26" t="s">
        <v>33</v>
      </c>
      <c r="C31" s="26" t="s">
        <v>28</v>
      </c>
      <c r="D31" s="33"/>
      <c r="E31" s="34" t="s">
        <v>35</v>
      </c>
      <c r="F31" s="35">
        <v>-392545425.40938419</v>
      </c>
      <c r="G31" s="36">
        <v>0</v>
      </c>
      <c r="H31" s="36">
        <v>0</v>
      </c>
      <c r="I31" s="36">
        <v>0</v>
      </c>
      <c r="J31" s="36">
        <v>-206929144.99816409</v>
      </c>
      <c r="K31" s="36">
        <v>-206929144.99816409</v>
      </c>
      <c r="L31" s="36">
        <v>-206929144.99816409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310393717.49724615</v>
      </c>
    </row>
    <row r="32" spans="2:34" x14ac:dyDescent="0.35">
      <c r="B32" s="26" t="s">
        <v>32</v>
      </c>
      <c r="C32" s="26" t="s">
        <v>26</v>
      </c>
      <c r="D32" s="33"/>
      <c r="E32" s="34" t="s">
        <v>35</v>
      </c>
      <c r="F32" s="35">
        <v>-1109003470.8201101</v>
      </c>
      <c r="G32" s="36">
        <v>0</v>
      </c>
      <c r="H32" s="36">
        <v>0</v>
      </c>
      <c r="I32" s="36">
        <v>0</v>
      </c>
      <c r="J32" s="36">
        <v>-607528163.16441989</v>
      </c>
      <c r="K32" s="36">
        <v>-607528163.16441989</v>
      </c>
      <c r="L32" s="36">
        <v>-607528163.16441989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1093550693.6959558</v>
      </c>
    </row>
    <row r="33" spans="2:31" x14ac:dyDescent="0.35">
      <c r="B33" s="26" t="s">
        <v>32</v>
      </c>
      <c r="C33" s="26" t="s">
        <v>28</v>
      </c>
      <c r="D33" s="33"/>
      <c r="E33" s="34" t="s">
        <v>35</v>
      </c>
      <c r="F33" s="35">
        <v>-466957551.40107054</v>
      </c>
      <c r="G33" s="36">
        <v>0</v>
      </c>
      <c r="H33" s="36">
        <v>0</v>
      </c>
      <c r="I33" s="36">
        <v>0</v>
      </c>
      <c r="J33" s="36">
        <v>-246155274.28726935</v>
      </c>
      <c r="K33" s="36">
        <v>-246155274.28726935</v>
      </c>
      <c r="L33" s="36">
        <v>-246155274.28726935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369232911.43090397</v>
      </c>
    </row>
    <row r="34" spans="2:31" x14ac:dyDescent="0.35">
      <c r="B34" s="26" t="s">
        <v>34</v>
      </c>
      <c r="C34" s="26" t="s">
        <v>26</v>
      </c>
      <c r="D34" s="33"/>
      <c r="E34" s="34" t="s">
        <v>35</v>
      </c>
      <c r="F34" s="35">
        <v>-1109820974.3146524</v>
      </c>
      <c r="G34" s="36">
        <v>0</v>
      </c>
      <c r="H34" s="36">
        <v>0</v>
      </c>
      <c r="I34" s="36">
        <v>0</v>
      </c>
      <c r="J34" s="36">
        <v>-607976003.4187454</v>
      </c>
      <c r="K34" s="36">
        <v>-607976003.4187454</v>
      </c>
      <c r="L34" s="36">
        <v>-607976003.4187454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1094356806.1537418</v>
      </c>
    </row>
    <row r="35" spans="2:31" x14ac:dyDescent="0.35">
      <c r="B35" s="26" t="s">
        <v>34</v>
      </c>
      <c r="C35" s="26" t="s">
        <v>28</v>
      </c>
      <c r="D35" s="33"/>
      <c r="E35" s="34" t="s">
        <v>35</v>
      </c>
      <c r="F35" s="35">
        <v>-351583210.72219068</v>
      </c>
      <c r="G35" s="36">
        <v>0</v>
      </c>
      <c r="H35" s="36">
        <v>0</v>
      </c>
      <c r="I35" s="36">
        <v>0</v>
      </c>
      <c r="J35" s="36">
        <v>-185336036.24237537</v>
      </c>
      <c r="K35" s="36">
        <v>-185336036.24237537</v>
      </c>
      <c r="L35" s="36">
        <v>-185336036.24237537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278004054.36356306</v>
      </c>
    </row>
    <row r="36" spans="2:31" x14ac:dyDescent="0.35">
      <c r="B36" s="26"/>
      <c r="C36" s="26"/>
      <c r="D36" s="33"/>
      <c r="E36" s="34"/>
      <c r="F36" s="3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2:31" x14ac:dyDescent="0.35">
      <c r="B37" s="26" t="s">
        <v>25</v>
      </c>
      <c r="C37" s="26" t="s">
        <v>114</v>
      </c>
      <c r="D37" s="33"/>
      <c r="E37" s="34" t="s">
        <v>35</v>
      </c>
      <c r="F37" s="35">
        <v>-640768286.35176337</v>
      </c>
      <c r="G37" s="36">
        <v>0</v>
      </c>
      <c r="H37" s="36">
        <v>0</v>
      </c>
      <c r="I37" s="36">
        <v>0</v>
      </c>
      <c r="J37" s="36">
        <v>-351022147.5983507</v>
      </c>
      <c r="K37" s="36">
        <v>-351022147.5983507</v>
      </c>
      <c r="L37" s="36">
        <v>-351022147.5983507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631839865.67703128</v>
      </c>
    </row>
    <row r="38" spans="2:31" x14ac:dyDescent="0.35">
      <c r="B38" s="26" t="s">
        <v>25</v>
      </c>
      <c r="C38" s="26" t="s">
        <v>115</v>
      </c>
      <c r="D38" s="33"/>
      <c r="E38" s="34" t="s">
        <v>35</v>
      </c>
      <c r="F38" s="35">
        <v>-4982452.4353113351</v>
      </c>
      <c r="G38" s="36">
        <v>0</v>
      </c>
      <c r="H38" s="36">
        <v>0</v>
      </c>
      <c r="I38" s="36">
        <v>0</v>
      </c>
      <c r="J38" s="36">
        <v>-2626484.8746046489</v>
      </c>
      <c r="K38" s="36">
        <v>-2626484.8746046489</v>
      </c>
      <c r="L38" s="36">
        <v>-2626484.8746046489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3939727.3119069734</v>
      </c>
    </row>
    <row r="39" spans="2:31" x14ac:dyDescent="0.35">
      <c r="B39" s="26" t="s">
        <v>27</v>
      </c>
      <c r="C39" s="26" t="s">
        <v>114</v>
      </c>
      <c r="D39" s="33"/>
      <c r="E39" s="34" t="s">
        <v>35</v>
      </c>
      <c r="F39" s="35">
        <v>-799895309.13950717</v>
      </c>
      <c r="G39" s="36">
        <v>0</v>
      </c>
      <c r="H39" s="36">
        <v>0</v>
      </c>
      <c r="I39" s="36">
        <v>0</v>
      </c>
      <c r="J39" s="36">
        <v>-438194235.33994275</v>
      </c>
      <c r="K39" s="36">
        <v>-438194235.33994275</v>
      </c>
      <c r="L39" s="36">
        <v>-438194235.33994275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788749623.61189687</v>
      </c>
    </row>
    <row r="40" spans="2:31" x14ac:dyDescent="0.35">
      <c r="B40" s="26" t="s">
        <v>27</v>
      </c>
      <c r="C40" s="26" t="s">
        <v>115</v>
      </c>
      <c r="D40" s="33"/>
      <c r="E40" s="34" t="s">
        <v>35</v>
      </c>
      <c r="F40" s="35">
        <v>-4979412.1162329931</v>
      </c>
      <c r="G40" s="36">
        <v>0</v>
      </c>
      <c r="H40" s="36">
        <v>0</v>
      </c>
      <c r="I40" s="36">
        <v>0</v>
      </c>
      <c r="J40" s="36">
        <v>-2624882.1795108351</v>
      </c>
      <c r="K40" s="36">
        <v>-2624882.1795108351</v>
      </c>
      <c r="L40" s="36">
        <v>-2624882.1795108351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3937323.2692662524</v>
      </c>
    </row>
    <row r="41" spans="2:31" x14ac:dyDescent="0.35">
      <c r="B41" s="26" t="s">
        <v>30</v>
      </c>
      <c r="C41" s="26" t="s">
        <v>114</v>
      </c>
      <c r="D41" s="33"/>
      <c r="E41" s="34" t="s">
        <v>35</v>
      </c>
      <c r="F41" s="35">
        <v>-799922847.03665257</v>
      </c>
      <c r="G41" s="36">
        <v>0</v>
      </c>
      <c r="H41" s="36">
        <v>0</v>
      </c>
      <c r="I41" s="36">
        <v>0</v>
      </c>
      <c r="J41" s="36">
        <v>-438209320.99883407</v>
      </c>
      <c r="K41" s="36">
        <v>-438209320.99883407</v>
      </c>
      <c r="L41" s="36">
        <v>-438209320.99883407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788776777.79790127</v>
      </c>
    </row>
    <row r="42" spans="2:31" x14ac:dyDescent="0.35">
      <c r="B42" s="26" t="s">
        <v>30</v>
      </c>
      <c r="C42" s="26" t="s">
        <v>115</v>
      </c>
      <c r="D42" s="33"/>
      <c r="E42" s="34" t="s">
        <v>35</v>
      </c>
      <c r="F42" s="35">
        <v>-15658579.926703751</v>
      </c>
      <c r="G42" s="36">
        <v>0</v>
      </c>
      <c r="H42" s="36">
        <v>0</v>
      </c>
      <c r="I42" s="36">
        <v>0</v>
      </c>
      <c r="J42" s="36">
        <v>-8254373.4976379164</v>
      </c>
      <c r="K42" s="36">
        <v>-8254373.4976379164</v>
      </c>
      <c r="L42" s="36">
        <v>-8254373.4976379164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12381560.246456875</v>
      </c>
    </row>
    <row r="43" spans="2:31" x14ac:dyDescent="0.35">
      <c r="B43" s="26" t="s">
        <v>210</v>
      </c>
      <c r="C43" s="26" t="s">
        <v>114</v>
      </c>
      <c r="D43" s="33"/>
      <c r="E43" s="34" t="s">
        <v>35</v>
      </c>
      <c r="F43" s="35">
        <v>-507529054.72787541</v>
      </c>
      <c r="G43" s="36">
        <v>0</v>
      </c>
      <c r="H43" s="36">
        <v>0</v>
      </c>
      <c r="I43" s="36">
        <v>0</v>
      </c>
      <c r="J43" s="36">
        <v>-278031766.79274404</v>
      </c>
      <c r="K43" s="36">
        <v>-278031766.79274404</v>
      </c>
      <c r="L43" s="36">
        <v>-278031766.79274404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500457180.22693932</v>
      </c>
    </row>
    <row r="44" spans="2:31" x14ac:dyDescent="0.35">
      <c r="B44" s="26" t="s">
        <v>210</v>
      </c>
      <c r="C44" s="26" t="s">
        <v>115</v>
      </c>
      <c r="D44" s="33"/>
      <c r="E44" s="34" t="s">
        <v>35</v>
      </c>
      <c r="F44" s="35">
        <v>-15373240.968382997</v>
      </c>
      <c r="G44" s="36">
        <v>0</v>
      </c>
      <c r="H44" s="36">
        <v>0</v>
      </c>
      <c r="I44" s="36">
        <v>0</v>
      </c>
      <c r="J44" s="36">
        <v>-8103957.9205912538</v>
      </c>
      <c r="K44" s="36">
        <v>-8103957.9205912538</v>
      </c>
      <c r="L44" s="36">
        <v>-8103957.9205912538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12155936.880886881</v>
      </c>
    </row>
    <row r="45" spans="2:31" x14ac:dyDescent="0.35">
      <c r="B45" s="26" t="s">
        <v>31</v>
      </c>
      <c r="C45" s="26" t="s">
        <v>114</v>
      </c>
      <c r="D45" s="33"/>
      <c r="E45" s="34" t="s">
        <v>35</v>
      </c>
      <c r="F45" s="35">
        <v>-697831129.71889544</v>
      </c>
      <c r="G45" s="36">
        <v>0</v>
      </c>
      <c r="H45" s="36">
        <v>0</v>
      </c>
      <c r="I45" s="36">
        <v>0</v>
      </c>
      <c r="J45" s="36">
        <v>-382281999.64384174</v>
      </c>
      <c r="K45" s="36">
        <v>-382281999.64384174</v>
      </c>
      <c r="L45" s="36">
        <v>-382281999.64384174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688107599.35891509</v>
      </c>
    </row>
    <row r="46" spans="2:31" x14ac:dyDescent="0.35">
      <c r="B46" s="26" t="s">
        <v>31</v>
      </c>
      <c r="C46" s="26" t="s">
        <v>115</v>
      </c>
      <c r="D46" s="33"/>
      <c r="E46" s="34" t="s">
        <v>35</v>
      </c>
      <c r="F46" s="35">
        <v>-3208116.7126593804</v>
      </c>
      <c r="G46" s="36">
        <v>0</v>
      </c>
      <c r="H46" s="36">
        <v>0</v>
      </c>
      <c r="I46" s="36">
        <v>0</v>
      </c>
      <c r="J46" s="36">
        <v>-1691149.1140486398</v>
      </c>
      <c r="K46" s="36">
        <v>-1691149.1140486398</v>
      </c>
      <c r="L46" s="36">
        <v>-1691149.1140486398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2536723.6710729594</v>
      </c>
    </row>
    <row r="47" spans="2:31" x14ac:dyDescent="0.35">
      <c r="B47" s="26" t="s">
        <v>33</v>
      </c>
      <c r="C47" s="26" t="s">
        <v>114</v>
      </c>
      <c r="D47" s="33"/>
      <c r="E47" s="34" t="s">
        <v>35</v>
      </c>
      <c r="F47" s="35">
        <v>-486157373.12159032</v>
      </c>
      <c r="G47" s="36">
        <v>0</v>
      </c>
      <c r="H47" s="36">
        <v>0</v>
      </c>
      <c r="I47" s="36">
        <v>0</v>
      </c>
      <c r="J47" s="36">
        <v>-266324050.0798291</v>
      </c>
      <c r="K47" s="36">
        <v>-266324050.0798291</v>
      </c>
      <c r="L47" s="36">
        <v>-266324050.0798291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479383290.14369237</v>
      </c>
    </row>
    <row r="48" spans="2:31" x14ac:dyDescent="0.35">
      <c r="B48" s="26" t="s">
        <v>33</v>
      </c>
      <c r="C48" s="26" t="s">
        <v>115</v>
      </c>
      <c r="D48" s="33"/>
      <c r="E48" s="34" t="s">
        <v>35</v>
      </c>
      <c r="F48" s="35">
        <v>-10559313.378138211</v>
      </c>
      <c r="G48" s="36">
        <v>0</v>
      </c>
      <c r="H48" s="36">
        <v>0</v>
      </c>
      <c r="I48" s="36">
        <v>0</v>
      </c>
      <c r="J48" s="36">
        <v>-5566310.4131886289</v>
      </c>
      <c r="K48" s="36">
        <v>-5566310.4131886289</v>
      </c>
      <c r="L48" s="36">
        <v>-5566310.4131886289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8349465.6197829423</v>
      </c>
    </row>
    <row r="49" spans="2:31" x14ac:dyDescent="0.35">
      <c r="B49" s="26" t="s">
        <v>32</v>
      </c>
      <c r="C49" s="26" t="s">
        <v>114</v>
      </c>
      <c r="D49" s="33"/>
      <c r="E49" s="34" t="s">
        <v>35</v>
      </c>
      <c r="F49" s="35">
        <v>-737652465.66933882</v>
      </c>
      <c r="G49" s="36">
        <v>0</v>
      </c>
      <c r="H49" s="36">
        <v>0</v>
      </c>
      <c r="I49" s="36">
        <v>0</v>
      </c>
      <c r="J49" s="36">
        <v>-404096704.21535748</v>
      </c>
      <c r="K49" s="36">
        <v>-404096704.21535748</v>
      </c>
      <c r="L49" s="36">
        <v>-404096704.21535748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727374067.58764338</v>
      </c>
    </row>
    <row r="50" spans="2:31" x14ac:dyDescent="0.35">
      <c r="B50" s="26" t="s">
        <v>32</v>
      </c>
      <c r="C50" s="26" t="s">
        <v>115</v>
      </c>
      <c r="D50" s="33"/>
      <c r="E50" s="34" t="s">
        <v>35</v>
      </c>
      <c r="F50" s="35">
        <v>-5696445.2084981566</v>
      </c>
      <c r="G50" s="36">
        <v>0</v>
      </c>
      <c r="H50" s="36">
        <v>0</v>
      </c>
      <c r="I50" s="36">
        <v>0</v>
      </c>
      <c r="J50" s="36">
        <v>-3002864.0259763235</v>
      </c>
      <c r="K50" s="36">
        <v>-3002864.0259763235</v>
      </c>
      <c r="L50" s="36">
        <v>-3002864.0259763235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4504296.0389644848</v>
      </c>
    </row>
    <row r="51" spans="2:31" x14ac:dyDescent="0.35">
      <c r="B51" s="26" t="s">
        <v>34</v>
      </c>
      <c r="C51" s="26" t="s">
        <v>114</v>
      </c>
      <c r="D51" s="33"/>
      <c r="E51" s="34" t="s">
        <v>35</v>
      </c>
      <c r="F51" s="35">
        <v>-552339005.11595917</v>
      </c>
      <c r="G51" s="36">
        <v>0</v>
      </c>
      <c r="H51" s="36">
        <v>0</v>
      </c>
      <c r="I51" s="36">
        <v>0</v>
      </c>
      <c r="J51" s="36">
        <v>-302579306.60398525</v>
      </c>
      <c r="K51" s="36">
        <v>-302579306.60398525</v>
      </c>
      <c r="L51" s="36">
        <v>-302579306.60398525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544642751.88717353</v>
      </c>
    </row>
    <row r="52" spans="2:31" x14ac:dyDescent="0.35">
      <c r="B52" s="26" t="s">
        <v>34</v>
      </c>
      <c r="C52" s="26" t="s">
        <v>115</v>
      </c>
      <c r="D52" s="33"/>
      <c r="E52" s="34" t="s">
        <v>35</v>
      </c>
      <c r="F52" s="35">
        <v>-18653154.75317578</v>
      </c>
      <c r="G52" s="36">
        <v>0</v>
      </c>
      <c r="H52" s="36">
        <v>0</v>
      </c>
      <c r="I52" s="36">
        <v>0</v>
      </c>
      <c r="J52" s="36">
        <v>-9832954.646121908</v>
      </c>
      <c r="K52" s="36">
        <v>-9832954.646121908</v>
      </c>
      <c r="L52" s="36">
        <v>-9832954.646121908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14749431.969182862</v>
      </c>
    </row>
    <row r="54" spans="2:31" x14ac:dyDescent="0.35">
      <c r="B54" s="29" t="s">
        <v>57</v>
      </c>
      <c r="C54" s="30"/>
      <c r="D54" s="30"/>
      <c r="E54" s="31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2:31" x14ac:dyDescent="0.35">
      <c r="B55" s="32" t="s">
        <v>62</v>
      </c>
      <c r="C55" s="32"/>
      <c r="D55" s="32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2:31" x14ac:dyDescent="0.35">
      <c r="B56" s="26" t="s">
        <v>25</v>
      </c>
      <c r="C56" s="33"/>
      <c r="D56" s="33"/>
      <c r="E56" s="34" t="s">
        <v>35</v>
      </c>
      <c r="F56" s="35">
        <v>-1552499723.9481812</v>
      </c>
      <c r="G56" s="36">
        <v>0</v>
      </c>
      <c r="H56" s="36">
        <v>0</v>
      </c>
      <c r="I56" s="36">
        <v>0</v>
      </c>
      <c r="J56" s="36">
        <v>-843004748.70451856</v>
      </c>
      <c r="K56" s="36">
        <v>-843004748.70451856</v>
      </c>
      <c r="L56" s="36">
        <v>-843004748.70451856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1460195139.5724182</v>
      </c>
    </row>
    <row r="57" spans="2:31" x14ac:dyDescent="0.35">
      <c r="B57" s="26" t="s">
        <v>27</v>
      </c>
      <c r="C57" s="33"/>
      <c r="D57" s="33"/>
      <c r="E57" s="34" t="s">
        <v>35</v>
      </c>
      <c r="F57" s="35">
        <v>-2028254876.7309835</v>
      </c>
      <c r="G57" s="36">
        <v>0</v>
      </c>
      <c r="H57" s="36">
        <v>0</v>
      </c>
      <c r="I57" s="36">
        <v>0</v>
      </c>
      <c r="J57" s="36">
        <v>-1103692964.1673615</v>
      </c>
      <c r="K57" s="36">
        <v>-1103692964.1673615</v>
      </c>
      <c r="L57" s="36">
        <v>-1103692964.1673615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1929913332.6695416</v>
      </c>
    </row>
    <row r="58" spans="2:31" x14ac:dyDescent="0.35">
      <c r="B58" s="26" t="s">
        <v>30</v>
      </c>
      <c r="C58" s="33"/>
      <c r="D58" s="33"/>
      <c r="E58" s="34" t="s">
        <v>35</v>
      </c>
      <c r="F58" s="35">
        <v>-1873379062.6233387</v>
      </c>
      <c r="G58" s="36">
        <v>0</v>
      </c>
      <c r="H58" s="36">
        <v>0</v>
      </c>
      <c r="I58" s="36">
        <v>0</v>
      </c>
      <c r="J58" s="36">
        <v>-1022100938.2887315</v>
      </c>
      <c r="K58" s="36">
        <v>-1022100938.2887315</v>
      </c>
      <c r="L58" s="36">
        <v>-1022100938.2887315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1807925235.625355</v>
      </c>
    </row>
    <row r="59" spans="2:31" x14ac:dyDescent="0.35">
      <c r="B59" s="26" t="s">
        <v>210</v>
      </c>
      <c r="C59" s="33"/>
      <c r="D59" s="33"/>
      <c r="E59" s="34" t="s">
        <v>35</v>
      </c>
      <c r="F59" s="35">
        <v>-1647058590.9283774</v>
      </c>
      <c r="G59" s="36">
        <v>0</v>
      </c>
      <c r="H59" s="36">
        <v>0</v>
      </c>
      <c r="I59" s="36">
        <v>0</v>
      </c>
      <c r="J59" s="36">
        <v>-898460241.8120693</v>
      </c>
      <c r="K59" s="36">
        <v>-898460241.8120693</v>
      </c>
      <c r="L59" s="36">
        <v>-898460241.8120693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1587980765.4346321</v>
      </c>
    </row>
    <row r="60" spans="2:31" x14ac:dyDescent="0.35">
      <c r="B60" s="26" t="s">
        <v>31</v>
      </c>
      <c r="C60" s="33"/>
      <c r="D60" s="33"/>
      <c r="E60" s="34" t="s">
        <v>35</v>
      </c>
      <c r="F60" s="35">
        <v>-2644736881.1313062</v>
      </c>
      <c r="G60" s="36">
        <v>0</v>
      </c>
      <c r="H60" s="36">
        <v>0</v>
      </c>
      <c r="I60" s="36">
        <v>0</v>
      </c>
      <c r="J60" s="36">
        <v>-1434123741.1696146</v>
      </c>
      <c r="K60" s="36">
        <v>-1434123741.1696146</v>
      </c>
      <c r="L60" s="36">
        <v>-1434123741.1696146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2468929871.9205494</v>
      </c>
    </row>
    <row r="61" spans="2:31" x14ac:dyDescent="0.35">
      <c r="B61" s="26" t="s">
        <v>33</v>
      </c>
      <c r="C61" s="33"/>
      <c r="D61" s="33"/>
      <c r="E61" s="34" t="s">
        <v>35</v>
      </c>
      <c r="F61" s="35">
        <v>-2083695376.4612737</v>
      </c>
      <c r="G61" s="36">
        <v>0</v>
      </c>
      <c r="H61" s="36">
        <v>0</v>
      </c>
      <c r="I61" s="36">
        <v>0</v>
      </c>
      <c r="J61" s="36">
        <v>-1133147346.953423</v>
      </c>
      <c r="K61" s="36">
        <v>-1133147346.953423</v>
      </c>
      <c r="L61" s="36">
        <v>-1133147346.953423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1975916587.892756</v>
      </c>
    </row>
    <row r="62" spans="2:31" x14ac:dyDescent="0.35">
      <c r="B62" s="26" t="s">
        <v>32</v>
      </c>
      <c r="C62" s="33"/>
      <c r="D62" s="33"/>
      <c r="E62" s="34" t="s">
        <v>35</v>
      </c>
      <c r="F62" s="35">
        <v>-2319309933.0990176</v>
      </c>
      <c r="G62" s="36">
        <v>0</v>
      </c>
      <c r="H62" s="36">
        <v>0</v>
      </c>
      <c r="I62" s="36">
        <v>0</v>
      </c>
      <c r="J62" s="36">
        <v>-1260783005.6930232</v>
      </c>
      <c r="K62" s="36">
        <v>-1260783005.6930232</v>
      </c>
      <c r="L62" s="36">
        <v>-1260783005.6930232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2194661968.7534676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-2032396344.9059782</v>
      </c>
      <c r="G63" s="36">
        <v>0</v>
      </c>
      <c r="H63" s="36">
        <v>0</v>
      </c>
      <c r="I63" s="36">
        <v>0</v>
      </c>
      <c r="J63" s="36">
        <v>-1105724300.9112279</v>
      </c>
      <c r="K63" s="36">
        <v>-1105724300.9112279</v>
      </c>
      <c r="L63" s="36">
        <v>-1105724300.9112279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1931753044.3736615</v>
      </c>
    </row>
    <row r="65" spans="2:31" x14ac:dyDescent="0.35">
      <c r="B65" s="29" t="s">
        <v>55</v>
      </c>
      <c r="C65" s="30"/>
      <c r="D65" s="30"/>
      <c r="E65" s="31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32" t="s">
        <v>62</v>
      </c>
      <c r="C66" s="32"/>
      <c r="D66" s="32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25</v>
      </c>
      <c r="C67" s="33"/>
      <c r="D67" s="33"/>
      <c r="E67" s="34" t="s">
        <v>35</v>
      </c>
      <c r="F67" s="35">
        <v>-63727991.257468045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-7340341.7434734497</v>
      </c>
      <c r="M67" s="36">
        <v>-7340341.7434734497</v>
      </c>
      <c r="N67" s="36">
        <v>-7340341.7434734497</v>
      </c>
      <c r="O67" s="36">
        <v>-7340341.7434734497</v>
      </c>
      <c r="P67" s="36">
        <v>-7340341.7434734497</v>
      </c>
      <c r="Q67" s="36">
        <v>-7340341.7434734497</v>
      </c>
      <c r="R67" s="36">
        <v>-7340341.7434734497</v>
      </c>
      <c r="S67" s="36">
        <v>-7340341.7434734497</v>
      </c>
      <c r="T67" s="36">
        <v>-7340341.7434734497</v>
      </c>
      <c r="U67" s="36">
        <v>-7340341.7434734497</v>
      </c>
      <c r="V67" s="36">
        <v>-7340341.7434734497</v>
      </c>
      <c r="W67" s="36">
        <v>-7340341.7434734497</v>
      </c>
      <c r="X67" s="36">
        <v>-7340341.7434734497</v>
      </c>
      <c r="Y67" s="36">
        <v>-7340341.7434734497</v>
      </c>
      <c r="Z67" s="36">
        <v>-7340341.7434734497</v>
      </c>
      <c r="AA67" s="36">
        <v>-7340341.7434734497</v>
      </c>
      <c r="AB67" s="36">
        <v>-7340341.7434734497</v>
      </c>
      <c r="AC67" s="36">
        <v>-7340341.7434734497</v>
      </c>
      <c r="AD67" s="36">
        <v>-7340341.7434734497</v>
      </c>
      <c r="AE67" s="36">
        <v>-7340341.7434734497</v>
      </c>
    </row>
    <row r="68" spans="2:31" x14ac:dyDescent="0.35">
      <c r="B68" s="26" t="s">
        <v>27</v>
      </c>
      <c r="C68" s="33"/>
      <c r="D68" s="33"/>
      <c r="E68" s="34" t="s">
        <v>35</v>
      </c>
      <c r="F68" s="35">
        <v>-86324901.851216272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-9943107.6997186188</v>
      </c>
      <c r="M68" s="36">
        <v>-9943107.6997186188</v>
      </c>
      <c r="N68" s="36">
        <v>-9943107.6997186188</v>
      </c>
      <c r="O68" s="36">
        <v>-9943107.6997186188</v>
      </c>
      <c r="P68" s="36">
        <v>-9943107.6997186188</v>
      </c>
      <c r="Q68" s="36">
        <v>-9943107.6997186188</v>
      </c>
      <c r="R68" s="36">
        <v>-9943107.6997186188</v>
      </c>
      <c r="S68" s="36">
        <v>-9943107.6997186188</v>
      </c>
      <c r="T68" s="36">
        <v>-9943107.6997186188</v>
      </c>
      <c r="U68" s="36">
        <v>-9943107.6997186188</v>
      </c>
      <c r="V68" s="36">
        <v>-9943107.6997186188</v>
      </c>
      <c r="W68" s="36">
        <v>-9943107.6997186188</v>
      </c>
      <c r="X68" s="36">
        <v>-9943107.6997186188</v>
      </c>
      <c r="Y68" s="36">
        <v>-9943107.6997186188</v>
      </c>
      <c r="Z68" s="36">
        <v>-9943107.6997186188</v>
      </c>
      <c r="AA68" s="36">
        <v>-9943107.6997186188</v>
      </c>
      <c r="AB68" s="36">
        <v>-9943107.6997186188</v>
      </c>
      <c r="AC68" s="36">
        <v>-9943107.6997186188</v>
      </c>
      <c r="AD68" s="36">
        <v>-9943107.6997186188</v>
      </c>
      <c r="AE68" s="36">
        <v>-9943107.6997186188</v>
      </c>
    </row>
    <row r="69" spans="2:31" x14ac:dyDescent="0.35">
      <c r="B69" s="26" t="s">
        <v>30</v>
      </c>
      <c r="C69" s="33"/>
      <c r="D69" s="33"/>
      <c r="E69" s="34" t="s">
        <v>35</v>
      </c>
      <c r="F69" s="35">
        <v>-74964231.615952969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-8634558.6568838935</v>
      </c>
      <c r="M69" s="36">
        <v>-8634558.6568838935</v>
      </c>
      <c r="N69" s="36">
        <v>-8634558.6568838935</v>
      </c>
      <c r="O69" s="36">
        <v>-8634558.6568838935</v>
      </c>
      <c r="P69" s="36">
        <v>-8634558.6568838935</v>
      </c>
      <c r="Q69" s="36">
        <v>-8634558.6568838935</v>
      </c>
      <c r="R69" s="36">
        <v>-8634558.6568838935</v>
      </c>
      <c r="S69" s="36">
        <v>-8634558.6568838935</v>
      </c>
      <c r="T69" s="36">
        <v>-8634558.6568838935</v>
      </c>
      <c r="U69" s="36">
        <v>-8634558.6568838935</v>
      </c>
      <c r="V69" s="36">
        <v>-8634558.6568838935</v>
      </c>
      <c r="W69" s="36">
        <v>-8634558.6568838935</v>
      </c>
      <c r="X69" s="36">
        <v>-8634558.6568838935</v>
      </c>
      <c r="Y69" s="36">
        <v>-8634558.6568838935</v>
      </c>
      <c r="Z69" s="36">
        <v>-8634558.6568838935</v>
      </c>
      <c r="AA69" s="36">
        <v>-8634558.6568838935</v>
      </c>
      <c r="AB69" s="36">
        <v>-8634558.6568838935</v>
      </c>
      <c r="AC69" s="36">
        <v>-8634558.6568838935</v>
      </c>
      <c r="AD69" s="36">
        <v>-8634558.6568838935</v>
      </c>
      <c r="AE69" s="36">
        <v>-8634558.6568838935</v>
      </c>
    </row>
    <row r="70" spans="2:31" x14ac:dyDescent="0.35">
      <c r="B70" s="26" t="s">
        <v>210</v>
      </c>
      <c r="C70" s="33"/>
      <c r="D70" s="33"/>
      <c r="E70" s="34" t="s">
        <v>35</v>
      </c>
      <c r="F70" s="35">
        <v>-79741951.061946362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-9184867.7564810105</v>
      </c>
      <c r="M70" s="36">
        <v>-9184867.7564810105</v>
      </c>
      <c r="N70" s="36">
        <v>-9184867.7564810105</v>
      </c>
      <c r="O70" s="36">
        <v>-9184867.7564810105</v>
      </c>
      <c r="P70" s="36">
        <v>-9184867.7564810105</v>
      </c>
      <c r="Q70" s="36">
        <v>-9184867.7564810105</v>
      </c>
      <c r="R70" s="36">
        <v>-9184867.7564810105</v>
      </c>
      <c r="S70" s="36">
        <v>-9184867.7564810105</v>
      </c>
      <c r="T70" s="36">
        <v>-9184867.7564810105</v>
      </c>
      <c r="U70" s="36">
        <v>-9184867.7564810105</v>
      </c>
      <c r="V70" s="36">
        <v>-9184867.7564810105</v>
      </c>
      <c r="W70" s="36">
        <v>-9184867.7564810105</v>
      </c>
      <c r="X70" s="36">
        <v>-9184867.7564810105</v>
      </c>
      <c r="Y70" s="36">
        <v>-9184867.7564810105</v>
      </c>
      <c r="Z70" s="36">
        <v>-9184867.7564810105</v>
      </c>
      <c r="AA70" s="36">
        <v>-9184867.7564810105</v>
      </c>
      <c r="AB70" s="36">
        <v>-9184867.7564810105</v>
      </c>
      <c r="AC70" s="36">
        <v>-9184867.7564810105</v>
      </c>
      <c r="AD70" s="36">
        <v>-9184867.7564810105</v>
      </c>
      <c r="AE70" s="36">
        <v>-9184867.7564810105</v>
      </c>
    </row>
    <row r="71" spans="2:31" x14ac:dyDescent="0.35">
      <c r="B71" s="26" t="s">
        <v>31</v>
      </c>
      <c r="C71" s="33"/>
      <c r="D71" s="33"/>
      <c r="E71" s="34" t="s">
        <v>35</v>
      </c>
      <c r="F71" s="35">
        <v>-136759275.20352235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-15752258.886175863</v>
      </c>
      <c r="M71" s="36">
        <v>-15752258.886175863</v>
      </c>
      <c r="N71" s="36">
        <v>-15752258.886175863</v>
      </c>
      <c r="O71" s="36">
        <v>-15752258.886175863</v>
      </c>
      <c r="P71" s="36">
        <v>-15752258.886175863</v>
      </c>
      <c r="Q71" s="36">
        <v>-15752258.886175863</v>
      </c>
      <c r="R71" s="36">
        <v>-15752258.886175863</v>
      </c>
      <c r="S71" s="36">
        <v>-15752258.886175863</v>
      </c>
      <c r="T71" s="36">
        <v>-15752258.886175863</v>
      </c>
      <c r="U71" s="36">
        <v>-15752258.886175863</v>
      </c>
      <c r="V71" s="36">
        <v>-15752258.886175863</v>
      </c>
      <c r="W71" s="36">
        <v>-15752258.886175863</v>
      </c>
      <c r="X71" s="36">
        <v>-15752258.886175863</v>
      </c>
      <c r="Y71" s="36">
        <v>-15752258.886175863</v>
      </c>
      <c r="Z71" s="36">
        <v>-15752258.886175863</v>
      </c>
      <c r="AA71" s="36">
        <v>-15752258.886175863</v>
      </c>
      <c r="AB71" s="36">
        <v>-15752258.886175863</v>
      </c>
      <c r="AC71" s="36">
        <v>-15752258.886175863</v>
      </c>
      <c r="AD71" s="36">
        <v>-15752258.886175863</v>
      </c>
      <c r="AE71" s="36">
        <v>-15752258.886175863</v>
      </c>
    </row>
    <row r="72" spans="2:31" x14ac:dyDescent="0.35">
      <c r="B72" s="26" t="s">
        <v>33</v>
      </c>
      <c r="C72" s="33"/>
      <c r="D72" s="33"/>
      <c r="E72" s="34" t="s">
        <v>35</v>
      </c>
      <c r="F72" s="35">
        <v>-112159991.2273495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-12918854.796906078</v>
      </c>
      <c r="M72" s="36">
        <v>-12918854.796906078</v>
      </c>
      <c r="N72" s="36">
        <v>-12918854.796906078</v>
      </c>
      <c r="O72" s="36">
        <v>-12918854.796906078</v>
      </c>
      <c r="P72" s="36">
        <v>-12918854.796906078</v>
      </c>
      <c r="Q72" s="36">
        <v>-12918854.796906078</v>
      </c>
      <c r="R72" s="36">
        <v>-12918854.796906078</v>
      </c>
      <c r="S72" s="36">
        <v>-12918854.796906078</v>
      </c>
      <c r="T72" s="36">
        <v>-12918854.796906078</v>
      </c>
      <c r="U72" s="36">
        <v>-12918854.796906078</v>
      </c>
      <c r="V72" s="36">
        <v>-12918854.796906078</v>
      </c>
      <c r="W72" s="36">
        <v>-12918854.796906078</v>
      </c>
      <c r="X72" s="36">
        <v>-12918854.796906078</v>
      </c>
      <c r="Y72" s="36">
        <v>-12918854.796906078</v>
      </c>
      <c r="Z72" s="36">
        <v>-12918854.796906078</v>
      </c>
      <c r="AA72" s="36">
        <v>-12918854.796906078</v>
      </c>
      <c r="AB72" s="36">
        <v>-12918854.796906078</v>
      </c>
      <c r="AC72" s="36">
        <v>-12918854.796906078</v>
      </c>
      <c r="AD72" s="36">
        <v>-12918854.796906078</v>
      </c>
      <c r="AE72" s="36">
        <v>-12918854.796906078</v>
      </c>
    </row>
    <row r="73" spans="2:31" x14ac:dyDescent="0.35">
      <c r="B73" s="26" t="s">
        <v>32</v>
      </c>
      <c r="C73" s="33"/>
      <c r="D73" s="33"/>
      <c r="E73" s="34" t="s">
        <v>35</v>
      </c>
      <c r="F73" s="35">
        <v>-111173701.18415514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-12805251.56177534</v>
      </c>
      <c r="M73" s="36">
        <v>-12805251.56177534</v>
      </c>
      <c r="N73" s="36">
        <v>-12805251.56177534</v>
      </c>
      <c r="O73" s="36">
        <v>-12805251.56177534</v>
      </c>
      <c r="P73" s="36">
        <v>-12805251.56177534</v>
      </c>
      <c r="Q73" s="36">
        <v>-12805251.56177534</v>
      </c>
      <c r="R73" s="36">
        <v>-12805251.56177534</v>
      </c>
      <c r="S73" s="36">
        <v>-12805251.56177534</v>
      </c>
      <c r="T73" s="36">
        <v>-12805251.56177534</v>
      </c>
      <c r="U73" s="36">
        <v>-12805251.56177534</v>
      </c>
      <c r="V73" s="36">
        <v>-12805251.56177534</v>
      </c>
      <c r="W73" s="36">
        <v>-12805251.56177534</v>
      </c>
      <c r="X73" s="36">
        <v>-12805251.56177534</v>
      </c>
      <c r="Y73" s="36">
        <v>-12805251.56177534</v>
      </c>
      <c r="Z73" s="36">
        <v>-12805251.56177534</v>
      </c>
      <c r="AA73" s="36">
        <v>-12805251.56177534</v>
      </c>
      <c r="AB73" s="36">
        <v>-12805251.56177534</v>
      </c>
      <c r="AC73" s="36">
        <v>-12805251.56177534</v>
      </c>
      <c r="AD73" s="36">
        <v>-12805251.56177534</v>
      </c>
      <c r="AE73" s="36">
        <v>-12805251.56177534</v>
      </c>
    </row>
    <row r="74" spans="2:31" x14ac:dyDescent="0.35">
      <c r="B74" s="26" t="s">
        <v>34</v>
      </c>
      <c r="C74" s="33"/>
      <c r="D74" s="33"/>
      <c r="E74" s="34" t="s">
        <v>35</v>
      </c>
      <c r="F74" s="35">
        <v>-103311639.62410736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-11899680.594916813</v>
      </c>
      <c r="M74" s="36">
        <v>-11899680.594916813</v>
      </c>
      <c r="N74" s="36">
        <v>-11899680.594916813</v>
      </c>
      <c r="O74" s="36">
        <v>-11899680.594916813</v>
      </c>
      <c r="P74" s="36">
        <v>-11899680.594916813</v>
      </c>
      <c r="Q74" s="36">
        <v>-11899680.594916813</v>
      </c>
      <c r="R74" s="36">
        <v>-11899680.594916813</v>
      </c>
      <c r="S74" s="36">
        <v>-11899680.594916813</v>
      </c>
      <c r="T74" s="36">
        <v>-11899680.594916813</v>
      </c>
      <c r="U74" s="36">
        <v>-11899680.594916813</v>
      </c>
      <c r="V74" s="36">
        <v>-11899680.594916813</v>
      </c>
      <c r="W74" s="36">
        <v>-11899680.594916813</v>
      </c>
      <c r="X74" s="36">
        <v>-11899680.594916813</v>
      </c>
      <c r="Y74" s="36">
        <v>-11899680.594916813</v>
      </c>
      <c r="Z74" s="36">
        <v>-11899680.594916813</v>
      </c>
      <c r="AA74" s="36">
        <v>-11899680.594916813</v>
      </c>
      <c r="AB74" s="36">
        <v>-11899680.594916813</v>
      </c>
      <c r="AC74" s="36">
        <v>-11899680.594916813</v>
      </c>
      <c r="AD74" s="36">
        <v>-11899680.594916813</v>
      </c>
      <c r="AE74" s="36">
        <v>-11899680.594916813</v>
      </c>
    </row>
    <row r="76" spans="2:31" x14ac:dyDescent="0.35">
      <c r="B76" s="29" t="s">
        <v>13</v>
      </c>
      <c r="C76" s="29"/>
      <c r="D76" s="29"/>
      <c r="E76" s="37"/>
      <c r="F76" s="31"/>
      <c r="G76" s="30">
        <v>2022</v>
      </c>
      <c r="H76" s="30">
        <v>2023</v>
      </c>
      <c r="I76" s="30">
        <v>2024</v>
      </c>
      <c r="J76" s="30">
        <v>2025</v>
      </c>
      <c r="K76" s="30">
        <v>2026</v>
      </c>
      <c r="L76" s="30">
        <v>2027</v>
      </c>
      <c r="M76" s="30">
        <v>2028</v>
      </c>
      <c r="N76" s="30">
        <v>2029</v>
      </c>
      <c r="O76" s="30">
        <v>2030</v>
      </c>
      <c r="P76" s="30">
        <v>2031</v>
      </c>
      <c r="Q76" s="30">
        <v>2032</v>
      </c>
      <c r="R76" s="30">
        <v>2033</v>
      </c>
      <c r="S76" s="30">
        <v>2034</v>
      </c>
      <c r="T76" s="30">
        <v>2035</v>
      </c>
      <c r="U76" s="30">
        <v>2036</v>
      </c>
      <c r="V76" s="30">
        <v>2037</v>
      </c>
      <c r="W76" s="30">
        <v>2038</v>
      </c>
      <c r="X76" s="30">
        <v>2039</v>
      </c>
      <c r="Y76" s="30">
        <v>2040</v>
      </c>
      <c r="Z76" s="30">
        <v>2041</v>
      </c>
      <c r="AA76" s="30">
        <v>2042</v>
      </c>
      <c r="AB76" s="30">
        <v>2043</v>
      </c>
      <c r="AC76" s="30">
        <v>2044</v>
      </c>
      <c r="AD76" s="30">
        <v>2045</v>
      </c>
      <c r="AE76" s="30">
        <v>2046</v>
      </c>
    </row>
    <row r="77" spans="2:31" x14ac:dyDescent="0.35">
      <c r="B77" s="32" t="s">
        <v>18</v>
      </c>
      <c r="C77" s="24"/>
      <c r="D77" s="24"/>
      <c r="E77" s="24" t="s">
        <v>14</v>
      </c>
      <c r="F77" s="24" t="s">
        <v>61</v>
      </c>
      <c r="G77" s="25" t="s">
        <v>65</v>
      </c>
      <c r="H77" s="25" t="s">
        <v>66</v>
      </c>
      <c r="I77" s="25" t="s">
        <v>67</v>
      </c>
      <c r="J77" s="25" t="s">
        <v>68</v>
      </c>
      <c r="K77" s="25" t="s">
        <v>69</v>
      </c>
      <c r="L77" s="25" t="s">
        <v>70</v>
      </c>
      <c r="M77" s="25" t="s">
        <v>71</v>
      </c>
      <c r="N77" s="25" t="s">
        <v>72</v>
      </c>
      <c r="O77" s="25" t="s">
        <v>73</v>
      </c>
      <c r="P77" s="25" t="s">
        <v>74</v>
      </c>
      <c r="Q77" s="25" t="s">
        <v>75</v>
      </c>
      <c r="R77" s="25" t="s">
        <v>76</v>
      </c>
      <c r="S77" s="25" t="s">
        <v>77</v>
      </c>
      <c r="T77" s="25" t="s">
        <v>78</v>
      </c>
      <c r="U77" s="25" t="s">
        <v>79</v>
      </c>
      <c r="V77" s="25" t="s">
        <v>80</v>
      </c>
      <c r="W77" s="25" t="s">
        <v>81</v>
      </c>
      <c r="X77" s="25" t="s">
        <v>82</v>
      </c>
      <c r="Y77" s="25" t="s">
        <v>83</v>
      </c>
      <c r="Z77" s="25" t="s">
        <v>84</v>
      </c>
      <c r="AA77" s="25" t="s">
        <v>85</v>
      </c>
      <c r="AB77" s="25" t="s">
        <v>86</v>
      </c>
      <c r="AC77" s="25" t="s">
        <v>87</v>
      </c>
      <c r="AD77" s="25" t="s">
        <v>88</v>
      </c>
      <c r="AE77" s="25" t="s">
        <v>89</v>
      </c>
    </row>
    <row r="78" spans="2:31" x14ac:dyDescent="0.35">
      <c r="B78" s="26" t="s">
        <v>25</v>
      </c>
      <c r="C78" s="26"/>
      <c r="D78" s="26"/>
      <c r="E78" s="34" t="s">
        <v>35</v>
      </c>
      <c r="F78" s="35">
        <v>-12903230.639741914</v>
      </c>
      <c r="G78" s="36">
        <v>-328.44657372582896</v>
      </c>
      <c r="H78" s="36">
        <v>-257.62034400380543</v>
      </c>
      <c r="I78" s="36">
        <v>-4218706.324376638</v>
      </c>
      <c r="J78" s="36">
        <v>956677.70665835135</v>
      </c>
      <c r="K78" s="36">
        <v>-1136062.6483465235</v>
      </c>
      <c r="L78" s="36">
        <v>10763802.768603798</v>
      </c>
      <c r="M78" s="36">
        <v>1738614.3133461946</v>
      </c>
      <c r="N78" s="36">
        <v>935723.45845383604</v>
      </c>
      <c r="O78" s="36">
        <v>7079261.562572455</v>
      </c>
      <c r="P78" s="36">
        <v>2624065.653358819</v>
      </c>
      <c r="Q78" s="36">
        <v>-582.12537306140393</v>
      </c>
      <c r="R78" s="36">
        <v>-611.76421825396199</v>
      </c>
      <c r="S78" s="36">
        <v>-649.16817340831699</v>
      </c>
      <c r="T78" s="36">
        <v>-688.46446647685627</v>
      </c>
      <c r="U78" s="36">
        <v>-728.78155214701576</v>
      </c>
      <c r="V78" s="36">
        <v>-770.58475678867137</v>
      </c>
      <c r="W78" s="36">
        <v>-58863641.763307102</v>
      </c>
      <c r="X78" s="36">
        <v>-863.595863627565</v>
      </c>
      <c r="Y78" s="36">
        <v>-915.19460699429476</v>
      </c>
      <c r="Z78" s="36">
        <v>-970.5877164944211</v>
      </c>
      <c r="AA78" s="36">
        <v>-1022.6604067223327</v>
      </c>
      <c r="AB78" s="36">
        <v>-1083.7451856402231</v>
      </c>
      <c r="AC78" s="36">
        <v>-1153.6240184876717</v>
      </c>
      <c r="AD78" s="36">
        <v>-8441081.2233725172</v>
      </c>
      <c r="AE78" s="36">
        <v>-1285.2006604082715</v>
      </c>
    </row>
    <row r="79" spans="2:31" x14ac:dyDescent="0.35">
      <c r="B79" s="26" t="s">
        <v>27</v>
      </c>
      <c r="C79" s="26"/>
      <c r="D79" s="26"/>
      <c r="E79" s="34" t="s">
        <v>35</v>
      </c>
      <c r="F79" s="35">
        <v>8221715.6269481517</v>
      </c>
      <c r="G79" s="36">
        <v>70.188111827211358</v>
      </c>
      <c r="H79" s="36">
        <v>53.795599217534949</v>
      </c>
      <c r="I79" s="36">
        <v>-4757183.090827141</v>
      </c>
      <c r="J79" s="36">
        <v>857783.8031706519</v>
      </c>
      <c r="K79" s="36">
        <v>-1314439.2212944464</v>
      </c>
      <c r="L79" s="36">
        <v>11951003.015176008</v>
      </c>
      <c r="M79" s="36">
        <v>1739175.0862283779</v>
      </c>
      <c r="N79" s="36">
        <v>1300388.7719537157</v>
      </c>
      <c r="O79" s="36">
        <v>7172503.8545069881</v>
      </c>
      <c r="P79" s="36">
        <v>19417755.214057546</v>
      </c>
      <c r="Q79" s="36">
        <v>124.59397142099444</v>
      </c>
      <c r="R79" s="36">
        <v>130.92813212233301</v>
      </c>
      <c r="S79" s="36">
        <v>138.9170419478057</v>
      </c>
      <c r="T79" s="36">
        <v>147.30796348693846</v>
      </c>
      <c r="U79" s="36">
        <v>156.01756206264443</v>
      </c>
      <c r="V79" s="36">
        <v>164.94055255280296</v>
      </c>
      <c r="W79" s="36">
        <v>-28726832.956332918</v>
      </c>
      <c r="X79" s="36">
        <v>184.72274843608966</v>
      </c>
      <c r="Y79" s="36">
        <v>195.83149280867602</v>
      </c>
      <c r="Z79" s="36">
        <v>207.66506927504858</v>
      </c>
      <c r="AA79" s="36">
        <v>218.78669927862677</v>
      </c>
      <c r="AB79" s="36">
        <v>231.78710150483917</v>
      </c>
      <c r="AC79" s="36">
        <v>246.61996996938637</v>
      </c>
      <c r="AD79" s="36">
        <v>-9161733.9720238578</v>
      </c>
      <c r="AE79" s="36">
        <v>275.02358750743082</v>
      </c>
    </row>
    <row r="80" spans="2:31" x14ac:dyDescent="0.35">
      <c r="B80" s="26" t="s">
        <v>30</v>
      </c>
      <c r="C80" s="26"/>
      <c r="D80" s="26"/>
      <c r="E80" s="34" t="s">
        <v>35</v>
      </c>
      <c r="F80" s="35">
        <v>7432814.7326557338</v>
      </c>
      <c r="G80" s="36">
        <v>-1.7175421207166193</v>
      </c>
      <c r="H80" s="36">
        <v>-5.2452427273095408</v>
      </c>
      <c r="I80" s="36">
        <v>-4611303.7875241265</v>
      </c>
      <c r="J80" s="36">
        <v>803062.61255751993</v>
      </c>
      <c r="K80" s="36">
        <v>-1263973.5433521604</v>
      </c>
      <c r="L80" s="36">
        <v>14831239.512414992</v>
      </c>
      <c r="M80" s="36">
        <v>1739073.8591393151</v>
      </c>
      <c r="N80" s="36">
        <v>-4052900.6353158639</v>
      </c>
      <c r="O80" s="36">
        <v>7556538.0329994829</v>
      </c>
      <c r="P80" s="36">
        <v>19666368.404446311</v>
      </c>
      <c r="Q80" s="36">
        <v>-2.9580197641383257</v>
      </c>
      <c r="R80" s="36">
        <v>-3.0869047799610683</v>
      </c>
      <c r="S80" s="36">
        <v>-3.2845861518088051</v>
      </c>
      <c r="T80" s="36">
        <v>-3.4853548317810747</v>
      </c>
      <c r="U80" s="36">
        <v>-3.6153395789290026</v>
      </c>
      <c r="V80" s="36">
        <v>-3.8150564442785297</v>
      </c>
      <c r="W80" s="36">
        <v>-28628420.534482036</v>
      </c>
      <c r="X80" s="36">
        <v>-4.3431937102869993</v>
      </c>
      <c r="Y80" s="36">
        <v>-4.5292381403529811</v>
      </c>
      <c r="Z80" s="36">
        <v>-4.8441203632049383</v>
      </c>
      <c r="AA80" s="36">
        <v>-5.0840006502029702</v>
      </c>
      <c r="AB80" s="36">
        <v>-5.3287521066938952</v>
      </c>
      <c r="AC80" s="36">
        <v>-5.7633818829019443</v>
      </c>
      <c r="AD80" s="36">
        <v>-9040540.2713823058</v>
      </c>
      <c r="AE80" s="36">
        <v>-6.238841353479577</v>
      </c>
    </row>
    <row r="81" spans="2:31" x14ac:dyDescent="0.35">
      <c r="B81" s="26" t="s">
        <v>210</v>
      </c>
      <c r="C81" s="33"/>
      <c r="D81" s="33"/>
      <c r="E81" s="34" t="s">
        <v>35</v>
      </c>
      <c r="F81" s="35">
        <v>7432814.7326557338</v>
      </c>
      <c r="G81" s="36">
        <v>-1.7175421207166193</v>
      </c>
      <c r="H81" s="36">
        <v>-5.2452427273095408</v>
      </c>
      <c r="I81" s="36">
        <v>-4611303.7875241265</v>
      </c>
      <c r="J81" s="36">
        <v>803062.61255751993</v>
      </c>
      <c r="K81" s="36">
        <v>-1263973.5433521604</v>
      </c>
      <c r="L81" s="36">
        <v>14831239.512414992</v>
      </c>
      <c r="M81" s="36">
        <v>1739073.8591393151</v>
      </c>
      <c r="N81" s="36">
        <v>-4052900.6353158639</v>
      </c>
      <c r="O81" s="36">
        <v>7556538.0329994829</v>
      </c>
      <c r="P81" s="36">
        <v>19666368.404446311</v>
      </c>
      <c r="Q81" s="36">
        <v>-2.9580197641383257</v>
      </c>
      <c r="R81" s="36">
        <v>-3.0869047799610683</v>
      </c>
      <c r="S81" s="36">
        <v>-3.2845861518088051</v>
      </c>
      <c r="T81" s="36">
        <v>-3.4853548317810747</v>
      </c>
      <c r="U81" s="36">
        <v>-3.6153395789290026</v>
      </c>
      <c r="V81" s="36">
        <v>-3.8150564442785297</v>
      </c>
      <c r="W81" s="36">
        <v>-28628420.534482036</v>
      </c>
      <c r="X81" s="36">
        <v>-4.3431937102869993</v>
      </c>
      <c r="Y81" s="36">
        <v>-4.5292381403529811</v>
      </c>
      <c r="Z81" s="36">
        <v>-4.8441203632049383</v>
      </c>
      <c r="AA81" s="36">
        <v>-5.0840006502029702</v>
      </c>
      <c r="AB81" s="36">
        <v>-5.3287521066938952</v>
      </c>
      <c r="AC81" s="36">
        <v>-5.7633818829019443</v>
      </c>
      <c r="AD81" s="36">
        <v>-9040540.2713823058</v>
      </c>
      <c r="AE81" s="36">
        <v>-6.238841353479577</v>
      </c>
    </row>
    <row r="82" spans="2:31" x14ac:dyDescent="0.35">
      <c r="B82" s="26" t="s">
        <v>31</v>
      </c>
      <c r="C82" s="26"/>
      <c r="D82" s="26"/>
      <c r="E82" s="34" t="s">
        <v>35</v>
      </c>
      <c r="F82" s="35">
        <v>6575920.6647640904</v>
      </c>
      <c r="G82" s="36">
        <v>-276.16700632278321</v>
      </c>
      <c r="H82" s="36">
        <v>-221.84991900396258</v>
      </c>
      <c r="I82" s="36">
        <v>-3629842.5250121504</v>
      </c>
      <c r="J82" s="36">
        <v>1347030.6490727495</v>
      </c>
      <c r="K82" s="36">
        <v>-1243386.2671875078</v>
      </c>
      <c r="L82" s="36">
        <v>9590290.1043367404</v>
      </c>
      <c r="M82" s="36">
        <v>1738687.7959837711</v>
      </c>
      <c r="N82" s="36">
        <v>3249412.1193486857</v>
      </c>
      <c r="O82" s="36">
        <v>5686708.8146431027</v>
      </c>
      <c r="P82" s="36">
        <v>548950.70327500033</v>
      </c>
      <c r="Q82" s="36">
        <v>-489.47830377490169</v>
      </c>
      <c r="R82" s="36">
        <v>-514.39605885895833</v>
      </c>
      <c r="S82" s="36">
        <v>-545.83409675923508</v>
      </c>
      <c r="T82" s="36">
        <v>-578.87807684939469</v>
      </c>
      <c r="U82" s="36">
        <v>-612.71601409710229</v>
      </c>
      <c r="V82" s="36">
        <v>-647.72193204892153</v>
      </c>
      <c r="W82" s="36">
        <v>-3482915.4871861376</v>
      </c>
      <c r="X82" s="36">
        <v>-726.11730535605875</v>
      </c>
      <c r="Y82" s="36">
        <v>-769.35325802872319</v>
      </c>
      <c r="Z82" s="36">
        <v>-816.01332285289857</v>
      </c>
      <c r="AA82" s="36">
        <v>-859.92109728882826</v>
      </c>
      <c r="AB82" s="36">
        <v>-911.01074558969458</v>
      </c>
      <c r="AC82" s="36">
        <v>-970.13588524020565</v>
      </c>
      <c r="AD82" s="36">
        <v>-11512576.209350346</v>
      </c>
      <c r="AE82" s="36">
        <v>-1080.4882120342365</v>
      </c>
    </row>
    <row r="83" spans="2:31" x14ac:dyDescent="0.35">
      <c r="B83" s="26" t="s">
        <v>33</v>
      </c>
      <c r="C83" s="33"/>
      <c r="D83" s="33"/>
      <c r="E83" s="34" t="s">
        <v>35</v>
      </c>
      <c r="F83" s="35">
        <v>4999987.2679010369</v>
      </c>
      <c r="G83" s="36">
        <v>-232.6358739696507</v>
      </c>
      <c r="H83" s="36">
        <v>-183.78034220660197</v>
      </c>
      <c r="I83" s="36">
        <v>-3087482.4593061754</v>
      </c>
      <c r="J83" s="36">
        <v>1112258.5713317515</v>
      </c>
      <c r="K83" s="36">
        <v>-1031618.1186665825</v>
      </c>
      <c r="L83" s="36">
        <v>9581558.7140512206</v>
      </c>
      <c r="M83" s="36">
        <v>1738749.0574405261</v>
      </c>
      <c r="N83" s="36">
        <v>-248273.91528005202</v>
      </c>
      <c r="O83" s="36">
        <v>7025360.2176298015</v>
      </c>
      <c r="P83" s="36">
        <v>1747145.8482431709</v>
      </c>
      <c r="Q83" s="36">
        <v>-412.26651093624463</v>
      </c>
      <c r="R83" s="36">
        <v>-433.25020237231951</v>
      </c>
      <c r="S83" s="36">
        <v>-459.7260203028232</v>
      </c>
      <c r="T83" s="36">
        <v>-487.55725561848271</v>
      </c>
      <c r="U83" s="36">
        <v>-516.03235288001349</v>
      </c>
      <c r="V83" s="36">
        <v>-545.51023712140864</v>
      </c>
      <c r="W83" s="36">
        <v>-6843361.2286337856</v>
      </c>
      <c r="X83" s="36">
        <v>-611.53694054160951</v>
      </c>
      <c r="Y83" s="36">
        <v>-647.93228737423135</v>
      </c>
      <c r="Z83" s="36">
        <v>-687.22327427851576</v>
      </c>
      <c r="AA83" s="36">
        <v>-724.20210165653521</v>
      </c>
      <c r="AB83" s="36">
        <v>-767.20624916166764</v>
      </c>
      <c r="AC83" s="36">
        <v>-817.0212840080095</v>
      </c>
      <c r="AD83" s="36">
        <v>-11491372.145758007</v>
      </c>
      <c r="AE83" s="36">
        <v>-909.90006615368418</v>
      </c>
    </row>
    <row r="84" spans="2:31" x14ac:dyDescent="0.35">
      <c r="B84" s="26" t="s">
        <v>32</v>
      </c>
      <c r="C84" s="26"/>
      <c r="D84" s="26"/>
      <c r="E84" s="34" t="s">
        <v>35</v>
      </c>
      <c r="F84" s="35">
        <v>-1151332.9303501155</v>
      </c>
      <c r="G84" s="36">
        <v>-138.21749528134418</v>
      </c>
      <c r="H84" s="36">
        <v>-141.59778002546139</v>
      </c>
      <c r="I84" s="36">
        <v>-4339861.4906249633</v>
      </c>
      <c r="J84" s="36">
        <v>1635390.6860206034</v>
      </c>
      <c r="K84" s="36">
        <v>-1404926.882179233</v>
      </c>
      <c r="L84" s="36">
        <v>9521045.0842822418</v>
      </c>
      <c r="M84" s="36">
        <v>1738881.7892631898</v>
      </c>
      <c r="N84" s="36">
        <v>3016454.3427606188</v>
      </c>
      <c r="O84" s="36">
        <v>5595095.583901247</v>
      </c>
      <c r="P84" s="36">
        <v>2539867.0268805115</v>
      </c>
      <c r="Q84" s="36">
        <v>-245.01569964163019</v>
      </c>
      <c r="R84" s="36">
        <v>-257.47095784182881</v>
      </c>
      <c r="S84" s="36">
        <v>-273.21269611016237</v>
      </c>
      <c r="T84" s="36">
        <v>-289.75637813667623</v>
      </c>
      <c r="U84" s="36">
        <v>-306.67246503241819</v>
      </c>
      <c r="V84" s="36">
        <v>-324.20988527251399</v>
      </c>
      <c r="W84" s="36">
        <v>-24974688.849900056</v>
      </c>
      <c r="X84" s="36">
        <v>-363.45440377774429</v>
      </c>
      <c r="Y84" s="36">
        <v>-385.07033247480621</v>
      </c>
      <c r="Z84" s="36">
        <v>-408.45210996794634</v>
      </c>
      <c r="AA84" s="36">
        <v>-430.44466513569228</v>
      </c>
      <c r="AB84" s="36">
        <v>-455.965533767419</v>
      </c>
      <c r="AC84" s="36">
        <v>-485.65332390209562</v>
      </c>
      <c r="AD84" s="36">
        <v>-11513585.677638574</v>
      </c>
      <c r="AE84" s="36">
        <v>-540.82167977295501</v>
      </c>
    </row>
    <row r="85" spans="2:31" x14ac:dyDescent="0.35">
      <c r="B85" s="26" t="s">
        <v>34</v>
      </c>
      <c r="C85" s="33"/>
      <c r="D85" s="33"/>
      <c r="E85" s="34" t="s">
        <v>35</v>
      </c>
      <c r="F85" s="35">
        <v>746813.67768788617</v>
      </c>
      <c r="G85" s="36">
        <v>-104.58927706897489</v>
      </c>
      <c r="H85" s="36">
        <v>-74.14792649972658</v>
      </c>
      <c r="I85" s="36">
        <v>-3630562.3767559277</v>
      </c>
      <c r="J85" s="36">
        <v>1335855.036701001</v>
      </c>
      <c r="K85" s="36">
        <v>-1060030.6003070357</v>
      </c>
      <c r="L85" s="36">
        <v>9449384.4991315082</v>
      </c>
      <c r="M85" s="36">
        <v>1738929.0799372629</v>
      </c>
      <c r="N85" s="36">
        <v>-248516.73438628879</v>
      </c>
      <c r="O85" s="36">
        <v>7055632.8479627743</v>
      </c>
      <c r="P85" s="36">
        <v>8857763.8204459958</v>
      </c>
      <c r="Q85" s="36">
        <v>-185.42132649605298</v>
      </c>
      <c r="R85" s="36">
        <v>-194.85387169473557</v>
      </c>
      <c r="S85" s="36">
        <v>-206.76617347959635</v>
      </c>
      <c r="T85" s="36">
        <v>-219.29358114688324</v>
      </c>
      <c r="U85" s="36">
        <v>-232.09031192003604</v>
      </c>
      <c r="V85" s="36">
        <v>-245.37149471349915</v>
      </c>
      <c r="W85" s="36">
        <v>-27625915.185379859</v>
      </c>
      <c r="X85" s="36">
        <v>-275.08599015121763</v>
      </c>
      <c r="Y85" s="36">
        <v>-291.45343437463669</v>
      </c>
      <c r="Z85" s="36">
        <v>-309.1424878464901</v>
      </c>
      <c r="AA85" s="36">
        <v>-325.82384932437674</v>
      </c>
      <c r="AB85" s="36">
        <v>-345.09623823172137</v>
      </c>
      <c r="AC85" s="36">
        <v>-367.6167027710099</v>
      </c>
      <c r="AD85" s="36">
        <v>-11665164.439288229</v>
      </c>
      <c r="AE85" s="36">
        <v>-409.35447735270458</v>
      </c>
    </row>
    <row r="87" spans="2:31" x14ac:dyDescent="0.35">
      <c r="B87" s="29" t="s">
        <v>56</v>
      </c>
      <c r="C87" s="29"/>
      <c r="D87" s="29"/>
      <c r="E87" s="37"/>
      <c r="F87" s="31"/>
      <c r="G87" s="30">
        <v>2022</v>
      </c>
      <c r="H87" s="30">
        <v>2023</v>
      </c>
      <c r="I87" s="30">
        <v>2024</v>
      </c>
      <c r="J87" s="30">
        <v>2025</v>
      </c>
      <c r="K87" s="30">
        <v>2026</v>
      </c>
      <c r="L87" s="30">
        <v>2027</v>
      </c>
      <c r="M87" s="30">
        <v>2028</v>
      </c>
      <c r="N87" s="30">
        <v>2029</v>
      </c>
      <c r="O87" s="30">
        <v>2030</v>
      </c>
      <c r="P87" s="30">
        <v>2031</v>
      </c>
      <c r="Q87" s="30">
        <v>2032</v>
      </c>
      <c r="R87" s="30">
        <v>2033</v>
      </c>
      <c r="S87" s="30">
        <v>2034</v>
      </c>
      <c r="T87" s="30">
        <v>2035</v>
      </c>
      <c r="U87" s="30">
        <v>2036</v>
      </c>
      <c r="V87" s="30">
        <v>2037</v>
      </c>
      <c r="W87" s="30">
        <v>2038</v>
      </c>
      <c r="X87" s="30">
        <v>2039</v>
      </c>
      <c r="Y87" s="30">
        <v>2040</v>
      </c>
      <c r="Z87" s="30">
        <v>2041</v>
      </c>
      <c r="AA87" s="30">
        <v>2042</v>
      </c>
      <c r="AB87" s="30">
        <v>2043</v>
      </c>
      <c r="AC87" s="30">
        <v>2044</v>
      </c>
      <c r="AD87" s="30">
        <v>2045</v>
      </c>
      <c r="AE87" s="30">
        <v>2046</v>
      </c>
    </row>
    <row r="88" spans="2:31" x14ac:dyDescent="0.35">
      <c r="B88" s="32" t="s">
        <v>18</v>
      </c>
      <c r="C88" s="24"/>
      <c r="D88" s="24"/>
      <c r="E88" s="24" t="s">
        <v>14</v>
      </c>
      <c r="F88" s="24" t="s">
        <v>61</v>
      </c>
      <c r="G88" s="25" t="s">
        <v>65</v>
      </c>
      <c r="H88" s="25" t="s">
        <v>66</v>
      </c>
      <c r="I88" s="25" t="s">
        <v>67</v>
      </c>
      <c r="J88" s="25" t="s">
        <v>68</v>
      </c>
      <c r="K88" s="25" t="s">
        <v>69</v>
      </c>
      <c r="L88" s="25" t="s">
        <v>70</v>
      </c>
      <c r="M88" s="25" t="s">
        <v>71</v>
      </c>
      <c r="N88" s="25" t="s">
        <v>72</v>
      </c>
      <c r="O88" s="25" t="s">
        <v>73</v>
      </c>
      <c r="P88" s="25" t="s">
        <v>74</v>
      </c>
      <c r="Q88" s="25" t="s">
        <v>75</v>
      </c>
      <c r="R88" s="25" t="s">
        <v>76</v>
      </c>
      <c r="S88" s="25" t="s">
        <v>77</v>
      </c>
      <c r="T88" s="25" t="s">
        <v>78</v>
      </c>
      <c r="U88" s="25" t="s">
        <v>79</v>
      </c>
      <c r="V88" s="25" t="s">
        <v>80</v>
      </c>
      <c r="W88" s="25" t="s">
        <v>81</v>
      </c>
      <c r="X88" s="25" t="s">
        <v>82</v>
      </c>
      <c r="Y88" s="25" t="s">
        <v>83</v>
      </c>
      <c r="Z88" s="25" t="s">
        <v>84</v>
      </c>
      <c r="AA88" s="25" t="s">
        <v>85</v>
      </c>
      <c r="AB88" s="25" t="s">
        <v>86</v>
      </c>
      <c r="AC88" s="25" t="s">
        <v>87</v>
      </c>
      <c r="AD88" s="25" t="s">
        <v>88</v>
      </c>
      <c r="AE88" s="25" t="s">
        <v>89</v>
      </c>
    </row>
    <row r="89" spans="2:31" x14ac:dyDescent="0.35">
      <c r="B89" s="26" t="s">
        <v>25</v>
      </c>
      <c r="C89" s="26"/>
      <c r="D89" s="26"/>
      <c r="E89" s="34" t="s">
        <v>35</v>
      </c>
      <c r="F89" s="35">
        <v>173169830.49638006</v>
      </c>
      <c r="G89" s="36">
        <v>-650.55718009521331</v>
      </c>
      <c r="H89" s="36">
        <v>-3172.50187592971</v>
      </c>
      <c r="I89" s="36">
        <v>-517.87235854426854</v>
      </c>
      <c r="J89" s="36">
        <v>-526.57519560991557</v>
      </c>
      <c r="K89" s="36">
        <v>-900.78973388419297</v>
      </c>
      <c r="L89" s="36">
        <v>-676.15471425769806</v>
      </c>
      <c r="M89" s="36">
        <v>-289.64417165578521</v>
      </c>
      <c r="N89" s="36">
        <v>-3546.6921535117613</v>
      </c>
      <c r="O89" s="36">
        <v>33285923.891739748</v>
      </c>
      <c r="P89" s="36">
        <v>-180.00094070690864</v>
      </c>
      <c r="Q89" s="36">
        <v>-443.95615454183951</v>
      </c>
      <c r="R89" s="36">
        <v>-1487.2402296129551</v>
      </c>
      <c r="S89" s="36">
        <v>-369.94634926241855</v>
      </c>
      <c r="T89" s="36">
        <v>-25563613.241607986</v>
      </c>
      <c r="U89" s="36">
        <v>367450648.4131608</v>
      </c>
      <c r="V89" s="36">
        <v>8111115.3512296304</v>
      </c>
      <c r="W89" s="36">
        <v>136990970.01820233</v>
      </c>
      <c r="X89" s="36">
        <v>1383104.9180923048</v>
      </c>
      <c r="Y89" s="36">
        <v>-13562906.04493716</v>
      </c>
      <c r="Z89" s="36">
        <v>-7454682.8528584233</v>
      </c>
      <c r="AA89" s="36">
        <v>-62830618.893014349</v>
      </c>
      <c r="AB89" s="36">
        <v>-18688124.65633053</v>
      </c>
      <c r="AC89" s="36">
        <v>-104329605.17464556</v>
      </c>
      <c r="AD89" s="36">
        <v>69020228.399212301</v>
      </c>
      <c r="AE89" s="36">
        <v>-19366654.602710418</v>
      </c>
    </row>
    <row r="90" spans="2:31" x14ac:dyDescent="0.35">
      <c r="B90" s="26" t="s">
        <v>27</v>
      </c>
      <c r="C90" s="26"/>
      <c r="D90" s="26"/>
      <c r="E90" s="34" t="s">
        <v>35</v>
      </c>
      <c r="F90" s="35">
        <v>256804417.56615514</v>
      </c>
      <c r="G90" s="36">
        <v>118.68044640283357</v>
      </c>
      <c r="H90" s="36">
        <v>639.86372417083192</v>
      </c>
      <c r="I90" s="36">
        <v>62.286888473011295</v>
      </c>
      <c r="J90" s="36">
        <v>84.028514727083731</v>
      </c>
      <c r="K90" s="36">
        <v>170.45379130621575</v>
      </c>
      <c r="L90" s="36">
        <v>112.98658584507992</v>
      </c>
      <c r="M90" s="36">
        <v>7.8636807499503254</v>
      </c>
      <c r="N90" s="36">
        <v>162.70276282886485</v>
      </c>
      <c r="O90" s="36">
        <v>20803583.299769249</v>
      </c>
      <c r="P90" s="36">
        <v>47.811655823333695</v>
      </c>
      <c r="Q90" s="36">
        <v>92.781281622526777</v>
      </c>
      <c r="R90" s="36">
        <v>337.28659395768244</v>
      </c>
      <c r="S90" s="36">
        <v>-8.6879143149073652</v>
      </c>
      <c r="T90" s="36">
        <v>-30373165.516054086</v>
      </c>
      <c r="U90" s="36">
        <v>421944160.35617191</v>
      </c>
      <c r="V90" s="36">
        <v>-5932343.264250461</v>
      </c>
      <c r="W90" s="36">
        <v>372802810.84524012</v>
      </c>
      <c r="X90" s="36">
        <v>-2632984.5401799879</v>
      </c>
      <c r="Y90" s="36">
        <v>-27943884.939380456</v>
      </c>
      <c r="Z90" s="36">
        <v>-23727735.331277467</v>
      </c>
      <c r="AA90" s="36">
        <v>-67477592.559394747</v>
      </c>
      <c r="AB90" s="36">
        <v>-48436877.531929642</v>
      </c>
      <c r="AC90" s="36">
        <v>-85221781.085850358</v>
      </c>
      <c r="AD90" s="36">
        <v>45683089.48233407</v>
      </c>
      <c r="AE90" s="36">
        <v>17687594.076163851</v>
      </c>
    </row>
    <row r="91" spans="2:31" x14ac:dyDescent="0.35">
      <c r="B91" s="26" t="s">
        <v>30</v>
      </c>
      <c r="C91" s="26"/>
      <c r="D91" s="26"/>
      <c r="E91" s="34" t="s">
        <v>35</v>
      </c>
      <c r="F91" s="35">
        <v>253053289.73849645</v>
      </c>
      <c r="G91" s="36">
        <v>-5.9036382485110277</v>
      </c>
      <c r="H91" s="36">
        <v>-77.853808448892948</v>
      </c>
      <c r="I91" s="36">
        <v>-41.537025967272371</v>
      </c>
      <c r="J91" s="36">
        <v>-43.586783039716479</v>
      </c>
      <c r="K91" s="36">
        <v>4.8006379073759193</v>
      </c>
      <c r="L91" s="36">
        <v>-48.926274883513493</v>
      </c>
      <c r="M91" s="36">
        <v>-66.185181619824007</v>
      </c>
      <c r="N91" s="36">
        <v>-584.75860160723175</v>
      </c>
      <c r="O91" s="36">
        <v>9322828.3036644924</v>
      </c>
      <c r="P91" s="36">
        <v>-50.083453041020995</v>
      </c>
      <c r="Q91" s="36">
        <v>-6.152266712782688</v>
      </c>
      <c r="R91" s="36">
        <v>19.544493247530742</v>
      </c>
      <c r="S91" s="36">
        <v>-83.473948734330847</v>
      </c>
      <c r="T91" s="36">
        <v>-26105414.357400045</v>
      </c>
      <c r="U91" s="36">
        <v>419695766.90951055</v>
      </c>
      <c r="V91" s="36">
        <v>-5275657.282191419</v>
      </c>
      <c r="W91" s="36">
        <v>377288106.60967761</v>
      </c>
      <c r="X91" s="36">
        <v>-5387824.9273266476</v>
      </c>
      <c r="Y91" s="36">
        <v>-27678076.516147435</v>
      </c>
      <c r="Z91" s="36">
        <v>-22989381.530172817</v>
      </c>
      <c r="AA91" s="36">
        <v>-64180906.421992838</v>
      </c>
      <c r="AB91" s="36">
        <v>-48191901.405982129</v>
      </c>
      <c r="AC91" s="36">
        <v>-86224649.295725599</v>
      </c>
      <c r="AD91" s="36">
        <v>45718832.09738303</v>
      </c>
      <c r="AE91" s="36">
        <v>17882088.762266133</v>
      </c>
    </row>
    <row r="92" spans="2:31" x14ac:dyDescent="0.35">
      <c r="B92" s="26" t="s">
        <v>210</v>
      </c>
      <c r="C92" s="33"/>
      <c r="D92" s="33"/>
      <c r="E92" s="34" t="s">
        <v>35</v>
      </c>
      <c r="F92" s="35">
        <v>253053289.73849645</v>
      </c>
      <c r="G92" s="36">
        <v>-5.9036382485110277</v>
      </c>
      <c r="H92" s="36">
        <v>-77.853808448892948</v>
      </c>
      <c r="I92" s="36">
        <v>-41.537025967272371</v>
      </c>
      <c r="J92" s="36">
        <v>-43.586783039716479</v>
      </c>
      <c r="K92" s="36">
        <v>4.8006379073759193</v>
      </c>
      <c r="L92" s="36">
        <v>-48.926274883513493</v>
      </c>
      <c r="M92" s="36">
        <v>-66.185181619824007</v>
      </c>
      <c r="N92" s="36">
        <v>-584.75860160723175</v>
      </c>
      <c r="O92" s="36">
        <v>9322828.3036644924</v>
      </c>
      <c r="P92" s="36">
        <v>-50.083453041020995</v>
      </c>
      <c r="Q92" s="36">
        <v>-6.152266712782688</v>
      </c>
      <c r="R92" s="36">
        <v>19.544493247530742</v>
      </c>
      <c r="S92" s="36">
        <v>-83.473948734330847</v>
      </c>
      <c r="T92" s="36">
        <v>-26105414.357400045</v>
      </c>
      <c r="U92" s="36">
        <v>419695766.90951055</v>
      </c>
      <c r="V92" s="36">
        <v>-5275657.282191419</v>
      </c>
      <c r="W92" s="36">
        <v>377288106.60967761</v>
      </c>
      <c r="X92" s="36">
        <v>-5387824.9273266476</v>
      </c>
      <c r="Y92" s="36">
        <v>-27678076.516147435</v>
      </c>
      <c r="Z92" s="36">
        <v>-22989381.530172817</v>
      </c>
      <c r="AA92" s="36">
        <v>-64180906.421992838</v>
      </c>
      <c r="AB92" s="36">
        <v>-48191901.405982129</v>
      </c>
      <c r="AC92" s="36">
        <v>-86224649.295725599</v>
      </c>
      <c r="AD92" s="36">
        <v>45718832.09738303</v>
      </c>
      <c r="AE92" s="36">
        <v>17882088.762266133</v>
      </c>
    </row>
    <row r="93" spans="2:31" x14ac:dyDescent="0.35">
      <c r="B93" s="26" t="s">
        <v>31</v>
      </c>
      <c r="C93" s="26"/>
      <c r="D93" s="26"/>
      <c r="E93" s="34" t="s">
        <v>35</v>
      </c>
      <c r="F93" s="35">
        <v>469035795.45394659</v>
      </c>
      <c r="G93" s="36">
        <v>-525.61360519421362</v>
      </c>
      <c r="H93" s="36">
        <v>-2535.2950080348232</v>
      </c>
      <c r="I93" s="36">
        <v>-306.99535150034592</v>
      </c>
      <c r="J93" s="36">
        <v>-356.95521699298195</v>
      </c>
      <c r="K93" s="36">
        <v>-556.18618071450567</v>
      </c>
      <c r="L93" s="36">
        <v>-641.27280391238537</v>
      </c>
      <c r="M93" s="36">
        <v>-183.68943299271035</v>
      </c>
      <c r="N93" s="36">
        <v>-2533.6039052381693</v>
      </c>
      <c r="O93" s="36">
        <v>233228509.80734462</v>
      </c>
      <c r="P93" s="36">
        <v>-251.48893814363603</v>
      </c>
      <c r="Q93" s="36">
        <v>-371.01081733842165</v>
      </c>
      <c r="R93" s="36">
        <v>-1422.9977142527371</v>
      </c>
      <c r="S93" s="36">
        <v>-252.19197022545751</v>
      </c>
      <c r="T93" s="36">
        <v>-3953840.8743703431</v>
      </c>
      <c r="U93" s="36">
        <v>492485647.74587053</v>
      </c>
      <c r="V93" s="36">
        <v>24642715.224276528</v>
      </c>
      <c r="W93" s="36">
        <v>469158615.2345072</v>
      </c>
      <c r="X93" s="36">
        <v>-17065115.023708664</v>
      </c>
      <c r="Y93" s="36">
        <v>-22756829.009293921</v>
      </c>
      <c r="Z93" s="36">
        <v>-8944615.7292128224</v>
      </c>
      <c r="AA93" s="36">
        <v>-54331076.644408576</v>
      </c>
      <c r="AB93" s="36">
        <v>-19686526.611990649</v>
      </c>
      <c r="AC93" s="36">
        <v>-105622774.29616143</v>
      </c>
      <c r="AD93" s="36">
        <v>18717452.775371201</v>
      </c>
      <c r="AE93" s="36">
        <v>-7303787.8654053248</v>
      </c>
    </row>
    <row r="94" spans="2:31" x14ac:dyDescent="0.35">
      <c r="B94" s="26" t="s">
        <v>33</v>
      </c>
      <c r="C94" s="33"/>
      <c r="D94" s="33"/>
      <c r="E94" s="34" t="s">
        <v>35</v>
      </c>
      <c r="F94" s="35">
        <v>463635014.29355067</v>
      </c>
      <c r="G94" s="36">
        <v>-438.86579099707973</v>
      </c>
      <c r="H94" s="36">
        <v>-2090.3820963941298</v>
      </c>
      <c r="I94" s="36">
        <v>-318.6035857257894</v>
      </c>
      <c r="J94" s="36">
        <v>-293.51035380173238</v>
      </c>
      <c r="K94" s="36">
        <v>-539.80199354662886</v>
      </c>
      <c r="L94" s="36">
        <v>-506.4724914125714</v>
      </c>
      <c r="M94" s="36">
        <v>-150.27009091687412</v>
      </c>
      <c r="N94" s="36">
        <v>-2352.9485781198205</v>
      </c>
      <c r="O94" s="36">
        <v>226172242.98841444</v>
      </c>
      <c r="P94" s="36">
        <v>-175.06131331541391</v>
      </c>
      <c r="Q94" s="36">
        <v>-356.09764072997683</v>
      </c>
      <c r="R94" s="36">
        <v>-1137.4970533342255</v>
      </c>
      <c r="S94" s="36">
        <v>-203.12122555198962</v>
      </c>
      <c r="T94" s="36">
        <v>-5431120.5711125536</v>
      </c>
      <c r="U94" s="36">
        <v>492931179.30133623</v>
      </c>
      <c r="V94" s="36">
        <v>24673278.207857482</v>
      </c>
      <c r="W94" s="36">
        <v>465670295.64272696</v>
      </c>
      <c r="X94" s="36">
        <v>-19166803.763614163</v>
      </c>
      <c r="Y94" s="36">
        <v>-22925991.651641283</v>
      </c>
      <c r="Z94" s="36">
        <v>-8446455.1318829097</v>
      </c>
      <c r="AA94" s="36">
        <v>-52194042.171137653</v>
      </c>
      <c r="AB94" s="36">
        <v>-19621528.963562202</v>
      </c>
      <c r="AC94" s="36">
        <v>-103592873.97998935</v>
      </c>
      <c r="AD94" s="36">
        <v>18935693.138483346</v>
      </c>
      <c r="AE94" s="36">
        <v>-7396433.5848450083</v>
      </c>
    </row>
    <row r="95" spans="2:31" x14ac:dyDescent="0.35">
      <c r="B95" s="26" t="s">
        <v>32</v>
      </c>
      <c r="C95" s="26"/>
      <c r="D95" s="26"/>
      <c r="E95" s="34" t="s">
        <v>35</v>
      </c>
      <c r="F95" s="35">
        <v>468671638.71338582</v>
      </c>
      <c r="G95" s="36">
        <v>-260.97241078679286</v>
      </c>
      <c r="H95" s="36">
        <v>-1173.4471106235919</v>
      </c>
      <c r="I95" s="36">
        <v>-187.51494214784009</v>
      </c>
      <c r="J95" s="36">
        <v>-207.38226576274852</v>
      </c>
      <c r="K95" s="36">
        <v>-239.26330673779623</v>
      </c>
      <c r="L95" s="36">
        <v>-323.43735215671944</v>
      </c>
      <c r="M95" s="36">
        <v>-89.689430724600527</v>
      </c>
      <c r="N95" s="36">
        <v>-1347.2598684064935</v>
      </c>
      <c r="O95" s="36">
        <v>229352351.8331008</v>
      </c>
      <c r="P95" s="36">
        <v>-73.73738402301592</v>
      </c>
      <c r="Q95" s="36">
        <v>-203.03844428980435</v>
      </c>
      <c r="R95" s="36">
        <v>-748.68240481500527</v>
      </c>
      <c r="S95" s="36">
        <v>-130.31535107202563</v>
      </c>
      <c r="T95" s="36">
        <v>-10403508.943908853</v>
      </c>
      <c r="U95" s="36">
        <v>500010542.97386599</v>
      </c>
      <c r="V95" s="36">
        <v>23147689.527704518</v>
      </c>
      <c r="W95" s="36">
        <v>468883978.40916115</v>
      </c>
      <c r="X95" s="36">
        <v>-15424326.76152475</v>
      </c>
      <c r="Y95" s="36">
        <v>-25151845.862593412</v>
      </c>
      <c r="Z95" s="36">
        <v>-8111105.6230860138</v>
      </c>
      <c r="AA95" s="36">
        <v>-53313964.890862152</v>
      </c>
      <c r="AB95" s="36">
        <v>-26222886.512271479</v>
      </c>
      <c r="AC95" s="36">
        <v>-85031523.418969184</v>
      </c>
      <c r="AD95" s="36">
        <v>14216742.67672951</v>
      </c>
      <c r="AE95" s="36">
        <v>-9465084.606349133</v>
      </c>
    </row>
    <row r="96" spans="2:31" x14ac:dyDescent="0.35">
      <c r="B96" s="26" t="s">
        <v>34</v>
      </c>
      <c r="C96" s="33"/>
      <c r="D96" s="33"/>
      <c r="E96" s="34" t="s">
        <v>35</v>
      </c>
      <c r="F96" s="35">
        <v>461765062.1798498</v>
      </c>
      <c r="G96" s="36">
        <v>-189.77975592872647</v>
      </c>
      <c r="H96" s="36">
        <v>-797.29044434439265</v>
      </c>
      <c r="I96" s="36">
        <v>-139.59001239371185</v>
      </c>
      <c r="J96" s="36">
        <v>-131.40147695801255</v>
      </c>
      <c r="K96" s="36">
        <v>-180.63862727313844</v>
      </c>
      <c r="L96" s="36">
        <v>-233.37303130431343</v>
      </c>
      <c r="M96" s="36">
        <v>-35.722319108591137</v>
      </c>
      <c r="N96" s="36">
        <v>-1441.5796705887781</v>
      </c>
      <c r="O96" s="36">
        <v>219905418.15452978</v>
      </c>
      <c r="P96" s="36">
        <v>3.0533606285532136</v>
      </c>
      <c r="Q96" s="36">
        <v>-103.01056939618148</v>
      </c>
      <c r="R96" s="36">
        <v>-448.34365667995911</v>
      </c>
      <c r="S96" s="36">
        <v>-54.517013245060824</v>
      </c>
      <c r="T96" s="36">
        <v>-9920762.8753561433</v>
      </c>
      <c r="U96" s="36">
        <v>497316640.39202297</v>
      </c>
      <c r="V96" s="36">
        <v>22977988.185638744</v>
      </c>
      <c r="W96" s="36">
        <v>467696540.24648947</v>
      </c>
      <c r="X96" s="36">
        <v>-18085996.378765259</v>
      </c>
      <c r="Y96" s="36">
        <v>-25439294.004435662</v>
      </c>
      <c r="Z96" s="36">
        <v>-7162430.5098097371</v>
      </c>
      <c r="AA96" s="36">
        <v>-52865073.434877992</v>
      </c>
      <c r="AB96" s="36">
        <v>-25915682.228991158</v>
      </c>
      <c r="AC96" s="36">
        <v>-82151965.225353137</v>
      </c>
      <c r="AD96" s="36">
        <v>14952945.247941211</v>
      </c>
      <c r="AE96" s="36">
        <v>-10566760.577432858</v>
      </c>
    </row>
    <row r="98" spans="2:31" x14ac:dyDescent="0.35">
      <c r="B98" s="29" t="s">
        <v>17</v>
      </c>
      <c r="C98" s="29"/>
      <c r="D98" s="29"/>
      <c r="E98" s="37"/>
      <c r="F98" s="31"/>
      <c r="G98" s="30">
        <v>2022</v>
      </c>
      <c r="H98" s="30">
        <v>2023</v>
      </c>
      <c r="I98" s="30">
        <v>2024</v>
      </c>
      <c r="J98" s="30">
        <v>2025</v>
      </c>
      <c r="K98" s="30">
        <v>2026</v>
      </c>
      <c r="L98" s="30">
        <v>2027</v>
      </c>
      <c r="M98" s="30">
        <v>2028</v>
      </c>
      <c r="N98" s="30">
        <v>2029</v>
      </c>
      <c r="O98" s="30">
        <v>2030</v>
      </c>
      <c r="P98" s="30">
        <v>2031</v>
      </c>
      <c r="Q98" s="30">
        <v>2032</v>
      </c>
      <c r="R98" s="30">
        <v>2033</v>
      </c>
      <c r="S98" s="30">
        <v>2034</v>
      </c>
      <c r="T98" s="30">
        <v>2035</v>
      </c>
      <c r="U98" s="30">
        <v>2036</v>
      </c>
      <c r="V98" s="30">
        <v>2037</v>
      </c>
      <c r="W98" s="30">
        <v>2038</v>
      </c>
      <c r="X98" s="30">
        <v>2039</v>
      </c>
      <c r="Y98" s="30">
        <v>2040</v>
      </c>
      <c r="Z98" s="30">
        <v>2041</v>
      </c>
      <c r="AA98" s="30">
        <v>2042</v>
      </c>
      <c r="AB98" s="30">
        <v>2043</v>
      </c>
      <c r="AC98" s="30">
        <v>2044</v>
      </c>
      <c r="AD98" s="30">
        <v>2045</v>
      </c>
      <c r="AE98" s="30">
        <v>2046</v>
      </c>
    </row>
    <row r="99" spans="2:31" x14ac:dyDescent="0.35">
      <c r="B99" s="32" t="s">
        <v>18</v>
      </c>
      <c r="C99" s="24"/>
      <c r="D99" s="24"/>
      <c r="E99" s="24" t="s">
        <v>14</v>
      </c>
      <c r="F99" s="24" t="s">
        <v>61</v>
      </c>
      <c r="G99" s="25" t="s">
        <v>65</v>
      </c>
      <c r="H99" s="25" t="s">
        <v>66</v>
      </c>
      <c r="I99" s="25" t="s">
        <v>67</v>
      </c>
      <c r="J99" s="25" t="s">
        <v>68</v>
      </c>
      <c r="K99" s="25" t="s">
        <v>69</v>
      </c>
      <c r="L99" s="25" t="s">
        <v>70</v>
      </c>
      <c r="M99" s="25" t="s">
        <v>71</v>
      </c>
      <c r="N99" s="25" t="s">
        <v>72</v>
      </c>
      <c r="O99" s="25" t="s">
        <v>73</v>
      </c>
      <c r="P99" s="25" t="s">
        <v>74</v>
      </c>
      <c r="Q99" s="25" t="s">
        <v>75</v>
      </c>
      <c r="R99" s="25" t="s">
        <v>76</v>
      </c>
      <c r="S99" s="25" t="s">
        <v>77</v>
      </c>
      <c r="T99" s="25" t="s">
        <v>78</v>
      </c>
      <c r="U99" s="25" t="s">
        <v>79</v>
      </c>
      <c r="V99" s="25" t="s">
        <v>80</v>
      </c>
      <c r="W99" s="25" t="s">
        <v>81</v>
      </c>
      <c r="X99" s="25" t="s">
        <v>82</v>
      </c>
      <c r="Y99" s="25" t="s">
        <v>83</v>
      </c>
      <c r="Z99" s="25" t="s">
        <v>84</v>
      </c>
      <c r="AA99" s="25" t="s">
        <v>85</v>
      </c>
      <c r="AB99" s="25" t="s">
        <v>86</v>
      </c>
      <c r="AC99" s="25" t="s">
        <v>87</v>
      </c>
      <c r="AD99" s="25" t="s">
        <v>88</v>
      </c>
      <c r="AE99" s="25" t="s">
        <v>89</v>
      </c>
    </row>
    <row r="100" spans="2:31" x14ac:dyDescent="0.35">
      <c r="B100" s="26" t="s">
        <v>25</v>
      </c>
      <c r="C100" s="26"/>
      <c r="D100" s="26"/>
      <c r="E100" s="34" t="s">
        <v>35</v>
      </c>
      <c r="F100" s="35">
        <v>332263455.71365178</v>
      </c>
      <c r="G100" s="36">
        <v>-210054.25704375186</v>
      </c>
      <c r="H100" s="36">
        <v>-354371.24597036734</v>
      </c>
      <c r="I100" s="36">
        <v>-3031761.3941693441</v>
      </c>
      <c r="J100" s="36">
        <v>-2035426.4737421072</v>
      </c>
      <c r="K100" s="36">
        <v>6022299.2308892878</v>
      </c>
      <c r="L100" s="36">
        <v>18898325.635971498</v>
      </c>
      <c r="M100" s="36">
        <v>35690374.904729262</v>
      </c>
      <c r="N100" s="36">
        <v>65604995.070942834</v>
      </c>
      <c r="O100" s="36">
        <v>50746888.355586141</v>
      </c>
      <c r="P100" s="36">
        <v>42348600.317801125</v>
      </c>
      <c r="Q100" s="36">
        <v>12772659.764703797</v>
      </c>
      <c r="R100" s="36">
        <v>18170198.131403431</v>
      </c>
      <c r="S100" s="36">
        <v>23050948.536524013</v>
      </c>
      <c r="T100" s="36">
        <v>23913161.716073766</v>
      </c>
      <c r="U100" s="36">
        <v>-18668600.158072639</v>
      </c>
      <c r="V100" s="36">
        <v>26411372.149368931</v>
      </c>
      <c r="W100" s="36">
        <v>31068623.243843138</v>
      </c>
      <c r="X100" s="36">
        <v>21515071.218312971</v>
      </c>
      <c r="Y100" s="36">
        <v>28760361.281311903</v>
      </c>
      <c r="Z100" s="36">
        <v>8474137.5622865651</v>
      </c>
      <c r="AA100" s="36">
        <v>16764575.685551403</v>
      </c>
      <c r="AB100" s="36">
        <v>104360794.3875055</v>
      </c>
      <c r="AC100" s="36">
        <v>110262760.55883943</v>
      </c>
      <c r="AD100" s="36">
        <v>114605318.72744045</v>
      </c>
      <c r="AE100" s="36">
        <v>144366389.88141063</v>
      </c>
    </row>
    <row r="101" spans="2:31" x14ac:dyDescent="0.35">
      <c r="B101" s="26" t="s">
        <v>27</v>
      </c>
      <c r="C101" s="26"/>
      <c r="D101" s="26"/>
      <c r="E101" s="34" t="s">
        <v>35</v>
      </c>
      <c r="F101" s="35">
        <v>422652819.52314776</v>
      </c>
      <c r="G101" s="36">
        <v>-284456.21537712566</v>
      </c>
      <c r="H101" s="36">
        <v>-452435.01988008397</v>
      </c>
      <c r="I101" s="36">
        <v>-3476328.6104695899</v>
      </c>
      <c r="J101" s="36">
        <v>-1811973.444643311</v>
      </c>
      <c r="K101" s="36">
        <v>5759487.2643804289</v>
      </c>
      <c r="L101" s="36">
        <v>24234674.716083862</v>
      </c>
      <c r="M101" s="36">
        <v>40681140.760725252</v>
      </c>
      <c r="N101" s="36">
        <v>76240099.96526587</v>
      </c>
      <c r="O101" s="36">
        <v>55766948.76754982</v>
      </c>
      <c r="P101" s="36">
        <v>49686229.525820673</v>
      </c>
      <c r="Q101" s="36">
        <v>20101913.389345348</v>
      </c>
      <c r="R101" s="36">
        <v>22664968.720092263</v>
      </c>
      <c r="S101" s="36">
        <v>34542871.754270859</v>
      </c>
      <c r="T101" s="36">
        <v>17576589.695599061</v>
      </c>
      <c r="U101" s="36">
        <v>-1806501.2235103557</v>
      </c>
      <c r="V101" s="36">
        <v>30668096.161575921</v>
      </c>
      <c r="W101" s="36">
        <v>21820296.686139703</v>
      </c>
      <c r="X101" s="36">
        <v>17812860.536046144</v>
      </c>
      <c r="Y101" s="36">
        <v>19121840.013758071</v>
      </c>
      <c r="Z101" s="36">
        <v>8855178.2284312043</v>
      </c>
      <c r="AA101" s="36">
        <v>47496550.391979448</v>
      </c>
      <c r="AB101" s="36">
        <v>169665188.72054642</v>
      </c>
      <c r="AC101" s="36">
        <v>171104988.7239846</v>
      </c>
      <c r="AD101" s="36">
        <v>172258070.43336397</v>
      </c>
      <c r="AE101" s="36">
        <v>151547885.80413797</v>
      </c>
    </row>
    <row r="102" spans="2:31" x14ac:dyDescent="0.35">
      <c r="B102" s="26" t="s">
        <v>30</v>
      </c>
      <c r="C102" s="26"/>
      <c r="D102" s="26"/>
      <c r="E102" s="34" t="s">
        <v>35</v>
      </c>
      <c r="F102" s="35">
        <v>463306970.51835823</v>
      </c>
      <c r="G102" s="36">
        <v>-288073.88436972612</v>
      </c>
      <c r="H102" s="36">
        <v>-456972.49211243558</v>
      </c>
      <c r="I102" s="36">
        <v>-3411060.9202427017</v>
      </c>
      <c r="J102" s="36">
        <v>-1726998.5077186124</v>
      </c>
      <c r="K102" s="36">
        <v>5655350.2811792213</v>
      </c>
      <c r="L102" s="36">
        <v>32095988.068936065</v>
      </c>
      <c r="M102" s="36">
        <v>47943269.876330465</v>
      </c>
      <c r="N102" s="36">
        <v>86487931.188717082</v>
      </c>
      <c r="O102" s="36">
        <v>68045357.137013346</v>
      </c>
      <c r="P102" s="36">
        <v>64468296.352732874</v>
      </c>
      <c r="Q102" s="36">
        <v>27633419.927442029</v>
      </c>
      <c r="R102" s="36">
        <v>22269002.733572815</v>
      </c>
      <c r="S102" s="36">
        <v>34810891.159686133</v>
      </c>
      <c r="T102" s="36">
        <v>18188858.618717812</v>
      </c>
      <c r="U102" s="36">
        <v>-1154366.6032813671</v>
      </c>
      <c r="V102" s="36">
        <v>31128285.862991557</v>
      </c>
      <c r="W102" s="36">
        <v>24734374.896461274</v>
      </c>
      <c r="X102" s="36">
        <v>18113907.229673751</v>
      </c>
      <c r="Y102" s="36">
        <v>21005365.019155405</v>
      </c>
      <c r="Z102" s="36">
        <v>11325918.377051631</v>
      </c>
      <c r="AA102" s="36">
        <v>48381098.542328641</v>
      </c>
      <c r="AB102" s="36">
        <v>170313963.98931438</v>
      </c>
      <c r="AC102" s="36">
        <v>171761673.24800244</v>
      </c>
      <c r="AD102" s="36">
        <v>172534335.96105936</v>
      </c>
      <c r="AE102" s="36">
        <v>151756571.40201166</v>
      </c>
    </row>
    <row r="103" spans="2:31" x14ac:dyDescent="0.35">
      <c r="B103" s="26" t="s">
        <v>210</v>
      </c>
      <c r="C103" s="33"/>
      <c r="D103" s="33"/>
      <c r="E103" s="34" t="s">
        <v>35</v>
      </c>
      <c r="F103" s="35">
        <v>463306970.51835823</v>
      </c>
      <c r="G103" s="36">
        <v>-288073.88436972612</v>
      </c>
      <c r="H103" s="36">
        <v>-456972.49211243558</v>
      </c>
      <c r="I103" s="36">
        <v>-3411060.9202427017</v>
      </c>
      <c r="J103" s="36">
        <v>-1726998.5077186124</v>
      </c>
      <c r="K103" s="36">
        <v>5655350.2811792213</v>
      </c>
      <c r="L103" s="36">
        <v>32095988.068936065</v>
      </c>
      <c r="M103" s="36">
        <v>47943269.876330465</v>
      </c>
      <c r="N103" s="36">
        <v>86487931.188717082</v>
      </c>
      <c r="O103" s="36">
        <v>68045357.137013346</v>
      </c>
      <c r="P103" s="36">
        <v>64468296.352732874</v>
      </c>
      <c r="Q103" s="36">
        <v>27633419.927442029</v>
      </c>
      <c r="R103" s="36">
        <v>22269002.733572815</v>
      </c>
      <c r="S103" s="36">
        <v>34810891.159686133</v>
      </c>
      <c r="T103" s="36">
        <v>18188858.618717812</v>
      </c>
      <c r="U103" s="36">
        <v>-1154366.6032813671</v>
      </c>
      <c r="V103" s="36">
        <v>31128285.862991557</v>
      </c>
      <c r="W103" s="36">
        <v>24734374.896461274</v>
      </c>
      <c r="X103" s="36">
        <v>18113907.229673751</v>
      </c>
      <c r="Y103" s="36">
        <v>21005365.019155405</v>
      </c>
      <c r="Z103" s="36">
        <v>11325918.377051631</v>
      </c>
      <c r="AA103" s="36">
        <v>48381098.542328641</v>
      </c>
      <c r="AB103" s="36">
        <v>170313963.98931438</v>
      </c>
      <c r="AC103" s="36">
        <v>171761673.24800244</v>
      </c>
      <c r="AD103" s="36">
        <v>172534335.96105936</v>
      </c>
      <c r="AE103" s="36">
        <v>151756571.40201166</v>
      </c>
    </row>
    <row r="104" spans="2:31" x14ac:dyDescent="0.35">
      <c r="B104" s="26" t="s">
        <v>31</v>
      </c>
      <c r="C104" s="26"/>
      <c r="D104" s="26"/>
      <c r="E104" s="34" t="s">
        <v>35</v>
      </c>
      <c r="F104" s="35">
        <v>487618361.75891072</v>
      </c>
      <c r="G104" s="36">
        <v>-54195.136108273531</v>
      </c>
      <c r="H104" s="36">
        <v>-108987.55325071579</v>
      </c>
      <c r="I104" s="36">
        <v>-2473490.7700656964</v>
      </c>
      <c r="J104" s="36">
        <v>-2728164.6636952693</v>
      </c>
      <c r="K104" s="36">
        <v>3509127.2099407553</v>
      </c>
      <c r="L104" s="36">
        <v>27915329.492097031</v>
      </c>
      <c r="M104" s="36">
        <v>48345172.755028896</v>
      </c>
      <c r="N104" s="36">
        <v>77137950.447734863</v>
      </c>
      <c r="O104" s="36">
        <v>70832556.482813567</v>
      </c>
      <c r="P104" s="36">
        <v>46834253.317188419</v>
      </c>
      <c r="Q104" s="36">
        <v>17727363.496277124</v>
      </c>
      <c r="R104" s="36">
        <v>12541218.941507298</v>
      </c>
      <c r="S104" s="36">
        <v>27320922.321858589</v>
      </c>
      <c r="T104" s="36">
        <v>12463136.182628199</v>
      </c>
      <c r="U104" s="36">
        <v>23265155.906205613</v>
      </c>
      <c r="V104" s="36">
        <v>60219006.003068469</v>
      </c>
      <c r="W104" s="36">
        <v>31599602.541912854</v>
      </c>
      <c r="X104" s="36">
        <v>22431172.476811439</v>
      </c>
      <c r="Y104" s="36">
        <v>13887711.788528129</v>
      </c>
      <c r="Z104" s="36">
        <v>17782962.570224602</v>
      </c>
      <c r="AA104" s="36">
        <v>60031058.700186603</v>
      </c>
      <c r="AB104" s="36">
        <v>176118737.26776955</v>
      </c>
      <c r="AC104" s="36">
        <v>179753266.66702262</v>
      </c>
      <c r="AD104" s="36">
        <v>221272313.48152536</v>
      </c>
      <c r="AE104" s="36">
        <v>207197565.68864417</v>
      </c>
    </row>
    <row r="105" spans="2:31" x14ac:dyDescent="0.35">
      <c r="B105" s="26" t="s">
        <v>33</v>
      </c>
      <c r="C105" s="33"/>
      <c r="D105" s="33"/>
      <c r="E105" s="34" t="s">
        <v>35</v>
      </c>
      <c r="F105" s="35">
        <v>514718793.53010768</v>
      </c>
      <c r="G105" s="36">
        <v>-66076.515062908307</v>
      </c>
      <c r="H105" s="36">
        <v>-135561.82644598835</v>
      </c>
      <c r="I105" s="36">
        <v>-2235218.885284442</v>
      </c>
      <c r="J105" s="36">
        <v>-2360975.6145362407</v>
      </c>
      <c r="K105" s="36">
        <v>4044789.6524457079</v>
      </c>
      <c r="L105" s="36">
        <v>32116077.127832614</v>
      </c>
      <c r="M105" s="36">
        <v>48761137.633657306</v>
      </c>
      <c r="N105" s="36">
        <v>84275033.82559742</v>
      </c>
      <c r="O105" s="36">
        <v>77713130.175441369</v>
      </c>
      <c r="P105" s="36">
        <v>60624169.27324973</v>
      </c>
      <c r="Q105" s="36">
        <v>23198506.948372066</v>
      </c>
      <c r="R105" s="36">
        <v>12957407.831050325</v>
      </c>
      <c r="S105" s="36">
        <v>28340146.531484436</v>
      </c>
      <c r="T105" s="36">
        <v>15048283.690816775</v>
      </c>
      <c r="U105" s="36">
        <v>24272286.596628543</v>
      </c>
      <c r="V105" s="36">
        <v>61041768.104701206</v>
      </c>
      <c r="W105" s="36">
        <v>33030685.348069131</v>
      </c>
      <c r="X105" s="36">
        <v>22636296.448340118</v>
      </c>
      <c r="Y105" s="36">
        <v>14093730.727456601</v>
      </c>
      <c r="Z105" s="36">
        <v>18097432.368913129</v>
      </c>
      <c r="AA105" s="36">
        <v>60234419.208629005</v>
      </c>
      <c r="AB105" s="36">
        <v>176739591.71373153</v>
      </c>
      <c r="AC105" s="36">
        <v>179859777.0747416</v>
      </c>
      <c r="AD105" s="36">
        <v>221428811.73113966</v>
      </c>
      <c r="AE105" s="36">
        <v>207136269.87934262</v>
      </c>
    </row>
    <row r="106" spans="2:31" x14ac:dyDescent="0.35">
      <c r="B106" s="26" t="s">
        <v>32</v>
      </c>
      <c r="C106" s="26"/>
      <c r="D106" s="26"/>
      <c r="E106" s="34" t="s">
        <v>35</v>
      </c>
      <c r="F106" s="35">
        <v>474152830.35019189</v>
      </c>
      <c r="G106" s="36">
        <v>-31216.070431486369</v>
      </c>
      <c r="H106" s="36">
        <v>-57657.18803961575</v>
      </c>
      <c r="I106" s="36">
        <v>-2789626.4752194886</v>
      </c>
      <c r="J106" s="36">
        <v>-3160557.1951188417</v>
      </c>
      <c r="K106" s="36">
        <v>3492082.9215817074</v>
      </c>
      <c r="L106" s="36">
        <v>26119819.863211673</v>
      </c>
      <c r="M106" s="36">
        <v>40422478.256461188</v>
      </c>
      <c r="N106" s="36">
        <v>66148833.252317935</v>
      </c>
      <c r="O106" s="36">
        <v>62569567.114371851</v>
      </c>
      <c r="P106" s="36">
        <v>41187987.664040729</v>
      </c>
      <c r="Q106" s="36">
        <v>15979360.386909531</v>
      </c>
      <c r="R106" s="36">
        <v>14389582.890005156</v>
      </c>
      <c r="S106" s="36">
        <v>25452347.679758132</v>
      </c>
      <c r="T106" s="36">
        <v>9751600.9635236748</v>
      </c>
      <c r="U106" s="36">
        <v>22249793.119203359</v>
      </c>
      <c r="V106" s="36">
        <v>60423395.638643138</v>
      </c>
      <c r="W106" s="36">
        <v>31211804.328466415</v>
      </c>
      <c r="X106" s="36">
        <v>24767906.492550507</v>
      </c>
      <c r="Y106" s="36">
        <v>18611137.721004602</v>
      </c>
      <c r="Z106" s="36">
        <v>18088015.441588733</v>
      </c>
      <c r="AA106" s="36">
        <v>55079392.919672891</v>
      </c>
      <c r="AB106" s="36">
        <v>200394265.46699265</v>
      </c>
      <c r="AC106" s="36">
        <v>188677152.51215735</v>
      </c>
      <c r="AD106" s="36">
        <v>222775240.60173053</v>
      </c>
      <c r="AE106" s="36">
        <v>209915732.71175268</v>
      </c>
    </row>
    <row r="107" spans="2:31" x14ac:dyDescent="0.35">
      <c r="B107" s="26" t="s">
        <v>34</v>
      </c>
      <c r="C107" s="33"/>
      <c r="D107" s="33"/>
      <c r="E107" s="34" t="s">
        <v>35</v>
      </c>
      <c r="F107" s="35">
        <v>530188106.2195673</v>
      </c>
      <c r="G107" s="36">
        <v>-53112.085383534395</v>
      </c>
      <c r="H107" s="36">
        <v>-112404.21998106285</v>
      </c>
      <c r="I107" s="36">
        <v>-2475977.1018341626</v>
      </c>
      <c r="J107" s="36">
        <v>-2707638.9829482338</v>
      </c>
      <c r="K107" s="36">
        <v>4658781.0024539214</v>
      </c>
      <c r="L107" s="36">
        <v>32527744.404585302</v>
      </c>
      <c r="M107" s="36">
        <v>48479457.241884992</v>
      </c>
      <c r="N107" s="36">
        <v>84561669.246855021</v>
      </c>
      <c r="O107" s="36">
        <v>76695321.070259199</v>
      </c>
      <c r="P107" s="36">
        <v>62212489.493309945</v>
      </c>
      <c r="Q107" s="36">
        <v>24067914.454609394</v>
      </c>
      <c r="R107" s="36">
        <v>14370762.60114258</v>
      </c>
      <c r="S107" s="36">
        <v>27406055.556522891</v>
      </c>
      <c r="T107" s="36">
        <v>13161073.466602523</v>
      </c>
      <c r="U107" s="36">
        <v>24244599.957402289</v>
      </c>
      <c r="V107" s="36">
        <v>60926304.575424172</v>
      </c>
      <c r="W107" s="36">
        <v>35349384.591511711</v>
      </c>
      <c r="X107" s="36">
        <v>26216315.35776886</v>
      </c>
      <c r="Y107" s="36">
        <v>20628143.633090813</v>
      </c>
      <c r="Z107" s="36">
        <v>19370003.119447786</v>
      </c>
      <c r="AA107" s="36">
        <v>56375913.03844703</v>
      </c>
      <c r="AB107" s="36">
        <v>202572233.38394552</v>
      </c>
      <c r="AC107" s="36">
        <v>190602343.13311628</v>
      </c>
      <c r="AD107" s="36">
        <v>223546460.2601026</v>
      </c>
      <c r="AE107" s="36">
        <v>210200753.57750869</v>
      </c>
    </row>
    <row r="109" spans="2:31" x14ac:dyDescent="0.35">
      <c r="B109" s="29" t="s">
        <v>12</v>
      </c>
      <c r="C109" s="29"/>
      <c r="D109" s="29"/>
      <c r="E109" s="37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2:31" x14ac:dyDescent="0.3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2:31" x14ac:dyDescent="0.35">
      <c r="B111" s="26" t="s">
        <v>25</v>
      </c>
      <c r="C111" s="26"/>
      <c r="D111" s="26"/>
      <c r="E111" s="34" t="s">
        <v>35</v>
      </c>
      <c r="F111" s="35">
        <v>29285503.752050776</v>
      </c>
      <c r="G111" s="36">
        <v>-1417.8352726761191</v>
      </c>
      <c r="H111" s="36">
        <v>-1408.2658835895033</v>
      </c>
      <c r="I111" s="36">
        <v>-119930.54686048713</v>
      </c>
      <c r="J111" s="36">
        <v>-337190.3431160418</v>
      </c>
      <c r="K111" s="36">
        <v>-1555624.3603245246</v>
      </c>
      <c r="L111" s="36">
        <v>4439562.5181082748</v>
      </c>
      <c r="M111" s="36">
        <v>3208557.6585670081</v>
      </c>
      <c r="N111" s="36">
        <v>-3116457.277389186</v>
      </c>
      <c r="O111" s="36">
        <v>6645191.8065154301</v>
      </c>
      <c r="P111" s="36">
        <v>342660.55617668421</v>
      </c>
      <c r="Q111" s="36">
        <v>138535.59153384238</v>
      </c>
      <c r="R111" s="36">
        <v>409594.17625450128</v>
      </c>
      <c r="S111" s="36">
        <v>3393826.3823308232</v>
      </c>
      <c r="T111" s="36">
        <v>-80845.086981072411</v>
      </c>
      <c r="U111" s="36">
        <v>21573842.324487418</v>
      </c>
      <c r="V111" s="36">
        <v>428175.88949680654</v>
      </c>
      <c r="W111" s="36">
        <v>52664783.922289036</v>
      </c>
      <c r="X111" s="36">
        <v>-260635.02629007751</v>
      </c>
      <c r="Y111" s="36">
        <v>-16224492.223846417</v>
      </c>
      <c r="Z111" s="36">
        <v>-4605.3046777326254</v>
      </c>
      <c r="AA111" s="36">
        <v>384035.82070098561</v>
      </c>
      <c r="AB111" s="36">
        <v>4390133.6689267941</v>
      </c>
      <c r="AC111" s="36">
        <v>108125.72474211823</v>
      </c>
      <c r="AD111" s="36">
        <v>-13347791.86315475</v>
      </c>
      <c r="AE111" s="36">
        <v>-637799.11482980219</v>
      </c>
    </row>
    <row r="112" spans="2:31" x14ac:dyDescent="0.35">
      <c r="B112" s="26" t="s">
        <v>27</v>
      </c>
      <c r="C112" s="26"/>
      <c r="D112" s="26"/>
      <c r="E112" s="34" t="s">
        <v>35</v>
      </c>
      <c r="F112" s="35">
        <v>39553773.776910931</v>
      </c>
      <c r="G112" s="36">
        <v>353.03646938741446</v>
      </c>
      <c r="H112" s="36">
        <v>348.84223407720498</v>
      </c>
      <c r="I112" s="36">
        <v>-96553.332371021112</v>
      </c>
      <c r="J112" s="36">
        <v>-438808.96883643552</v>
      </c>
      <c r="K112" s="36">
        <v>-1774726.6549201619</v>
      </c>
      <c r="L112" s="36">
        <v>3459122.653254875</v>
      </c>
      <c r="M112" s="36">
        <v>3211142.1345592542</v>
      </c>
      <c r="N112" s="36">
        <v>-4431420.985968288</v>
      </c>
      <c r="O112" s="36">
        <v>6652878.7338656392</v>
      </c>
      <c r="P112" s="36">
        <v>1390812.418815101</v>
      </c>
      <c r="Q112" s="36">
        <v>172411.40269704681</v>
      </c>
      <c r="R112" s="36">
        <v>699117.67549708742</v>
      </c>
      <c r="S112" s="36">
        <v>10688854.486530958</v>
      </c>
      <c r="T112" s="36">
        <v>-196396.7633718772</v>
      </c>
      <c r="U112" s="36">
        <v>22485715.001990266</v>
      </c>
      <c r="V112" s="36">
        <v>4180609.9119683835</v>
      </c>
      <c r="W112" s="36">
        <v>39547377.334451877</v>
      </c>
      <c r="X112" s="36">
        <v>-457575.38282252126</v>
      </c>
      <c r="Y112" s="36">
        <v>14280787.904014049</v>
      </c>
      <c r="Z112" s="36">
        <v>62128.034946866108</v>
      </c>
      <c r="AA112" s="36">
        <v>712942.28358290973</v>
      </c>
      <c r="AB112" s="36">
        <v>4717614.4754281323</v>
      </c>
      <c r="AC112" s="36">
        <v>-4877675.8697287608</v>
      </c>
      <c r="AD112" s="36">
        <v>-22475761.621410511</v>
      </c>
      <c r="AE112" s="36">
        <v>16728505.82233087</v>
      </c>
    </row>
    <row r="113" spans="2:31" x14ac:dyDescent="0.35">
      <c r="B113" s="26" t="s">
        <v>30</v>
      </c>
      <c r="C113" s="26"/>
      <c r="D113" s="26"/>
      <c r="E113" s="34" t="s">
        <v>35</v>
      </c>
      <c r="F113" s="35">
        <v>43103126.369438402</v>
      </c>
      <c r="G113" s="36">
        <v>47.496860605167747</v>
      </c>
      <c r="H113" s="36">
        <v>45.318766904645194</v>
      </c>
      <c r="I113" s="36">
        <v>-102707.43939641745</v>
      </c>
      <c r="J113" s="36">
        <v>-440289.49905800354</v>
      </c>
      <c r="K113" s="36">
        <v>-1711296.4894954104</v>
      </c>
      <c r="L113" s="36">
        <v>2908296.1402812172</v>
      </c>
      <c r="M113" s="36">
        <v>3210705.8290801919</v>
      </c>
      <c r="N113" s="36">
        <v>-3268959.7039953815</v>
      </c>
      <c r="O113" s="36">
        <v>6652373.1958555598</v>
      </c>
      <c r="P113" s="36">
        <v>6319690.918188055</v>
      </c>
      <c r="Q113" s="36">
        <v>171852.89509033074</v>
      </c>
      <c r="R113" s="36">
        <v>698510.89934516698</v>
      </c>
      <c r="S113" s="36">
        <v>10775708.888274739</v>
      </c>
      <c r="T113" s="36">
        <v>-197029.40601739651</v>
      </c>
      <c r="U113" s="36">
        <v>22487704.463575773</v>
      </c>
      <c r="V113" s="36">
        <v>4342264.7845726823</v>
      </c>
      <c r="W113" s="36">
        <v>40210721.856031895</v>
      </c>
      <c r="X113" s="36">
        <v>-458446.65008624678</v>
      </c>
      <c r="Y113" s="36">
        <v>14563148.38412247</v>
      </c>
      <c r="Z113" s="36">
        <v>62336.163601660788</v>
      </c>
      <c r="AA113" s="36">
        <v>716765.75045684387</v>
      </c>
      <c r="AB113" s="36">
        <v>4593543.8174647065</v>
      </c>
      <c r="AC113" s="36">
        <v>-4867262.1905667866</v>
      </c>
      <c r="AD113" s="36">
        <v>-22637441.132943727</v>
      </c>
      <c r="AE113" s="36">
        <v>16760845.39878962</v>
      </c>
    </row>
    <row r="114" spans="2:31" x14ac:dyDescent="0.35">
      <c r="B114" s="26" t="s">
        <v>210</v>
      </c>
      <c r="C114" s="33"/>
      <c r="D114" s="33"/>
      <c r="E114" s="34" t="s">
        <v>35</v>
      </c>
      <c r="F114" s="35">
        <v>43103126.369438402</v>
      </c>
      <c r="G114" s="36">
        <v>47.496860605167747</v>
      </c>
      <c r="H114" s="36">
        <v>45.318766904645194</v>
      </c>
      <c r="I114" s="36">
        <v>-102707.43939641745</v>
      </c>
      <c r="J114" s="36">
        <v>-440289.49905800354</v>
      </c>
      <c r="K114" s="36">
        <v>-1711296.4894954104</v>
      </c>
      <c r="L114" s="36">
        <v>2908296.1402812172</v>
      </c>
      <c r="M114" s="36">
        <v>3210705.8290801919</v>
      </c>
      <c r="N114" s="36">
        <v>-3268959.7039953815</v>
      </c>
      <c r="O114" s="36">
        <v>6652373.1958555598</v>
      </c>
      <c r="P114" s="36">
        <v>6319690.918188055</v>
      </c>
      <c r="Q114" s="36">
        <v>171852.89509033074</v>
      </c>
      <c r="R114" s="36">
        <v>698510.89934516698</v>
      </c>
      <c r="S114" s="36">
        <v>10775708.888274739</v>
      </c>
      <c r="T114" s="36">
        <v>-197029.40601739651</v>
      </c>
      <c r="U114" s="36">
        <v>22487704.463575773</v>
      </c>
      <c r="V114" s="36">
        <v>4342264.7845726823</v>
      </c>
      <c r="W114" s="36">
        <v>40210721.856031895</v>
      </c>
      <c r="X114" s="36">
        <v>-458446.65008624678</v>
      </c>
      <c r="Y114" s="36">
        <v>14563148.38412247</v>
      </c>
      <c r="Z114" s="36">
        <v>62336.163601660788</v>
      </c>
      <c r="AA114" s="36">
        <v>716765.75045684387</v>
      </c>
      <c r="AB114" s="36">
        <v>4593543.8174647065</v>
      </c>
      <c r="AC114" s="36">
        <v>-4867262.1905667866</v>
      </c>
      <c r="AD114" s="36">
        <v>-22637441.132943727</v>
      </c>
      <c r="AE114" s="36">
        <v>16760845.39878962</v>
      </c>
    </row>
    <row r="115" spans="2:31" x14ac:dyDescent="0.35">
      <c r="B115" s="26" t="s">
        <v>31</v>
      </c>
      <c r="C115" s="26"/>
      <c r="D115" s="26"/>
      <c r="E115" s="34" t="s">
        <v>35</v>
      </c>
      <c r="F115" s="35">
        <v>30401787.297407877</v>
      </c>
      <c r="G115" s="36">
        <v>-1184.0883448725212</v>
      </c>
      <c r="H115" s="36">
        <v>-1177.8644005720607</v>
      </c>
      <c r="I115" s="36">
        <v>-143226.31404174704</v>
      </c>
      <c r="J115" s="36">
        <v>-122201.02230191544</v>
      </c>
      <c r="K115" s="36">
        <v>-1344132.9710416785</v>
      </c>
      <c r="L115" s="36">
        <v>3185508.4544013906</v>
      </c>
      <c r="M115" s="36">
        <v>3205290.7800837797</v>
      </c>
      <c r="N115" s="36">
        <v>-3135135.2906368282</v>
      </c>
      <c r="O115" s="36">
        <v>6211270.3929904681</v>
      </c>
      <c r="P115" s="36">
        <v>151988.73941056483</v>
      </c>
      <c r="Q115" s="36">
        <v>127704.42175200344</v>
      </c>
      <c r="R115" s="36">
        <v>481989.92535775271</v>
      </c>
      <c r="S115" s="36">
        <v>7807746.9898742111</v>
      </c>
      <c r="T115" s="36">
        <v>-199821.95664502683</v>
      </c>
      <c r="U115" s="36">
        <v>22332811.357729394</v>
      </c>
      <c r="V115" s="36">
        <v>1850914.5608821625</v>
      </c>
      <c r="W115" s="36">
        <v>40696593.960766286</v>
      </c>
      <c r="X115" s="36">
        <v>-372364.56322218833</v>
      </c>
      <c r="Y115" s="36">
        <v>10043733.007115746</v>
      </c>
      <c r="Z115" s="36">
        <v>3222989.642486217</v>
      </c>
      <c r="AA115" s="36">
        <v>-14283764.687818576</v>
      </c>
      <c r="AB115" s="36">
        <v>4961741.5164973186</v>
      </c>
      <c r="AC115" s="36">
        <v>-10087721.015696265</v>
      </c>
      <c r="AD115" s="36">
        <v>-25572030.34171737</v>
      </c>
      <c r="AE115" s="36">
        <v>15542704.775808737</v>
      </c>
    </row>
    <row r="116" spans="2:31" x14ac:dyDescent="0.35">
      <c r="B116" s="26" t="s">
        <v>33</v>
      </c>
      <c r="C116" s="33"/>
      <c r="D116" s="33"/>
      <c r="E116" s="34" t="s">
        <v>35</v>
      </c>
      <c r="F116" s="35">
        <v>33059746.935818281</v>
      </c>
      <c r="G116" s="36">
        <v>-987.04661162394677</v>
      </c>
      <c r="H116" s="36">
        <v>-981.42729096191886</v>
      </c>
      <c r="I116" s="36">
        <v>-164704.86555593644</v>
      </c>
      <c r="J116" s="36">
        <v>-137287.14131976978</v>
      </c>
      <c r="K116" s="36">
        <v>-1160482.8439976068</v>
      </c>
      <c r="L116" s="36">
        <v>2413202.1461135251</v>
      </c>
      <c r="M116" s="36">
        <v>3205576.694496328</v>
      </c>
      <c r="N116" s="36">
        <v>-2984875.9544163523</v>
      </c>
      <c r="O116" s="36">
        <v>6650665.2386889933</v>
      </c>
      <c r="P116" s="36">
        <v>5315848.1551380791</v>
      </c>
      <c r="Q116" s="36">
        <v>169944.5167192877</v>
      </c>
      <c r="R116" s="36">
        <v>482297.67364442709</v>
      </c>
      <c r="S116" s="36">
        <v>8364356.4303535195</v>
      </c>
      <c r="T116" s="36">
        <v>-199392.46673316637</v>
      </c>
      <c r="U116" s="36">
        <v>22320020.383544728</v>
      </c>
      <c r="V116" s="36">
        <v>1851408.9016595369</v>
      </c>
      <c r="W116" s="36">
        <v>40555726.238500267</v>
      </c>
      <c r="X116" s="36">
        <v>-388515.80562266044</v>
      </c>
      <c r="Y116" s="36">
        <v>9160098.0766143389</v>
      </c>
      <c r="Z116" s="36">
        <v>3224261.3875742145</v>
      </c>
      <c r="AA116" s="36">
        <v>-14472896.618525488</v>
      </c>
      <c r="AB116" s="36">
        <v>4930245.9543207372</v>
      </c>
      <c r="AC116" s="36">
        <v>-10190477.836299792</v>
      </c>
      <c r="AD116" s="36">
        <v>-25555970.442540731</v>
      </c>
      <c r="AE116" s="36">
        <v>15509995.404504199</v>
      </c>
    </row>
    <row r="117" spans="2:31" x14ac:dyDescent="0.35">
      <c r="B117" s="26" t="s">
        <v>32</v>
      </c>
      <c r="C117" s="26"/>
      <c r="D117" s="26"/>
      <c r="E117" s="34" t="s">
        <v>35</v>
      </c>
      <c r="F117" s="35">
        <v>28312089.779332198</v>
      </c>
      <c r="G117" s="36">
        <v>-600.2997099734705</v>
      </c>
      <c r="H117" s="36">
        <v>-589.65874746589066</v>
      </c>
      <c r="I117" s="36">
        <v>-114228.92896359832</v>
      </c>
      <c r="J117" s="36">
        <v>-108210.49851960372</v>
      </c>
      <c r="K117" s="36">
        <v>-1607779.0099833249</v>
      </c>
      <c r="L117" s="36">
        <v>2967088.210774444</v>
      </c>
      <c r="M117" s="36">
        <v>3206138.5943314047</v>
      </c>
      <c r="N117" s="36">
        <v>-5395446.0518933255</v>
      </c>
      <c r="O117" s="36">
        <v>6211886.3749661027</v>
      </c>
      <c r="P117" s="36">
        <v>438976.87841570046</v>
      </c>
      <c r="Q117" s="36">
        <v>155785.98920870968</v>
      </c>
      <c r="R117" s="36">
        <v>697207.66731126455</v>
      </c>
      <c r="S117" s="36">
        <v>7689201.0306144748</v>
      </c>
      <c r="T117" s="36">
        <v>-198549.37604441415</v>
      </c>
      <c r="U117" s="36">
        <v>22317891.022750646</v>
      </c>
      <c r="V117" s="36">
        <v>1860497.9868410362</v>
      </c>
      <c r="W117" s="36">
        <v>34601137.291568726</v>
      </c>
      <c r="X117" s="36">
        <v>-460331.77000872261</v>
      </c>
      <c r="Y117" s="36">
        <v>14377525.142524978</v>
      </c>
      <c r="Z117" s="36">
        <v>3235627.2474517403</v>
      </c>
      <c r="AA117" s="36">
        <v>-21772025.693745438</v>
      </c>
      <c r="AB117" s="36">
        <v>5609845.2957734121</v>
      </c>
      <c r="AC117" s="36">
        <v>-4809465.794059813</v>
      </c>
      <c r="AD117" s="36">
        <v>-21751826.527622785</v>
      </c>
      <c r="AE117" s="36">
        <v>15471084.008078091</v>
      </c>
    </row>
    <row r="118" spans="2:31" x14ac:dyDescent="0.35">
      <c r="B118" s="26" t="s">
        <v>34</v>
      </c>
      <c r="C118" s="33"/>
      <c r="D118" s="33"/>
      <c r="E118" s="34" t="s">
        <v>35</v>
      </c>
      <c r="F118" s="35">
        <v>33610914.188150473</v>
      </c>
      <c r="G118" s="36">
        <v>-484.20507841509021</v>
      </c>
      <c r="H118" s="36">
        <v>-481.64511140685323</v>
      </c>
      <c r="I118" s="36">
        <v>-142464.28976244637</v>
      </c>
      <c r="J118" s="36">
        <v>-125439.37572094216</v>
      </c>
      <c r="K118" s="36">
        <v>-1339827.4928636241</v>
      </c>
      <c r="L118" s="36">
        <v>1994585.1707973364</v>
      </c>
      <c r="M118" s="36">
        <v>3206303.5742796049</v>
      </c>
      <c r="N118" s="36">
        <v>-2973898.9822141617</v>
      </c>
      <c r="O118" s="36">
        <v>6651487.8731262432</v>
      </c>
      <c r="P118" s="36">
        <v>5516052.1178033855</v>
      </c>
      <c r="Q118" s="36">
        <v>170861.36008554269</v>
      </c>
      <c r="R118" s="36">
        <v>697432.85513251892</v>
      </c>
      <c r="S118" s="36">
        <v>8514477.2874138709</v>
      </c>
      <c r="T118" s="36">
        <v>-198307.53981712335</v>
      </c>
      <c r="U118" s="36">
        <v>22310021.100992512</v>
      </c>
      <c r="V118" s="36">
        <v>2047604.8439715963</v>
      </c>
      <c r="W118" s="36">
        <v>36444342.272976413</v>
      </c>
      <c r="X118" s="36">
        <v>-460014.08388476312</v>
      </c>
      <c r="Y118" s="36">
        <v>14118031.430349607</v>
      </c>
      <c r="Z118" s="36">
        <v>3236824.2918307502</v>
      </c>
      <c r="AA118" s="36">
        <v>-21770906.725599315</v>
      </c>
      <c r="AB118" s="36">
        <v>5637614.2052170606</v>
      </c>
      <c r="AC118" s="36">
        <v>-4585685.3293919405</v>
      </c>
      <c r="AD118" s="36">
        <v>-21710697.429897543</v>
      </c>
      <c r="AE118" s="36">
        <v>15515235.797713991</v>
      </c>
    </row>
    <row r="120" spans="2:31" x14ac:dyDescent="0.35">
      <c r="B120" s="29" t="s">
        <v>11</v>
      </c>
      <c r="C120" s="29"/>
      <c r="D120" s="29"/>
      <c r="E120" s="30"/>
      <c r="F120" s="31"/>
      <c r="G120" s="30">
        <v>2022</v>
      </c>
      <c r="H120" s="30">
        <v>2023</v>
      </c>
      <c r="I120" s="30">
        <v>2024</v>
      </c>
      <c r="J120" s="30">
        <v>2025</v>
      </c>
      <c r="K120" s="30">
        <v>2026</v>
      </c>
      <c r="L120" s="30">
        <v>2027</v>
      </c>
      <c r="M120" s="30">
        <v>2028</v>
      </c>
      <c r="N120" s="30">
        <v>2029</v>
      </c>
      <c r="O120" s="30">
        <v>2030</v>
      </c>
      <c r="P120" s="30">
        <v>2031</v>
      </c>
      <c r="Q120" s="30">
        <v>2032</v>
      </c>
      <c r="R120" s="30">
        <v>2033</v>
      </c>
      <c r="S120" s="30">
        <v>2034</v>
      </c>
      <c r="T120" s="30">
        <v>2035</v>
      </c>
      <c r="U120" s="30">
        <v>2036</v>
      </c>
      <c r="V120" s="30">
        <v>2037</v>
      </c>
      <c r="W120" s="30">
        <v>2038</v>
      </c>
      <c r="X120" s="30">
        <v>2039</v>
      </c>
      <c r="Y120" s="30">
        <v>2040</v>
      </c>
      <c r="Z120" s="30">
        <v>2041</v>
      </c>
      <c r="AA120" s="30">
        <v>2042</v>
      </c>
      <c r="AB120" s="30">
        <v>2043</v>
      </c>
      <c r="AC120" s="30">
        <v>2044</v>
      </c>
      <c r="AD120" s="30">
        <v>2045</v>
      </c>
      <c r="AE120" s="30">
        <v>2046</v>
      </c>
    </row>
    <row r="121" spans="2:31" x14ac:dyDescent="0.35">
      <c r="B121" s="32" t="s">
        <v>18</v>
      </c>
      <c r="C121" s="24"/>
      <c r="D121" s="24"/>
      <c r="E121" s="24" t="s">
        <v>14</v>
      </c>
      <c r="F121" s="24" t="s">
        <v>61</v>
      </c>
      <c r="G121" s="25" t="s">
        <v>65</v>
      </c>
      <c r="H121" s="25" t="s">
        <v>66</v>
      </c>
      <c r="I121" s="25" t="s">
        <v>67</v>
      </c>
      <c r="J121" s="25" t="s">
        <v>68</v>
      </c>
      <c r="K121" s="25" t="s">
        <v>69</v>
      </c>
      <c r="L121" s="25" t="s">
        <v>70</v>
      </c>
      <c r="M121" s="25" t="s">
        <v>71</v>
      </c>
      <c r="N121" s="25" t="s">
        <v>72</v>
      </c>
      <c r="O121" s="25" t="s">
        <v>73</v>
      </c>
      <c r="P121" s="25" t="s">
        <v>74</v>
      </c>
      <c r="Q121" s="25" t="s">
        <v>75</v>
      </c>
      <c r="R121" s="25" t="s">
        <v>76</v>
      </c>
      <c r="S121" s="25" t="s">
        <v>77</v>
      </c>
      <c r="T121" s="25" t="s">
        <v>78</v>
      </c>
      <c r="U121" s="25" t="s">
        <v>79</v>
      </c>
      <c r="V121" s="25" t="s">
        <v>80</v>
      </c>
      <c r="W121" s="25" t="s">
        <v>81</v>
      </c>
      <c r="X121" s="25" t="s">
        <v>82</v>
      </c>
      <c r="Y121" s="25" t="s">
        <v>83</v>
      </c>
      <c r="Z121" s="25" t="s">
        <v>84</v>
      </c>
      <c r="AA121" s="25" t="s">
        <v>85</v>
      </c>
      <c r="AB121" s="25" t="s">
        <v>86</v>
      </c>
      <c r="AC121" s="25" t="s">
        <v>87</v>
      </c>
      <c r="AD121" s="25" t="s">
        <v>88</v>
      </c>
      <c r="AE121" s="25" t="s">
        <v>89</v>
      </c>
    </row>
    <row r="122" spans="2:31" x14ac:dyDescent="0.35">
      <c r="B122" s="26" t="s">
        <v>25</v>
      </c>
      <c r="C122" s="26"/>
      <c r="D122" s="26"/>
      <c r="E122" s="34" t="s">
        <v>35</v>
      </c>
      <c r="F122" s="35">
        <v>787976347.95746791</v>
      </c>
      <c r="G122" s="36">
        <v>25811.154070604094</v>
      </c>
      <c r="H122" s="36">
        <v>-13629.931747630626</v>
      </c>
      <c r="I122" s="36">
        <v>123788787.35595211</v>
      </c>
      <c r="J122" s="36">
        <v>-5782346.3740451122</v>
      </c>
      <c r="K122" s="36">
        <v>-201822230.92635447</v>
      </c>
      <c r="L122" s="36">
        <v>292256823.71599066</v>
      </c>
      <c r="M122" s="36">
        <v>149385433.84815159</v>
      </c>
      <c r="N122" s="36">
        <v>-627874662.16189539</v>
      </c>
      <c r="O122" s="36">
        <v>-486979875.17934912</v>
      </c>
      <c r="P122" s="36">
        <v>1401910298.5425189</v>
      </c>
      <c r="Q122" s="36">
        <v>161545180.74179536</v>
      </c>
      <c r="R122" s="36">
        <v>302731374.13489842</v>
      </c>
      <c r="S122" s="36">
        <v>-72755766.337542012</v>
      </c>
      <c r="T122" s="36">
        <v>9183911.5863451306</v>
      </c>
      <c r="U122" s="36">
        <v>417694294.58559304</v>
      </c>
      <c r="V122" s="36">
        <v>-66487091.717626259</v>
      </c>
      <c r="W122" s="36">
        <v>800433459.57596207</v>
      </c>
      <c r="X122" s="36">
        <v>-164548944.22376147</v>
      </c>
      <c r="Y122" s="36">
        <v>10887091.92181142</v>
      </c>
      <c r="Z122" s="36">
        <v>-66085788.487254106</v>
      </c>
      <c r="AA122" s="36">
        <v>-254804763.20760098</v>
      </c>
      <c r="AB122" s="36">
        <v>-102646977.51158696</v>
      </c>
      <c r="AC122" s="36">
        <v>-108315597.66931464</v>
      </c>
      <c r="AD122" s="36">
        <v>-27111743.31546104</v>
      </c>
      <c r="AE122" s="36">
        <v>-52951241.55643855</v>
      </c>
    </row>
    <row r="123" spans="2:31" x14ac:dyDescent="0.35">
      <c r="B123" s="26" t="s">
        <v>27</v>
      </c>
      <c r="C123" s="26"/>
      <c r="D123" s="26"/>
      <c r="E123" s="34" t="s">
        <v>35</v>
      </c>
      <c r="F123" s="35">
        <v>1056627857.1352491</v>
      </c>
      <c r="G123" s="36">
        <v>84079.207547406215</v>
      </c>
      <c r="H123" s="36">
        <v>88573.386438875066</v>
      </c>
      <c r="I123" s="36">
        <v>136063287.87572825</v>
      </c>
      <c r="J123" s="36">
        <v>-12996130.168605875</v>
      </c>
      <c r="K123" s="36">
        <v>-205993778.08015341</v>
      </c>
      <c r="L123" s="36">
        <v>265155778.68033159</v>
      </c>
      <c r="M123" s="36">
        <v>101965986.77526821</v>
      </c>
      <c r="N123" s="36">
        <v>-655523617.79622197</v>
      </c>
      <c r="O123" s="36">
        <v>-385646182.50819892</v>
      </c>
      <c r="P123" s="36">
        <v>1334718041.4102359</v>
      </c>
      <c r="Q123" s="36">
        <v>158354101.40837157</v>
      </c>
      <c r="R123" s="36">
        <v>841437661.66811895</v>
      </c>
      <c r="S123" s="36">
        <v>-155745319.98901892</v>
      </c>
      <c r="T123" s="36">
        <v>214155356.23306057</v>
      </c>
      <c r="U123" s="36">
        <v>77120851.390766099</v>
      </c>
      <c r="V123" s="36">
        <v>394313353.12200642</v>
      </c>
      <c r="W123" s="36">
        <v>1060889548.2421976</v>
      </c>
      <c r="X123" s="36">
        <v>-386291385.6366151</v>
      </c>
      <c r="Y123" s="36">
        <v>130628913.49285705</v>
      </c>
      <c r="Z123" s="36">
        <v>-177897589.56127915</v>
      </c>
      <c r="AA123" s="36">
        <v>-397786260.05621272</v>
      </c>
      <c r="AB123" s="36">
        <v>-233591922.06174564</v>
      </c>
      <c r="AC123" s="36">
        <v>-138378572.35246575</v>
      </c>
      <c r="AD123" s="36">
        <v>18595208.770186536</v>
      </c>
      <c r="AE123" s="36">
        <v>-37200889.482260413</v>
      </c>
    </row>
    <row r="124" spans="2:31" x14ac:dyDescent="0.35">
      <c r="B124" s="26" t="s">
        <v>30</v>
      </c>
      <c r="C124" s="26"/>
      <c r="D124" s="26"/>
      <c r="E124" s="34" t="s">
        <v>35</v>
      </c>
      <c r="F124" s="35">
        <v>1045685032.3155481</v>
      </c>
      <c r="G124" s="36">
        <v>78436.133036838932</v>
      </c>
      <c r="H124" s="36">
        <v>73582.648482110671</v>
      </c>
      <c r="I124" s="36">
        <v>132743331.34346682</v>
      </c>
      <c r="J124" s="36">
        <v>-13246097.070723044</v>
      </c>
      <c r="K124" s="36">
        <v>-205977764.26083988</v>
      </c>
      <c r="L124" s="36">
        <v>182412763.72129798</v>
      </c>
      <c r="M124" s="36">
        <v>176601071.58754754</v>
      </c>
      <c r="N124" s="36">
        <v>-721268426.92317796</v>
      </c>
      <c r="O124" s="36">
        <v>-398134842.91143221</v>
      </c>
      <c r="P124" s="36">
        <v>1336105664.332535</v>
      </c>
      <c r="Q124" s="36">
        <v>143550429.96319711</v>
      </c>
      <c r="R124" s="36">
        <v>1006971011.4681742</v>
      </c>
      <c r="S124" s="36">
        <v>-172570328.39149064</v>
      </c>
      <c r="T124" s="36">
        <v>211138694.03834462</v>
      </c>
      <c r="U124" s="36">
        <v>76562305.693386868</v>
      </c>
      <c r="V124" s="36">
        <v>391424643.80911094</v>
      </c>
      <c r="W124" s="36">
        <v>1053119423.0712498</v>
      </c>
      <c r="X124" s="36">
        <v>-406537127.84339428</v>
      </c>
      <c r="Y124" s="36">
        <v>108228096.27330473</v>
      </c>
      <c r="Z124" s="36">
        <v>-186436815.56022492</v>
      </c>
      <c r="AA124" s="36">
        <v>-384691818.36666262</v>
      </c>
      <c r="AB124" s="36">
        <v>-230735917.01110259</v>
      </c>
      <c r="AC124" s="36">
        <v>-139667884.80756968</v>
      </c>
      <c r="AD124" s="36">
        <v>20304031.519391455</v>
      </c>
      <c r="AE124" s="36">
        <v>-37335369.475058988</v>
      </c>
    </row>
    <row r="125" spans="2:31" x14ac:dyDescent="0.35">
      <c r="B125" s="26" t="s">
        <v>210</v>
      </c>
      <c r="C125" s="33"/>
      <c r="D125" s="33"/>
      <c r="E125" s="34" t="s">
        <v>35</v>
      </c>
      <c r="F125" s="35">
        <v>1045685032.3155481</v>
      </c>
      <c r="G125" s="36">
        <v>78436.133036838932</v>
      </c>
      <c r="H125" s="36">
        <v>73582.648482110671</v>
      </c>
      <c r="I125" s="36">
        <v>132743331.34346682</v>
      </c>
      <c r="J125" s="36">
        <v>-13246097.070723044</v>
      </c>
      <c r="K125" s="36">
        <v>-205977764.26083988</v>
      </c>
      <c r="L125" s="36">
        <v>182412763.72129798</v>
      </c>
      <c r="M125" s="36">
        <v>176601071.58754754</v>
      </c>
      <c r="N125" s="36">
        <v>-721268426.92317796</v>
      </c>
      <c r="O125" s="36">
        <v>-398134842.91143221</v>
      </c>
      <c r="P125" s="36">
        <v>1336105664.332535</v>
      </c>
      <c r="Q125" s="36">
        <v>143550429.96319711</v>
      </c>
      <c r="R125" s="36">
        <v>1006971011.4681742</v>
      </c>
      <c r="S125" s="36">
        <v>-172570328.39149064</v>
      </c>
      <c r="T125" s="36">
        <v>211138694.03834462</v>
      </c>
      <c r="U125" s="36">
        <v>76562305.693386868</v>
      </c>
      <c r="V125" s="36">
        <v>391424643.80911094</v>
      </c>
      <c r="W125" s="36">
        <v>1053119423.0712498</v>
      </c>
      <c r="X125" s="36">
        <v>-406537127.84339428</v>
      </c>
      <c r="Y125" s="36">
        <v>108228096.27330473</v>
      </c>
      <c r="Z125" s="36">
        <v>-186436815.56022492</v>
      </c>
      <c r="AA125" s="36">
        <v>-384691818.36666262</v>
      </c>
      <c r="AB125" s="36">
        <v>-230735917.01110259</v>
      </c>
      <c r="AC125" s="36">
        <v>-139667884.80756968</v>
      </c>
      <c r="AD125" s="36">
        <v>20304031.519391455</v>
      </c>
      <c r="AE125" s="36">
        <v>-37335369.475058988</v>
      </c>
    </row>
    <row r="126" spans="2:31" x14ac:dyDescent="0.35">
      <c r="B126" s="26" t="s">
        <v>31</v>
      </c>
      <c r="C126" s="26"/>
      <c r="D126" s="26"/>
      <c r="E126" s="34" t="s">
        <v>35</v>
      </c>
      <c r="F126" s="35">
        <v>1188774129.9077864</v>
      </c>
      <c r="G126" s="36">
        <v>-13788.789028354493</v>
      </c>
      <c r="H126" s="36">
        <v>-42119.664193144483</v>
      </c>
      <c r="I126" s="36">
        <v>110374011.66070281</v>
      </c>
      <c r="J126" s="36">
        <v>8545024.7683761287</v>
      </c>
      <c r="K126" s="36">
        <v>-144935837.28730318</v>
      </c>
      <c r="L126" s="36">
        <v>290880385.43835676</v>
      </c>
      <c r="M126" s="36">
        <v>39285128.161686838</v>
      </c>
      <c r="N126" s="36">
        <v>-489700304.03606051</v>
      </c>
      <c r="O126" s="36">
        <v>-525230803.33424491</v>
      </c>
      <c r="P126" s="36">
        <v>1585992349.4809918</v>
      </c>
      <c r="Q126" s="36">
        <v>36645251.327297568</v>
      </c>
      <c r="R126" s="36">
        <v>1000755056.0831405</v>
      </c>
      <c r="S126" s="36">
        <v>-434937553.19991171</v>
      </c>
      <c r="T126" s="36">
        <v>247846168.98899728</v>
      </c>
      <c r="U126" s="36">
        <v>-215908644.49309745</v>
      </c>
      <c r="V126" s="36">
        <v>183321922.96741602</v>
      </c>
      <c r="W126" s="36">
        <v>1545722653.074754</v>
      </c>
      <c r="X126" s="36">
        <v>-227577063.80041483</v>
      </c>
      <c r="Y126" s="36">
        <v>358250237.47720295</v>
      </c>
      <c r="Z126" s="36">
        <v>-360777565.86914206</v>
      </c>
      <c r="AA126" s="36">
        <v>-345428346.46181619</v>
      </c>
      <c r="AB126" s="36">
        <v>-130487158.84365404</v>
      </c>
      <c r="AC126" s="36">
        <v>-191714251.71726027</v>
      </c>
      <c r="AD126" s="36">
        <v>-69070489.366835132</v>
      </c>
      <c r="AE126" s="36">
        <v>-55887816.625342064</v>
      </c>
    </row>
    <row r="127" spans="2:31" x14ac:dyDescent="0.35">
      <c r="B127" s="26" t="s">
        <v>33</v>
      </c>
      <c r="C127" s="33"/>
      <c r="D127" s="33"/>
      <c r="E127" s="34" t="s">
        <v>35</v>
      </c>
      <c r="F127" s="35">
        <v>1188814839.0418577</v>
      </c>
      <c r="G127" s="36">
        <v>-7335.7299001957535</v>
      </c>
      <c r="H127" s="36">
        <v>-27993.826165956696</v>
      </c>
      <c r="I127" s="36">
        <v>98043386.751714781</v>
      </c>
      <c r="J127" s="36">
        <v>6751342.9853540389</v>
      </c>
      <c r="K127" s="36">
        <v>-149711287.9473184</v>
      </c>
      <c r="L127" s="36">
        <v>286195702.09678501</v>
      </c>
      <c r="M127" s="36">
        <v>167068260.59647003</v>
      </c>
      <c r="N127" s="36">
        <v>-610566679.0365634</v>
      </c>
      <c r="O127" s="36">
        <v>-606404099.22236764</v>
      </c>
      <c r="P127" s="36">
        <v>1591120917.8287582</v>
      </c>
      <c r="Q127" s="36">
        <v>40533706.698579133</v>
      </c>
      <c r="R127" s="36">
        <v>1106255362.74663</v>
      </c>
      <c r="S127" s="36">
        <v>-432269741.91538996</v>
      </c>
      <c r="T127" s="36">
        <v>241227558.48162976</v>
      </c>
      <c r="U127" s="36">
        <v>-179586466.88699576</v>
      </c>
      <c r="V127" s="36">
        <v>170353346.13458535</v>
      </c>
      <c r="W127" s="36">
        <v>1551641104.4733634</v>
      </c>
      <c r="X127" s="36">
        <v>-245246310.51185995</v>
      </c>
      <c r="Y127" s="36">
        <v>354039115.34172839</v>
      </c>
      <c r="Z127" s="36">
        <v>-363205690.23793763</v>
      </c>
      <c r="AA127" s="36">
        <v>-351159950.12913948</v>
      </c>
      <c r="AB127" s="36">
        <v>-132716785.66851629</v>
      </c>
      <c r="AC127" s="36">
        <v>-190670914.36247104</v>
      </c>
      <c r="AD127" s="36">
        <v>-69452673.33161062</v>
      </c>
      <c r="AE127" s="36">
        <v>-55897829.627014831</v>
      </c>
    </row>
    <row r="128" spans="2:31" x14ac:dyDescent="0.35">
      <c r="B128" s="26" t="s">
        <v>32</v>
      </c>
      <c r="C128" s="26"/>
      <c r="D128" s="26"/>
      <c r="E128" s="34" t="s">
        <v>35</v>
      </c>
      <c r="F128" s="35">
        <v>1212781365.9422531</v>
      </c>
      <c r="G128" s="36">
        <v>-5921.4804113523778</v>
      </c>
      <c r="H128" s="36">
        <v>-20440.957989775943</v>
      </c>
      <c r="I128" s="36">
        <v>126523238.89300247</v>
      </c>
      <c r="J128" s="36">
        <v>10184479.241966089</v>
      </c>
      <c r="K128" s="36">
        <v>-158453277.84558386</v>
      </c>
      <c r="L128" s="36">
        <v>298235261.18559074</v>
      </c>
      <c r="M128" s="36">
        <v>112292622.34787849</v>
      </c>
      <c r="N128" s="36">
        <v>-443768273.04325771</v>
      </c>
      <c r="O128" s="36">
        <v>-590369669.42030537</v>
      </c>
      <c r="P128" s="36">
        <v>1499669426.6946275</v>
      </c>
      <c r="Q128" s="36">
        <v>35203801.103542343</v>
      </c>
      <c r="R128" s="36">
        <v>948394543.39143455</v>
      </c>
      <c r="S128" s="36">
        <v>-294028868.48223913</v>
      </c>
      <c r="T128" s="36">
        <v>248453968.91007814</v>
      </c>
      <c r="U128" s="36">
        <v>-252867810.01161245</v>
      </c>
      <c r="V128" s="36">
        <v>121040941.38014191</v>
      </c>
      <c r="W128" s="36">
        <v>1645001756.6327672</v>
      </c>
      <c r="X128" s="36">
        <v>-231564898.03839549</v>
      </c>
      <c r="Y128" s="36">
        <v>340859941.73295093</v>
      </c>
      <c r="Z128" s="36">
        <v>-304960109.54632026</v>
      </c>
      <c r="AA128" s="36">
        <v>-295194850.53165621</v>
      </c>
      <c r="AB128" s="36">
        <v>-324467743.42909414</v>
      </c>
      <c r="AC128" s="36">
        <v>-147221891.27283776</v>
      </c>
      <c r="AD128" s="36">
        <v>-47159155.593773998</v>
      </c>
      <c r="AE128" s="36">
        <v>-61628431.117470928</v>
      </c>
    </row>
    <row r="129" spans="2:31" x14ac:dyDescent="0.35">
      <c r="B129" s="26" t="s">
        <v>34</v>
      </c>
      <c r="C129" s="33"/>
      <c r="D129" s="33"/>
      <c r="E129" s="34" t="s">
        <v>35</v>
      </c>
      <c r="F129" s="35">
        <v>1200045783.1088307</v>
      </c>
      <c r="G129" s="36">
        <v>1106.9865591075575</v>
      </c>
      <c r="H129" s="36">
        <v>-5256.6175852421393</v>
      </c>
      <c r="I129" s="36">
        <v>110396146.26392522</v>
      </c>
      <c r="J129" s="36">
        <v>8302123.7938683331</v>
      </c>
      <c r="K129" s="36">
        <v>-175527012.29850513</v>
      </c>
      <c r="L129" s="36">
        <v>301222211.34361762</v>
      </c>
      <c r="M129" s="36">
        <v>172247923.86643234</v>
      </c>
      <c r="N129" s="36">
        <v>-612027331.50471497</v>
      </c>
      <c r="O129" s="36">
        <v>-592081474.56873357</v>
      </c>
      <c r="P129" s="36">
        <v>1541755013.575511</v>
      </c>
      <c r="Q129" s="36">
        <v>38362404.36838004</v>
      </c>
      <c r="R129" s="36">
        <v>1115092575.0636809</v>
      </c>
      <c r="S129" s="36">
        <v>-347279664.71090382</v>
      </c>
      <c r="T129" s="36">
        <v>247268560.77005181</v>
      </c>
      <c r="U129" s="36">
        <v>-215122820.69301009</v>
      </c>
      <c r="V129" s="36">
        <v>117275751.23253568</v>
      </c>
      <c r="W129" s="36">
        <v>1635014114.368598</v>
      </c>
      <c r="X129" s="36">
        <v>-256701632.51734087</v>
      </c>
      <c r="Y129" s="36">
        <v>329152107.02832669</v>
      </c>
      <c r="Z129" s="36">
        <v>-302845177.90264428</v>
      </c>
      <c r="AA129" s="36">
        <v>-297111850.04433453</v>
      </c>
      <c r="AB129" s="36">
        <v>-326457031.63716847</v>
      </c>
      <c r="AC129" s="36">
        <v>-150583060.93221754</v>
      </c>
      <c r="AD129" s="36">
        <v>-44436572.130055465</v>
      </c>
      <c r="AE129" s="36">
        <v>-62629278.91504088</v>
      </c>
    </row>
    <row r="131" spans="2:31" x14ac:dyDescent="0.35">
      <c r="B131" s="29" t="s">
        <v>151</v>
      </c>
      <c r="C131" s="29"/>
      <c r="D131" s="29"/>
      <c r="E131" s="37"/>
      <c r="F131" s="31"/>
      <c r="G131" s="30">
        <v>2022</v>
      </c>
      <c r="H131" s="30">
        <v>2023</v>
      </c>
      <c r="I131" s="30">
        <v>2024</v>
      </c>
      <c r="J131" s="30">
        <v>2025</v>
      </c>
      <c r="K131" s="30">
        <v>2026</v>
      </c>
      <c r="L131" s="30">
        <v>2027</v>
      </c>
      <c r="M131" s="30">
        <v>2028</v>
      </c>
      <c r="N131" s="30">
        <v>2029</v>
      </c>
      <c r="O131" s="30">
        <v>2030</v>
      </c>
      <c r="P131" s="30">
        <v>2031</v>
      </c>
      <c r="Q131" s="30">
        <v>2032</v>
      </c>
      <c r="R131" s="30">
        <v>2033</v>
      </c>
      <c r="S131" s="30">
        <v>2034</v>
      </c>
      <c r="T131" s="30">
        <v>2035</v>
      </c>
      <c r="U131" s="30">
        <v>2036</v>
      </c>
      <c r="V131" s="30">
        <v>2037</v>
      </c>
      <c r="W131" s="30">
        <v>2038</v>
      </c>
      <c r="X131" s="30">
        <v>2039</v>
      </c>
      <c r="Y131" s="30">
        <v>2040</v>
      </c>
      <c r="Z131" s="30">
        <v>2041</v>
      </c>
      <c r="AA131" s="30">
        <v>2042</v>
      </c>
      <c r="AB131" s="30">
        <v>2043</v>
      </c>
      <c r="AC131" s="30">
        <v>2044</v>
      </c>
      <c r="AD131" s="30">
        <v>2045</v>
      </c>
      <c r="AE131" s="30">
        <v>2046</v>
      </c>
    </row>
    <row r="132" spans="2:31" x14ac:dyDescent="0.35">
      <c r="B132" s="32" t="s">
        <v>18</v>
      </c>
      <c r="C132" s="24"/>
      <c r="D132" s="24"/>
      <c r="E132" s="24" t="s">
        <v>14</v>
      </c>
      <c r="F132" s="24" t="s">
        <v>61</v>
      </c>
      <c r="G132" s="25" t="s">
        <v>65</v>
      </c>
      <c r="H132" s="25" t="s">
        <v>66</v>
      </c>
      <c r="I132" s="25" t="s">
        <v>67</v>
      </c>
      <c r="J132" s="25" t="s">
        <v>68</v>
      </c>
      <c r="K132" s="25" t="s">
        <v>69</v>
      </c>
      <c r="L132" s="25" t="s">
        <v>70</v>
      </c>
      <c r="M132" s="25" t="s">
        <v>71</v>
      </c>
      <c r="N132" s="25" t="s">
        <v>72</v>
      </c>
      <c r="O132" s="25" t="s">
        <v>73</v>
      </c>
      <c r="P132" s="25" t="s">
        <v>74</v>
      </c>
      <c r="Q132" s="25" t="s">
        <v>75</v>
      </c>
      <c r="R132" s="25" t="s">
        <v>76</v>
      </c>
      <c r="S132" s="25" t="s">
        <v>77</v>
      </c>
      <c r="T132" s="25" t="s">
        <v>78</v>
      </c>
      <c r="U132" s="25" t="s">
        <v>79</v>
      </c>
      <c r="V132" s="25" t="s">
        <v>80</v>
      </c>
      <c r="W132" s="25" t="s">
        <v>81</v>
      </c>
      <c r="X132" s="25" t="s">
        <v>82</v>
      </c>
      <c r="Y132" s="25" t="s">
        <v>83</v>
      </c>
      <c r="Z132" s="25" t="s">
        <v>84</v>
      </c>
      <c r="AA132" s="25" t="s">
        <v>85</v>
      </c>
      <c r="AB132" s="25" t="s">
        <v>86</v>
      </c>
      <c r="AC132" s="25" t="s">
        <v>87</v>
      </c>
      <c r="AD132" s="25" t="s">
        <v>88</v>
      </c>
      <c r="AE132" s="25" t="s">
        <v>89</v>
      </c>
    </row>
    <row r="133" spans="2:31" x14ac:dyDescent="0.35">
      <c r="B133" s="26" t="s">
        <v>25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2:31" x14ac:dyDescent="0.35">
      <c r="B134" s="26" t="s">
        <v>27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2:31" x14ac:dyDescent="0.35">
      <c r="B135" s="26" t="s">
        <v>30</v>
      </c>
      <c r="C135" s="26"/>
      <c r="D135" s="26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2:31" x14ac:dyDescent="0.35">
      <c r="B136" s="26" t="s">
        <v>210</v>
      </c>
      <c r="C136" s="33"/>
      <c r="D136" s="33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2:31" x14ac:dyDescent="0.35">
      <c r="B137" s="26" t="s">
        <v>31</v>
      </c>
      <c r="C137" s="26"/>
      <c r="D137" s="26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  <row r="138" spans="2:31" x14ac:dyDescent="0.35">
      <c r="B138" s="26" t="s">
        <v>33</v>
      </c>
      <c r="C138" s="33"/>
      <c r="D138" s="33"/>
      <c r="E138" s="34" t="s">
        <v>35</v>
      </c>
      <c r="F138" s="35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</row>
    <row r="139" spans="2:31" x14ac:dyDescent="0.35">
      <c r="B139" s="26" t="s">
        <v>32</v>
      </c>
      <c r="C139" s="26"/>
      <c r="D139" s="26"/>
      <c r="E139" s="34" t="s">
        <v>35</v>
      </c>
      <c r="F139" s="35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</row>
    <row r="140" spans="2:31" x14ac:dyDescent="0.35">
      <c r="B140" s="26" t="s">
        <v>34</v>
      </c>
      <c r="C140" s="33"/>
      <c r="D140" s="33"/>
      <c r="E140" s="34" t="s">
        <v>35</v>
      </c>
      <c r="F140" s="35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</row>
    <row r="142" spans="2:31" x14ac:dyDescent="0.35">
      <c r="B142" s="29" t="s">
        <v>152</v>
      </c>
      <c r="C142" s="29"/>
      <c r="D142" s="29"/>
      <c r="E142" s="37"/>
      <c r="F142" s="31"/>
      <c r="G142" s="30">
        <v>2022</v>
      </c>
      <c r="H142" s="30">
        <v>2023</v>
      </c>
      <c r="I142" s="30">
        <v>2024</v>
      </c>
      <c r="J142" s="30">
        <v>2025</v>
      </c>
      <c r="K142" s="30">
        <v>2026</v>
      </c>
      <c r="L142" s="30">
        <v>2027</v>
      </c>
      <c r="M142" s="30">
        <v>2028</v>
      </c>
      <c r="N142" s="30">
        <v>2029</v>
      </c>
      <c r="O142" s="30">
        <v>2030</v>
      </c>
      <c r="P142" s="30">
        <v>2031</v>
      </c>
      <c r="Q142" s="30">
        <v>2032</v>
      </c>
      <c r="R142" s="30">
        <v>2033</v>
      </c>
      <c r="S142" s="30">
        <v>2034</v>
      </c>
      <c r="T142" s="30">
        <v>2035</v>
      </c>
      <c r="U142" s="30">
        <v>2036</v>
      </c>
      <c r="V142" s="30">
        <v>2037</v>
      </c>
      <c r="W142" s="30">
        <v>2038</v>
      </c>
      <c r="X142" s="30">
        <v>2039</v>
      </c>
      <c r="Y142" s="30">
        <v>2040</v>
      </c>
      <c r="Z142" s="30">
        <v>2041</v>
      </c>
      <c r="AA142" s="30">
        <v>2042</v>
      </c>
      <c r="AB142" s="30">
        <v>2043</v>
      </c>
      <c r="AC142" s="30">
        <v>2044</v>
      </c>
      <c r="AD142" s="30">
        <v>2045</v>
      </c>
      <c r="AE142" s="30">
        <v>2046</v>
      </c>
    </row>
    <row r="143" spans="2:31" x14ac:dyDescent="0.35">
      <c r="B143" s="32" t="s">
        <v>18</v>
      </c>
      <c r="C143" s="24"/>
      <c r="D143" s="24"/>
      <c r="E143" s="24" t="s">
        <v>14</v>
      </c>
      <c r="F143" s="24" t="s">
        <v>61</v>
      </c>
      <c r="G143" s="25" t="s">
        <v>65</v>
      </c>
      <c r="H143" s="25" t="s">
        <v>66</v>
      </c>
      <c r="I143" s="25" t="s">
        <v>67</v>
      </c>
      <c r="J143" s="25" t="s">
        <v>68</v>
      </c>
      <c r="K143" s="25" t="s">
        <v>69</v>
      </c>
      <c r="L143" s="25" t="s">
        <v>70</v>
      </c>
      <c r="M143" s="25" t="s">
        <v>71</v>
      </c>
      <c r="N143" s="25" t="s">
        <v>72</v>
      </c>
      <c r="O143" s="25" t="s">
        <v>73</v>
      </c>
      <c r="P143" s="25" t="s">
        <v>74</v>
      </c>
      <c r="Q143" s="25" t="s">
        <v>75</v>
      </c>
      <c r="R143" s="25" t="s">
        <v>76</v>
      </c>
      <c r="S143" s="25" t="s">
        <v>77</v>
      </c>
      <c r="T143" s="25" t="s">
        <v>78</v>
      </c>
      <c r="U143" s="25" t="s">
        <v>79</v>
      </c>
      <c r="V143" s="25" t="s">
        <v>80</v>
      </c>
      <c r="W143" s="25" t="s">
        <v>81</v>
      </c>
      <c r="X143" s="25" t="s">
        <v>82</v>
      </c>
      <c r="Y143" s="25" t="s">
        <v>83</v>
      </c>
      <c r="Z143" s="25" t="s">
        <v>84</v>
      </c>
      <c r="AA143" s="25" t="s">
        <v>85</v>
      </c>
      <c r="AB143" s="25" t="s">
        <v>86</v>
      </c>
      <c r="AC143" s="25" t="s">
        <v>87</v>
      </c>
      <c r="AD143" s="25" t="s">
        <v>88</v>
      </c>
      <c r="AE143" s="25" t="s">
        <v>89</v>
      </c>
    </row>
    <row r="144" spans="2:31" x14ac:dyDescent="0.35">
      <c r="B144" s="26" t="s">
        <v>25</v>
      </c>
      <c r="C144" s="26"/>
      <c r="D144" s="26"/>
      <c r="E144" s="34" t="s">
        <v>35</v>
      </c>
      <c r="F144" s="35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</row>
    <row r="145" spans="2:31" x14ac:dyDescent="0.35">
      <c r="B145" s="26" t="s">
        <v>27</v>
      </c>
      <c r="C145" s="26"/>
      <c r="D145" s="26"/>
      <c r="E145" s="34" t="s">
        <v>35</v>
      </c>
      <c r="F145" s="35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</row>
    <row r="146" spans="2:31" x14ac:dyDescent="0.35">
      <c r="B146" s="26" t="s">
        <v>30</v>
      </c>
      <c r="C146" s="26"/>
      <c r="D146" s="26"/>
      <c r="E146" s="34" t="s">
        <v>35</v>
      </c>
      <c r="F146" s="35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</row>
    <row r="147" spans="2:31" x14ac:dyDescent="0.35">
      <c r="B147" s="26" t="s">
        <v>210</v>
      </c>
      <c r="C147" s="33"/>
      <c r="D147" s="33"/>
      <c r="E147" s="34" t="s">
        <v>35</v>
      </c>
      <c r="F147" s="35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</row>
    <row r="148" spans="2:31" x14ac:dyDescent="0.35">
      <c r="B148" s="26" t="s">
        <v>31</v>
      </c>
      <c r="C148" s="26"/>
      <c r="D148" s="26"/>
      <c r="E148" s="34" t="s">
        <v>35</v>
      </c>
      <c r="F148" s="35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</row>
    <row r="149" spans="2:31" x14ac:dyDescent="0.35">
      <c r="B149" s="26" t="s">
        <v>33</v>
      </c>
      <c r="C149" s="33"/>
      <c r="D149" s="33"/>
      <c r="E149" s="34" t="s">
        <v>35</v>
      </c>
      <c r="F149" s="35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</row>
    <row r="150" spans="2:31" x14ac:dyDescent="0.35">
      <c r="B150" s="26" t="s">
        <v>32</v>
      </c>
      <c r="C150" s="26"/>
      <c r="D150" s="26"/>
      <c r="E150" s="34" t="s">
        <v>35</v>
      </c>
      <c r="F150" s="35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</row>
    <row r="151" spans="2:31" x14ac:dyDescent="0.35">
      <c r="B151" s="26" t="s">
        <v>34</v>
      </c>
      <c r="C151" s="33"/>
      <c r="D151" s="33"/>
      <c r="E151" s="34" t="s">
        <v>35</v>
      </c>
      <c r="F151" s="35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D5576-4FB3-4DCC-9A4F-89F5EA90ED2F}">
  <sheetPr codeName="Sheet13">
    <tabColor rgb="FF9EC0DB"/>
  </sheetPr>
  <dimension ref="A2:AE119"/>
  <sheetViews>
    <sheetView zoomScaleNormal="100" workbookViewId="0">
      <selection activeCell="F16" sqref="F16"/>
    </sheetView>
  </sheetViews>
  <sheetFormatPr defaultColWidth="8.7265625" defaultRowHeight="14.5" x14ac:dyDescent="0.35"/>
  <cols>
    <col min="1" max="1" width="12.1796875" style="19" bestFit="1" customWidth="1"/>
    <col min="2" max="5" width="8.7265625" style="19"/>
    <col min="6" max="31" width="15.54296875" style="19" customWidth="1"/>
    <col min="32" max="32" width="8.7265625" style="19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92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38" t="s">
        <v>93</v>
      </c>
      <c r="C4" s="31"/>
      <c r="D4" s="31"/>
      <c r="E4" s="31"/>
      <c r="F4" s="31"/>
      <c r="G4" s="31"/>
      <c r="H4" s="31"/>
      <c r="I4" s="31"/>
      <c r="J4" s="31"/>
    </row>
    <row r="5" spans="2:31" x14ac:dyDescent="0.35">
      <c r="B5" s="23" t="s">
        <v>5</v>
      </c>
      <c r="C5" s="24"/>
      <c r="D5" s="24"/>
      <c r="E5" s="24"/>
      <c r="F5" s="24"/>
      <c r="G5" s="24" t="s">
        <v>0</v>
      </c>
      <c r="H5" s="24" t="s">
        <v>6</v>
      </c>
      <c r="I5" s="24" t="s">
        <v>7</v>
      </c>
      <c r="J5" s="24" t="s">
        <v>8</v>
      </c>
    </row>
    <row r="6" spans="2:31" x14ac:dyDescent="0.35">
      <c r="B6" s="26" t="s">
        <v>4</v>
      </c>
      <c r="C6" s="26"/>
      <c r="D6" s="26"/>
      <c r="E6" s="26"/>
      <c r="F6" s="27" t="s">
        <v>15</v>
      </c>
      <c r="G6" s="39">
        <v>0.4</v>
      </c>
      <c r="H6" s="39">
        <v>0.2</v>
      </c>
      <c r="I6" s="39">
        <v>0.1</v>
      </c>
      <c r="J6" s="39">
        <v>0.3</v>
      </c>
    </row>
    <row r="8" spans="2:31" x14ac:dyDescent="0.35">
      <c r="B8" s="29" t="s">
        <v>91</v>
      </c>
      <c r="C8" s="30"/>
      <c r="D8" s="30"/>
      <c r="E8" s="31"/>
      <c r="F8" s="31"/>
      <c r="G8" s="30">
        <v>2022</v>
      </c>
      <c r="H8" s="30">
        <v>2023</v>
      </c>
      <c r="I8" s="30">
        <v>2024</v>
      </c>
      <c r="J8" s="30">
        <v>2025</v>
      </c>
      <c r="K8" s="30">
        <v>2026</v>
      </c>
      <c r="L8" s="30">
        <v>2027</v>
      </c>
      <c r="M8" s="30">
        <v>2028</v>
      </c>
      <c r="N8" s="30">
        <v>2029</v>
      </c>
      <c r="O8" s="30">
        <v>2030</v>
      </c>
      <c r="P8" s="30">
        <v>2031</v>
      </c>
      <c r="Q8" s="30">
        <v>2032</v>
      </c>
      <c r="R8" s="30">
        <v>2033</v>
      </c>
      <c r="S8" s="30">
        <v>2034</v>
      </c>
      <c r="T8" s="30">
        <v>2035</v>
      </c>
      <c r="U8" s="30">
        <v>2036</v>
      </c>
      <c r="V8" s="30">
        <v>2037</v>
      </c>
      <c r="W8" s="30">
        <v>2038</v>
      </c>
      <c r="X8" s="30">
        <v>2039</v>
      </c>
      <c r="Y8" s="30">
        <v>2040</v>
      </c>
      <c r="Z8" s="30">
        <v>2041</v>
      </c>
      <c r="AA8" s="30">
        <v>2042</v>
      </c>
      <c r="AB8" s="30">
        <v>2043</v>
      </c>
      <c r="AC8" s="30">
        <v>2044</v>
      </c>
      <c r="AD8" s="30">
        <v>2045</v>
      </c>
      <c r="AE8" s="30">
        <v>2046</v>
      </c>
    </row>
    <row r="9" spans="2:31" x14ac:dyDescent="0.35">
      <c r="B9" s="32" t="s">
        <v>62</v>
      </c>
      <c r="C9" s="32"/>
      <c r="D9" s="32"/>
      <c r="E9" s="24" t="s">
        <v>14</v>
      </c>
      <c r="F9" s="24" t="s">
        <v>61</v>
      </c>
      <c r="G9" s="25" t="s">
        <v>65</v>
      </c>
      <c r="H9" s="25" t="s">
        <v>66</v>
      </c>
      <c r="I9" s="25" t="s">
        <v>67</v>
      </c>
      <c r="J9" s="25" t="s">
        <v>68</v>
      </c>
      <c r="K9" s="25" t="s">
        <v>69</v>
      </c>
      <c r="L9" s="25" t="s">
        <v>70</v>
      </c>
      <c r="M9" s="25" t="s">
        <v>71</v>
      </c>
      <c r="N9" s="25" t="s">
        <v>72</v>
      </c>
      <c r="O9" s="25" t="s">
        <v>73</v>
      </c>
      <c r="P9" s="25" t="s">
        <v>74</v>
      </c>
      <c r="Q9" s="25" t="s">
        <v>75</v>
      </c>
      <c r="R9" s="25" t="s">
        <v>76</v>
      </c>
      <c r="S9" s="25" t="s">
        <v>77</v>
      </c>
      <c r="T9" s="25" t="s">
        <v>78</v>
      </c>
      <c r="U9" s="25" t="s">
        <v>79</v>
      </c>
      <c r="V9" s="25" t="s">
        <v>80</v>
      </c>
      <c r="W9" s="25" t="s">
        <v>81</v>
      </c>
      <c r="X9" s="25" t="s">
        <v>82</v>
      </c>
      <c r="Y9" s="25" t="s">
        <v>83</v>
      </c>
      <c r="Z9" s="25" t="s">
        <v>84</v>
      </c>
      <c r="AA9" s="25" t="s">
        <v>85</v>
      </c>
      <c r="AB9" s="25" t="s">
        <v>86</v>
      </c>
      <c r="AC9" s="25" t="s">
        <v>87</v>
      </c>
      <c r="AD9" s="25" t="s">
        <v>88</v>
      </c>
      <c r="AE9" s="25" t="s">
        <v>89</v>
      </c>
    </row>
    <row r="10" spans="2:31" x14ac:dyDescent="0.35">
      <c r="B10" s="26" t="s">
        <v>25</v>
      </c>
      <c r="C10" s="33"/>
      <c r="D10" s="33"/>
      <c r="E10" s="34" t="s">
        <v>35</v>
      </c>
      <c r="F10" s="35">
        <v>-361850942.33650458</v>
      </c>
      <c r="G10" s="36">
        <v>199800.66996402171</v>
      </c>
      <c r="H10" s="36">
        <v>168683.03898471687</v>
      </c>
      <c r="I10" s="36">
        <v>60126440.124492928</v>
      </c>
      <c r="J10" s="36">
        <v>-820609834.39009261</v>
      </c>
      <c r="K10" s="36">
        <v>-874359966.87955022</v>
      </c>
      <c r="L10" s="36">
        <v>-420360167.62756836</v>
      </c>
      <c r="M10" s="36">
        <v>93295976.559971571</v>
      </c>
      <c r="N10" s="36">
        <v>-208551303.20631427</v>
      </c>
      <c r="O10" s="36">
        <v>-322722002.76373321</v>
      </c>
      <c r="P10" s="36">
        <v>784763656.14165545</v>
      </c>
      <c r="Q10" s="36">
        <v>113958943.07852179</v>
      </c>
      <c r="R10" s="36">
        <v>438795446.31300724</v>
      </c>
      <c r="S10" s="36">
        <v>-83509202.089317873</v>
      </c>
      <c r="T10" s="36">
        <v>-37427930.387571476</v>
      </c>
      <c r="U10" s="36">
        <v>883624053.00341094</v>
      </c>
      <c r="V10" s="36">
        <v>-171054351.16163114</v>
      </c>
      <c r="W10" s="36">
        <v>315465814.91998202</v>
      </c>
      <c r="X10" s="36">
        <v>67732668.358143523</v>
      </c>
      <c r="Y10" s="36">
        <v>121234492.73741134</v>
      </c>
      <c r="Z10" s="36">
        <v>-23747216.043198455</v>
      </c>
      <c r="AA10" s="36">
        <v>-212198117.61273322</v>
      </c>
      <c r="AB10" s="36">
        <v>58910655.321329646</v>
      </c>
      <c r="AC10" s="36">
        <v>-34240948.74625317</v>
      </c>
      <c r="AD10" s="36">
        <v>80350473.511667803</v>
      </c>
      <c r="AE10" s="36">
        <v>1436919324.6576769</v>
      </c>
    </row>
    <row r="11" spans="2:31" x14ac:dyDescent="0.35">
      <c r="B11" s="26" t="s">
        <v>27</v>
      </c>
      <c r="C11" s="33"/>
      <c r="D11" s="33"/>
      <c r="E11" s="34" t="s">
        <v>35</v>
      </c>
      <c r="F11" s="35">
        <v>-421515034.18106997</v>
      </c>
      <c r="G11" s="36">
        <v>188162.67378884548</v>
      </c>
      <c r="H11" s="36">
        <v>157890.16952736647</v>
      </c>
      <c r="I11" s="36">
        <v>62706758.627376609</v>
      </c>
      <c r="J11" s="36">
        <v>-1075649300.5500925</v>
      </c>
      <c r="K11" s="36">
        <v>-1151448425.9533596</v>
      </c>
      <c r="L11" s="36">
        <v>-690682983.35955644</v>
      </c>
      <c r="M11" s="36">
        <v>33918821.731171891</v>
      </c>
      <c r="N11" s="36">
        <v>-208944868.42082906</v>
      </c>
      <c r="O11" s="36">
        <v>-180459504.5070715</v>
      </c>
      <c r="P11" s="36">
        <v>1011219732.7809346</v>
      </c>
      <c r="Q11" s="36">
        <v>178350223.8547639</v>
      </c>
      <c r="R11" s="36">
        <v>434880558.13592297</v>
      </c>
      <c r="S11" s="36">
        <v>-78974580.671804622</v>
      </c>
      <c r="T11" s="36">
        <v>116260875.27777141</v>
      </c>
      <c r="U11" s="36">
        <v>794378562.31612408</v>
      </c>
      <c r="V11" s="36">
        <v>105589926.74303095</v>
      </c>
      <c r="W11" s="36">
        <v>528358490.76652503</v>
      </c>
      <c r="X11" s="36">
        <v>84663757.361487597</v>
      </c>
      <c r="Y11" s="36">
        <v>201304955.92260149</v>
      </c>
      <c r="Z11" s="36">
        <v>14810377.997766688</v>
      </c>
      <c r="AA11" s="36">
        <v>-490183423.02457869</v>
      </c>
      <c r="AB11" s="36">
        <v>252946179.08002946</v>
      </c>
      <c r="AC11" s="36">
        <v>-176567013.23319787</v>
      </c>
      <c r="AD11" s="36">
        <v>138362437.13644999</v>
      </c>
      <c r="AE11" s="36">
        <v>1932529714.3158836</v>
      </c>
    </row>
    <row r="12" spans="2:31" x14ac:dyDescent="0.35">
      <c r="B12" s="26" t="s">
        <v>30</v>
      </c>
      <c r="C12" s="33"/>
      <c r="D12" s="33"/>
      <c r="E12" s="34" t="s">
        <v>35</v>
      </c>
      <c r="F12" s="35">
        <v>-232549122.92907959</v>
      </c>
      <c r="G12" s="36">
        <v>239880.50597530347</v>
      </c>
      <c r="H12" s="36">
        <v>204638.88433646644</v>
      </c>
      <c r="I12" s="36">
        <v>63095836.552101456</v>
      </c>
      <c r="J12" s="36">
        <v>-1005667059.4365113</v>
      </c>
      <c r="K12" s="36">
        <v>-1063085862.3294806</v>
      </c>
      <c r="L12" s="36">
        <v>-593951889.79911435</v>
      </c>
      <c r="M12" s="36">
        <v>124977361.53610085</v>
      </c>
      <c r="N12" s="36">
        <v>-244819732.51376283</v>
      </c>
      <c r="O12" s="36">
        <v>-249729450.3318705</v>
      </c>
      <c r="P12" s="36">
        <v>1017549400.7876127</v>
      </c>
      <c r="Q12" s="36">
        <v>165253055.11801594</v>
      </c>
      <c r="R12" s="36">
        <v>506278127.96636105</v>
      </c>
      <c r="S12" s="36">
        <v>-77412282.896963149</v>
      </c>
      <c r="T12" s="36">
        <v>120186565.68349996</v>
      </c>
      <c r="U12" s="36">
        <v>791241626.11512852</v>
      </c>
      <c r="V12" s="36">
        <v>101822687.88031085</v>
      </c>
      <c r="W12" s="36">
        <v>523731462.06832558</v>
      </c>
      <c r="X12" s="36">
        <v>78332597.210710406</v>
      </c>
      <c r="Y12" s="36">
        <v>195970318.39176536</v>
      </c>
      <c r="Z12" s="36">
        <v>15409416.701413609</v>
      </c>
      <c r="AA12" s="36">
        <v>-482710667.81655908</v>
      </c>
      <c r="AB12" s="36">
        <v>253640275.06684902</v>
      </c>
      <c r="AC12" s="36">
        <v>-175405321.06640741</v>
      </c>
      <c r="AD12" s="36">
        <v>140609991.97887525</v>
      </c>
      <c r="AE12" s="36">
        <v>1811773767.9493628</v>
      </c>
    </row>
    <row r="13" spans="2:31" x14ac:dyDescent="0.35">
      <c r="B13" s="26" t="s">
        <v>210</v>
      </c>
      <c r="C13" s="33"/>
      <c r="D13" s="33"/>
      <c r="E13" s="34" t="s">
        <v>35</v>
      </c>
      <c r="F13" s="35">
        <v>-11006370.680112965</v>
      </c>
      <c r="G13" s="36">
        <v>239880.50597530347</v>
      </c>
      <c r="H13" s="36">
        <v>204638.88433646644</v>
      </c>
      <c r="I13" s="36">
        <v>63095836.552101456</v>
      </c>
      <c r="J13" s="36">
        <v>-882026362.95984912</v>
      </c>
      <c r="K13" s="36">
        <v>-939445165.85281849</v>
      </c>
      <c r="L13" s="36">
        <v>-470861502.4220494</v>
      </c>
      <c r="M13" s="36">
        <v>124427052.43650374</v>
      </c>
      <c r="N13" s="36">
        <v>-245370041.61335999</v>
      </c>
      <c r="O13" s="36">
        <v>-250279759.43146762</v>
      </c>
      <c r="P13" s="36">
        <v>1016999091.6880155</v>
      </c>
      <c r="Q13" s="36">
        <v>164702746.01841879</v>
      </c>
      <c r="R13" s="36">
        <v>505727818.86676395</v>
      </c>
      <c r="S13" s="36">
        <v>-77962591.996560246</v>
      </c>
      <c r="T13" s="36">
        <v>119636256.58390284</v>
      </c>
      <c r="U13" s="36">
        <v>790691317.0155313</v>
      </c>
      <c r="V13" s="36">
        <v>101272378.78071377</v>
      </c>
      <c r="W13" s="36">
        <v>523181152.96872842</v>
      </c>
      <c r="X13" s="36">
        <v>77782288.11111331</v>
      </c>
      <c r="Y13" s="36">
        <v>195420009.29216823</v>
      </c>
      <c r="Z13" s="36">
        <v>14859107.601816475</v>
      </c>
      <c r="AA13" s="36">
        <v>-483260976.91615629</v>
      </c>
      <c r="AB13" s="36">
        <v>253089965.96725187</v>
      </c>
      <c r="AC13" s="36">
        <v>-175955630.16600457</v>
      </c>
      <c r="AD13" s="36">
        <v>140059682.87927812</v>
      </c>
      <c r="AE13" s="36">
        <v>1591278988.6590428</v>
      </c>
    </row>
    <row r="14" spans="2:31" x14ac:dyDescent="0.35">
      <c r="B14" s="26" t="s">
        <v>31</v>
      </c>
      <c r="C14" s="33"/>
      <c r="D14" s="33"/>
      <c r="E14" s="34" t="s">
        <v>35</v>
      </c>
      <c r="F14" s="35">
        <v>-649469623.1951983</v>
      </c>
      <c r="G14" s="36">
        <v>403317.73158319754</v>
      </c>
      <c r="H14" s="36">
        <v>443692.559724249</v>
      </c>
      <c r="I14" s="36">
        <v>62307790.538538858</v>
      </c>
      <c r="J14" s="36">
        <v>-1415270375.5060673</v>
      </c>
      <c r="K14" s="36">
        <v>-1431558953.4242463</v>
      </c>
      <c r="L14" s="36">
        <v>-975934664.0188508</v>
      </c>
      <c r="M14" s="36">
        <v>48576215.96378991</v>
      </c>
      <c r="N14" s="36">
        <v>-171589972.12062064</v>
      </c>
      <c r="O14" s="36">
        <v>-96241447.128171176</v>
      </c>
      <c r="P14" s="36">
        <v>1072476402.40655</v>
      </c>
      <c r="Q14" s="36">
        <v>180045200.24547848</v>
      </c>
      <c r="R14" s="36">
        <v>506278168.96777523</v>
      </c>
      <c r="S14" s="36">
        <v>-251600504.89903259</v>
      </c>
      <c r="T14" s="36">
        <v>143819231.43611079</v>
      </c>
      <c r="U14" s="36">
        <v>884922349.34366882</v>
      </c>
      <c r="V14" s="36">
        <v>203238872.54138762</v>
      </c>
      <c r="W14" s="36">
        <v>797805838.07923019</v>
      </c>
      <c r="X14" s="36">
        <v>140465239.49814439</v>
      </c>
      <c r="Y14" s="36">
        <v>310404511.4665727</v>
      </c>
      <c r="Z14" s="36">
        <v>47555753.20617713</v>
      </c>
      <c r="AA14" s="36">
        <v>-645250306.4167068</v>
      </c>
      <c r="AB14" s="36">
        <v>451425571.05594522</v>
      </c>
      <c r="AC14" s="36">
        <v>-183962339.87721431</v>
      </c>
      <c r="AD14" s="36">
        <v>37806196.400152959</v>
      </c>
      <c r="AE14" s="36">
        <v>2522322684.3204045</v>
      </c>
    </row>
    <row r="15" spans="2:31" x14ac:dyDescent="0.35">
      <c r="B15" s="26" t="s">
        <v>33</v>
      </c>
      <c r="C15" s="33"/>
      <c r="D15" s="33"/>
      <c r="E15" s="34" t="s">
        <v>35</v>
      </c>
      <c r="F15" s="35">
        <v>-44076266.894758657</v>
      </c>
      <c r="G15" s="36">
        <v>445951.0359038522</v>
      </c>
      <c r="H15" s="36">
        <v>500018.50883296208</v>
      </c>
      <c r="I15" s="36">
        <v>59494651.62585973</v>
      </c>
      <c r="J15" s="36">
        <v>-1119226761.1798353</v>
      </c>
      <c r="K15" s="36">
        <v>-1105394649.4743361</v>
      </c>
      <c r="L15" s="36">
        <v>-681432694.36960959</v>
      </c>
      <c r="M15" s="36">
        <v>132922328.45333067</v>
      </c>
      <c r="N15" s="36">
        <v>-242360907.33585823</v>
      </c>
      <c r="O15" s="36">
        <v>-117216282.14614934</v>
      </c>
      <c r="P15" s="36">
        <v>1068763032.917259</v>
      </c>
      <c r="Q15" s="36">
        <v>178112018.63646734</v>
      </c>
      <c r="R15" s="36">
        <v>551067634.98940444</v>
      </c>
      <c r="S15" s="36">
        <v>-247313145.96765524</v>
      </c>
      <c r="T15" s="36">
        <v>147755210.72931555</v>
      </c>
      <c r="U15" s="36">
        <v>908894639.90921879</v>
      </c>
      <c r="V15" s="36">
        <v>204013459.4332217</v>
      </c>
      <c r="W15" s="36">
        <v>796329191.42327547</v>
      </c>
      <c r="X15" s="36">
        <v>139570454.00026757</v>
      </c>
      <c r="Y15" s="36">
        <v>311086156.40434974</v>
      </c>
      <c r="Z15" s="36">
        <v>50676440.53254208</v>
      </c>
      <c r="AA15" s="36">
        <v>-645053122.76460993</v>
      </c>
      <c r="AB15" s="36">
        <v>455073908.50258702</v>
      </c>
      <c r="AC15" s="36">
        <v>-181485674.79837713</v>
      </c>
      <c r="AD15" s="36">
        <v>41006599.931150153</v>
      </c>
      <c r="AE15" s="36">
        <v>2031285063.0609713</v>
      </c>
    </row>
    <row r="16" spans="2:31" x14ac:dyDescent="0.35">
      <c r="B16" s="26" t="s">
        <v>32</v>
      </c>
      <c r="C16" s="33"/>
      <c r="D16" s="33"/>
      <c r="E16" s="34" t="s">
        <v>35</v>
      </c>
      <c r="F16" s="35">
        <v>-293156068.79110026</v>
      </c>
      <c r="G16" s="36">
        <v>460440.4334498595</v>
      </c>
      <c r="H16" s="36">
        <v>544750.73056593002</v>
      </c>
      <c r="I16" s="36">
        <v>67539130.141229808</v>
      </c>
      <c r="J16" s="36">
        <v>-1229120152.286274</v>
      </c>
      <c r="K16" s="36">
        <v>-1269740135.8214703</v>
      </c>
      <c r="L16" s="36">
        <v>-862931073.95419145</v>
      </c>
      <c r="M16" s="36">
        <v>17968918.110952329</v>
      </c>
      <c r="N16" s="36">
        <v>-113576051.40441193</v>
      </c>
      <c r="O16" s="36">
        <v>-63301001.297325782</v>
      </c>
      <c r="P16" s="36">
        <v>1062014622.224658</v>
      </c>
      <c r="Q16" s="36">
        <v>190987846.87940139</v>
      </c>
      <c r="R16" s="36">
        <v>499598949.95616585</v>
      </c>
      <c r="S16" s="36">
        <v>-208377907.26405436</v>
      </c>
      <c r="T16" s="36">
        <v>136395721.42434034</v>
      </c>
      <c r="U16" s="36">
        <v>914720526.76244819</v>
      </c>
      <c r="V16" s="36">
        <v>124682695.00683701</v>
      </c>
      <c r="W16" s="36">
        <v>811304849.94592595</v>
      </c>
      <c r="X16" s="36">
        <v>164487711.54049274</v>
      </c>
      <c r="Y16" s="36">
        <v>376211289.6587621</v>
      </c>
      <c r="Z16" s="36">
        <v>65468695.207290709</v>
      </c>
      <c r="AA16" s="36">
        <v>-647892004.95982575</v>
      </c>
      <c r="AB16" s="36">
        <v>375563647.12617391</v>
      </c>
      <c r="AC16" s="36">
        <v>-136234234.6558015</v>
      </c>
      <c r="AD16" s="36">
        <v>52676559.307054214</v>
      </c>
      <c r="AE16" s="36">
        <v>2252365641.9313374</v>
      </c>
    </row>
    <row r="17" spans="2:31" x14ac:dyDescent="0.35">
      <c r="B17" s="26" t="s">
        <v>34</v>
      </c>
      <c r="C17" s="33"/>
      <c r="D17" s="33"/>
      <c r="E17" s="34" t="s">
        <v>35</v>
      </c>
      <c r="F17" s="35">
        <v>39365303.266120955</v>
      </c>
      <c r="G17" s="36">
        <v>448754.53249140806</v>
      </c>
      <c r="H17" s="36">
        <v>523880.83681707474</v>
      </c>
      <c r="I17" s="36">
        <v>62847899.350640044</v>
      </c>
      <c r="J17" s="36">
        <v>-1091384047.595427</v>
      </c>
      <c r="K17" s="36">
        <v>-1089477394.7866757</v>
      </c>
      <c r="L17" s="36">
        <v>-630876647.5173775</v>
      </c>
      <c r="M17" s="36">
        <v>118487977.0922963</v>
      </c>
      <c r="N17" s="36">
        <v>-238819182.96074042</v>
      </c>
      <c r="O17" s="36">
        <v>-118981275.33992687</v>
      </c>
      <c r="P17" s="36">
        <v>1046778829.7933466</v>
      </c>
      <c r="Q17" s="36">
        <v>191473432.60445148</v>
      </c>
      <c r="R17" s="36">
        <v>582185391.13589883</v>
      </c>
      <c r="S17" s="36">
        <v>-238779332.11085027</v>
      </c>
      <c r="T17" s="36">
        <v>143391760.56741589</v>
      </c>
      <c r="U17" s="36">
        <v>945315905.29105592</v>
      </c>
      <c r="V17" s="36">
        <v>131976682.63508356</v>
      </c>
      <c r="W17" s="36">
        <v>811907993.76315784</v>
      </c>
      <c r="X17" s="36">
        <v>156748388.38130271</v>
      </c>
      <c r="Y17" s="36">
        <v>370421595.96119165</v>
      </c>
      <c r="Z17" s="36">
        <v>67307038.834348008</v>
      </c>
      <c r="AA17" s="36">
        <v>-645357229.13667202</v>
      </c>
      <c r="AB17" s="36">
        <v>373933196.53801948</v>
      </c>
      <c r="AC17" s="36">
        <v>-134833013.67601925</v>
      </c>
      <c r="AD17" s="36">
        <v>53858392.090939179</v>
      </c>
      <c r="AE17" s="36">
        <v>1990048629.4023824</v>
      </c>
    </row>
    <row r="20" spans="2:31" x14ac:dyDescent="0.35">
      <c r="B20" s="21" t="s">
        <v>90</v>
      </c>
      <c r="C20" s="22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</row>
    <row r="22" spans="2:31" x14ac:dyDescent="0.35">
      <c r="B22" s="29" t="s">
        <v>57</v>
      </c>
      <c r="C22" s="30"/>
      <c r="D22" s="30"/>
      <c r="E22" s="31"/>
      <c r="F22" s="31"/>
      <c r="G22" s="30">
        <v>2022</v>
      </c>
      <c r="H22" s="30">
        <v>2023</v>
      </c>
      <c r="I22" s="30">
        <v>2024</v>
      </c>
      <c r="J22" s="30">
        <v>2025</v>
      </c>
      <c r="K22" s="30">
        <v>2026</v>
      </c>
      <c r="L22" s="30">
        <v>2027</v>
      </c>
      <c r="M22" s="30">
        <v>2028</v>
      </c>
      <c r="N22" s="30">
        <v>2029</v>
      </c>
      <c r="O22" s="30">
        <v>2030</v>
      </c>
      <c r="P22" s="30">
        <v>2031</v>
      </c>
      <c r="Q22" s="30">
        <v>2032</v>
      </c>
      <c r="R22" s="30">
        <v>2033</v>
      </c>
      <c r="S22" s="30">
        <v>2034</v>
      </c>
      <c r="T22" s="30">
        <v>2035</v>
      </c>
      <c r="U22" s="30">
        <v>2036</v>
      </c>
      <c r="V22" s="30">
        <v>2037</v>
      </c>
      <c r="W22" s="30">
        <v>2038</v>
      </c>
      <c r="X22" s="30">
        <v>2039</v>
      </c>
      <c r="Y22" s="30">
        <v>2040</v>
      </c>
      <c r="Z22" s="30">
        <v>2041</v>
      </c>
      <c r="AA22" s="30">
        <v>2042</v>
      </c>
      <c r="AB22" s="30">
        <v>2043</v>
      </c>
      <c r="AC22" s="30">
        <v>2044</v>
      </c>
      <c r="AD22" s="30">
        <v>2045</v>
      </c>
      <c r="AE22" s="30">
        <v>2046</v>
      </c>
    </row>
    <row r="23" spans="2:31" x14ac:dyDescent="0.35">
      <c r="B23" s="32" t="s">
        <v>62</v>
      </c>
      <c r="C23" s="32"/>
      <c r="D23" s="32"/>
      <c r="E23" s="24" t="s">
        <v>14</v>
      </c>
      <c r="F23" s="24" t="s">
        <v>61</v>
      </c>
      <c r="G23" s="25" t="s">
        <v>65</v>
      </c>
      <c r="H23" s="25" t="s">
        <v>66</v>
      </c>
      <c r="I23" s="25" t="s">
        <v>67</v>
      </c>
      <c r="J23" s="25" t="s">
        <v>68</v>
      </c>
      <c r="K23" s="25" t="s">
        <v>69</v>
      </c>
      <c r="L23" s="25" t="s">
        <v>70</v>
      </c>
      <c r="M23" s="25" t="s">
        <v>71</v>
      </c>
      <c r="N23" s="25" t="s">
        <v>72</v>
      </c>
      <c r="O23" s="25" t="s">
        <v>73</v>
      </c>
      <c r="P23" s="25" t="s">
        <v>74</v>
      </c>
      <c r="Q23" s="25" t="s">
        <v>75</v>
      </c>
      <c r="R23" s="25" t="s">
        <v>76</v>
      </c>
      <c r="S23" s="25" t="s">
        <v>77</v>
      </c>
      <c r="T23" s="25" t="s">
        <v>78</v>
      </c>
      <c r="U23" s="25" t="s">
        <v>79</v>
      </c>
      <c r="V23" s="25" t="s">
        <v>80</v>
      </c>
      <c r="W23" s="25" t="s">
        <v>81</v>
      </c>
      <c r="X23" s="25" t="s">
        <v>82</v>
      </c>
      <c r="Y23" s="25" t="s">
        <v>83</v>
      </c>
      <c r="Z23" s="25" t="s">
        <v>84</v>
      </c>
      <c r="AA23" s="25" t="s">
        <v>85</v>
      </c>
      <c r="AB23" s="25" t="s">
        <v>86</v>
      </c>
      <c r="AC23" s="25" t="s">
        <v>87</v>
      </c>
      <c r="AD23" s="25" t="s">
        <v>88</v>
      </c>
      <c r="AE23" s="25" t="s">
        <v>89</v>
      </c>
    </row>
    <row r="24" spans="2:31" x14ac:dyDescent="0.35">
      <c r="B24" s="26" t="s">
        <v>25</v>
      </c>
      <c r="C24" s="33"/>
      <c r="D24" s="33"/>
      <c r="E24" s="34" t="s">
        <v>35</v>
      </c>
      <c r="F24" s="35">
        <v>-1552499723.9481812</v>
      </c>
      <c r="G24" s="36">
        <v>0</v>
      </c>
      <c r="H24" s="36">
        <v>0</v>
      </c>
      <c r="I24" s="36">
        <v>0</v>
      </c>
      <c r="J24" s="36">
        <v>-843004748.70451856</v>
      </c>
      <c r="K24" s="36">
        <v>-843004748.70451856</v>
      </c>
      <c r="L24" s="36">
        <v>-843004748.70451856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1460195139.5724182</v>
      </c>
    </row>
    <row r="25" spans="2:31" x14ac:dyDescent="0.35">
      <c r="B25" s="26" t="s">
        <v>27</v>
      </c>
      <c r="C25" s="33"/>
      <c r="D25" s="33"/>
      <c r="E25" s="34" t="s">
        <v>35</v>
      </c>
      <c r="F25" s="35">
        <v>-2028254876.7309835</v>
      </c>
      <c r="G25" s="36">
        <v>0</v>
      </c>
      <c r="H25" s="36">
        <v>0</v>
      </c>
      <c r="I25" s="36">
        <v>0</v>
      </c>
      <c r="J25" s="36">
        <v>-1103692964.1673615</v>
      </c>
      <c r="K25" s="36">
        <v>-1103692964.1673615</v>
      </c>
      <c r="L25" s="36">
        <v>-1103692964.1673615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1929913332.6695418</v>
      </c>
    </row>
    <row r="26" spans="2:31" x14ac:dyDescent="0.35">
      <c r="B26" s="26" t="s">
        <v>30</v>
      </c>
      <c r="C26" s="33"/>
      <c r="D26" s="33"/>
      <c r="E26" s="34" t="s">
        <v>35</v>
      </c>
      <c r="F26" s="35">
        <v>-1873379062.6233387</v>
      </c>
      <c r="G26" s="36">
        <v>0</v>
      </c>
      <c r="H26" s="36">
        <v>0</v>
      </c>
      <c r="I26" s="36">
        <v>0</v>
      </c>
      <c r="J26" s="36">
        <v>-1022100938.2887316</v>
      </c>
      <c r="K26" s="36">
        <v>-1022100938.2887316</v>
      </c>
      <c r="L26" s="36">
        <v>-1022100938.2887316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1807925235.6253552</v>
      </c>
    </row>
    <row r="27" spans="2:31" x14ac:dyDescent="0.35">
      <c r="B27" s="26" t="s">
        <v>210</v>
      </c>
      <c r="C27" s="33"/>
      <c r="D27" s="33"/>
      <c r="E27" s="34" t="s">
        <v>35</v>
      </c>
      <c r="F27" s="35">
        <v>-1647058590.9283774</v>
      </c>
      <c r="G27" s="36">
        <v>0</v>
      </c>
      <c r="H27" s="36">
        <v>0</v>
      </c>
      <c r="I27" s="36">
        <v>0</v>
      </c>
      <c r="J27" s="36">
        <v>-898460241.81206942</v>
      </c>
      <c r="K27" s="36">
        <v>-898460241.81206942</v>
      </c>
      <c r="L27" s="36">
        <v>-898460241.81206942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1587980765.4346321</v>
      </c>
    </row>
    <row r="28" spans="2:31" x14ac:dyDescent="0.35">
      <c r="B28" s="26" t="s">
        <v>31</v>
      </c>
      <c r="C28" s="33"/>
      <c r="D28" s="33"/>
      <c r="E28" s="34" t="s">
        <v>35</v>
      </c>
      <c r="F28" s="35">
        <v>-2644736881.1313062</v>
      </c>
      <c r="G28" s="36">
        <v>0</v>
      </c>
      <c r="H28" s="36">
        <v>0</v>
      </c>
      <c r="I28" s="36">
        <v>0</v>
      </c>
      <c r="J28" s="36">
        <v>-1434123741.1696146</v>
      </c>
      <c r="K28" s="36">
        <v>-1434123741.1696146</v>
      </c>
      <c r="L28" s="36">
        <v>-1434123741.1696146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2468929871.9205494</v>
      </c>
    </row>
    <row r="29" spans="2:31" x14ac:dyDescent="0.35">
      <c r="B29" s="26" t="s">
        <v>33</v>
      </c>
      <c r="C29" s="33"/>
      <c r="D29" s="33"/>
      <c r="E29" s="34" t="s">
        <v>35</v>
      </c>
      <c r="F29" s="35">
        <v>-2083695376.4612737</v>
      </c>
      <c r="G29" s="36">
        <v>0</v>
      </c>
      <c r="H29" s="36">
        <v>0</v>
      </c>
      <c r="I29" s="36">
        <v>0</v>
      </c>
      <c r="J29" s="36">
        <v>-1133147346.953423</v>
      </c>
      <c r="K29" s="36">
        <v>-1133147346.953423</v>
      </c>
      <c r="L29" s="36">
        <v>-1133147346.953423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1975916587.892756</v>
      </c>
    </row>
    <row r="30" spans="2:31" x14ac:dyDescent="0.35">
      <c r="B30" s="26" t="s">
        <v>32</v>
      </c>
      <c r="C30" s="33"/>
      <c r="D30" s="33"/>
      <c r="E30" s="34" t="s">
        <v>35</v>
      </c>
      <c r="F30" s="35">
        <v>-2319309933.0990176</v>
      </c>
      <c r="G30" s="36">
        <v>0</v>
      </c>
      <c r="H30" s="36">
        <v>0</v>
      </c>
      <c r="I30" s="36">
        <v>0</v>
      </c>
      <c r="J30" s="36">
        <v>-1260783005.6930232</v>
      </c>
      <c r="K30" s="36">
        <v>-1260783005.6930232</v>
      </c>
      <c r="L30" s="36">
        <v>-1260783005.6930232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2194661968.7534676</v>
      </c>
    </row>
    <row r="31" spans="2:31" x14ac:dyDescent="0.35">
      <c r="B31" s="26" t="s">
        <v>34</v>
      </c>
      <c r="C31" s="33"/>
      <c r="D31" s="33"/>
      <c r="E31" s="34" t="s">
        <v>35</v>
      </c>
      <c r="F31" s="35">
        <v>-2032396344.9059784</v>
      </c>
      <c r="G31" s="36">
        <v>0</v>
      </c>
      <c r="H31" s="36">
        <v>0</v>
      </c>
      <c r="I31" s="36">
        <v>0</v>
      </c>
      <c r="J31" s="36">
        <v>-1105724300.9112279</v>
      </c>
      <c r="K31" s="36">
        <v>-1105724300.9112279</v>
      </c>
      <c r="L31" s="36">
        <v>-1105724300.9112279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1931753044.3736615</v>
      </c>
    </row>
    <row r="33" spans="1:31" x14ac:dyDescent="0.35">
      <c r="B33" s="29" t="s">
        <v>55</v>
      </c>
      <c r="C33" s="30"/>
      <c r="D33" s="30"/>
      <c r="E33" s="31"/>
      <c r="F33" s="31"/>
      <c r="G33" s="30">
        <v>2022</v>
      </c>
      <c r="H33" s="30">
        <v>2023</v>
      </c>
      <c r="I33" s="30">
        <v>2024</v>
      </c>
      <c r="J33" s="30">
        <v>2025</v>
      </c>
      <c r="K33" s="30">
        <v>2026</v>
      </c>
      <c r="L33" s="30">
        <v>2027</v>
      </c>
      <c r="M33" s="30">
        <v>2028</v>
      </c>
      <c r="N33" s="30">
        <v>2029</v>
      </c>
      <c r="O33" s="30">
        <v>2030</v>
      </c>
      <c r="P33" s="30">
        <v>2031</v>
      </c>
      <c r="Q33" s="30">
        <v>2032</v>
      </c>
      <c r="R33" s="30">
        <v>2033</v>
      </c>
      <c r="S33" s="30">
        <v>2034</v>
      </c>
      <c r="T33" s="30">
        <v>2035</v>
      </c>
      <c r="U33" s="30">
        <v>2036</v>
      </c>
      <c r="V33" s="30">
        <v>2037</v>
      </c>
      <c r="W33" s="30">
        <v>2038</v>
      </c>
      <c r="X33" s="30">
        <v>2039</v>
      </c>
      <c r="Y33" s="30">
        <v>2040</v>
      </c>
      <c r="Z33" s="30">
        <v>2041</v>
      </c>
      <c r="AA33" s="30">
        <v>2042</v>
      </c>
      <c r="AB33" s="30">
        <v>2043</v>
      </c>
      <c r="AC33" s="30">
        <v>2044</v>
      </c>
      <c r="AD33" s="30">
        <v>2045</v>
      </c>
      <c r="AE33" s="30">
        <v>2046</v>
      </c>
    </row>
    <row r="34" spans="1:31" x14ac:dyDescent="0.35">
      <c r="B34" s="32" t="s">
        <v>62</v>
      </c>
      <c r="C34" s="32"/>
      <c r="D34" s="32"/>
      <c r="E34" s="24" t="s">
        <v>14</v>
      </c>
      <c r="F34" s="24" t="s">
        <v>61</v>
      </c>
      <c r="G34" s="25" t="s">
        <v>65</v>
      </c>
      <c r="H34" s="25" t="s">
        <v>66</v>
      </c>
      <c r="I34" s="25" t="s">
        <v>67</v>
      </c>
      <c r="J34" s="25" t="s">
        <v>68</v>
      </c>
      <c r="K34" s="25" t="s">
        <v>69</v>
      </c>
      <c r="L34" s="25" t="s">
        <v>70</v>
      </c>
      <c r="M34" s="25" t="s">
        <v>71</v>
      </c>
      <c r="N34" s="25" t="s">
        <v>72</v>
      </c>
      <c r="O34" s="25" t="s">
        <v>73</v>
      </c>
      <c r="P34" s="25" t="s">
        <v>74</v>
      </c>
      <c r="Q34" s="25" t="s">
        <v>75</v>
      </c>
      <c r="R34" s="25" t="s">
        <v>76</v>
      </c>
      <c r="S34" s="25" t="s">
        <v>77</v>
      </c>
      <c r="T34" s="25" t="s">
        <v>78</v>
      </c>
      <c r="U34" s="25" t="s">
        <v>79</v>
      </c>
      <c r="V34" s="25" t="s">
        <v>80</v>
      </c>
      <c r="W34" s="25" t="s">
        <v>81</v>
      </c>
      <c r="X34" s="25" t="s">
        <v>82</v>
      </c>
      <c r="Y34" s="25" t="s">
        <v>83</v>
      </c>
      <c r="Z34" s="25" t="s">
        <v>84</v>
      </c>
      <c r="AA34" s="25" t="s">
        <v>85</v>
      </c>
      <c r="AB34" s="25" t="s">
        <v>86</v>
      </c>
      <c r="AC34" s="25" t="s">
        <v>87</v>
      </c>
      <c r="AD34" s="25" t="s">
        <v>88</v>
      </c>
      <c r="AE34" s="25" t="s">
        <v>89</v>
      </c>
    </row>
    <row r="35" spans="1:31" x14ac:dyDescent="0.35">
      <c r="B35" s="26" t="s">
        <v>25</v>
      </c>
      <c r="C35" s="33"/>
      <c r="D35" s="33"/>
      <c r="E35" s="34" t="s">
        <v>35</v>
      </c>
      <c r="F35" s="35">
        <v>-63727991.257468052</v>
      </c>
      <c r="G35" s="36">
        <v>0</v>
      </c>
      <c r="H35" s="36">
        <v>0</v>
      </c>
      <c r="I35" s="36">
        <v>0</v>
      </c>
      <c r="J35" s="36">
        <v>0</v>
      </c>
      <c r="K35" s="36">
        <v>0</v>
      </c>
      <c r="L35" s="36">
        <v>-7340341.7434734497</v>
      </c>
      <c r="M35" s="36">
        <v>-7340341.7434734497</v>
      </c>
      <c r="N35" s="36">
        <v>-7340341.7434734497</v>
      </c>
      <c r="O35" s="36">
        <v>-7340341.7434734497</v>
      </c>
      <c r="P35" s="36">
        <v>-7340341.7434734497</v>
      </c>
      <c r="Q35" s="36">
        <v>-7340341.7434734497</v>
      </c>
      <c r="R35" s="36">
        <v>-7340341.7434734497</v>
      </c>
      <c r="S35" s="36">
        <v>-7340341.7434734497</v>
      </c>
      <c r="T35" s="36">
        <v>-7340341.7434734497</v>
      </c>
      <c r="U35" s="36">
        <v>-7340341.7434734497</v>
      </c>
      <c r="V35" s="36">
        <v>-7340341.7434734497</v>
      </c>
      <c r="W35" s="36">
        <v>-7340341.7434734497</v>
      </c>
      <c r="X35" s="36">
        <v>-7340341.7434734497</v>
      </c>
      <c r="Y35" s="36">
        <v>-7340341.7434734497</v>
      </c>
      <c r="Z35" s="36">
        <v>-7340341.7434734497</v>
      </c>
      <c r="AA35" s="36">
        <v>-7340341.7434734497</v>
      </c>
      <c r="AB35" s="36">
        <v>-7340341.7434734497</v>
      </c>
      <c r="AC35" s="36">
        <v>-7340341.7434734497</v>
      </c>
      <c r="AD35" s="36">
        <v>-7340341.7434734497</v>
      </c>
      <c r="AE35" s="36">
        <v>-7340341.7434734497</v>
      </c>
    </row>
    <row r="36" spans="1:31" x14ac:dyDescent="0.35">
      <c r="B36" s="26" t="s">
        <v>27</v>
      </c>
      <c r="C36" s="33"/>
      <c r="D36" s="33"/>
      <c r="E36" s="34" t="s">
        <v>35</v>
      </c>
      <c r="F36" s="35">
        <v>-86324901.851216272</v>
      </c>
      <c r="G36" s="36">
        <v>0</v>
      </c>
      <c r="H36" s="36">
        <v>0</v>
      </c>
      <c r="I36" s="36">
        <v>0</v>
      </c>
      <c r="J36" s="36">
        <v>0</v>
      </c>
      <c r="K36" s="36">
        <v>0</v>
      </c>
      <c r="L36" s="36">
        <v>-9943107.6997186188</v>
      </c>
      <c r="M36" s="36">
        <v>-9943107.6997186188</v>
      </c>
      <c r="N36" s="36">
        <v>-9943107.6997186188</v>
      </c>
      <c r="O36" s="36">
        <v>-9943107.6997186188</v>
      </c>
      <c r="P36" s="36">
        <v>-9943107.6997186188</v>
      </c>
      <c r="Q36" s="36">
        <v>-9943107.6997186188</v>
      </c>
      <c r="R36" s="36">
        <v>-9943107.6997186188</v>
      </c>
      <c r="S36" s="36">
        <v>-9943107.6997186188</v>
      </c>
      <c r="T36" s="36">
        <v>-9943107.6997186188</v>
      </c>
      <c r="U36" s="36">
        <v>-9943107.6997186188</v>
      </c>
      <c r="V36" s="36">
        <v>-9943107.6997186188</v>
      </c>
      <c r="W36" s="36">
        <v>-9943107.6997186188</v>
      </c>
      <c r="X36" s="36">
        <v>-9943107.6997186188</v>
      </c>
      <c r="Y36" s="36">
        <v>-9943107.6997186188</v>
      </c>
      <c r="Z36" s="36">
        <v>-9943107.6997186188</v>
      </c>
      <c r="AA36" s="36">
        <v>-9943107.6997186188</v>
      </c>
      <c r="AB36" s="36">
        <v>-9943107.6997186188</v>
      </c>
      <c r="AC36" s="36">
        <v>-9943107.6997186188</v>
      </c>
      <c r="AD36" s="36">
        <v>-9943107.6997186188</v>
      </c>
      <c r="AE36" s="36">
        <v>-9943107.6997186188</v>
      </c>
    </row>
    <row r="37" spans="1:31" x14ac:dyDescent="0.35">
      <c r="B37" s="26" t="s">
        <v>30</v>
      </c>
      <c r="C37" s="33"/>
      <c r="D37" s="33"/>
      <c r="E37" s="34" t="s">
        <v>35</v>
      </c>
      <c r="F37" s="35">
        <v>-74964231.615952969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-8634558.6568838935</v>
      </c>
      <c r="M37" s="36">
        <v>-8634558.6568838935</v>
      </c>
      <c r="N37" s="36">
        <v>-8634558.6568838935</v>
      </c>
      <c r="O37" s="36">
        <v>-8634558.6568838935</v>
      </c>
      <c r="P37" s="36">
        <v>-8634558.6568838935</v>
      </c>
      <c r="Q37" s="36">
        <v>-8634558.6568838935</v>
      </c>
      <c r="R37" s="36">
        <v>-8634558.6568838935</v>
      </c>
      <c r="S37" s="36">
        <v>-8634558.6568838935</v>
      </c>
      <c r="T37" s="36">
        <v>-8634558.6568838935</v>
      </c>
      <c r="U37" s="36">
        <v>-8634558.6568838935</v>
      </c>
      <c r="V37" s="36">
        <v>-8634558.6568838935</v>
      </c>
      <c r="W37" s="36">
        <v>-8634558.6568838935</v>
      </c>
      <c r="X37" s="36">
        <v>-8634558.6568838935</v>
      </c>
      <c r="Y37" s="36">
        <v>-8634558.6568838935</v>
      </c>
      <c r="Z37" s="36">
        <v>-8634558.6568838935</v>
      </c>
      <c r="AA37" s="36">
        <v>-8634558.6568838935</v>
      </c>
      <c r="AB37" s="36">
        <v>-8634558.6568838935</v>
      </c>
      <c r="AC37" s="36">
        <v>-8634558.6568838935</v>
      </c>
      <c r="AD37" s="36">
        <v>-8634558.6568838935</v>
      </c>
      <c r="AE37" s="36">
        <v>-8634558.6568838935</v>
      </c>
    </row>
    <row r="38" spans="1:31" x14ac:dyDescent="0.35">
      <c r="B38" s="26" t="s">
        <v>210</v>
      </c>
      <c r="C38" s="33"/>
      <c r="D38" s="33"/>
      <c r="E38" s="34" t="s">
        <v>35</v>
      </c>
      <c r="F38" s="35">
        <v>-79741951.061946362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-9184867.7564810105</v>
      </c>
      <c r="M38" s="36">
        <v>-9184867.7564810105</v>
      </c>
      <c r="N38" s="36">
        <v>-9184867.7564810105</v>
      </c>
      <c r="O38" s="36">
        <v>-9184867.7564810105</v>
      </c>
      <c r="P38" s="36">
        <v>-9184867.7564810105</v>
      </c>
      <c r="Q38" s="36">
        <v>-9184867.7564810105</v>
      </c>
      <c r="R38" s="36">
        <v>-9184867.7564810105</v>
      </c>
      <c r="S38" s="36">
        <v>-9184867.7564810105</v>
      </c>
      <c r="T38" s="36">
        <v>-9184867.7564810105</v>
      </c>
      <c r="U38" s="36">
        <v>-9184867.7564810105</v>
      </c>
      <c r="V38" s="36">
        <v>-9184867.7564810105</v>
      </c>
      <c r="W38" s="36">
        <v>-9184867.7564810105</v>
      </c>
      <c r="X38" s="36">
        <v>-9184867.7564810105</v>
      </c>
      <c r="Y38" s="36">
        <v>-9184867.7564810105</v>
      </c>
      <c r="Z38" s="36">
        <v>-9184867.7564810105</v>
      </c>
      <c r="AA38" s="36">
        <v>-9184867.7564810105</v>
      </c>
      <c r="AB38" s="36">
        <v>-9184867.7564810105</v>
      </c>
      <c r="AC38" s="36">
        <v>-9184867.7564810105</v>
      </c>
      <c r="AD38" s="36">
        <v>-9184867.7564810105</v>
      </c>
      <c r="AE38" s="36">
        <v>-9184867.7564810105</v>
      </c>
    </row>
    <row r="39" spans="1:31" x14ac:dyDescent="0.35">
      <c r="B39" s="26" t="s">
        <v>31</v>
      </c>
      <c r="C39" s="33"/>
      <c r="D39" s="33"/>
      <c r="E39" s="34" t="s">
        <v>35</v>
      </c>
      <c r="F39" s="35">
        <v>-136759275.20352235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-15752258.886175863</v>
      </c>
      <c r="M39" s="36">
        <v>-15752258.886175863</v>
      </c>
      <c r="N39" s="36">
        <v>-15752258.886175863</v>
      </c>
      <c r="O39" s="36">
        <v>-15752258.886175863</v>
      </c>
      <c r="P39" s="36">
        <v>-15752258.886175863</v>
      </c>
      <c r="Q39" s="36">
        <v>-15752258.886175863</v>
      </c>
      <c r="R39" s="36">
        <v>-15752258.886175863</v>
      </c>
      <c r="S39" s="36">
        <v>-15752258.886175863</v>
      </c>
      <c r="T39" s="36">
        <v>-15752258.886175863</v>
      </c>
      <c r="U39" s="36">
        <v>-15752258.886175863</v>
      </c>
      <c r="V39" s="36">
        <v>-15752258.886175863</v>
      </c>
      <c r="W39" s="36">
        <v>-15752258.886175863</v>
      </c>
      <c r="X39" s="36">
        <v>-15752258.886175863</v>
      </c>
      <c r="Y39" s="36">
        <v>-15752258.886175863</v>
      </c>
      <c r="Z39" s="36">
        <v>-15752258.886175863</v>
      </c>
      <c r="AA39" s="36">
        <v>-15752258.886175863</v>
      </c>
      <c r="AB39" s="36">
        <v>-15752258.886175863</v>
      </c>
      <c r="AC39" s="36">
        <v>-15752258.886175863</v>
      </c>
      <c r="AD39" s="36">
        <v>-15752258.886175863</v>
      </c>
      <c r="AE39" s="36">
        <v>-15752258.886175863</v>
      </c>
    </row>
    <row r="40" spans="1:31" x14ac:dyDescent="0.35">
      <c r="B40" s="26" t="s">
        <v>33</v>
      </c>
      <c r="C40" s="33"/>
      <c r="D40" s="33"/>
      <c r="E40" s="34" t="s">
        <v>35</v>
      </c>
      <c r="F40" s="35">
        <v>-112159991.2273495</v>
      </c>
      <c r="G40" s="36">
        <v>0</v>
      </c>
      <c r="H40" s="36">
        <v>0</v>
      </c>
      <c r="I40" s="36">
        <v>0</v>
      </c>
      <c r="J40" s="36">
        <v>0</v>
      </c>
      <c r="K40" s="36">
        <v>0</v>
      </c>
      <c r="L40" s="36">
        <v>-12918854.796906078</v>
      </c>
      <c r="M40" s="36">
        <v>-12918854.796906078</v>
      </c>
      <c r="N40" s="36">
        <v>-12918854.796906078</v>
      </c>
      <c r="O40" s="36">
        <v>-12918854.796906078</v>
      </c>
      <c r="P40" s="36">
        <v>-12918854.796906078</v>
      </c>
      <c r="Q40" s="36">
        <v>-12918854.796906078</v>
      </c>
      <c r="R40" s="36">
        <v>-12918854.796906078</v>
      </c>
      <c r="S40" s="36">
        <v>-12918854.796906078</v>
      </c>
      <c r="T40" s="36">
        <v>-12918854.796906078</v>
      </c>
      <c r="U40" s="36">
        <v>-12918854.796906078</v>
      </c>
      <c r="V40" s="36">
        <v>-12918854.796906078</v>
      </c>
      <c r="W40" s="36">
        <v>-12918854.796906078</v>
      </c>
      <c r="X40" s="36">
        <v>-12918854.796906078</v>
      </c>
      <c r="Y40" s="36">
        <v>-12918854.796906078</v>
      </c>
      <c r="Z40" s="36">
        <v>-12918854.796906078</v>
      </c>
      <c r="AA40" s="36">
        <v>-12918854.796906078</v>
      </c>
      <c r="AB40" s="36">
        <v>-12918854.796906078</v>
      </c>
      <c r="AC40" s="36">
        <v>-12918854.796906078</v>
      </c>
      <c r="AD40" s="36">
        <v>-12918854.796906078</v>
      </c>
      <c r="AE40" s="36">
        <v>-12918854.796906078</v>
      </c>
    </row>
    <row r="41" spans="1:31" x14ac:dyDescent="0.35">
      <c r="B41" s="26" t="s">
        <v>32</v>
      </c>
      <c r="C41" s="33"/>
      <c r="D41" s="33"/>
      <c r="E41" s="34" t="s">
        <v>35</v>
      </c>
      <c r="F41" s="35">
        <v>-111173701.18415515</v>
      </c>
      <c r="G41" s="36">
        <v>0</v>
      </c>
      <c r="H41" s="36">
        <v>0</v>
      </c>
      <c r="I41" s="36">
        <v>0</v>
      </c>
      <c r="J41" s="36">
        <v>0</v>
      </c>
      <c r="K41" s="36">
        <v>0</v>
      </c>
      <c r="L41" s="36">
        <v>-12805251.56177534</v>
      </c>
      <c r="M41" s="36">
        <v>-12805251.56177534</v>
      </c>
      <c r="N41" s="36">
        <v>-12805251.56177534</v>
      </c>
      <c r="O41" s="36">
        <v>-12805251.56177534</v>
      </c>
      <c r="P41" s="36">
        <v>-12805251.56177534</v>
      </c>
      <c r="Q41" s="36">
        <v>-12805251.56177534</v>
      </c>
      <c r="R41" s="36">
        <v>-12805251.56177534</v>
      </c>
      <c r="S41" s="36">
        <v>-12805251.56177534</v>
      </c>
      <c r="T41" s="36">
        <v>-12805251.56177534</v>
      </c>
      <c r="U41" s="36">
        <v>-12805251.56177534</v>
      </c>
      <c r="V41" s="36">
        <v>-12805251.56177534</v>
      </c>
      <c r="W41" s="36">
        <v>-12805251.56177534</v>
      </c>
      <c r="X41" s="36">
        <v>-12805251.56177534</v>
      </c>
      <c r="Y41" s="36">
        <v>-12805251.56177534</v>
      </c>
      <c r="Z41" s="36">
        <v>-12805251.56177534</v>
      </c>
      <c r="AA41" s="36">
        <v>-12805251.56177534</v>
      </c>
      <c r="AB41" s="36">
        <v>-12805251.56177534</v>
      </c>
      <c r="AC41" s="36">
        <v>-12805251.56177534</v>
      </c>
      <c r="AD41" s="36">
        <v>-12805251.56177534</v>
      </c>
      <c r="AE41" s="36">
        <v>-12805251.56177534</v>
      </c>
    </row>
    <row r="42" spans="1:31" x14ac:dyDescent="0.35">
      <c r="B42" s="26" t="s">
        <v>34</v>
      </c>
      <c r="C42" s="33"/>
      <c r="D42" s="33"/>
      <c r="E42" s="34" t="s">
        <v>35</v>
      </c>
      <c r="F42" s="35">
        <v>-103311639.62410736</v>
      </c>
      <c r="G42" s="36">
        <v>0</v>
      </c>
      <c r="H42" s="36">
        <v>0</v>
      </c>
      <c r="I42" s="36">
        <v>0</v>
      </c>
      <c r="J42" s="36">
        <v>0</v>
      </c>
      <c r="K42" s="36">
        <v>0</v>
      </c>
      <c r="L42" s="36">
        <v>-11899680.594916813</v>
      </c>
      <c r="M42" s="36">
        <v>-11899680.594916813</v>
      </c>
      <c r="N42" s="36">
        <v>-11899680.594916813</v>
      </c>
      <c r="O42" s="36">
        <v>-11899680.594916813</v>
      </c>
      <c r="P42" s="36">
        <v>-11899680.594916813</v>
      </c>
      <c r="Q42" s="36">
        <v>-11899680.594916813</v>
      </c>
      <c r="R42" s="36">
        <v>-11899680.594916813</v>
      </c>
      <c r="S42" s="36">
        <v>-11899680.594916813</v>
      </c>
      <c r="T42" s="36">
        <v>-11899680.594916813</v>
      </c>
      <c r="U42" s="36">
        <v>-11899680.594916813</v>
      </c>
      <c r="V42" s="36">
        <v>-11899680.594916813</v>
      </c>
      <c r="W42" s="36">
        <v>-11899680.594916813</v>
      </c>
      <c r="X42" s="36">
        <v>-11899680.594916813</v>
      </c>
      <c r="Y42" s="36">
        <v>-11899680.594916813</v>
      </c>
      <c r="Z42" s="36">
        <v>-11899680.594916813</v>
      </c>
      <c r="AA42" s="36">
        <v>-11899680.594916813</v>
      </c>
      <c r="AB42" s="36">
        <v>-11899680.594916813</v>
      </c>
      <c r="AC42" s="36">
        <v>-11899680.594916813</v>
      </c>
      <c r="AD42" s="36">
        <v>-11899680.594916813</v>
      </c>
      <c r="AE42" s="36">
        <v>-11899680.594916813</v>
      </c>
    </row>
    <row r="43" spans="1:31" x14ac:dyDescent="0.35">
      <c r="A43" s="20"/>
    </row>
    <row r="44" spans="1:31" x14ac:dyDescent="0.35">
      <c r="B44" s="40" t="s">
        <v>13</v>
      </c>
      <c r="C44" s="40"/>
      <c r="D44" s="40"/>
      <c r="E44" s="41"/>
      <c r="F44" s="31"/>
      <c r="G44" s="30">
        <v>2022</v>
      </c>
      <c r="H44" s="30">
        <v>2023</v>
      </c>
      <c r="I44" s="30">
        <v>2024</v>
      </c>
      <c r="J44" s="30">
        <v>2025</v>
      </c>
      <c r="K44" s="30">
        <v>2026</v>
      </c>
      <c r="L44" s="30">
        <v>2027</v>
      </c>
      <c r="M44" s="30">
        <v>2028</v>
      </c>
      <c r="N44" s="30">
        <v>2029</v>
      </c>
      <c r="O44" s="30">
        <v>2030</v>
      </c>
      <c r="P44" s="30">
        <v>2031</v>
      </c>
      <c r="Q44" s="30">
        <v>2032</v>
      </c>
      <c r="R44" s="30">
        <v>2033</v>
      </c>
      <c r="S44" s="30">
        <v>2034</v>
      </c>
      <c r="T44" s="30">
        <v>2035</v>
      </c>
      <c r="U44" s="30">
        <v>2036</v>
      </c>
      <c r="V44" s="30">
        <v>2037</v>
      </c>
      <c r="W44" s="30">
        <v>2038</v>
      </c>
      <c r="X44" s="30">
        <v>2039</v>
      </c>
      <c r="Y44" s="30">
        <v>2040</v>
      </c>
      <c r="Z44" s="30">
        <v>2041</v>
      </c>
      <c r="AA44" s="30">
        <v>2042</v>
      </c>
      <c r="AB44" s="30">
        <v>2043</v>
      </c>
      <c r="AC44" s="30">
        <v>2044</v>
      </c>
      <c r="AD44" s="30">
        <v>2045</v>
      </c>
      <c r="AE44" s="30">
        <v>2046</v>
      </c>
    </row>
    <row r="45" spans="1:31" x14ac:dyDescent="0.35">
      <c r="B45" s="42" t="s">
        <v>18</v>
      </c>
      <c r="C45" s="43"/>
      <c r="D45" s="43"/>
      <c r="E45" s="43" t="s">
        <v>14</v>
      </c>
      <c r="F45" s="24" t="s">
        <v>61</v>
      </c>
      <c r="G45" s="25" t="s">
        <v>65</v>
      </c>
      <c r="H45" s="25" t="s">
        <v>66</v>
      </c>
      <c r="I45" s="25" t="s">
        <v>67</v>
      </c>
      <c r="J45" s="25" t="s">
        <v>68</v>
      </c>
      <c r="K45" s="25" t="s">
        <v>69</v>
      </c>
      <c r="L45" s="25" t="s">
        <v>70</v>
      </c>
      <c r="M45" s="25" t="s">
        <v>71</v>
      </c>
      <c r="N45" s="25" t="s">
        <v>72</v>
      </c>
      <c r="O45" s="25" t="s">
        <v>73</v>
      </c>
      <c r="P45" s="25" t="s">
        <v>74</v>
      </c>
      <c r="Q45" s="25" t="s">
        <v>75</v>
      </c>
      <c r="R45" s="25" t="s">
        <v>76</v>
      </c>
      <c r="S45" s="25" t="s">
        <v>77</v>
      </c>
      <c r="T45" s="25" t="s">
        <v>78</v>
      </c>
      <c r="U45" s="25" t="s">
        <v>79</v>
      </c>
      <c r="V45" s="25" t="s">
        <v>80</v>
      </c>
      <c r="W45" s="25" t="s">
        <v>81</v>
      </c>
      <c r="X45" s="25" t="s">
        <v>82</v>
      </c>
      <c r="Y45" s="25" t="s">
        <v>83</v>
      </c>
      <c r="Z45" s="25" t="s">
        <v>84</v>
      </c>
      <c r="AA45" s="25" t="s">
        <v>85</v>
      </c>
      <c r="AB45" s="25" t="s">
        <v>86</v>
      </c>
      <c r="AC45" s="25" t="s">
        <v>87</v>
      </c>
      <c r="AD45" s="25" t="s">
        <v>88</v>
      </c>
      <c r="AE45" s="25" t="s">
        <v>89</v>
      </c>
    </row>
    <row r="46" spans="1:31" x14ac:dyDescent="0.35">
      <c r="B46" s="26" t="s">
        <v>25</v>
      </c>
      <c r="C46" s="44"/>
      <c r="D46" s="44"/>
      <c r="E46" s="34" t="s">
        <v>35</v>
      </c>
      <c r="F46" s="35">
        <v>1598438.6712961039</v>
      </c>
      <c r="G46" s="36">
        <v>-23.973005536593234</v>
      </c>
      <c r="H46" s="36">
        <v>-107.6049900045881</v>
      </c>
      <c r="I46" s="36">
        <v>-1845020.413407505</v>
      </c>
      <c r="J46" s="36">
        <v>49773.381403866282</v>
      </c>
      <c r="K46" s="36">
        <v>-1460514.3218256973</v>
      </c>
      <c r="L46" s="36">
        <v>5701871.7077849563</v>
      </c>
      <c r="M46" s="36">
        <v>521596.54372471245</v>
      </c>
      <c r="N46" s="36">
        <v>2906044.3445553491</v>
      </c>
      <c r="O46" s="36">
        <v>2123791.8608194008</v>
      </c>
      <c r="P46" s="36">
        <v>471715.83111593785</v>
      </c>
      <c r="Q46" s="36">
        <v>-99.365337789177914</v>
      </c>
      <c r="R46" s="36">
        <v>1472247.4311474457</v>
      </c>
      <c r="S46" s="36">
        <v>-178.21456441837529</v>
      </c>
      <c r="T46" s="36">
        <v>-188.53021464051056</v>
      </c>
      <c r="U46" s="36">
        <v>5345518.572509638</v>
      </c>
      <c r="V46" s="36">
        <v>517075.98449077876</v>
      </c>
      <c r="W46" s="36">
        <v>-23367558.379689194</v>
      </c>
      <c r="X46" s="36">
        <v>-48252.214658832112</v>
      </c>
      <c r="Y46" s="36">
        <v>3150111.7860741941</v>
      </c>
      <c r="Z46" s="36">
        <v>705675.83364926802</v>
      </c>
      <c r="AA46" s="36">
        <v>-282957.89696483244</v>
      </c>
      <c r="AB46" s="36">
        <v>9338121.9128675144</v>
      </c>
      <c r="AC46" s="36">
        <v>-563304.34089329571</v>
      </c>
      <c r="AD46" s="36">
        <v>-7621105.6296414658</v>
      </c>
      <c r="AE46" s="36">
        <v>1275783.0502795696</v>
      </c>
    </row>
    <row r="47" spans="1:31" x14ac:dyDescent="0.35">
      <c r="B47" s="26" t="s">
        <v>27</v>
      </c>
      <c r="C47" s="44"/>
      <c r="D47" s="44"/>
      <c r="E47" s="34" t="s">
        <v>35</v>
      </c>
      <c r="F47" s="35">
        <v>11898963.59595751</v>
      </c>
      <c r="G47" s="36">
        <v>-46.924943067040616</v>
      </c>
      <c r="H47" s="36">
        <v>76.609522847378628</v>
      </c>
      <c r="I47" s="36">
        <v>-2006664.4748795349</v>
      </c>
      <c r="J47" s="36">
        <v>124372.06771424279</v>
      </c>
      <c r="K47" s="36">
        <v>-2717516.9147373992</v>
      </c>
      <c r="L47" s="36">
        <v>5870904.2499421053</v>
      </c>
      <c r="M47" s="36">
        <v>521828.33776704367</v>
      </c>
      <c r="N47" s="36">
        <v>3895074.9084432023</v>
      </c>
      <c r="O47" s="36">
        <v>2151835.9816383482</v>
      </c>
      <c r="P47" s="36">
        <v>5116016.2537210984</v>
      </c>
      <c r="Q47" s="36">
        <v>208.86254760948185</v>
      </c>
      <c r="R47" s="36">
        <v>1511212.9869907084</v>
      </c>
      <c r="S47" s="36">
        <v>148.62759636033181</v>
      </c>
      <c r="T47" s="36">
        <v>156.96652118372262</v>
      </c>
      <c r="U47" s="36">
        <v>11828283.995526589</v>
      </c>
      <c r="V47" s="36">
        <v>622827.4513992361</v>
      </c>
      <c r="W47" s="36">
        <v>-14959457.81719045</v>
      </c>
      <c r="X47" s="36">
        <v>495663.44241093961</v>
      </c>
      <c r="Y47" s="36">
        <v>4243662.487874859</v>
      </c>
      <c r="Z47" s="36">
        <v>746292.11137648881</v>
      </c>
      <c r="AA47" s="36">
        <v>-162094.2069979794</v>
      </c>
      <c r="AB47" s="36">
        <v>10228660.225347241</v>
      </c>
      <c r="AC47" s="36">
        <v>480064.3255295491</v>
      </c>
      <c r="AD47" s="36">
        <v>-4362265.157926701</v>
      </c>
      <c r="AE47" s="36">
        <v>1260625.8128733297</v>
      </c>
    </row>
    <row r="48" spans="1:31" x14ac:dyDescent="0.35">
      <c r="B48" s="26" t="s">
        <v>30</v>
      </c>
      <c r="C48" s="44"/>
      <c r="D48" s="44"/>
      <c r="E48" s="34" t="s">
        <v>35</v>
      </c>
      <c r="F48" s="35">
        <v>7038579.5698132152</v>
      </c>
      <c r="G48" s="36">
        <v>47.54740213611035</v>
      </c>
      <c r="H48" s="36">
        <v>59.794958817594981</v>
      </c>
      <c r="I48" s="36">
        <v>-1962988.0104562338</v>
      </c>
      <c r="J48" s="36">
        <v>-42330.019833453291</v>
      </c>
      <c r="K48" s="36">
        <v>-2633302.242916679</v>
      </c>
      <c r="L48" s="36">
        <v>6337470.5988990953</v>
      </c>
      <c r="M48" s="36">
        <v>521884.40680353931</v>
      </c>
      <c r="N48" s="36">
        <v>-4582460.0547684664</v>
      </c>
      <c r="O48" s="36">
        <v>2267142.3716899971</v>
      </c>
      <c r="P48" s="36">
        <v>5262051.7958706236</v>
      </c>
      <c r="Q48" s="36">
        <v>293.06090120131336</v>
      </c>
      <c r="R48" s="36">
        <v>1511286.3783852954</v>
      </c>
      <c r="S48" s="36">
        <v>226.60193704266658</v>
      </c>
      <c r="T48" s="36">
        <v>239.97858355894726</v>
      </c>
      <c r="U48" s="36">
        <v>11845284.41522176</v>
      </c>
      <c r="V48" s="36">
        <v>624756.36718326656</v>
      </c>
      <c r="W48" s="36">
        <v>-14860880.10626119</v>
      </c>
      <c r="X48" s="36">
        <v>561923.94421270711</v>
      </c>
      <c r="Y48" s="36">
        <v>4239767.8103970895</v>
      </c>
      <c r="Z48" s="36">
        <v>746409.96911892097</v>
      </c>
      <c r="AA48" s="36">
        <v>-173339.11073517802</v>
      </c>
      <c r="AB48" s="36">
        <v>10212350.738745539</v>
      </c>
      <c r="AC48" s="36">
        <v>415690.76034618472</v>
      </c>
      <c r="AD48" s="36">
        <v>-4334742.3091215687</v>
      </c>
      <c r="AE48" s="36">
        <v>1260383.3068796045</v>
      </c>
    </row>
    <row r="49" spans="1:31" x14ac:dyDescent="0.35">
      <c r="B49" s="26" t="s">
        <v>210</v>
      </c>
      <c r="C49" s="44"/>
      <c r="D49" s="44"/>
      <c r="E49" s="34" t="s">
        <v>35</v>
      </c>
      <c r="F49" s="35">
        <v>7038579.5698132152</v>
      </c>
      <c r="G49" s="36">
        <v>47.54740213611035</v>
      </c>
      <c r="H49" s="36">
        <v>59.794958817594981</v>
      </c>
      <c r="I49" s="36">
        <v>-1962988.0104562338</v>
      </c>
      <c r="J49" s="36">
        <v>-42330.019833453291</v>
      </c>
      <c r="K49" s="36">
        <v>-2633302.242916679</v>
      </c>
      <c r="L49" s="36">
        <v>6337470.5988990953</v>
      </c>
      <c r="M49" s="36">
        <v>521884.40680353931</v>
      </c>
      <c r="N49" s="36">
        <v>-4582460.0547684664</v>
      </c>
      <c r="O49" s="36">
        <v>2267142.3716899971</v>
      </c>
      <c r="P49" s="36">
        <v>5262051.7958706236</v>
      </c>
      <c r="Q49" s="36">
        <v>293.06090120131336</v>
      </c>
      <c r="R49" s="36">
        <v>1511286.3783852954</v>
      </c>
      <c r="S49" s="36">
        <v>226.60193704266658</v>
      </c>
      <c r="T49" s="36">
        <v>239.97858355894726</v>
      </c>
      <c r="U49" s="36">
        <v>11845284.41522176</v>
      </c>
      <c r="V49" s="36">
        <v>624756.36718326656</v>
      </c>
      <c r="W49" s="36">
        <v>-14860880.10626119</v>
      </c>
      <c r="X49" s="36">
        <v>561923.94421270711</v>
      </c>
      <c r="Y49" s="36">
        <v>4239767.8103970895</v>
      </c>
      <c r="Z49" s="36">
        <v>746409.96911892097</v>
      </c>
      <c r="AA49" s="36">
        <v>-173339.11073517802</v>
      </c>
      <c r="AB49" s="36">
        <v>10212350.738745539</v>
      </c>
      <c r="AC49" s="36">
        <v>415690.76034618472</v>
      </c>
      <c r="AD49" s="36">
        <v>-4334742.3091215687</v>
      </c>
      <c r="AE49" s="36">
        <v>1260383.3068796045</v>
      </c>
    </row>
    <row r="50" spans="1:31" x14ac:dyDescent="0.35">
      <c r="B50" s="26" t="s">
        <v>31</v>
      </c>
      <c r="C50" s="44"/>
      <c r="D50" s="44"/>
      <c r="E50" s="34" t="s">
        <v>35</v>
      </c>
      <c r="F50" s="35">
        <v>7554074.966684809</v>
      </c>
      <c r="G50" s="36">
        <v>-316.27166419394064</v>
      </c>
      <c r="H50" s="36">
        <v>-44.706514482721289</v>
      </c>
      <c r="I50" s="36">
        <v>-1668279.8484858959</v>
      </c>
      <c r="J50" s="36">
        <v>122926.89363042609</v>
      </c>
      <c r="K50" s="36">
        <v>-2195399.4836913147</v>
      </c>
      <c r="L50" s="36">
        <v>4835476.2382541616</v>
      </c>
      <c r="M50" s="36">
        <v>521494.59828649403</v>
      </c>
      <c r="N50" s="36">
        <v>2964474.4286946654</v>
      </c>
      <c r="O50" s="36">
        <v>1705888.4777207002</v>
      </c>
      <c r="P50" s="36">
        <v>-2227771.3721637772</v>
      </c>
      <c r="Q50" s="36">
        <v>-1359024.6429852315</v>
      </c>
      <c r="R50" s="36">
        <v>1480728.5274228372</v>
      </c>
      <c r="S50" s="36">
        <v>-319.40086459546689</v>
      </c>
      <c r="T50" s="36">
        <v>-339.49277983724022</v>
      </c>
      <c r="U50" s="36">
        <v>15983664.341664085</v>
      </c>
      <c r="V50" s="36">
        <v>605056.70065295149</v>
      </c>
      <c r="W50" s="36">
        <v>-12932518.156206897</v>
      </c>
      <c r="X50" s="36">
        <v>590663.73953358049</v>
      </c>
      <c r="Y50" s="36">
        <v>2962954.7835211977</v>
      </c>
      <c r="Z50" s="36">
        <v>745590.53083781351</v>
      </c>
      <c r="AA50" s="36">
        <v>-173276.69875280466</v>
      </c>
      <c r="AB50" s="36">
        <v>9820279.0859857947</v>
      </c>
      <c r="AC50" s="36">
        <v>348381.48009562463</v>
      </c>
      <c r="AD50" s="36">
        <v>-6414874.1425551493</v>
      </c>
      <c r="AE50" s="36">
        <v>1265438.8698139158</v>
      </c>
    </row>
    <row r="51" spans="1:31" x14ac:dyDescent="0.35">
      <c r="B51" s="26" t="s">
        <v>33</v>
      </c>
      <c r="C51" s="33"/>
      <c r="D51" s="33"/>
      <c r="E51" s="34" t="s">
        <v>35</v>
      </c>
      <c r="F51" s="35">
        <v>2180983.5834847363</v>
      </c>
      <c r="G51" s="36">
        <v>-275.28010974230665</v>
      </c>
      <c r="H51" s="36">
        <v>42.585478071422983</v>
      </c>
      <c r="I51" s="36">
        <v>-1505721.5976401824</v>
      </c>
      <c r="J51" s="36">
        <v>-6014.1177101828507</v>
      </c>
      <c r="K51" s="36">
        <v>-3616780.8644423569</v>
      </c>
      <c r="L51" s="36">
        <v>5228493.8688728102</v>
      </c>
      <c r="M51" s="36">
        <v>521662.4460721715</v>
      </c>
      <c r="N51" s="36">
        <v>-4416647.5967643308</v>
      </c>
      <c r="O51" s="36">
        <v>2107650.7402119106</v>
      </c>
      <c r="P51" s="36">
        <v>-2308406.152902348</v>
      </c>
      <c r="Q51" s="36">
        <v>-1216501.1887262461</v>
      </c>
      <c r="R51" s="36">
        <v>1510994.2688047288</v>
      </c>
      <c r="S51" s="36">
        <v>-83.677370817239833</v>
      </c>
      <c r="T51" s="36">
        <v>-89.834099214630768</v>
      </c>
      <c r="U51" s="36">
        <v>15982687.032498745</v>
      </c>
      <c r="V51" s="36">
        <v>601725.52511869266</v>
      </c>
      <c r="W51" s="36">
        <v>-13677238.093421886</v>
      </c>
      <c r="X51" s="36">
        <v>727605.97497345135</v>
      </c>
      <c r="Y51" s="36">
        <v>2934400.7241052589</v>
      </c>
      <c r="Z51" s="36">
        <v>745943.93849295704</v>
      </c>
      <c r="AA51" s="36">
        <v>-210313.86773348754</v>
      </c>
      <c r="AB51" s="36">
        <v>9782827.2034463342</v>
      </c>
      <c r="AC51" s="36">
        <v>395221.88995524042</v>
      </c>
      <c r="AD51" s="36">
        <v>-6360262.1199155934</v>
      </c>
      <c r="AE51" s="36">
        <v>1266091.0738333585</v>
      </c>
    </row>
    <row r="52" spans="1:31" x14ac:dyDescent="0.35">
      <c r="B52" s="26" t="s">
        <v>32</v>
      </c>
      <c r="C52" s="44"/>
      <c r="D52" s="44"/>
      <c r="E52" s="34" t="s">
        <v>35</v>
      </c>
      <c r="F52" s="35">
        <v>5872828.9948971914</v>
      </c>
      <c r="G52" s="36">
        <v>-147.33231728463414</v>
      </c>
      <c r="H52" s="36">
        <v>27.253168508159021</v>
      </c>
      <c r="I52" s="36">
        <v>-1881465.1750688334</v>
      </c>
      <c r="J52" s="36">
        <v>395056.18271929072</v>
      </c>
      <c r="K52" s="36">
        <v>-1991544.0814090942</v>
      </c>
      <c r="L52" s="36">
        <v>4962285.0340855364</v>
      </c>
      <c r="M52" s="36">
        <v>521733.9649099987</v>
      </c>
      <c r="N52" s="36">
        <v>2255591.5905241277</v>
      </c>
      <c r="O52" s="36">
        <v>1678606.4025876354</v>
      </c>
      <c r="P52" s="36">
        <v>-1377694.0475798475</v>
      </c>
      <c r="Q52" s="36">
        <v>-1477875.160794206</v>
      </c>
      <c r="R52" s="36">
        <v>1511088.0548690178</v>
      </c>
      <c r="S52" s="36">
        <v>16.091081900966316</v>
      </c>
      <c r="T52" s="36">
        <v>16.421429818948255</v>
      </c>
      <c r="U52" s="36">
        <v>15957048.283651164</v>
      </c>
      <c r="V52" s="36">
        <v>598797.82484141574</v>
      </c>
      <c r="W52" s="36">
        <v>-19039822.5498932</v>
      </c>
      <c r="X52" s="36">
        <v>326415.02652620507</v>
      </c>
      <c r="Y52" s="36">
        <v>3227084.9802429425</v>
      </c>
      <c r="Z52" s="36">
        <v>746093.70239325857</v>
      </c>
      <c r="AA52" s="36">
        <v>-188584.96993344498</v>
      </c>
      <c r="AB52" s="36">
        <v>9824964.8698759153</v>
      </c>
      <c r="AC52" s="36">
        <v>466202.46604943869</v>
      </c>
      <c r="AD52" s="36">
        <v>-4964183.2688850919</v>
      </c>
      <c r="AE52" s="36">
        <v>1266817.4440819595</v>
      </c>
    </row>
    <row r="53" spans="1:31" x14ac:dyDescent="0.35">
      <c r="A53" s="20"/>
      <c r="B53" s="26" t="s">
        <v>34</v>
      </c>
      <c r="C53" s="33"/>
      <c r="D53" s="33"/>
      <c r="E53" s="34" t="s">
        <v>35</v>
      </c>
      <c r="F53" s="35">
        <v>-11560.308917681046</v>
      </c>
      <c r="G53" s="36">
        <v>-75.747932646616476</v>
      </c>
      <c r="H53" s="36">
        <v>26.892708111385321</v>
      </c>
      <c r="I53" s="36">
        <v>-1668713.882883626</v>
      </c>
      <c r="J53" s="36">
        <v>60686.889815143542</v>
      </c>
      <c r="K53" s="36">
        <v>-5514283.8822790533</v>
      </c>
      <c r="L53" s="36">
        <v>5269864.4705238277</v>
      </c>
      <c r="M53" s="36">
        <v>521763.05606384861</v>
      </c>
      <c r="N53" s="36">
        <v>-4338723.1935806265</v>
      </c>
      <c r="O53" s="36">
        <v>2116783.8255808866</v>
      </c>
      <c r="P53" s="36">
        <v>-444725.22836780036</v>
      </c>
      <c r="Q53" s="36">
        <v>-1182912.9788647403</v>
      </c>
      <c r="R53" s="36">
        <v>1511125.7141708657</v>
      </c>
      <c r="S53" s="36">
        <v>56.214920444782052</v>
      </c>
      <c r="T53" s="36">
        <v>59.205929285740098</v>
      </c>
      <c r="U53" s="36">
        <v>15955331.333666276</v>
      </c>
      <c r="V53" s="36">
        <v>602005.37259528355</v>
      </c>
      <c r="W53" s="36">
        <v>-19544769.257225402</v>
      </c>
      <c r="X53" s="36">
        <v>479217.21800079441</v>
      </c>
      <c r="Y53" s="36">
        <v>3294993.3545169379</v>
      </c>
      <c r="Z53" s="36">
        <v>746153.73570100917</v>
      </c>
      <c r="AA53" s="36">
        <v>-217384.56211764246</v>
      </c>
      <c r="AB53" s="36">
        <v>9771302.0202439465</v>
      </c>
      <c r="AC53" s="36">
        <v>437873.3058677676</v>
      </c>
      <c r="AD53" s="36">
        <v>-4974308.3318974143</v>
      </c>
      <c r="AE53" s="36">
        <v>1266244.0363387652</v>
      </c>
    </row>
    <row r="54" spans="1:31" x14ac:dyDescent="0.35">
      <c r="A54" s="20"/>
    </row>
    <row r="55" spans="1:31" x14ac:dyDescent="0.35">
      <c r="B55" s="40" t="s">
        <v>56</v>
      </c>
      <c r="C55" s="40"/>
      <c r="D55" s="40"/>
      <c r="E55" s="41"/>
      <c r="F55" s="31"/>
      <c r="G55" s="30">
        <v>2022</v>
      </c>
      <c r="H55" s="30">
        <v>2023</v>
      </c>
      <c r="I55" s="30">
        <v>2024</v>
      </c>
      <c r="J55" s="30">
        <v>2025</v>
      </c>
      <c r="K55" s="30">
        <v>2026</v>
      </c>
      <c r="L55" s="30">
        <v>2027</v>
      </c>
      <c r="M55" s="30">
        <v>2028</v>
      </c>
      <c r="N55" s="30">
        <v>2029</v>
      </c>
      <c r="O55" s="30">
        <v>2030</v>
      </c>
      <c r="P55" s="30">
        <v>2031</v>
      </c>
      <c r="Q55" s="30">
        <v>2032</v>
      </c>
      <c r="R55" s="30">
        <v>2033</v>
      </c>
      <c r="S55" s="30">
        <v>2034</v>
      </c>
      <c r="T55" s="30">
        <v>2035</v>
      </c>
      <c r="U55" s="30">
        <v>2036</v>
      </c>
      <c r="V55" s="30">
        <v>2037</v>
      </c>
      <c r="W55" s="30">
        <v>2038</v>
      </c>
      <c r="X55" s="30">
        <v>2039</v>
      </c>
      <c r="Y55" s="30">
        <v>2040</v>
      </c>
      <c r="Z55" s="30">
        <v>2041</v>
      </c>
      <c r="AA55" s="30">
        <v>2042</v>
      </c>
      <c r="AB55" s="30">
        <v>2043</v>
      </c>
      <c r="AC55" s="30">
        <v>2044</v>
      </c>
      <c r="AD55" s="30">
        <v>2045</v>
      </c>
      <c r="AE55" s="30">
        <v>2046</v>
      </c>
    </row>
    <row r="56" spans="1:31" x14ac:dyDescent="0.35">
      <c r="B56" s="42" t="s">
        <v>18</v>
      </c>
      <c r="C56" s="43"/>
      <c r="D56" s="43"/>
      <c r="E56" s="43" t="s">
        <v>14</v>
      </c>
      <c r="F56" s="24" t="s">
        <v>61</v>
      </c>
      <c r="G56" s="25" t="s">
        <v>65</v>
      </c>
      <c r="H56" s="25" t="s">
        <v>66</v>
      </c>
      <c r="I56" s="25" t="s">
        <v>67</v>
      </c>
      <c r="J56" s="25" t="s">
        <v>68</v>
      </c>
      <c r="K56" s="25" t="s">
        <v>69</v>
      </c>
      <c r="L56" s="25" t="s">
        <v>70</v>
      </c>
      <c r="M56" s="25" t="s">
        <v>71</v>
      </c>
      <c r="N56" s="25" t="s">
        <v>72</v>
      </c>
      <c r="O56" s="25" t="s">
        <v>73</v>
      </c>
      <c r="P56" s="25" t="s">
        <v>74</v>
      </c>
      <c r="Q56" s="25" t="s">
        <v>75</v>
      </c>
      <c r="R56" s="25" t="s">
        <v>76</v>
      </c>
      <c r="S56" s="25" t="s">
        <v>77</v>
      </c>
      <c r="T56" s="25" t="s">
        <v>78</v>
      </c>
      <c r="U56" s="25" t="s">
        <v>79</v>
      </c>
      <c r="V56" s="25" t="s">
        <v>80</v>
      </c>
      <c r="W56" s="25" t="s">
        <v>81</v>
      </c>
      <c r="X56" s="25" t="s">
        <v>82</v>
      </c>
      <c r="Y56" s="25" t="s">
        <v>83</v>
      </c>
      <c r="Z56" s="25" t="s">
        <v>84</v>
      </c>
      <c r="AA56" s="25" t="s">
        <v>85</v>
      </c>
      <c r="AB56" s="25" t="s">
        <v>86</v>
      </c>
      <c r="AC56" s="25" t="s">
        <v>87</v>
      </c>
      <c r="AD56" s="25" t="s">
        <v>88</v>
      </c>
      <c r="AE56" s="25" t="s">
        <v>89</v>
      </c>
    </row>
    <row r="57" spans="1:31" x14ac:dyDescent="0.35">
      <c r="B57" s="26" t="s">
        <v>25</v>
      </c>
      <c r="C57" s="44"/>
      <c r="D57" s="44"/>
      <c r="E57" s="34" t="s">
        <v>35</v>
      </c>
      <c r="F57" s="35">
        <v>148432303.58561283</v>
      </c>
      <c r="G57" s="36">
        <v>-142.16200274975793</v>
      </c>
      <c r="H57" s="36">
        <v>-855.13316521071044</v>
      </c>
      <c r="I57" s="36">
        <v>-136.00501707677122</v>
      </c>
      <c r="J57" s="36">
        <v>-74.169146082859697</v>
      </c>
      <c r="K57" s="36">
        <v>-153.14310686791447</v>
      </c>
      <c r="L57" s="36">
        <v>-873.99884431013675</v>
      </c>
      <c r="M57" s="36">
        <v>5741869.0348639125</v>
      </c>
      <c r="N57" s="36">
        <v>9845355.0503251795</v>
      </c>
      <c r="O57" s="36">
        <v>360605.49825776555</v>
      </c>
      <c r="P57" s="36">
        <v>-468644.50380214344</v>
      </c>
      <c r="Q57" s="36">
        <v>5849620.2976346435</v>
      </c>
      <c r="R57" s="36">
        <v>9310845.9094010908</v>
      </c>
      <c r="S57" s="36">
        <v>-1413336.9383033211</v>
      </c>
      <c r="T57" s="36">
        <v>-4940738.17587124</v>
      </c>
      <c r="U57" s="36">
        <v>443767575.70908922</v>
      </c>
      <c r="V57" s="36">
        <v>-149175820.04304442</v>
      </c>
      <c r="W57" s="36">
        <v>52732791.893728942</v>
      </c>
      <c r="X57" s="36">
        <v>1835310.7823250222</v>
      </c>
      <c r="Y57" s="36">
        <v>-9644943.7424217928</v>
      </c>
      <c r="Z57" s="36">
        <v>-5419395.4157501003</v>
      </c>
      <c r="AA57" s="36">
        <v>-20756830.358269922</v>
      </c>
      <c r="AB57" s="36">
        <v>-51165303.882172674</v>
      </c>
      <c r="AC57" s="36">
        <v>8585695.5160907507</v>
      </c>
      <c r="AD57" s="36">
        <v>64929385.440453708</v>
      </c>
      <c r="AE57" s="36">
        <v>-34576543.07490012</v>
      </c>
    </row>
    <row r="58" spans="1:31" x14ac:dyDescent="0.35">
      <c r="B58" s="26" t="s">
        <v>27</v>
      </c>
      <c r="C58" s="44"/>
      <c r="D58" s="44"/>
      <c r="E58" s="34" t="s">
        <v>35</v>
      </c>
      <c r="F58" s="35">
        <v>216369328.03055227</v>
      </c>
      <c r="G58" s="36">
        <v>117.81304714677523</v>
      </c>
      <c r="H58" s="36">
        <v>617.21528586451541</v>
      </c>
      <c r="I58" s="36">
        <v>53.951150461489668</v>
      </c>
      <c r="J58" s="36">
        <v>-83.253566542081458</v>
      </c>
      <c r="K58" s="36">
        <v>-45.116046713049016</v>
      </c>
      <c r="L58" s="36">
        <v>502.80058500603218</v>
      </c>
      <c r="M58" s="36">
        <v>5670298.7102204217</v>
      </c>
      <c r="N58" s="36">
        <v>12639128.853707796</v>
      </c>
      <c r="O58" s="36">
        <v>6149660.7895560553</v>
      </c>
      <c r="P58" s="36">
        <v>1795477.2122150045</v>
      </c>
      <c r="Q58" s="36">
        <v>-2279343.7649255819</v>
      </c>
      <c r="R58" s="36">
        <v>-9585402.4821381625</v>
      </c>
      <c r="S58" s="36">
        <v>7033764.2346891379</v>
      </c>
      <c r="T58" s="36">
        <v>-6383951.2353926338</v>
      </c>
      <c r="U58" s="36">
        <v>551710382.96739829</v>
      </c>
      <c r="V58" s="36">
        <v>-223702247.92606869</v>
      </c>
      <c r="W58" s="36">
        <v>191809526.38863122</v>
      </c>
      <c r="X58" s="36">
        <v>-10569893.786852106</v>
      </c>
      <c r="Y58" s="36">
        <v>-13254759.26026704</v>
      </c>
      <c r="Z58" s="36">
        <v>-10726850.155978713</v>
      </c>
      <c r="AA58" s="36">
        <v>-34139538.347013384</v>
      </c>
      <c r="AB58" s="36">
        <v>11710241.406972298</v>
      </c>
      <c r="AC58" s="36">
        <v>-17180223.77540829</v>
      </c>
      <c r="AD58" s="36">
        <v>71811765.889811039</v>
      </c>
      <c r="AE58" s="36">
        <v>-25183951.566220365</v>
      </c>
    </row>
    <row r="59" spans="1:31" x14ac:dyDescent="0.35">
      <c r="B59" s="26" t="s">
        <v>30</v>
      </c>
      <c r="C59" s="44"/>
      <c r="D59" s="44"/>
      <c r="E59" s="34" t="s">
        <v>35</v>
      </c>
      <c r="F59" s="35">
        <v>213885978.86674389</v>
      </c>
      <c r="G59" s="36">
        <v>199.91610358912112</v>
      </c>
      <c r="H59" s="36">
        <v>952.39719670331817</v>
      </c>
      <c r="I59" s="36">
        <v>123.84260649917825</v>
      </c>
      <c r="J59" s="36">
        <v>12.611648049280506</v>
      </c>
      <c r="K59" s="36">
        <v>82.592063108356086</v>
      </c>
      <c r="L59" s="36">
        <v>236.34154363920291</v>
      </c>
      <c r="M59" s="36">
        <v>2826321.8394025024</v>
      </c>
      <c r="N59" s="36">
        <v>5517660.602196916</v>
      </c>
      <c r="O59" s="36">
        <v>10343234.026262432</v>
      </c>
      <c r="P59" s="36">
        <v>1929706.4313290888</v>
      </c>
      <c r="Q59" s="36">
        <v>-2696186.7967273425</v>
      </c>
      <c r="R59" s="36">
        <v>-7785979.9604485761</v>
      </c>
      <c r="S59" s="36">
        <v>7133819.1447936315</v>
      </c>
      <c r="T59" s="36">
        <v>-5103424.0643558763</v>
      </c>
      <c r="U59" s="36">
        <v>551276256.92423964</v>
      </c>
      <c r="V59" s="36">
        <v>-224392882.31372446</v>
      </c>
      <c r="W59" s="36">
        <v>192948602.78507733</v>
      </c>
      <c r="X59" s="36">
        <v>-11328787.182250367</v>
      </c>
      <c r="Y59" s="36">
        <v>-13445220.527801696</v>
      </c>
      <c r="Z59" s="36">
        <v>-10354349.134957157</v>
      </c>
      <c r="AA59" s="36">
        <v>-33490369.689141981</v>
      </c>
      <c r="AB59" s="36">
        <v>11963436.406420927</v>
      </c>
      <c r="AC59" s="36">
        <v>-17227376.184390515</v>
      </c>
      <c r="AD59" s="36">
        <v>71948609.510580033</v>
      </c>
      <c r="AE59" s="36">
        <v>-25197671.426348723</v>
      </c>
    </row>
    <row r="60" spans="1:31" x14ac:dyDescent="0.35">
      <c r="B60" s="26" t="s">
        <v>210</v>
      </c>
      <c r="C60" s="44"/>
      <c r="D60" s="44"/>
      <c r="E60" s="34" t="s">
        <v>35</v>
      </c>
      <c r="F60" s="35">
        <v>213885978.86674389</v>
      </c>
      <c r="G60" s="36">
        <v>199.91610358912112</v>
      </c>
      <c r="H60" s="36">
        <v>952.39719670331817</v>
      </c>
      <c r="I60" s="36">
        <v>123.84260649917825</v>
      </c>
      <c r="J60" s="36">
        <v>12.611648049280506</v>
      </c>
      <c r="K60" s="36">
        <v>82.592063108356086</v>
      </c>
      <c r="L60" s="36">
        <v>236.34154363920291</v>
      </c>
      <c r="M60" s="36">
        <v>2826321.8394025024</v>
      </c>
      <c r="N60" s="36">
        <v>5517660.602196916</v>
      </c>
      <c r="O60" s="36">
        <v>10343234.026262432</v>
      </c>
      <c r="P60" s="36">
        <v>1929706.4313290888</v>
      </c>
      <c r="Q60" s="36">
        <v>-2696186.7967273425</v>
      </c>
      <c r="R60" s="36">
        <v>-7785979.9604485761</v>
      </c>
      <c r="S60" s="36">
        <v>7133819.1447936315</v>
      </c>
      <c r="T60" s="36">
        <v>-5103424.0643558763</v>
      </c>
      <c r="U60" s="36">
        <v>551276256.92423964</v>
      </c>
      <c r="V60" s="36">
        <v>-224392882.31372446</v>
      </c>
      <c r="W60" s="36">
        <v>192948602.78507733</v>
      </c>
      <c r="X60" s="36">
        <v>-11328787.182250367</v>
      </c>
      <c r="Y60" s="36">
        <v>-13445220.527801696</v>
      </c>
      <c r="Z60" s="36">
        <v>-10354349.134957157</v>
      </c>
      <c r="AA60" s="36">
        <v>-33490369.689141981</v>
      </c>
      <c r="AB60" s="36">
        <v>11963436.406420927</v>
      </c>
      <c r="AC60" s="36">
        <v>-17227376.184390515</v>
      </c>
      <c r="AD60" s="36">
        <v>71948609.510580033</v>
      </c>
      <c r="AE60" s="36">
        <v>-25197671.426348723</v>
      </c>
    </row>
    <row r="61" spans="1:31" x14ac:dyDescent="0.35">
      <c r="B61" s="26" t="s">
        <v>31</v>
      </c>
      <c r="C61" s="44"/>
      <c r="D61" s="44"/>
      <c r="E61" s="34" t="s">
        <v>35</v>
      </c>
      <c r="F61" s="35">
        <v>388367986.97213411</v>
      </c>
      <c r="G61" s="36">
        <v>-350.17517423321556</v>
      </c>
      <c r="H61" s="36">
        <v>-1369.8725944080361</v>
      </c>
      <c r="I61" s="36">
        <v>-201.01649687088087</v>
      </c>
      <c r="J61" s="36">
        <v>-277.20364354373339</v>
      </c>
      <c r="K61" s="36">
        <v>-401.74935750991153</v>
      </c>
      <c r="L61" s="36">
        <v>-89.253511641364554</v>
      </c>
      <c r="M61" s="36">
        <v>13002098.122725913</v>
      </c>
      <c r="N61" s="36">
        <v>20407848.318079133</v>
      </c>
      <c r="O61" s="36">
        <v>207489105.84661192</v>
      </c>
      <c r="P61" s="36">
        <v>144795.7855819797</v>
      </c>
      <c r="Q61" s="36">
        <v>9309758.0257707871</v>
      </c>
      <c r="R61" s="36">
        <v>-15982079.944895554</v>
      </c>
      <c r="S61" s="36">
        <v>7562087.2666384736</v>
      </c>
      <c r="T61" s="36">
        <v>1541738.7634770614</v>
      </c>
      <c r="U61" s="36">
        <v>599166904.33054924</v>
      </c>
      <c r="V61" s="36">
        <v>-210136026.64008757</v>
      </c>
      <c r="W61" s="36">
        <v>179885378.24613139</v>
      </c>
      <c r="X61" s="36">
        <v>-2971476.4894445445</v>
      </c>
      <c r="Y61" s="36">
        <v>-11383471.597398978</v>
      </c>
      <c r="Z61" s="36">
        <v>6934845.2772456128</v>
      </c>
      <c r="AA61" s="36">
        <v>-50106965.514794841</v>
      </c>
      <c r="AB61" s="36">
        <v>58522269.787013292</v>
      </c>
      <c r="AC61" s="36">
        <v>-3982650.7380489297</v>
      </c>
      <c r="AD61" s="36">
        <v>61098564.742426805</v>
      </c>
      <c r="AE61" s="36">
        <v>-38113946.150706045</v>
      </c>
    </row>
    <row r="62" spans="1:31" x14ac:dyDescent="0.35">
      <c r="B62" s="26" t="s">
        <v>33</v>
      </c>
      <c r="C62" s="33"/>
      <c r="D62" s="33"/>
      <c r="E62" s="34" t="s">
        <v>35</v>
      </c>
      <c r="F62" s="35">
        <v>387376961.11523527</v>
      </c>
      <c r="G62" s="36">
        <v>-134.40880734342244</v>
      </c>
      <c r="H62" s="36">
        <v>-384.22121967657699</v>
      </c>
      <c r="I62" s="36">
        <v>-76.346400657159549</v>
      </c>
      <c r="J62" s="36">
        <v>-217.20093003877923</v>
      </c>
      <c r="K62" s="36">
        <v>-408.27894608728997</v>
      </c>
      <c r="L62" s="36">
        <v>697.3748409489931</v>
      </c>
      <c r="M62" s="36">
        <v>12299255.380621843</v>
      </c>
      <c r="N62" s="36">
        <v>19956270.334764905</v>
      </c>
      <c r="O62" s="36">
        <v>208912351.20045507</v>
      </c>
      <c r="P62" s="36">
        <v>-727779.44634849578</v>
      </c>
      <c r="Q62" s="36">
        <v>8845298.3821957093</v>
      </c>
      <c r="R62" s="36">
        <v>-15812352.682807837</v>
      </c>
      <c r="S62" s="36">
        <v>7941105.3397315713</v>
      </c>
      <c r="T62" s="36">
        <v>1098517.9742044471</v>
      </c>
      <c r="U62" s="36">
        <v>597350830.10205674</v>
      </c>
      <c r="V62" s="36">
        <v>-208835913.53910094</v>
      </c>
      <c r="W62" s="36">
        <v>179585939.00580555</v>
      </c>
      <c r="X62" s="36">
        <v>-3347639.6478955219</v>
      </c>
      <c r="Y62" s="36">
        <v>-11699820.96948063</v>
      </c>
      <c r="Z62" s="36">
        <v>7120803.1253521517</v>
      </c>
      <c r="AA62" s="36">
        <v>-49781727.431773253</v>
      </c>
      <c r="AB62" s="36">
        <v>58503905.214054748</v>
      </c>
      <c r="AC62" s="36">
        <v>-3588010.7378477789</v>
      </c>
      <c r="AD62" s="36">
        <v>61172566.578192286</v>
      </c>
      <c r="AE62" s="36">
        <v>-38479149.436006077</v>
      </c>
    </row>
    <row r="63" spans="1:31" x14ac:dyDescent="0.35">
      <c r="B63" s="26" t="s">
        <v>32</v>
      </c>
      <c r="C63" s="44"/>
      <c r="D63" s="44"/>
      <c r="E63" s="34" t="s">
        <v>35</v>
      </c>
      <c r="F63" s="35">
        <v>388854869.11510223</v>
      </c>
      <c r="G63" s="36">
        <v>-6.059380707167449</v>
      </c>
      <c r="H63" s="36">
        <v>128.61190263913471</v>
      </c>
      <c r="I63" s="36">
        <v>-34.590958959938483</v>
      </c>
      <c r="J63" s="36">
        <v>-88.89236390501199</v>
      </c>
      <c r="K63" s="36">
        <v>-175.27921989549031</v>
      </c>
      <c r="L63" s="36">
        <v>590.12140432563865</v>
      </c>
      <c r="M63" s="36">
        <v>13888021.452109655</v>
      </c>
      <c r="N63" s="36">
        <v>25238708.696809817</v>
      </c>
      <c r="O63" s="36">
        <v>185256523.51098633</v>
      </c>
      <c r="P63" s="36">
        <v>659046.27003168862</v>
      </c>
      <c r="Q63" s="36">
        <v>14310883.000181723</v>
      </c>
      <c r="R63" s="36">
        <v>-16496738.285350081</v>
      </c>
      <c r="S63" s="36">
        <v>9794793.6654879972</v>
      </c>
      <c r="T63" s="36">
        <v>-392994.10952921119</v>
      </c>
      <c r="U63" s="36">
        <v>611782094.28483081</v>
      </c>
      <c r="V63" s="36">
        <v>-207593399.95302692</v>
      </c>
      <c r="W63" s="36">
        <v>183173331.86359307</v>
      </c>
      <c r="X63" s="36">
        <v>9905.6312803467736</v>
      </c>
      <c r="Y63" s="36">
        <v>-10460732.439706478</v>
      </c>
      <c r="Z63" s="36">
        <v>8177526.6179806627</v>
      </c>
      <c r="AA63" s="36">
        <v>-56499229.851513743</v>
      </c>
      <c r="AB63" s="36">
        <v>54630219.193046853</v>
      </c>
      <c r="AC63" s="36">
        <v>2458061.692844566</v>
      </c>
      <c r="AD63" s="36">
        <v>58409523.821104303</v>
      </c>
      <c r="AE63" s="36">
        <v>-38799589.270983279</v>
      </c>
    </row>
    <row r="64" spans="1:31" x14ac:dyDescent="0.35">
      <c r="B64" s="26" t="s">
        <v>34</v>
      </c>
      <c r="C64" s="33"/>
      <c r="D64" s="33"/>
      <c r="E64" s="34" t="s">
        <v>35</v>
      </c>
      <c r="F64" s="35">
        <v>388742638.89302707</v>
      </c>
      <c r="G64" s="36">
        <v>44.554916234882761</v>
      </c>
      <c r="H64" s="36">
        <v>370.80893817328763</v>
      </c>
      <c r="I64" s="36">
        <v>35.304657599213094</v>
      </c>
      <c r="J64" s="36">
        <v>-0.20967680555933299</v>
      </c>
      <c r="K64" s="36">
        <v>12.28097366642583</v>
      </c>
      <c r="L64" s="36">
        <v>340.3412663395024</v>
      </c>
      <c r="M64" s="36">
        <v>13107004.210095106</v>
      </c>
      <c r="N64" s="36">
        <v>22415524.285920825</v>
      </c>
      <c r="O64" s="36">
        <v>192702609.70979267</v>
      </c>
      <c r="P64" s="36">
        <v>-482364.19644736662</v>
      </c>
      <c r="Q64" s="36">
        <v>12332140.623730151</v>
      </c>
      <c r="R64" s="36">
        <v>-15255261.325685252</v>
      </c>
      <c r="S64" s="36">
        <v>7280759.6838471657</v>
      </c>
      <c r="T64" s="36">
        <v>-248011.19445734518</v>
      </c>
      <c r="U64" s="36">
        <v>608957065.45687723</v>
      </c>
      <c r="V64" s="36">
        <v>-205634069.18527752</v>
      </c>
      <c r="W64" s="36">
        <v>185984745.62556332</v>
      </c>
      <c r="X64" s="36">
        <v>-533307.09472119156</v>
      </c>
      <c r="Y64" s="36">
        <v>-11124447.172027659</v>
      </c>
      <c r="Z64" s="36">
        <v>7994218.9742090134</v>
      </c>
      <c r="AA64" s="36">
        <v>-55571668.507559173</v>
      </c>
      <c r="AB64" s="36">
        <v>52987272.904132217</v>
      </c>
      <c r="AC64" s="36">
        <v>3000622.8610313199</v>
      </c>
      <c r="AD64" s="36">
        <v>57977219.633534685</v>
      </c>
      <c r="AE64" s="36">
        <v>-39097193.280024707</v>
      </c>
    </row>
    <row r="66" spans="2:31" x14ac:dyDescent="0.35">
      <c r="B66" s="40" t="s">
        <v>17</v>
      </c>
      <c r="C66" s="40"/>
      <c r="D66" s="40"/>
      <c r="E66" s="41"/>
      <c r="F66" s="31"/>
      <c r="G66" s="30">
        <v>2022</v>
      </c>
      <c r="H66" s="30">
        <v>2023</v>
      </c>
      <c r="I66" s="30">
        <v>2024</v>
      </c>
      <c r="J66" s="30">
        <v>2025</v>
      </c>
      <c r="K66" s="30">
        <v>2026</v>
      </c>
      <c r="L66" s="30">
        <v>2027</v>
      </c>
      <c r="M66" s="30">
        <v>2028</v>
      </c>
      <c r="N66" s="30">
        <v>2029</v>
      </c>
      <c r="O66" s="30">
        <v>2030</v>
      </c>
      <c r="P66" s="30">
        <v>2031</v>
      </c>
      <c r="Q66" s="30">
        <v>2032</v>
      </c>
      <c r="R66" s="30">
        <v>2033</v>
      </c>
      <c r="S66" s="30">
        <v>2034</v>
      </c>
      <c r="T66" s="30">
        <v>2035</v>
      </c>
      <c r="U66" s="30">
        <v>2036</v>
      </c>
      <c r="V66" s="30">
        <v>2037</v>
      </c>
      <c r="W66" s="30">
        <v>2038</v>
      </c>
      <c r="X66" s="30">
        <v>2039</v>
      </c>
      <c r="Y66" s="30">
        <v>2040</v>
      </c>
      <c r="Z66" s="30">
        <v>2041</v>
      </c>
      <c r="AA66" s="30">
        <v>2042</v>
      </c>
      <c r="AB66" s="30">
        <v>2043</v>
      </c>
      <c r="AC66" s="30">
        <v>2044</v>
      </c>
      <c r="AD66" s="30">
        <v>2045</v>
      </c>
      <c r="AE66" s="30">
        <v>2046</v>
      </c>
    </row>
    <row r="67" spans="2:31" x14ac:dyDescent="0.35">
      <c r="B67" s="42" t="s">
        <v>18</v>
      </c>
      <c r="C67" s="43"/>
      <c r="D67" s="43"/>
      <c r="E67" s="43" t="s">
        <v>14</v>
      </c>
      <c r="F67" s="24" t="s">
        <v>61</v>
      </c>
      <c r="G67" s="25" t="s">
        <v>65</v>
      </c>
      <c r="H67" s="25" t="s">
        <v>66</v>
      </c>
      <c r="I67" s="25" t="s">
        <v>67</v>
      </c>
      <c r="J67" s="25" t="s">
        <v>68</v>
      </c>
      <c r="K67" s="25" t="s">
        <v>69</v>
      </c>
      <c r="L67" s="25" t="s">
        <v>70</v>
      </c>
      <c r="M67" s="25" t="s">
        <v>71</v>
      </c>
      <c r="N67" s="25" t="s">
        <v>72</v>
      </c>
      <c r="O67" s="25" t="s">
        <v>73</v>
      </c>
      <c r="P67" s="25" t="s">
        <v>74</v>
      </c>
      <c r="Q67" s="25" t="s">
        <v>75</v>
      </c>
      <c r="R67" s="25" t="s">
        <v>76</v>
      </c>
      <c r="S67" s="25" t="s">
        <v>77</v>
      </c>
      <c r="T67" s="25" t="s">
        <v>78</v>
      </c>
      <c r="U67" s="25" t="s">
        <v>79</v>
      </c>
      <c r="V67" s="25" t="s">
        <v>80</v>
      </c>
      <c r="W67" s="25" t="s">
        <v>81</v>
      </c>
      <c r="X67" s="25" t="s">
        <v>82</v>
      </c>
      <c r="Y67" s="25" t="s">
        <v>83</v>
      </c>
      <c r="Z67" s="25" t="s">
        <v>84</v>
      </c>
      <c r="AA67" s="25" t="s">
        <v>85</v>
      </c>
      <c r="AB67" s="25" t="s">
        <v>86</v>
      </c>
      <c r="AC67" s="25" t="s">
        <v>87</v>
      </c>
      <c r="AD67" s="25" t="s">
        <v>88</v>
      </c>
      <c r="AE67" s="25" t="s">
        <v>89</v>
      </c>
    </row>
    <row r="68" spans="2:31" x14ac:dyDescent="0.35">
      <c r="B68" s="26" t="s">
        <v>25</v>
      </c>
      <c r="C68" s="44"/>
      <c r="D68" s="44"/>
      <c r="E68" s="34" t="s">
        <v>35</v>
      </c>
      <c r="F68" s="35">
        <v>200699206.04431206</v>
      </c>
      <c r="G68" s="36">
        <v>198005.14451765741</v>
      </c>
      <c r="H68" s="36">
        <v>173350.75359290157</v>
      </c>
      <c r="I68" s="36">
        <v>-1102535.7997886525</v>
      </c>
      <c r="J68" s="36">
        <v>-1343224.9085917952</v>
      </c>
      <c r="K68" s="36">
        <v>2148284.9821102004</v>
      </c>
      <c r="L68" s="36">
        <v>9166809.2670305632</v>
      </c>
      <c r="M68" s="36">
        <v>24258237.681027886</v>
      </c>
      <c r="N68" s="36">
        <v>25211940.279873058</v>
      </c>
      <c r="O68" s="36">
        <v>35429908.82513123</v>
      </c>
      <c r="P68" s="36">
        <v>22482825.527919352</v>
      </c>
      <c r="Q68" s="36">
        <v>2121646.4340953231</v>
      </c>
      <c r="R68" s="36">
        <v>7096995.8357657418</v>
      </c>
      <c r="S68" s="36">
        <v>10617844.624146644</v>
      </c>
      <c r="T68" s="36">
        <v>6890511.9708491005</v>
      </c>
      <c r="U68" s="36">
        <v>-40848656.392830893</v>
      </c>
      <c r="V68" s="36">
        <v>18506237.153589666</v>
      </c>
      <c r="W68" s="36">
        <v>47165106.783825748</v>
      </c>
      <c r="X68" s="36">
        <v>31333095.058394775</v>
      </c>
      <c r="Y68" s="36">
        <v>35386885.00730034</v>
      </c>
      <c r="Z68" s="36">
        <v>26816977.410091847</v>
      </c>
      <c r="AA68" s="36">
        <v>34127193.278800413</v>
      </c>
      <c r="AB68" s="36">
        <v>84675758.184133887</v>
      </c>
      <c r="AC68" s="36">
        <v>52931474.131800175</v>
      </c>
      <c r="AD68" s="36">
        <v>31147016.016028587</v>
      </c>
      <c r="AE68" s="36">
        <v>82389132.136290669</v>
      </c>
    </row>
    <row r="69" spans="2:31" x14ac:dyDescent="0.35">
      <c r="B69" s="26" t="s">
        <v>27</v>
      </c>
      <c r="C69" s="44"/>
      <c r="D69" s="44"/>
      <c r="E69" s="34" t="s">
        <v>35</v>
      </c>
      <c r="F69" s="35">
        <v>266188381.37054256</v>
      </c>
      <c r="G69" s="36">
        <v>156499.83521482395</v>
      </c>
      <c r="H69" s="36">
        <v>130493.77757767981</v>
      </c>
      <c r="I69" s="36">
        <v>-1240939.4579093091</v>
      </c>
      <c r="J69" s="36">
        <v>-1392962.9614677555</v>
      </c>
      <c r="K69" s="36">
        <v>2142364.4642070564</v>
      </c>
      <c r="L69" s="36">
        <v>11152423.72014229</v>
      </c>
      <c r="M69" s="36">
        <v>31111419.093595915</v>
      </c>
      <c r="N69" s="36">
        <v>34699674.815224998</v>
      </c>
      <c r="O69" s="36">
        <v>39761941.210019946</v>
      </c>
      <c r="P69" s="36">
        <v>24493087.745095231</v>
      </c>
      <c r="Q69" s="36">
        <v>4253945.1385800485</v>
      </c>
      <c r="R69" s="36">
        <v>6573205.0893049808</v>
      </c>
      <c r="S69" s="36">
        <v>16715711.908297911</v>
      </c>
      <c r="T69" s="36">
        <v>6340200.9422004391</v>
      </c>
      <c r="U69" s="36">
        <v>-39222674.5456108</v>
      </c>
      <c r="V69" s="36">
        <v>25330706.35017401</v>
      </c>
      <c r="W69" s="36">
        <v>63549332.681017376</v>
      </c>
      <c r="X69" s="36">
        <v>31407824.84578231</v>
      </c>
      <c r="Y69" s="36">
        <v>34831943.756731525</v>
      </c>
      <c r="Z69" s="36">
        <v>25924685.867860131</v>
      </c>
      <c r="AA69" s="36">
        <v>70188521.429229245</v>
      </c>
      <c r="AB69" s="36">
        <v>111852531.47552031</v>
      </c>
      <c r="AC69" s="36">
        <v>90447965.645751625</v>
      </c>
      <c r="AD69" s="36">
        <v>50272896.351400428</v>
      </c>
      <c r="AE69" s="36">
        <v>98952102.612999916</v>
      </c>
    </row>
    <row r="70" spans="2:31" x14ac:dyDescent="0.35">
      <c r="B70" s="26" t="s">
        <v>30</v>
      </c>
      <c r="C70" s="44"/>
      <c r="D70" s="44"/>
      <c r="E70" s="34" t="s">
        <v>35</v>
      </c>
      <c r="F70" s="35">
        <v>283794233.44032073</v>
      </c>
      <c r="G70" s="36">
        <v>206041.90081506816</v>
      </c>
      <c r="H70" s="36">
        <v>168257.83692173849</v>
      </c>
      <c r="I70" s="36">
        <v>-1190997.6315296856</v>
      </c>
      <c r="J70" s="36">
        <v>-1182220.0817957725</v>
      </c>
      <c r="K70" s="36">
        <v>2333518.9511162937</v>
      </c>
      <c r="L70" s="36">
        <v>14692985.191598639</v>
      </c>
      <c r="M70" s="36">
        <v>37104302.624681547</v>
      </c>
      <c r="N70" s="36">
        <v>38603885.716093302</v>
      </c>
      <c r="O70" s="36">
        <v>42821864.65555378</v>
      </c>
      <c r="P70" s="36">
        <v>29765081.56587559</v>
      </c>
      <c r="Q70" s="36">
        <v>6997813.0050999233</v>
      </c>
      <c r="R70" s="36">
        <v>7067208.6653174609</v>
      </c>
      <c r="S70" s="36">
        <v>17124296.087688282</v>
      </c>
      <c r="T70" s="36">
        <v>7193746.189493007</v>
      </c>
      <c r="U70" s="36">
        <v>-39192465.242068216</v>
      </c>
      <c r="V70" s="36">
        <v>25326020.637604348</v>
      </c>
      <c r="W70" s="36">
        <v>64401434.601665325</v>
      </c>
      <c r="X70" s="36">
        <v>31652338.766653769</v>
      </c>
      <c r="Y70" s="36">
        <v>35511547.067888834</v>
      </c>
      <c r="Z70" s="36">
        <v>26671897.133798722</v>
      </c>
      <c r="AA70" s="36">
        <v>70319764.960597038</v>
      </c>
      <c r="AB70" s="36">
        <v>112079033.7707445</v>
      </c>
      <c r="AC70" s="36">
        <v>90734611.053391069</v>
      </c>
      <c r="AD70" s="36">
        <v>50309946.2079482</v>
      </c>
      <c r="AE70" s="36">
        <v>99048525.965193957</v>
      </c>
    </row>
    <row r="71" spans="2:31" x14ac:dyDescent="0.35">
      <c r="B71" s="26" t="s">
        <v>210</v>
      </c>
      <c r="C71" s="44"/>
      <c r="D71" s="44"/>
      <c r="E71" s="34" t="s">
        <v>35</v>
      </c>
      <c r="F71" s="35">
        <v>283794233.44032073</v>
      </c>
      <c r="G71" s="36">
        <v>206041.90081506816</v>
      </c>
      <c r="H71" s="36">
        <v>168257.83692173849</v>
      </c>
      <c r="I71" s="36">
        <v>-1190997.6315296856</v>
      </c>
      <c r="J71" s="36">
        <v>-1182220.0817957725</v>
      </c>
      <c r="K71" s="36">
        <v>2333518.9511162937</v>
      </c>
      <c r="L71" s="36">
        <v>14692985.191598639</v>
      </c>
      <c r="M71" s="36">
        <v>37104302.624681547</v>
      </c>
      <c r="N71" s="36">
        <v>38603885.716093302</v>
      </c>
      <c r="O71" s="36">
        <v>42821864.65555378</v>
      </c>
      <c r="P71" s="36">
        <v>29765081.56587559</v>
      </c>
      <c r="Q71" s="36">
        <v>6997813.0050999233</v>
      </c>
      <c r="R71" s="36">
        <v>7067208.6653174609</v>
      </c>
      <c r="S71" s="36">
        <v>17124296.087688282</v>
      </c>
      <c r="T71" s="36">
        <v>7193746.189493007</v>
      </c>
      <c r="U71" s="36">
        <v>-39192465.242068216</v>
      </c>
      <c r="V71" s="36">
        <v>25326020.637604348</v>
      </c>
      <c r="W71" s="36">
        <v>64401434.601665325</v>
      </c>
      <c r="X71" s="36">
        <v>31652338.766653769</v>
      </c>
      <c r="Y71" s="36">
        <v>35511547.067888834</v>
      </c>
      <c r="Z71" s="36">
        <v>26671897.133798722</v>
      </c>
      <c r="AA71" s="36">
        <v>70319764.960597038</v>
      </c>
      <c r="AB71" s="36">
        <v>112079033.7707445</v>
      </c>
      <c r="AC71" s="36">
        <v>90734611.053391069</v>
      </c>
      <c r="AD71" s="36">
        <v>50309946.2079482</v>
      </c>
      <c r="AE71" s="36">
        <v>99048525.965193957</v>
      </c>
    </row>
    <row r="72" spans="2:31" x14ac:dyDescent="0.35">
      <c r="B72" s="26" t="s">
        <v>31</v>
      </c>
      <c r="C72" s="44"/>
      <c r="D72" s="44"/>
      <c r="E72" s="34" t="s">
        <v>35</v>
      </c>
      <c r="F72" s="35">
        <v>407440519.13303268</v>
      </c>
      <c r="G72" s="36">
        <v>413187.76956786058</v>
      </c>
      <c r="H72" s="36">
        <v>486272.8911670855</v>
      </c>
      <c r="I72" s="36">
        <v>-819100.29032853607</v>
      </c>
      <c r="J72" s="36">
        <v>-1310037.1873261444</v>
      </c>
      <c r="K72" s="36">
        <v>-241363.20224515256</v>
      </c>
      <c r="L72" s="36">
        <v>15624056.286353266</v>
      </c>
      <c r="M72" s="36">
        <v>35714641.318236321</v>
      </c>
      <c r="N72" s="36">
        <v>46078667.512224853</v>
      </c>
      <c r="O72" s="36">
        <v>58383307.928001419</v>
      </c>
      <c r="P72" s="36">
        <v>34767243.411978714</v>
      </c>
      <c r="Q72" s="36">
        <v>11570278.819146954</v>
      </c>
      <c r="R72" s="36">
        <v>5498566.4538790155</v>
      </c>
      <c r="S72" s="36">
        <v>22979151.656245805</v>
      </c>
      <c r="T72" s="36">
        <v>22777320.696697686</v>
      </c>
      <c r="U72" s="36">
        <v>-1917028.1561871432</v>
      </c>
      <c r="V72" s="36">
        <v>54273221.221323088</v>
      </c>
      <c r="W72" s="36">
        <v>83182160.802084282</v>
      </c>
      <c r="X72" s="36">
        <v>51699125.514302425</v>
      </c>
      <c r="Y72" s="36">
        <v>46115099.811550945</v>
      </c>
      <c r="Z72" s="36">
        <v>34061317.415230125</v>
      </c>
      <c r="AA72" s="36">
        <v>107904808.10761924</v>
      </c>
      <c r="AB72" s="36">
        <v>134969687.25871393</v>
      </c>
      <c r="AC72" s="36">
        <v>103729343.68455198</v>
      </c>
      <c r="AD72" s="36">
        <v>107402498.23455182</v>
      </c>
      <c r="AE72" s="36">
        <v>156737071.4948386</v>
      </c>
    </row>
    <row r="73" spans="2:31" x14ac:dyDescent="0.35">
      <c r="B73" s="26" t="s">
        <v>33</v>
      </c>
      <c r="C73" s="33"/>
      <c r="D73" s="33"/>
      <c r="E73" s="34" t="s">
        <v>35</v>
      </c>
      <c r="F73" s="35">
        <v>420747485.13666558</v>
      </c>
      <c r="G73" s="36">
        <v>440768.45672150672</v>
      </c>
      <c r="H73" s="36">
        <v>522932.68449497357</v>
      </c>
      <c r="I73" s="36">
        <v>-724776.93088137871</v>
      </c>
      <c r="J73" s="36">
        <v>-1113328.5036978619</v>
      </c>
      <c r="K73" s="36">
        <v>-683578.94159431686</v>
      </c>
      <c r="L73" s="36">
        <v>17055066.1935407</v>
      </c>
      <c r="M73" s="36">
        <v>40140628.491723843</v>
      </c>
      <c r="N73" s="36">
        <v>49634899.674000435</v>
      </c>
      <c r="O73" s="36">
        <v>60717823.406949431</v>
      </c>
      <c r="P73" s="36">
        <v>40211861.374246828</v>
      </c>
      <c r="Q73" s="36">
        <v>14073270.317750189</v>
      </c>
      <c r="R73" s="36">
        <v>6285270.6279987413</v>
      </c>
      <c r="S73" s="36">
        <v>23765590.552178301</v>
      </c>
      <c r="T73" s="36">
        <v>24171051.96435101</v>
      </c>
      <c r="U73" s="36">
        <v>-1740129.3247668454</v>
      </c>
      <c r="V73" s="36">
        <v>54205195.844285622</v>
      </c>
      <c r="W73" s="36">
        <v>83511414.430134714</v>
      </c>
      <c r="X73" s="36">
        <v>51501897.847292013</v>
      </c>
      <c r="Y73" s="36">
        <v>46056461.171032973</v>
      </c>
      <c r="Z73" s="36">
        <v>33796016.046163522</v>
      </c>
      <c r="AA73" s="36">
        <v>107979119.49722123</v>
      </c>
      <c r="AB73" s="36">
        <v>135007781.60059196</v>
      </c>
      <c r="AC73" s="36">
        <v>103686394.05929758</v>
      </c>
      <c r="AD73" s="36">
        <v>107053467.5590587</v>
      </c>
      <c r="AE73" s="36">
        <v>156734413.70954221</v>
      </c>
    </row>
    <row r="74" spans="2:31" x14ac:dyDescent="0.35">
      <c r="B74" s="26" t="s">
        <v>32</v>
      </c>
      <c r="C74" s="44"/>
      <c r="D74" s="44"/>
      <c r="E74" s="34" t="s">
        <v>35</v>
      </c>
      <c r="F74" s="35">
        <v>406458092.31505436</v>
      </c>
      <c r="G74" s="36">
        <v>455566.38916932978</v>
      </c>
      <c r="H74" s="36">
        <v>556581.29206172959</v>
      </c>
      <c r="I74" s="36">
        <v>-884153.64960704197</v>
      </c>
      <c r="J74" s="36">
        <v>-1591293.5748338883</v>
      </c>
      <c r="K74" s="36">
        <v>-793978.03972099337</v>
      </c>
      <c r="L74" s="36">
        <v>15544940.359912857</v>
      </c>
      <c r="M74" s="36">
        <v>34474779.863292485</v>
      </c>
      <c r="N74" s="36">
        <v>44199217.491853319</v>
      </c>
      <c r="O74" s="36">
        <v>53589882.80497244</v>
      </c>
      <c r="P74" s="36">
        <v>30965395.521813937</v>
      </c>
      <c r="Q74" s="36">
        <v>10968921.545959309</v>
      </c>
      <c r="R74" s="36">
        <v>4674223.4990938911</v>
      </c>
      <c r="S74" s="36">
        <v>21159823.650815129</v>
      </c>
      <c r="T74" s="36">
        <v>21291194.225653294</v>
      </c>
      <c r="U74" s="36">
        <v>-6604994.8719272921</v>
      </c>
      <c r="V74" s="36">
        <v>53110796.240604296</v>
      </c>
      <c r="W74" s="36">
        <v>89264234.703467041</v>
      </c>
      <c r="X74" s="36">
        <v>57489056.789904907</v>
      </c>
      <c r="Y74" s="36">
        <v>44405590.425945528</v>
      </c>
      <c r="Z74" s="36">
        <v>34851270.557620525</v>
      </c>
      <c r="AA74" s="36">
        <v>106219757.42506433</v>
      </c>
      <c r="AB74" s="36">
        <v>152676890.48343861</v>
      </c>
      <c r="AC74" s="36">
        <v>108766353.29433998</v>
      </c>
      <c r="AD74" s="36">
        <v>110647138.54040641</v>
      </c>
      <c r="AE74" s="36">
        <v>159615153.36094376</v>
      </c>
    </row>
    <row r="75" spans="2:31" x14ac:dyDescent="0.35">
      <c r="B75" s="26" t="s">
        <v>34</v>
      </c>
      <c r="C75" s="33"/>
      <c r="D75" s="33"/>
      <c r="E75" s="34" t="s">
        <v>35</v>
      </c>
      <c r="F75" s="35">
        <v>429957818.26936805</v>
      </c>
      <c r="G75" s="36">
        <v>442656.92849946185</v>
      </c>
      <c r="H75" s="36">
        <v>525890.91535809357</v>
      </c>
      <c r="I75" s="36">
        <v>-797487.38831527031</v>
      </c>
      <c r="J75" s="36">
        <v>-1217609.4048974868</v>
      </c>
      <c r="K75" s="36">
        <v>-675760.83745138603</v>
      </c>
      <c r="L75" s="36">
        <v>16604348.497221354</v>
      </c>
      <c r="M75" s="36">
        <v>39873915.130119927</v>
      </c>
      <c r="N75" s="36">
        <v>50138452.361975908</v>
      </c>
      <c r="O75" s="36">
        <v>59943112.361613855</v>
      </c>
      <c r="P75" s="36">
        <v>41025853.823725022</v>
      </c>
      <c r="Q75" s="36">
        <v>14910551.279347889</v>
      </c>
      <c r="R75" s="36">
        <v>5900032.4824978681</v>
      </c>
      <c r="S75" s="36">
        <v>23215395.148381982</v>
      </c>
      <c r="T75" s="36">
        <v>23496077.186041526</v>
      </c>
      <c r="U75" s="36">
        <v>-5717658.8805407742</v>
      </c>
      <c r="V75" s="36">
        <v>52781449.788273901</v>
      </c>
      <c r="W75" s="36">
        <v>89882721.478218436</v>
      </c>
      <c r="X75" s="36">
        <v>57387414.904775344</v>
      </c>
      <c r="Y75" s="36">
        <v>44918880.887016661</v>
      </c>
      <c r="Z75" s="36">
        <v>34825963.839094736</v>
      </c>
      <c r="AA75" s="36">
        <v>106238207.38616806</v>
      </c>
      <c r="AB75" s="36">
        <v>153177914.03233126</v>
      </c>
      <c r="AC75" s="36">
        <v>108831469.96407349</v>
      </c>
      <c r="AD75" s="36">
        <v>110645570.9759943</v>
      </c>
      <c r="AE75" s="36">
        <v>159818002.62156239</v>
      </c>
    </row>
    <row r="77" spans="2:31" x14ac:dyDescent="0.35">
      <c r="B77" s="40" t="s">
        <v>12</v>
      </c>
      <c r="C77" s="40"/>
      <c r="D77" s="40"/>
      <c r="E77" s="41"/>
      <c r="F77" s="31"/>
      <c r="G77" s="30">
        <v>2022</v>
      </c>
      <c r="H77" s="30">
        <v>2023</v>
      </c>
      <c r="I77" s="30">
        <v>2024</v>
      </c>
      <c r="J77" s="30">
        <v>2025</v>
      </c>
      <c r="K77" s="30">
        <v>2026</v>
      </c>
      <c r="L77" s="30">
        <v>2027</v>
      </c>
      <c r="M77" s="30">
        <v>2028</v>
      </c>
      <c r="N77" s="30">
        <v>2029</v>
      </c>
      <c r="O77" s="30">
        <v>2030</v>
      </c>
      <c r="P77" s="30">
        <v>2031</v>
      </c>
      <c r="Q77" s="30">
        <v>2032</v>
      </c>
      <c r="R77" s="30">
        <v>2033</v>
      </c>
      <c r="S77" s="30">
        <v>2034</v>
      </c>
      <c r="T77" s="30">
        <v>2035</v>
      </c>
      <c r="U77" s="30">
        <v>2036</v>
      </c>
      <c r="V77" s="30">
        <v>2037</v>
      </c>
      <c r="W77" s="30">
        <v>2038</v>
      </c>
      <c r="X77" s="30">
        <v>2039</v>
      </c>
      <c r="Y77" s="30">
        <v>2040</v>
      </c>
      <c r="Z77" s="30">
        <v>2041</v>
      </c>
      <c r="AA77" s="30">
        <v>2042</v>
      </c>
      <c r="AB77" s="30">
        <v>2043</v>
      </c>
      <c r="AC77" s="30">
        <v>2044</v>
      </c>
      <c r="AD77" s="30">
        <v>2045</v>
      </c>
      <c r="AE77" s="30">
        <v>2046</v>
      </c>
    </row>
    <row r="78" spans="2:31" x14ac:dyDescent="0.35">
      <c r="B78" s="42" t="s">
        <v>18</v>
      </c>
      <c r="C78" s="43"/>
      <c r="D78" s="43"/>
      <c r="E78" s="43" t="s">
        <v>14</v>
      </c>
      <c r="F78" s="24" t="s">
        <v>61</v>
      </c>
      <c r="G78" s="25" t="s">
        <v>65</v>
      </c>
      <c r="H78" s="25" t="s">
        <v>66</v>
      </c>
      <c r="I78" s="25" t="s">
        <v>67</v>
      </c>
      <c r="J78" s="25" t="s">
        <v>68</v>
      </c>
      <c r="K78" s="25" t="s">
        <v>69</v>
      </c>
      <c r="L78" s="25" t="s">
        <v>70</v>
      </c>
      <c r="M78" s="25" t="s">
        <v>71</v>
      </c>
      <c r="N78" s="25" t="s">
        <v>72</v>
      </c>
      <c r="O78" s="25" t="s">
        <v>73</v>
      </c>
      <c r="P78" s="25" t="s">
        <v>74</v>
      </c>
      <c r="Q78" s="25" t="s">
        <v>75</v>
      </c>
      <c r="R78" s="25" t="s">
        <v>76</v>
      </c>
      <c r="S78" s="25" t="s">
        <v>77</v>
      </c>
      <c r="T78" s="25" t="s">
        <v>78</v>
      </c>
      <c r="U78" s="25" t="s">
        <v>79</v>
      </c>
      <c r="V78" s="25" t="s">
        <v>80</v>
      </c>
      <c r="W78" s="25" t="s">
        <v>81</v>
      </c>
      <c r="X78" s="25" t="s">
        <v>82</v>
      </c>
      <c r="Y78" s="25" t="s">
        <v>83</v>
      </c>
      <c r="Z78" s="25" t="s">
        <v>84</v>
      </c>
      <c r="AA78" s="25" t="s">
        <v>85</v>
      </c>
      <c r="AB78" s="25" t="s">
        <v>86</v>
      </c>
      <c r="AC78" s="25" t="s">
        <v>87</v>
      </c>
      <c r="AD78" s="25" t="s">
        <v>88</v>
      </c>
      <c r="AE78" s="25" t="s">
        <v>89</v>
      </c>
    </row>
    <row r="79" spans="2:31" x14ac:dyDescent="0.35">
      <c r="B79" s="26" t="s">
        <v>25</v>
      </c>
      <c r="C79" s="44"/>
      <c r="D79" s="44"/>
      <c r="E79" s="34" t="s">
        <v>35</v>
      </c>
      <c r="F79" s="35">
        <v>33322619.171252385</v>
      </c>
      <c r="G79" s="36">
        <v>-363.11132684012517</v>
      </c>
      <c r="H79" s="36">
        <v>-357.78961257089384</v>
      </c>
      <c r="I79" s="36">
        <v>-100817.20455356887</v>
      </c>
      <c r="J79" s="36">
        <v>70386.920168925877</v>
      </c>
      <c r="K79" s="36">
        <v>-1194576.3280643839</v>
      </c>
      <c r="L79" s="36">
        <v>4292722.3564936668</v>
      </c>
      <c r="M79" s="36">
        <v>3844186.2317687711</v>
      </c>
      <c r="N79" s="36">
        <v>-7273463.4872148819</v>
      </c>
      <c r="O79" s="36">
        <v>5402927.8737048693</v>
      </c>
      <c r="P79" s="36">
        <v>188367.30103795868</v>
      </c>
      <c r="Q79" s="36">
        <v>-1295585.6480105061</v>
      </c>
      <c r="R79" s="36">
        <v>18034760.76958441</v>
      </c>
      <c r="S79" s="36">
        <v>1941346.5185169047</v>
      </c>
      <c r="T79" s="36">
        <v>-221926.11515573901</v>
      </c>
      <c r="U79" s="36">
        <v>13224799.476418715</v>
      </c>
      <c r="V79" s="36">
        <v>1451122.6707352335</v>
      </c>
      <c r="W79" s="36">
        <v>57662532.17445159</v>
      </c>
      <c r="X79" s="36">
        <v>310960.90635064628</v>
      </c>
      <c r="Y79" s="36">
        <v>-8342057.3513015397</v>
      </c>
      <c r="Z79" s="36">
        <v>-563187.0721257159</v>
      </c>
      <c r="AA79" s="36">
        <v>-92305.483315196383</v>
      </c>
      <c r="AB79" s="36">
        <v>2013096.9816597798</v>
      </c>
      <c r="AC79" s="36">
        <v>4930614.2637615744</v>
      </c>
      <c r="AD79" s="36">
        <v>-24161658.974575534</v>
      </c>
      <c r="AE79" s="36">
        <v>-494288.78877479839</v>
      </c>
    </row>
    <row r="80" spans="2:31" x14ac:dyDescent="0.35">
      <c r="B80" s="26" t="s">
        <v>27</v>
      </c>
      <c r="C80" s="44"/>
      <c r="D80" s="44"/>
      <c r="E80" s="34" t="s">
        <v>35</v>
      </c>
      <c r="F80" s="35">
        <v>39861241.597327463</v>
      </c>
      <c r="G80" s="36">
        <v>322.43952259423571</v>
      </c>
      <c r="H80" s="36">
        <v>345.62185477936407</v>
      </c>
      <c r="I80" s="36">
        <v>-93653.859195849844</v>
      </c>
      <c r="J80" s="36">
        <v>132959.42029864041</v>
      </c>
      <c r="K80" s="36">
        <v>-1637677.1362882932</v>
      </c>
      <c r="L80" s="36">
        <v>4383462.0552221332</v>
      </c>
      <c r="M80" s="36">
        <v>3867816.0864358642</v>
      </c>
      <c r="N80" s="36">
        <v>-7995293.3163321679</v>
      </c>
      <c r="O80" s="36">
        <v>5398947.0233050101</v>
      </c>
      <c r="P80" s="36">
        <v>1849364.0167679328</v>
      </c>
      <c r="Q80" s="36">
        <v>-1670727.4736338456</v>
      </c>
      <c r="R80" s="36">
        <v>18898394.095411181</v>
      </c>
      <c r="S80" s="36">
        <v>2700326.4167551142</v>
      </c>
      <c r="T80" s="36">
        <v>-2524720.754992614</v>
      </c>
      <c r="U80" s="36">
        <v>18434716.576536048</v>
      </c>
      <c r="V80" s="36">
        <v>8970377.6676511038</v>
      </c>
      <c r="W80" s="36">
        <v>49622551.008661993</v>
      </c>
      <c r="X80" s="36">
        <v>325291.96681667212</v>
      </c>
      <c r="Y80" s="36">
        <v>5576800.5079491073</v>
      </c>
      <c r="Z80" s="36">
        <v>2290082.1886204928</v>
      </c>
      <c r="AA80" s="36">
        <v>-3166545.1547622397</v>
      </c>
      <c r="AB80" s="36">
        <v>-10457.640475513646</v>
      </c>
      <c r="AC80" s="36">
        <v>1785011.7670258095</v>
      </c>
      <c r="AD80" s="36">
        <v>-27568969.206323326</v>
      </c>
      <c r="AE80" s="36">
        <v>8396140.542415509</v>
      </c>
    </row>
    <row r="81" spans="2:31" x14ac:dyDescent="0.35">
      <c r="B81" s="26" t="s">
        <v>30</v>
      </c>
      <c r="C81" s="44"/>
      <c r="D81" s="44"/>
      <c r="E81" s="34" t="s">
        <v>35</v>
      </c>
      <c r="F81" s="35">
        <v>41497548.487815514</v>
      </c>
      <c r="G81" s="36">
        <v>519.44071028759629</v>
      </c>
      <c r="H81" s="36">
        <v>545.51368822985967</v>
      </c>
      <c r="I81" s="36">
        <v>-95191.888936135976</v>
      </c>
      <c r="J81" s="36">
        <v>-1251.6574195559515</v>
      </c>
      <c r="K81" s="36">
        <v>-1642514.4155448969</v>
      </c>
      <c r="L81" s="36">
        <v>4187991.5165825076</v>
      </c>
      <c r="M81" s="36">
        <v>3964279.6938859802</v>
      </c>
      <c r="N81" s="36">
        <v>-6265838.1219973471</v>
      </c>
      <c r="O81" s="36">
        <v>5403397.7949422076</v>
      </c>
      <c r="P81" s="36">
        <v>3334792.7329212707</v>
      </c>
      <c r="Q81" s="36">
        <v>-1642756.9879213406</v>
      </c>
      <c r="R81" s="36">
        <v>19035610.974320255</v>
      </c>
      <c r="S81" s="36">
        <v>2764376.9466535989</v>
      </c>
      <c r="T81" s="36">
        <v>-2671592.2931882036</v>
      </c>
      <c r="U81" s="36">
        <v>18196873.212050285</v>
      </c>
      <c r="V81" s="36">
        <v>8784497.9109837487</v>
      </c>
      <c r="W81" s="36">
        <v>49662544.072609372</v>
      </c>
      <c r="X81" s="36">
        <v>316264.26599685336</v>
      </c>
      <c r="Y81" s="36">
        <v>5670930.4622715544</v>
      </c>
      <c r="Z81" s="36">
        <v>2279951.2850968344</v>
      </c>
      <c r="AA81" s="36">
        <v>-3161136.2010581931</v>
      </c>
      <c r="AB81" s="36">
        <v>-34001.277839823859</v>
      </c>
      <c r="AC81" s="36">
        <v>1797292.3259293959</v>
      </c>
      <c r="AD81" s="36">
        <v>-27660262.964028247</v>
      </c>
      <c r="AE81" s="36">
        <v>8393225.1161371451</v>
      </c>
    </row>
    <row r="82" spans="2:31" x14ac:dyDescent="0.35">
      <c r="B82" s="26" t="s">
        <v>210</v>
      </c>
      <c r="C82" s="44"/>
      <c r="D82" s="44"/>
      <c r="E82" s="34" t="s">
        <v>35</v>
      </c>
      <c r="F82" s="35">
        <v>41497548.487815514</v>
      </c>
      <c r="G82" s="36">
        <v>519.44071028759629</v>
      </c>
      <c r="H82" s="36">
        <v>545.51368822985967</v>
      </c>
      <c r="I82" s="36">
        <v>-95191.888936135976</v>
      </c>
      <c r="J82" s="36">
        <v>-1251.6574195559515</v>
      </c>
      <c r="K82" s="36">
        <v>-1642514.4155448969</v>
      </c>
      <c r="L82" s="36">
        <v>4187991.5165825076</v>
      </c>
      <c r="M82" s="36">
        <v>3964279.6938859802</v>
      </c>
      <c r="N82" s="36">
        <v>-6265838.1219973471</v>
      </c>
      <c r="O82" s="36">
        <v>5403397.7949422076</v>
      </c>
      <c r="P82" s="36">
        <v>3334792.7329212707</v>
      </c>
      <c r="Q82" s="36">
        <v>-1642756.9879213406</v>
      </c>
      <c r="R82" s="36">
        <v>19035610.974320255</v>
      </c>
      <c r="S82" s="36">
        <v>2764376.9466535989</v>
      </c>
      <c r="T82" s="36">
        <v>-2671592.2931882036</v>
      </c>
      <c r="U82" s="36">
        <v>18196873.212050285</v>
      </c>
      <c r="V82" s="36">
        <v>8784497.9109837487</v>
      </c>
      <c r="W82" s="36">
        <v>49662544.072609372</v>
      </c>
      <c r="X82" s="36">
        <v>316264.26599685336</v>
      </c>
      <c r="Y82" s="36">
        <v>5670930.4622715544</v>
      </c>
      <c r="Z82" s="36">
        <v>2279951.2850968344</v>
      </c>
      <c r="AA82" s="36">
        <v>-3161136.2010581931</v>
      </c>
      <c r="AB82" s="36">
        <v>-34001.277839823859</v>
      </c>
      <c r="AC82" s="36">
        <v>1797292.3259293959</v>
      </c>
      <c r="AD82" s="36">
        <v>-27660262.964028247</v>
      </c>
      <c r="AE82" s="36">
        <v>8393225.1161371451</v>
      </c>
    </row>
    <row r="83" spans="2:31" x14ac:dyDescent="0.35">
      <c r="B83" s="26" t="s">
        <v>31</v>
      </c>
      <c r="C83" s="44"/>
      <c r="D83" s="44"/>
      <c r="E83" s="34" t="s">
        <v>35</v>
      </c>
      <c r="F83" s="35">
        <v>26453068.953824509</v>
      </c>
      <c r="G83" s="36">
        <v>-717.71523460695198</v>
      </c>
      <c r="H83" s="36">
        <v>-707.16766228458584</v>
      </c>
      <c r="I83" s="36">
        <v>-108264.94812128201</v>
      </c>
      <c r="J83" s="36">
        <v>93020.62308524095</v>
      </c>
      <c r="K83" s="36">
        <v>-1296587.5850671637</v>
      </c>
      <c r="L83" s="36">
        <v>3822056.4038913469</v>
      </c>
      <c r="M83" s="36">
        <v>3867233.9482068387</v>
      </c>
      <c r="N83" s="36">
        <v>-7517654.871629186</v>
      </c>
      <c r="O83" s="36">
        <v>4780690.8388179997</v>
      </c>
      <c r="P83" s="36">
        <v>878740.43383497803</v>
      </c>
      <c r="Q83" s="36">
        <v>-2282267.974642755</v>
      </c>
      <c r="R83" s="36">
        <v>18567110.774086934</v>
      </c>
      <c r="S83" s="36">
        <v>3561242.5985074695</v>
      </c>
      <c r="T83" s="36">
        <v>-5339030.7240891429</v>
      </c>
      <c r="U83" s="36">
        <v>24291883.926372569</v>
      </c>
      <c r="V83" s="36">
        <v>5861693.9894145466</v>
      </c>
      <c r="W83" s="36">
        <v>27706840.375710741</v>
      </c>
      <c r="X83" s="36">
        <v>451010.73470789404</v>
      </c>
      <c r="Y83" s="36">
        <v>4398428.7752518291</v>
      </c>
      <c r="Z83" s="36">
        <v>12203670.793593841</v>
      </c>
      <c r="AA83" s="36">
        <v>-16121642.883202571</v>
      </c>
      <c r="AB83" s="36">
        <v>2990109.3936706739</v>
      </c>
      <c r="AC83" s="36">
        <v>-9307565.5047103502</v>
      </c>
      <c r="AD83" s="36">
        <v>-32228250.209311798</v>
      </c>
      <c r="AE83" s="36">
        <v>9052078.5746490564</v>
      </c>
    </row>
    <row r="84" spans="2:31" x14ac:dyDescent="0.35">
      <c r="B84" s="26" t="s">
        <v>33</v>
      </c>
      <c r="C84" s="33"/>
      <c r="D84" s="33"/>
      <c r="E84" s="34" t="s">
        <v>35</v>
      </c>
      <c r="F84" s="35">
        <v>28466225.508499522</v>
      </c>
      <c r="G84" s="36">
        <v>-220.51921516126845</v>
      </c>
      <c r="H84" s="36">
        <v>-188.58086003023621</v>
      </c>
      <c r="I84" s="36">
        <v>-114250.92192002654</v>
      </c>
      <c r="J84" s="36">
        <v>27477.689611165231</v>
      </c>
      <c r="K84" s="36">
        <v>-1425977.4149248851</v>
      </c>
      <c r="L84" s="36">
        <v>3980029.028772126</v>
      </c>
      <c r="M84" s="36">
        <v>3753825.1390360491</v>
      </c>
      <c r="N84" s="36">
        <v>-6263753.4215628468</v>
      </c>
      <c r="O84" s="36">
        <v>5406886.6702968329</v>
      </c>
      <c r="P84" s="36">
        <v>2478057.8430124372</v>
      </c>
      <c r="Q84" s="36">
        <v>-2193256.3955815956</v>
      </c>
      <c r="R84" s="36">
        <v>18962432.039472036</v>
      </c>
      <c r="S84" s="36">
        <v>3514636.5253898352</v>
      </c>
      <c r="T84" s="36">
        <v>-5233158.7097293958</v>
      </c>
      <c r="U84" s="36">
        <v>24253876.854396466</v>
      </c>
      <c r="V84" s="36">
        <v>5827028.4821965043</v>
      </c>
      <c r="W84" s="36">
        <v>27714405.139504332</v>
      </c>
      <c r="X84" s="36">
        <v>447447.00673847349</v>
      </c>
      <c r="Y84" s="36">
        <v>4034167.5111168716</v>
      </c>
      <c r="Z84" s="36">
        <v>12209065.487898089</v>
      </c>
      <c r="AA84" s="36">
        <v>-16193694.495698094</v>
      </c>
      <c r="AB84" s="36">
        <v>3009847.6690401374</v>
      </c>
      <c r="AC84" s="36">
        <v>-9329118.1621427443</v>
      </c>
      <c r="AD84" s="36">
        <v>-32304708.128342122</v>
      </c>
      <c r="AE84" s="36">
        <v>8973933.0844507329</v>
      </c>
    </row>
    <row r="85" spans="2:31" x14ac:dyDescent="0.35">
      <c r="B85" s="26" t="s">
        <v>32</v>
      </c>
      <c r="C85" s="44"/>
      <c r="D85" s="44"/>
      <c r="E85" s="34" t="s">
        <v>35</v>
      </c>
      <c r="F85" s="35">
        <v>29330939.359098583</v>
      </c>
      <c r="G85" s="36">
        <v>16.142351089756573</v>
      </c>
      <c r="H85" s="36">
        <v>45.234787995808688</v>
      </c>
      <c r="I85" s="36">
        <v>-98977.431189140392</v>
      </c>
      <c r="J85" s="36">
        <v>262597.96818074334</v>
      </c>
      <c r="K85" s="36">
        <v>-1216963.1686802725</v>
      </c>
      <c r="L85" s="36">
        <v>4467262.9779642811</v>
      </c>
      <c r="M85" s="36">
        <v>3295839.256146776</v>
      </c>
      <c r="N85" s="36">
        <v>-7568840.9307307219</v>
      </c>
      <c r="O85" s="36">
        <v>3736698.1187558817</v>
      </c>
      <c r="P85" s="36">
        <v>1126200.0411422455</v>
      </c>
      <c r="Q85" s="36">
        <v>-2304616.3531184485</v>
      </c>
      <c r="R85" s="36">
        <v>18604972.425971549</v>
      </c>
      <c r="S85" s="36">
        <v>2121861.1312411618</v>
      </c>
      <c r="T85" s="36">
        <v>-5324313.0871093525</v>
      </c>
      <c r="U85" s="36">
        <v>24798405.452464968</v>
      </c>
      <c r="V85" s="36">
        <v>6956975.6929218592</v>
      </c>
      <c r="W85" s="36">
        <v>30014536.373279937</v>
      </c>
      <c r="X85" s="36">
        <v>392767.92146432563</v>
      </c>
      <c r="Y85" s="36">
        <v>7284098.4798832592</v>
      </c>
      <c r="Z85" s="36">
        <v>12405898.378839012</v>
      </c>
      <c r="AA85" s="36">
        <v>-16573831.628478181</v>
      </c>
      <c r="AB85" s="36">
        <v>4050721.0060875099</v>
      </c>
      <c r="AC85" s="36">
        <v>-7767545.7247925457</v>
      </c>
      <c r="AD85" s="36">
        <v>-29490616.481003873</v>
      </c>
      <c r="AE85" s="36">
        <v>8963080.6699696109</v>
      </c>
    </row>
    <row r="86" spans="2:31" x14ac:dyDescent="0.35">
      <c r="B86" s="26" t="s">
        <v>34</v>
      </c>
      <c r="C86" s="33"/>
      <c r="D86" s="33"/>
      <c r="E86" s="34" t="s">
        <v>35</v>
      </c>
      <c r="F86" s="35">
        <v>32243444.353625603</v>
      </c>
      <c r="G86" s="36">
        <v>115.41704020970488</v>
      </c>
      <c r="H86" s="36">
        <v>139.31851143361916</v>
      </c>
      <c r="I86" s="36">
        <v>-107379.90192534434</v>
      </c>
      <c r="J86" s="36">
        <v>31392.104400376433</v>
      </c>
      <c r="K86" s="36">
        <v>-1980460.9965588499</v>
      </c>
      <c r="L86" s="36">
        <v>4095276.488586355</v>
      </c>
      <c r="M86" s="36">
        <v>3755604.9079744015</v>
      </c>
      <c r="N86" s="36">
        <v>-6391714.0518310051</v>
      </c>
      <c r="O86" s="36">
        <v>5406258.1304647783</v>
      </c>
      <c r="P86" s="36">
        <v>2570671.6138724647</v>
      </c>
      <c r="Q86" s="36">
        <v>-2159810.9667838197</v>
      </c>
      <c r="R86" s="36">
        <v>18990967.259446897</v>
      </c>
      <c r="S86" s="36">
        <v>2757874.6372836833</v>
      </c>
      <c r="T86" s="36">
        <v>-4981487.3678405304</v>
      </c>
      <c r="U86" s="36">
        <v>24731290.670475237</v>
      </c>
      <c r="V86" s="36">
        <v>7033765.9359879894</v>
      </c>
      <c r="W86" s="36">
        <v>30825282.225910988</v>
      </c>
      <c r="X86" s="36">
        <v>392149.49202900578</v>
      </c>
      <c r="Y86" s="36">
        <v>7293222.953683041</v>
      </c>
      <c r="Z86" s="36">
        <v>12406489.522651888</v>
      </c>
      <c r="AA86" s="36">
        <v>-16534872.254281837</v>
      </c>
      <c r="AB86" s="36">
        <v>4083521.3471509484</v>
      </c>
      <c r="AC86" s="36">
        <v>-7671722.6806021174</v>
      </c>
      <c r="AD86" s="36">
        <v>-29481217.214108683</v>
      </c>
      <c r="AE86" s="36">
        <v>8923238.734369956</v>
      </c>
    </row>
    <row r="88" spans="2:31" x14ac:dyDescent="0.35">
      <c r="B88" s="40" t="s">
        <v>11</v>
      </c>
      <c r="C88" s="40"/>
      <c r="D88" s="40"/>
      <c r="E88" s="45"/>
      <c r="F88" s="31"/>
      <c r="G88" s="30">
        <v>2022</v>
      </c>
      <c r="H88" s="30">
        <v>2023</v>
      </c>
      <c r="I88" s="30">
        <v>2024</v>
      </c>
      <c r="J88" s="30">
        <v>2025</v>
      </c>
      <c r="K88" s="30">
        <v>2026</v>
      </c>
      <c r="L88" s="30">
        <v>2027</v>
      </c>
      <c r="M88" s="30">
        <v>2028</v>
      </c>
      <c r="N88" s="30">
        <v>2029</v>
      </c>
      <c r="O88" s="30">
        <v>2030</v>
      </c>
      <c r="P88" s="30">
        <v>2031</v>
      </c>
      <c r="Q88" s="30">
        <v>2032</v>
      </c>
      <c r="R88" s="30">
        <v>2033</v>
      </c>
      <c r="S88" s="30">
        <v>2034</v>
      </c>
      <c r="T88" s="30">
        <v>2035</v>
      </c>
      <c r="U88" s="30">
        <v>2036</v>
      </c>
      <c r="V88" s="30">
        <v>2037</v>
      </c>
      <c r="W88" s="30">
        <v>2038</v>
      </c>
      <c r="X88" s="30">
        <v>2039</v>
      </c>
      <c r="Y88" s="30">
        <v>2040</v>
      </c>
      <c r="Z88" s="30">
        <v>2041</v>
      </c>
      <c r="AA88" s="30">
        <v>2042</v>
      </c>
      <c r="AB88" s="30">
        <v>2043</v>
      </c>
      <c r="AC88" s="30">
        <v>2044</v>
      </c>
      <c r="AD88" s="30">
        <v>2045</v>
      </c>
      <c r="AE88" s="30">
        <v>2046</v>
      </c>
    </row>
    <row r="89" spans="2:31" x14ac:dyDescent="0.35">
      <c r="B89" s="42" t="s">
        <v>18</v>
      </c>
      <c r="C89" s="43"/>
      <c r="D89" s="43"/>
      <c r="E89" s="43" t="s">
        <v>14</v>
      </c>
      <c r="F89" s="24" t="s">
        <v>61</v>
      </c>
      <c r="G89" s="25" t="s">
        <v>65</v>
      </c>
      <c r="H89" s="25" t="s">
        <v>66</v>
      </c>
      <c r="I89" s="25" t="s">
        <v>67</v>
      </c>
      <c r="J89" s="25" t="s">
        <v>68</v>
      </c>
      <c r="K89" s="25" t="s">
        <v>69</v>
      </c>
      <c r="L89" s="25" t="s">
        <v>70</v>
      </c>
      <c r="M89" s="25" t="s">
        <v>71</v>
      </c>
      <c r="N89" s="25" t="s">
        <v>72</v>
      </c>
      <c r="O89" s="25" t="s">
        <v>73</v>
      </c>
      <c r="P89" s="25" t="s">
        <v>74</v>
      </c>
      <c r="Q89" s="25" t="s">
        <v>75</v>
      </c>
      <c r="R89" s="25" t="s">
        <v>76</v>
      </c>
      <c r="S89" s="25" t="s">
        <v>77</v>
      </c>
      <c r="T89" s="25" t="s">
        <v>78</v>
      </c>
      <c r="U89" s="25" t="s">
        <v>79</v>
      </c>
      <c r="V89" s="25" t="s">
        <v>80</v>
      </c>
      <c r="W89" s="25" t="s">
        <v>81</v>
      </c>
      <c r="X89" s="25" t="s">
        <v>82</v>
      </c>
      <c r="Y89" s="25" t="s">
        <v>83</v>
      </c>
      <c r="Z89" s="25" t="s">
        <v>84</v>
      </c>
      <c r="AA89" s="25" t="s">
        <v>85</v>
      </c>
      <c r="AB89" s="25" t="s">
        <v>86</v>
      </c>
      <c r="AC89" s="25" t="s">
        <v>87</v>
      </c>
      <c r="AD89" s="25" t="s">
        <v>88</v>
      </c>
      <c r="AE89" s="25" t="s">
        <v>89</v>
      </c>
    </row>
    <row r="90" spans="2:31" x14ac:dyDescent="0.35">
      <c r="B90" s="26" t="s">
        <v>25</v>
      </c>
      <c r="C90" s="44"/>
      <c r="D90" s="44"/>
      <c r="E90" s="34" t="s">
        <v>35</v>
      </c>
      <c r="F90" s="35">
        <v>870324205.39667106</v>
      </c>
      <c r="G90" s="36">
        <v>2324.7717814907946</v>
      </c>
      <c r="H90" s="36">
        <v>-3347.1868403984636</v>
      </c>
      <c r="I90" s="36">
        <v>63174949.547259733</v>
      </c>
      <c r="J90" s="36">
        <v>23618053.09059098</v>
      </c>
      <c r="K90" s="36">
        <v>-30848259.36414488</v>
      </c>
      <c r="L90" s="36">
        <v>410824393.48795867</v>
      </c>
      <c r="M90" s="36">
        <v>66270428.81205973</v>
      </c>
      <c r="N90" s="36">
        <v>-231900837.65037951</v>
      </c>
      <c r="O90" s="36">
        <v>-358698895.07817304</v>
      </c>
      <c r="P90" s="36">
        <v>769429733.72885787</v>
      </c>
      <c r="Q90" s="36">
        <v>114623703.10361356</v>
      </c>
      <c r="R90" s="36">
        <v>410220938.11058193</v>
      </c>
      <c r="S90" s="36">
        <v>-87314536.335640237</v>
      </c>
      <c r="T90" s="36">
        <v>-31815247.793705508</v>
      </c>
      <c r="U90" s="36">
        <v>469475157.38169789</v>
      </c>
      <c r="V90" s="36">
        <v>-35012625.183928952</v>
      </c>
      <c r="W90" s="36">
        <v>188613284.19113836</v>
      </c>
      <c r="X90" s="36">
        <v>41641895.569205374</v>
      </c>
      <c r="Y90" s="36">
        <v>108024838.78123359</v>
      </c>
      <c r="Z90" s="36">
        <v>-37946945.055590302</v>
      </c>
      <c r="AA90" s="36">
        <v>-217852875.4095102</v>
      </c>
      <c r="AB90" s="36">
        <v>21389323.868314583</v>
      </c>
      <c r="AC90" s="36">
        <v>-92785086.573538929</v>
      </c>
      <c r="AD90" s="36">
        <v>23397178.402875949</v>
      </c>
      <c r="AE90" s="36">
        <v>-64529556.4941632</v>
      </c>
    </row>
    <row r="91" spans="2:31" x14ac:dyDescent="0.35">
      <c r="B91" s="26" t="s">
        <v>27</v>
      </c>
      <c r="C91" s="44"/>
      <c r="D91" s="44"/>
      <c r="E91" s="34" t="s">
        <v>35</v>
      </c>
      <c r="F91" s="35">
        <v>1158746829.8067503</v>
      </c>
      <c r="G91" s="36">
        <v>31269.510947347542</v>
      </c>
      <c r="H91" s="36">
        <v>26356.945286195369</v>
      </c>
      <c r="I91" s="36">
        <v>66047962.468210846</v>
      </c>
      <c r="J91" s="36">
        <v>29179378.344290636</v>
      </c>
      <c r="K91" s="36">
        <v>-45542587.0831329</v>
      </c>
      <c r="L91" s="36">
        <v>401545795.68163222</v>
      </c>
      <c r="M91" s="36">
        <v>2690567.2028712668</v>
      </c>
      <c r="N91" s="36">
        <v>-242240345.98215428</v>
      </c>
      <c r="O91" s="36">
        <v>-223978781.81187224</v>
      </c>
      <c r="P91" s="36">
        <v>987908895.25285411</v>
      </c>
      <c r="Q91" s="36">
        <v>187989248.79191428</v>
      </c>
      <c r="R91" s="36">
        <v>427426256.14607286</v>
      </c>
      <c r="S91" s="36">
        <v>-95481424.159424528</v>
      </c>
      <c r="T91" s="36">
        <v>128772297.05915365</v>
      </c>
      <c r="U91" s="36">
        <v>261570961.02199259</v>
      </c>
      <c r="V91" s="36">
        <v>304311370.89959395</v>
      </c>
      <c r="W91" s="36">
        <v>248279646.20512348</v>
      </c>
      <c r="X91" s="36">
        <v>72947978.593048379</v>
      </c>
      <c r="Y91" s="36">
        <v>179850416.13003165</v>
      </c>
      <c r="Z91" s="36">
        <v>6519275.6856069043</v>
      </c>
      <c r="AA91" s="36">
        <v>-512960659.04531568</v>
      </c>
      <c r="AB91" s="36">
        <v>129108311.31238374</v>
      </c>
      <c r="AC91" s="36">
        <v>-242156723.49637794</v>
      </c>
      <c r="AD91" s="36">
        <v>58152116.959207162</v>
      </c>
      <c r="AE91" s="36">
        <v>-70865428.056007713</v>
      </c>
    </row>
    <row r="92" spans="2:31" x14ac:dyDescent="0.35">
      <c r="B92" s="26" t="s">
        <v>30</v>
      </c>
      <c r="C92" s="44"/>
      <c r="D92" s="44"/>
      <c r="E92" s="34" t="s">
        <v>35</v>
      </c>
      <c r="F92" s="35">
        <v>1169577830.9455183</v>
      </c>
      <c r="G92" s="36">
        <v>33071.700944222415</v>
      </c>
      <c r="H92" s="36">
        <v>34823.341570977202</v>
      </c>
      <c r="I92" s="36">
        <v>66344890.240417019</v>
      </c>
      <c r="J92" s="36">
        <v>17659667.999620877</v>
      </c>
      <c r="K92" s="36">
        <v>-39042708.92546685</v>
      </c>
      <c r="L92" s="36">
        <v>411564923.49787712</v>
      </c>
      <c r="M92" s="36">
        <v>89195131.628211185</v>
      </c>
      <c r="N92" s="36">
        <v>-269458421.99840337</v>
      </c>
      <c r="O92" s="36">
        <v>-301930530.523435</v>
      </c>
      <c r="P92" s="36">
        <v>985892326.91849971</v>
      </c>
      <c r="Q92" s="36">
        <v>171228451.49354738</v>
      </c>
      <c r="R92" s="36">
        <v>495084560.56567061</v>
      </c>
      <c r="S92" s="36">
        <v>-95800443.021151811</v>
      </c>
      <c r="T92" s="36">
        <v>129402154.52985136</v>
      </c>
      <c r="U92" s="36">
        <v>257750235.46256903</v>
      </c>
      <c r="V92" s="36">
        <v>300114853.93514782</v>
      </c>
      <c r="W92" s="36">
        <v>240214319.37211859</v>
      </c>
      <c r="X92" s="36">
        <v>65765416.072981358</v>
      </c>
      <c r="Y92" s="36">
        <v>172627852.23589346</v>
      </c>
      <c r="Z92" s="36">
        <v>4700066.1052401736</v>
      </c>
      <c r="AA92" s="36">
        <v>-507571029.1193369</v>
      </c>
      <c r="AB92" s="36">
        <v>128054014.08566175</v>
      </c>
      <c r="AC92" s="36">
        <v>-242490980.36479965</v>
      </c>
      <c r="AD92" s="36">
        <v>58981000.19038073</v>
      </c>
      <c r="AE92" s="36">
        <v>-71021371.980970383</v>
      </c>
    </row>
    <row r="93" spans="2:31" x14ac:dyDescent="0.35">
      <c r="B93" s="26" t="s">
        <v>210</v>
      </c>
      <c r="C93" s="44"/>
      <c r="D93" s="44"/>
      <c r="E93" s="34" t="s">
        <v>35</v>
      </c>
      <c r="F93" s="35">
        <v>1169577830.9455183</v>
      </c>
      <c r="G93" s="36">
        <v>33071.700944222415</v>
      </c>
      <c r="H93" s="36">
        <v>34823.341570977202</v>
      </c>
      <c r="I93" s="36">
        <v>66344890.240417019</v>
      </c>
      <c r="J93" s="36">
        <v>17659667.999620877</v>
      </c>
      <c r="K93" s="36">
        <v>-39042708.92546685</v>
      </c>
      <c r="L93" s="36">
        <v>411564923.49787712</v>
      </c>
      <c r="M93" s="36">
        <v>89195131.628211185</v>
      </c>
      <c r="N93" s="36">
        <v>-269458421.99840337</v>
      </c>
      <c r="O93" s="36">
        <v>-301930530.523435</v>
      </c>
      <c r="P93" s="36">
        <v>985892326.91849971</v>
      </c>
      <c r="Q93" s="36">
        <v>171228451.49354738</v>
      </c>
      <c r="R93" s="36">
        <v>495084560.56567061</v>
      </c>
      <c r="S93" s="36">
        <v>-95800443.021151811</v>
      </c>
      <c r="T93" s="36">
        <v>129402154.52985136</v>
      </c>
      <c r="U93" s="36">
        <v>257750235.46256903</v>
      </c>
      <c r="V93" s="36">
        <v>300114853.93514782</v>
      </c>
      <c r="W93" s="36">
        <v>240214319.37211859</v>
      </c>
      <c r="X93" s="36">
        <v>65765416.072981358</v>
      </c>
      <c r="Y93" s="36">
        <v>172627852.23589346</v>
      </c>
      <c r="Z93" s="36">
        <v>4700066.1052401736</v>
      </c>
      <c r="AA93" s="36">
        <v>-507571029.1193369</v>
      </c>
      <c r="AB93" s="36">
        <v>128054014.08566175</v>
      </c>
      <c r="AC93" s="36">
        <v>-242490980.36479965</v>
      </c>
      <c r="AD93" s="36">
        <v>58981000.19038073</v>
      </c>
      <c r="AE93" s="36">
        <v>-71021371.980970383</v>
      </c>
    </row>
    <row r="94" spans="2:31" x14ac:dyDescent="0.35">
      <c r="B94" s="26" t="s">
        <v>31</v>
      </c>
      <c r="C94" s="44"/>
      <c r="D94" s="44"/>
      <c r="E94" s="34" t="s">
        <v>35</v>
      </c>
      <c r="F94" s="35">
        <v>1302210883.1139541</v>
      </c>
      <c r="G94" s="36">
        <v>-8485.8759116288857</v>
      </c>
      <c r="H94" s="36">
        <v>-40458.58467166109</v>
      </c>
      <c r="I94" s="36">
        <v>64903636.641971439</v>
      </c>
      <c r="J94" s="36">
        <v>19947732.537801351</v>
      </c>
      <c r="K94" s="36">
        <v>6298539.7657294422</v>
      </c>
      <c r="L94" s="36">
        <v>449659836.36195236</v>
      </c>
      <c r="M94" s="36">
        <v>11223006.862510206</v>
      </c>
      <c r="N94" s="36">
        <v>-217771048.62181425</v>
      </c>
      <c r="O94" s="36">
        <v>-352848181.33314729</v>
      </c>
      <c r="P94" s="36">
        <v>1054665653.0334939</v>
      </c>
      <c r="Q94" s="36">
        <v>178558714.90436462</v>
      </c>
      <c r="R94" s="36">
        <v>512466102.04345787</v>
      </c>
      <c r="S94" s="36">
        <v>-269950408.13338387</v>
      </c>
      <c r="T94" s="36">
        <v>140591801.07898086</v>
      </c>
      <c r="U94" s="36">
        <v>263149183.78744584</v>
      </c>
      <c r="V94" s="36">
        <v>368387186.15626055</v>
      </c>
      <c r="W94" s="36">
        <v>535716235.69768655</v>
      </c>
      <c r="X94" s="36">
        <v>106448174.88522089</v>
      </c>
      <c r="Y94" s="36">
        <v>284063758.57982361</v>
      </c>
      <c r="Z94" s="36">
        <v>9362588.0754456073</v>
      </c>
      <c r="AA94" s="36">
        <v>-671000970.54139996</v>
      </c>
      <c r="AB94" s="36">
        <v>260875484.41673738</v>
      </c>
      <c r="AC94" s="36">
        <v>-258997589.91292679</v>
      </c>
      <c r="AD94" s="36">
        <v>-76299483.338782847</v>
      </c>
      <c r="AE94" s="36">
        <v>-59795571.502564743</v>
      </c>
    </row>
    <row r="95" spans="2:31" x14ac:dyDescent="0.35">
      <c r="B95" s="26" t="s">
        <v>33</v>
      </c>
      <c r="C95" s="33"/>
      <c r="D95" s="33"/>
      <c r="E95" s="34" t="s">
        <v>35</v>
      </c>
      <c r="F95" s="35">
        <v>1313007445.4499798</v>
      </c>
      <c r="G95" s="36">
        <v>5812.7873145924041</v>
      </c>
      <c r="H95" s="36">
        <v>-22383.959060376143</v>
      </c>
      <c r="I95" s="36">
        <v>61839477.422701977</v>
      </c>
      <c r="J95" s="36">
        <v>15012667.90631458</v>
      </c>
      <c r="K95" s="36">
        <v>33479442.97899428</v>
      </c>
      <c r="L95" s="36">
        <v>438369220.91469276</v>
      </c>
      <c r="M95" s="36">
        <v>89125811.792782873</v>
      </c>
      <c r="N95" s="36">
        <v>-288352821.52939034</v>
      </c>
      <c r="O95" s="36">
        <v>-381442139.36715651</v>
      </c>
      <c r="P95" s="36">
        <v>1042028154.0961567</v>
      </c>
      <c r="Q95" s="36">
        <v>171522062.31773531</v>
      </c>
      <c r="R95" s="36">
        <v>553040145.53284287</v>
      </c>
      <c r="S95" s="36">
        <v>-269615539.91067803</v>
      </c>
      <c r="T95" s="36">
        <v>140637744.13149479</v>
      </c>
      <c r="U95" s="36">
        <v>285966230.04193968</v>
      </c>
      <c r="V95" s="36">
        <v>365134277.91762793</v>
      </c>
      <c r="W95" s="36">
        <v>532113525.73815894</v>
      </c>
      <c r="X95" s="36">
        <v>103159997.61606523</v>
      </c>
      <c r="Y95" s="36">
        <v>282679802.76448137</v>
      </c>
      <c r="Z95" s="36">
        <v>9723466.7315413952</v>
      </c>
      <c r="AA95" s="36">
        <v>-673927651.66972029</v>
      </c>
      <c r="AB95" s="36">
        <v>261688401.61235991</v>
      </c>
      <c r="AC95" s="36">
        <v>-259731307.05073336</v>
      </c>
      <c r="AD95" s="36">
        <v>-75635609.160937026</v>
      </c>
      <c r="AE95" s="36">
        <v>-60207958.466699064</v>
      </c>
    </row>
    <row r="96" spans="2:31" x14ac:dyDescent="0.35">
      <c r="B96" s="26" t="s">
        <v>32</v>
      </c>
      <c r="C96" s="44"/>
      <c r="D96" s="44"/>
      <c r="E96" s="34" t="s">
        <v>35</v>
      </c>
      <c r="F96" s="35">
        <v>1306810835.7079206</v>
      </c>
      <c r="G96" s="36">
        <v>5011.2936274318827</v>
      </c>
      <c r="H96" s="36">
        <v>-12031.661354942764</v>
      </c>
      <c r="I96" s="36">
        <v>70403760.988053769</v>
      </c>
      <c r="J96" s="36">
        <v>32596581.723047066</v>
      </c>
      <c r="K96" s="36">
        <v>-4954469.5594169199</v>
      </c>
      <c r="L96" s="36">
        <v>385682104.80724025</v>
      </c>
      <c r="M96" s="36">
        <v>-21406204.863731258</v>
      </c>
      <c r="N96" s="36">
        <v>-164895476.69109312</v>
      </c>
      <c r="O96" s="36">
        <v>-294757460.57285273</v>
      </c>
      <c r="P96" s="36">
        <v>1043446926.0010254</v>
      </c>
      <c r="Q96" s="36">
        <v>182295785.40894836</v>
      </c>
      <c r="R96" s="36">
        <v>504110655.82335681</v>
      </c>
      <c r="S96" s="36">
        <v>-228649150.24090523</v>
      </c>
      <c r="T96" s="36">
        <v>133627069.53567111</v>
      </c>
      <c r="U96" s="36">
        <v>281593225.17520392</v>
      </c>
      <c r="V96" s="36">
        <v>284414776.76327169</v>
      </c>
      <c r="W96" s="36">
        <v>540697821.1172545</v>
      </c>
      <c r="X96" s="36">
        <v>119074817.73309226</v>
      </c>
      <c r="Y96" s="36">
        <v>344560499.77417219</v>
      </c>
      <c r="Z96" s="36">
        <v>22093157.512232602</v>
      </c>
      <c r="AA96" s="36">
        <v>-668044864.37318945</v>
      </c>
      <c r="AB96" s="36">
        <v>167186103.13550031</v>
      </c>
      <c r="AC96" s="36">
        <v>-227352054.82246763</v>
      </c>
      <c r="AD96" s="36">
        <v>-69120051.742792189</v>
      </c>
      <c r="AE96" s="36">
        <v>-60536537.464367405</v>
      </c>
    </row>
    <row r="97" spans="2:31" x14ac:dyDescent="0.35">
      <c r="B97" s="26" t="s">
        <v>34</v>
      </c>
      <c r="C97" s="33"/>
      <c r="D97" s="33"/>
      <c r="E97" s="34" t="s">
        <v>35</v>
      </c>
      <c r="F97" s="35">
        <v>1324140946.5891037</v>
      </c>
      <c r="G97" s="36">
        <v>6013.3799681481423</v>
      </c>
      <c r="H97" s="36">
        <v>-2547.0986987371052</v>
      </c>
      <c r="I97" s="36">
        <v>65421445.219106689</v>
      </c>
      <c r="J97" s="36">
        <v>15465783.936159719</v>
      </c>
      <c r="K97" s="36">
        <v>24417399.559867866</v>
      </c>
      <c r="L97" s="36">
        <v>460777504.19116938</v>
      </c>
      <c r="M97" s="36">
        <v>73129370.382959828</v>
      </c>
      <c r="N97" s="36">
        <v>-288743041.7683087</v>
      </c>
      <c r="O97" s="36">
        <v>-367250358.77246225</v>
      </c>
      <c r="P97" s="36">
        <v>1016009074.3754814</v>
      </c>
      <c r="Q97" s="36">
        <v>179473145.24193877</v>
      </c>
      <c r="R97" s="36">
        <v>582938207.60038519</v>
      </c>
      <c r="S97" s="36">
        <v>-260133737.20036674</v>
      </c>
      <c r="T97" s="36">
        <v>137024803.33265975</v>
      </c>
      <c r="U97" s="36">
        <v>313289557.3054949</v>
      </c>
      <c r="V97" s="36">
        <v>289093211.31842071</v>
      </c>
      <c r="W97" s="36">
        <v>536659694.28560722</v>
      </c>
      <c r="X97" s="36">
        <v>110922594.45613554</v>
      </c>
      <c r="Y97" s="36">
        <v>337938626.53291947</v>
      </c>
      <c r="Z97" s="36">
        <v>23233893.35760814</v>
      </c>
      <c r="AA97" s="36">
        <v>-667371830.60396481</v>
      </c>
      <c r="AB97" s="36">
        <v>165812866.82907796</v>
      </c>
      <c r="AC97" s="36">
        <v>-227531576.53147289</v>
      </c>
      <c r="AD97" s="36">
        <v>-68409192.377666906</v>
      </c>
      <c r="AE97" s="36">
        <v>-60715026.488608524</v>
      </c>
    </row>
    <row r="99" spans="2:31" x14ac:dyDescent="0.35">
      <c r="B99" s="40" t="s">
        <v>151</v>
      </c>
      <c r="C99" s="40"/>
      <c r="D99" s="40"/>
      <c r="E99" s="41"/>
      <c r="F99" s="31"/>
      <c r="G99" s="30">
        <v>2022</v>
      </c>
      <c r="H99" s="30">
        <v>2023</v>
      </c>
      <c r="I99" s="30">
        <v>2024</v>
      </c>
      <c r="J99" s="30">
        <v>2025</v>
      </c>
      <c r="K99" s="30">
        <v>2026</v>
      </c>
      <c r="L99" s="30">
        <v>2027</v>
      </c>
      <c r="M99" s="30">
        <v>2028</v>
      </c>
      <c r="N99" s="30">
        <v>2029</v>
      </c>
      <c r="O99" s="30">
        <v>2030</v>
      </c>
      <c r="P99" s="30">
        <v>2031</v>
      </c>
      <c r="Q99" s="30">
        <v>2032</v>
      </c>
      <c r="R99" s="30">
        <v>2033</v>
      </c>
      <c r="S99" s="30">
        <v>2034</v>
      </c>
      <c r="T99" s="30">
        <v>2035</v>
      </c>
      <c r="U99" s="30">
        <v>2036</v>
      </c>
      <c r="V99" s="30">
        <v>2037</v>
      </c>
      <c r="W99" s="30">
        <v>2038</v>
      </c>
      <c r="X99" s="30">
        <v>2039</v>
      </c>
      <c r="Y99" s="30">
        <v>2040</v>
      </c>
      <c r="Z99" s="30">
        <v>2041</v>
      </c>
      <c r="AA99" s="30">
        <v>2042</v>
      </c>
      <c r="AB99" s="30">
        <v>2043</v>
      </c>
      <c r="AC99" s="30">
        <v>2044</v>
      </c>
      <c r="AD99" s="30">
        <v>2045</v>
      </c>
      <c r="AE99" s="30">
        <v>2046</v>
      </c>
    </row>
    <row r="100" spans="2:31" x14ac:dyDescent="0.35">
      <c r="B100" s="42" t="s">
        <v>18</v>
      </c>
      <c r="C100" s="43"/>
      <c r="D100" s="43"/>
      <c r="E100" s="43" t="s">
        <v>14</v>
      </c>
      <c r="F100" s="24" t="s">
        <v>61</v>
      </c>
      <c r="G100" s="25" t="s">
        <v>65</v>
      </c>
      <c r="H100" s="25" t="s">
        <v>66</v>
      </c>
      <c r="I100" s="25" t="s">
        <v>67</v>
      </c>
      <c r="J100" s="25" t="s">
        <v>68</v>
      </c>
      <c r="K100" s="25" t="s">
        <v>69</v>
      </c>
      <c r="L100" s="25" t="s">
        <v>70</v>
      </c>
      <c r="M100" s="25" t="s">
        <v>71</v>
      </c>
      <c r="N100" s="25" t="s">
        <v>72</v>
      </c>
      <c r="O100" s="25" t="s">
        <v>73</v>
      </c>
      <c r="P100" s="25" t="s">
        <v>74</v>
      </c>
      <c r="Q100" s="25" t="s">
        <v>75</v>
      </c>
      <c r="R100" s="25" t="s">
        <v>76</v>
      </c>
      <c r="S100" s="25" t="s">
        <v>77</v>
      </c>
      <c r="T100" s="25" t="s">
        <v>78</v>
      </c>
      <c r="U100" s="25" t="s">
        <v>79</v>
      </c>
      <c r="V100" s="25" t="s">
        <v>80</v>
      </c>
      <c r="W100" s="25" t="s">
        <v>81</v>
      </c>
      <c r="X100" s="25" t="s">
        <v>82</v>
      </c>
      <c r="Y100" s="25" t="s">
        <v>83</v>
      </c>
      <c r="Z100" s="25" t="s">
        <v>84</v>
      </c>
      <c r="AA100" s="25" t="s">
        <v>85</v>
      </c>
      <c r="AB100" s="25" t="s">
        <v>86</v>
      </c>
      <c r="AC100" s="25" t="s">
        <v>87</v>
      </c>
      <c r="AD100" s="25" t="s">
        <v>88</v>
      </c>
      <c r="AE100" s="25" t="s">
        <v>89</v>
      </c>
    </row>
    <row r="101" spans="2:31" x14ac:dyDescent="0.35">
      <c r="B101" s="26" t="s">
        <v>25</v>
      </c>
      <c r="C101" s="44"/>
      <c r="D101" s="44"/>
      <c r="E101" s="34" t="s">
        <v>35</v>
      </c>
      <c r="F101" s="35">
        <v>0</v>
      </c>
      <c r="G101" s="36">
        <v>0</v>
      </c>
      <c r="H101" s="36">
        <v>0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</row>
    <row r="102" spans="2:31" x14ac:dyDescent="0.35">
      <c r="B102" s="26" t="s">
        <v>27</v>
      </c>
      <c r="C102" s="44"/>
      <c r="D102" s="44"/>
      <c r="E102" s="34" t="s">
        <v>35</v>
      </c>
      <c r="F102" s="35">
        <v>0</v>
      </c>
      <c r="G102" s="36">
        <v>0</v>
      </c>
      <c r="H102" s="36">
        <v>0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</row>
    <row r="103" spans="2:31" x14ac:dyDescent="0.35">
      <c r="B103" s="26" t="s">
        <v>30</v>
      </c>
      <c r="C103" s="44"/>
      <c r="D103" s="44"/>
      <c r="E103" s="34" t="s">
        <v>35</v>
      </c>
      <c r="F103" s="35">
        <v>0</v>
      </c>
      <c r="G103" s="36">
        <v>0</v>
      </c>
      <c r="H103" s="36">
        <v>0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</row>
    <row r="104" spans="2:31" x14ac:dyDescent="0.35">
      <c r="B104" s="26" t="s">
        <v>210</v>
      </c>
      <c r="C104" s="44"/>
      <c r="D104" s="44"/>
      <c r="E104" s="34" t="s">
        <v>35</v>
      </c>
      <c r="F104" s="35">
        <v>0</v>
      </c>
      <c r="G104" s="36">
        <v>0</v>
      </c>
      <c r="H104" s="36">
        <v>0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0</v>
      </c>
      <c r="P104" s="36">
        <v>0</v>
      </c>
      <c r="Q104" s="36">
        <v>0</v>
      </c>
      <c r="R104" s="36">
        <v>0</v>
      </c>
      <c r="S104" s="36">
        <v>0</v>
      </c>
      <c r="T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0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</row>
    <row r="105" spans="2:31" x14ac:dyDescent="0.35">
      <c r="B105" s="26" t="s">
        <v>31</v>
      </c>
      <c r="C105" s="44"/>
      <c r="D105" s="44"/>
      <c r="E105" s="34" t="s">
        <v>35</v>
      </c>
      <c r="F105" s="35">
        <v>0</v>
      </c>
      <c r="G105" s="36">
        <v>0</v>
      </c>
      <c r="H105" s="36">
        <v>0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0</v>
      </c>
      <c r="P105" s="36">
        <v>0</v>
      </c>
      <c r="Q105" s="36">
        <v>0</v>
      </c>
      <c r="R105" s="36">
        <v>0</v>
      </c>
      <c r="S105" s="36">
        <v>0</v>
      </c>
      <c r="T105" s="36">
        <v>0</v>
      </c>
      <c r="U105" s="36">
        <v>0</v>
      </c>
      <c r="V105" s="36">
        <v>0</v>
      </c>
      <c r="W105" s="36">
        <v>0</v>
      </c>
      <c r="X105" s="36">
        <v>0</v>
      </c>
      <c r="Y105" s="36">
        <v>0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</row>
    <row r="106" spans="2:31" x14ac:dyDescent="0.35">
      <c r="B106" s="26" t="s">
        <v>33</v>
      </c>
      <c r="C106" s="33"/>
      <c r="D106" s="33"/>
      <c r="E106" s="34" t="s">
        <v>35</v>
      </c>
      <c r="F106" s="35">
        <v>0</v>
      </c>
      <c r="G106" s="36">
        <v>0</v>
      </c>
      <c r="H106" s="36">
        <v>0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</row>
    <row r="107" spans="2:31" x14ac:dyDescent="0.35">
      <c r="B107" s="26" t="s">
        <v>32</v>
      </c>
      <c r="C107" s="44"/>
      <c r="D107" s="44"/>
      <c r="E107" s="34" t="s">
        <v>35</v>
      </c>
      <c r="F107" s="35">
        <v>0</v>
      </c>
      <c r="G107" s="36">
        <v>0</v>
      </c>
      <c r="H107" s="36">
        <v>0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</row>
    <row r="108" spans="2:31" x14ac:dyDescent="0.35">
      <c r="B108" s="26" t="s">
        <v>34</v>
      </c>
      <c r="C108" s="33"/>
      <c r="D108" s="33"/>
      <c r="E108" s="34" t="s">
        <v>35</v>
      </c>
      <c r="F108" s="35">
        <v>0</v>
      </c>
      <c r="G108" s="36">
        <v>0</v>
      </c>
      <c r="H108" s="36">
        <v>0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</row>
    <row r="110" spans="2:31" x14ac:dyDescent="0.35">
      <c r="B110" s="40" t="s">
        <v>152</v>
      </c>
      <c r="C110" s="40"/>
      <c r="D110" s="40"/>
      <c r="E110" s="41"/>
      <c r="F110" s="31"/>
      <c r="G110" s="30">
        <v>2022</v>
      </c>
      <c r="H110" s="30">
        <v>2023</v>
      </c>
      <c r="I110" s="30">
        <v>2024</v>
      </c>
      <c r="J110" s="30">
        <v>2025</v>
      </c>
      <c r="K110" s="30">
        <v>2026</v>
      </c>
      <c r="L110" s="30">
        <v>2027</v>
      </c>
      <c r="M110" s="30">
        <v>2028</v>
      </c>
      <c r="N110" s="30">
        <v>2029</v>
      </c>
      <c r="O110" s="30">
        <v>2030</v>
      </c>
      <c r="P110" s="30">
        <v>2031</v>
      </c>
      <c r="Q110" s="30">
        <v>2032</v>
      </c>
      <c r="R110" s="30">
        <v>2033</v>
      </c>
      <c r="S110" s="30">
        <v>2034</v>
      </c>
      <c r="T110" s="30">
        <v>2035</v>
      </c>
      <c r="U110" s="30">
        <v>2036</v>
      </c>
      <c r="V110" s="30">
        <v>2037</v>
      </c>
      <c r="W110" s="30">
        <v>2038</v>
      </c>
      <c r="X110" s="30">
        <v>2039</v>
      </c>
      <c r="Y110" s="30">
        <v>2040</v>
      </c>
      <c r="Z110" s="30">
        <v>2041</v>
      </c>
      <c r="AA110" s="30">
        <v>2042</v>
      </c>
      <c r="AB110" s="30">
        <v>2043</v>
      </c>
      <c r="AC110" s="30">
        <v>2044</v>
      </c>
      <c r="AD110" s="30">
        <v>2045</v>
      </c>
      <c r="AE110" s="30">
        <v>2046</v>
      </c>
    </row>
    <row r="111" spans="2:31" x14ac:dyDescent="0.35">
      <c r="B111" s="42" t="s">
        <v>18</v>
      </c>
      <c r="C111" s="43"/>
      <c r="D111" s="43"/>
      <c r="E111" s="43" t="s">
        <v>14</v>
      </c>
      <c r="F111" s="24" t="s">
        <v>61</v>
      </c>
      <c r="G111" s="25" t="s">
        <v>65</v>
      </c>
      <c r="H111" s="25" t="s">
        <v>66</v>
      </c>
      <c r="I111" s="25" t="s">
        <v>67</v>
      </c>
      <c r="J111" s="25" t="s">
        <v>68</v>
      </c>
      <c r="K111" s="25" t="s">
        <v>69</v>
      </c>
      <c r="L111" s="25" t="s">
        <v>70</v>
      </c>
      <c r="M111" s="25" t="s">
        <v>71</v>
      </c>
      <c r="N111" s="25" t="s">
        <v>72</v>
      </c>
      <c r="O111" s="25" t="s">
        <v>73</v>
      </c>
      <c r="P111" s="25" t="s">
        <v>74</v>
      </c>
      <c r="Q111" s="25" t="s">
        <v>75</v>
      </c>
      <c r="R111" s="25" t="s">
        <v>76</v>
      </c>
      <c r="S111" s="25" t="s">
        <v>77</v>
      </c>
      <c r="T111" s="25" t="s">
        <v>78</v>
      </c>
      <c r="U111" s="25" t="s">
        <v>79</v>
      </c>
      <c r="V111" s="25" t="s">
        <v>80</v>
      </c>
      <c r="W111" s="25" t="s">
        <v>81</v>
      </c>
      <c r="X111" s="25" t="s">
        <v>82</v>
      </c>
      <c r="Y111" s="25" t="s">
        <v>83</v>
      </c>
      <c r="Z111" s="25" t="s">
        <v>84</v>
      </c>
      <c r="AA111" s="25" t="s">
        <v>85</v>
      </c>
      <c r="AB111" s="25" t="s">
        <v>86</v>
      </c>
      <c r="AC111" s="25" t="s">
        <v>87</v>
      </c>
      <c r="AD111" s="25" t="s">
        <v>88</v>
      </c>
      <c r="AE111" s="25" t="s">
        <v>89</v>
      </c>
    </row>
    <row r="112" spans="2:31" x14ac:dyDescent="0.35">
      <c r="B112" s="26" t="s">
        <v>25</v>
      </c>
      <c r="C112" s="44"/>
      <c r="D112" s="44"/>
      <c r="E112" s="34" t="s">
        <v>35</v>
      </c>
      <c r="F112" s="35">
        <v>0</v>
      </c>
      <c r="G112" s="36">
        <v>0</v>
      </c>
      <c r="H112" s="36">
        <v>0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>
        <v>0</v>
      </c>
      <c r="V112" s="36">
        <v>0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</row>
    <row r="113" spans="2:31" x14ac:dyDescent="0.35">
      <c r="B113" s="26" t="s">
        <v>27</v>
      </c>
      <c r="C113" s="44"/>
      <c r="D113" s="44"/>
      <c r="E113" s="34" t="s">
        <v>35</v>
      </c>
      <c r="F113" s="35">
        <v>0</v>
      </c>
      <c r="G113" s="36">
        <v>0</v>
      </c>
      <c r="H113" s="36">
        <v>0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</row>
    <row r="114" spans="2:31" x14ac:dyDescent="0.35">
      <c r="B114" s="26" t="s">
        <v>30</v>
      </c>
      <c r="C114" s="44"/>
      <c r="D114" s="44"/>
      <c r="E114" s="34" t="s">
        <v>35</v>
      </c>
      <c r="F114" s="35">
        <v>0</v>
      </c>
      <c r="G114" s="36">
        <v>0</v>
      </c>
      <c r="H114" s="36">
        <v>0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</row>
    <row r="115" spans="2:31" x14ac:dyDescent="0.35">
      <c r="B115" s="26" t="s">
        <v>210</v>
      </c>
      <c r="C115" s="44"/>
      <c r="D115" s="44"/>
      <c r="E115" s="34" t="s">
        <v>35</v>
      </c>
      <c r="F115" s="35">
        <v>0</v>
      </c>
      <c r="G115" s="36">
        <v>0</v>
      </c>
      <c r="H115" s="36">
        <v>0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</row>
    <row r="116" spans="2:31" x14ac:dyDescent="0.35">
      <c r="B116" s="26" t="s">
        <v>31</v>
      </c>
      <c r="C116" s="44"/>
      <c r="D116" s="44"/>
      <c r="E116" s="34" t="s">
        <v>35</v>
      </c>
      <c r="F116" s="35">
        <v>0</v>
      </c>
      <c r="G116" s="36">
        <v>0</v>
      </c>
      <c r="H116" s="36">
        <v>0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</row>
    <row r="117" spans="2:31" x14ac:dyDescent="0.35">
      <c r="B117" s="26" t="s">
        <v>33</v>
      </c>
      <c r="C117" s="33"/>
      <c r="D117" s="33"/>
      <c r="E117" s="34" t="s">
        <v>35</v>
      </c>
      <c r="F117" s="35">
        <v>0</v>
      </c>
      <c r="G117" s="36">
        <v>0</v>
      </c>
      <c r="H117" s="36">
        <v>0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</row>
    <row r="118" spans="2:31" x14ac:dyDescent="0.35">
      <c r="B118" s="26" t="s">
        <v>32</v>
      </c>
      <c r="C118" s="44"/>
      <c r="D118" s="44"/>
      <c r="E118" s="34" t="s">
        <v>35</v>
      </c>
      <c r="F118" s="35">
        <v>0</v>
      </c>
      <c r="G118" s="36">
        <v>0</v>
      </c>
      <c r="H118" s="36">
        <v>0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</row>
    <row r="119" spans="2:31" x14ac:dyDescent="0.35">
      <c r="B119" s="26" t="s">
        <v>34</v>
      </c>
      <c r="C119" s="33"/>
      <c r="D119" s="33"/>
      <c r="E119" s="34" t="s">
        <v>35</v>
      </c>
      <c r="F119" s="35">
        <v>0</v>
      </c>
      <c r="G119" s="36">
        <v>0</v>
      </c>
      <c r="H119" s="36">
        <v>0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88658-8BBA-4C00-BB9D-021AE8D6DA42}">
  <sheetPr codeName="Sheet14">
    <tabColor theme="1"/>
  </sheetPr>
  <dimension ref="A1"/>
  <sheetViews>
    <sheetView workbookViewId="0">
      <selection activeCell="J10" sqref="J10"/>
    </sheetView>
  </sheetViews>
  <sheetFormatPr defaultRowHeight="14.5" x14ac:dyDescent="0.3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EEF58-47B7-47A6-8880-659FC13C1F3D}">
  <sheetPr codeName="Sheet15">
    <tabColor theme="9"/>
  </sheetPr>
  <dimension ref="B2:AI51"/>
  <sheetViews>
    <sheetView zoomScaleNormal="100" workbookViewId="0">
      <selection activeCell="A27" sqref="A27"/>
    </sheetView>
  </sheetViews>
  <sheetFormatPr defaultRowHeight="14.5" x14ac:dyDescent="0.35"/>
  <cols>
    <col min="2" max="38" width="15.54296875" customWidth="1"/>
  </cols>
  <sheetData>
    <row r="2" spans="2:35" ht="19.5" x14ac:dyDescent="0.45">
      <c r="B2" s="54" t="s">
        <v>148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</row>
    <row r="4" spans="2:35" x14ac:dyDescent="0.35">
      <c r="B4" s="51" t="s">
        <v>91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</row>
    <row r="6" spans="2:35" x14ac:dyDescent="0.35">
      <c r="B6" s="29" t="s">
        <v>0</v>
      </c>
      <c r="C6" s="31"/>
      <c r="D6" s="31"/>
      <c r="E6" s="31"/>
      <c r="I6" s="29" t="s">
        <v>8</v>
      </c>
      <c r="J6" s="31"/>
      <c r="K6" s="31"/>
      <c r="L6" s="31"/>
      <c r="P6" s="29" t="s">
        <v>6</v>
      </c>
      <c r="Q6" s="31"/>
      <c r="R6" s="31"/>
      <c r="S6" s="31"/>
      <c r="W6" s="29" t="s">
        <v>7</v>
      </c>
      <c r="X6" s="31"/>
      <c r="Y6" s="31"/>
      <c r="Z6" s="31"/>
      <c r="AD6" s="29" t="s">
        <v>94</v>
      </c>
      <c r="AE6" s="31"/>
      <c r="AF6" s="31"/>
      <c r="AG6" s="31"/>
    </row>
    <row r="7" spans="2:35" x14ac:dyDescent="0.35">
      <c r="B7" s="32" t="s">
        <v>18</v>
      </c>
      <c r="C7" s="24" t="s">
        <v>144</v>
      </c>
      <c r="D7" s="24" t="s">
        <v>10</v>
      </c>
      <c r="E7" s="24" t="s">
        <v>104</v>
      </c>
      <c r="I7" s="32" t="s">
        <v>18</v>
      </c>
      <c r="J7" s="24" t="s">
        <v>144</v>
      </c>
      <c r="K7" s="24" t="s">
        <v>10</v>
      </c>
      <c r="L7" s="24" t="s">
        <v>104</v>
      </c>
      <c r="P7" s="32" t="s">
        <v>18</v>
      </c>
      <c r="Q7" s="24" t="s">
        <v>144</v>
      </c>
      <c r="R7" s="24" t="s">
        <v>10</v>
      </c>
      <c r="S7" s="24" t="s">
        <v>104</v>
      </c>
      <c r="W7" s="32" t="s">
        <v>18</v>
      </c>
      <c r="X7" s="24" t="s">
        <v>144</v>
      </c>
      <c r="Y7" s="24" t="s">
        <v>10</v>
      </c>
      <c r="Z7" s="24" t="s">
        <v>104</v>
      </c>
      <c r="AD7" s="32" t="s">
        <v>18</v>
      </c>
      <c r="AE7" s="24" t="s">
        <v>144</v>
      </c>
      <c r="AF7" s="24" t="s">
        <v>10</v>
      </c>
      <c r="AG7" s="24" t="s">
        <v>104</v>
      </c>
    </row>
    <row r="8" spans="2:35" s="120" customFormat="1" x14ac:dyDescent="0.35">
      <c r="B8" s="118" t="s">
        <v>210</v>
      </c>
      <c r="C8" s="60">
        <v>39.923257228971245</v>
      </c>
      <c r="D8" s="60">
        <v>335.20353462806941</v>
      </c>
      <c r="E8" s="60">
        <v>375.12679185704064</v>
      </c>
      <c r="F8"/>
      <c r="G8"/>
      <c r="H8" s="119"/>
      <c r="I8" s="118" t="s">
        <v>210</v>
      </c>
      <c r="J8" s="60">
        <v>85.78069168417322</v>
      </c>
      <c r="K8" s="60">
        <v>318.39015690789739</v>
      </c>
      <c r="L8" s="60">
        <v>404.17084859207063</v>
      </c>
      <c r="M8"/>
      <c r="N8"/>
      <c r="O8" s="121"/>
      <c r="P8" s="118" t="s">
        <v>210</v>
      </c>
      <c r="Q8" s="60">
        <v>228.76568689116621</v>
      </c>
      <c r="R8" s="60">
        <v>506.5031869897461</v>
      </c>
      <c r="S8" s="60">
        <v>735.26887388091234</v>
      </c>
      <c r="T8"/>
      <c r="U8"/>
      <c r="V8" s="121"/>
      <c r="W8" s="118" t="s">
        <v>210</v>
      </c>
      <c r="X8" s="60">
        <v>-984.63018455185977</v>
      </c>
      <c r="Y8" s="60">
        <v>155.78940053043084</v>
      </c>
      <c r="Z8" s="60">
        <v>-828.84078402142893</v>
      </c>
      <c r="AA8"/>
      <c r="AB8"/>
      <c r="AC8" s="121"/>
      <c r="AD8" s="118" t="s">
        <v>210</v>
      </c>
      <c r="AE8" s="60">
        <v>-11.006370680112276</v>
      </c>
      <c r="AF8" s="60">
        <v>346.47803837458929</v>
      </c>
      <c r="AG8" s="60">
        <v>335.47166769447705</v>
      </c>
      <c r="AH8"/>
    </row>
    <row r="9" spans="2:35" s="120" customFormat="1" x14ac:dyDescent="0.35">
      <c r="B9" s="118" t="s">
        <v>33</v>
      </c>
      <c r="C9" s="60">
        <v>-32.645684965166332</v>
      </c>
      <c r="D9" s="60">
        <v>463.76547821213484</v>
      </c>
      <c r="E9" s="60">
        <v>431.11979324696853</v>
      </c>
      <c r="F9"/>
      <c r="G9"/>
      <c r="H9" s="119"/>
      <c r="I9" s="118" t="s">
        <v>33</v>
      </c>
      <c r="J9" s="60">
        <v>9.3730133806123739</v>
      </c>
      <c r="K9" s="60">
        <v>384.3018917459799</v>
      </c>
      <c r="L9" s="60">
        <v>393.67490512659225</v>
      </c>
      <c r="M9"/>
      <c r="N9"/>
      <c r="O9" s="121"/>
      <c r="P9" s="118" t="s">
        <v>33</v>
      </c>
      <c r="Q9" s="60">
        <v>537.1621894928885</v>
      </c>
      <c r="R9" s="60">
        <v>631.11940778663802</v>
      </c>
      <c r="S9" s="60">
        <v>1168.2815972795265</v>
      </c>
      <c r="T9"/>
      <c r="U9"/>
      <c r="V9" s="121"/>
      <c r="W9" s="118" t="s">
        <v>33</v>
      </c>
      <c r="X9" s="60">
        <v>-1412.6233482145285</v>
      </c>
      <c r="Y9" s="60">
        <v>159.76420334659451</v>
      </c>
      <c r="Z9" s="60">
        <v>-1252.859144867934</v>
      </c>
      <c r="AA9"/>
      <c r="AB9"/>
      <c r="AC9" s="121"/>
      <c r="AD9" s="118" t="s">
        <v>33</v>
      </c>
      <c r="AE9" s="60">
        <v>-44.076266894757993</v>
      </c>
      <c r="AF9" s="60">
        <v>442.99706070063502</v>
      </c>
      <c r="AG9" s="60">
        <v>398.920793805877</v>
      </c>
      <c r="AH9"/>
    </row>
    <row r="10" spans="2:35" s="120" customFormat="1" x14ac:dyDescent="0.35">
      <c r="B10" s="118" t="s">
        <v>34</v>
      </c>
      <c r="C10" s="60">
        <v>48.604883176604034</v>
      </c>
      <c r="D10" s="60">
        <v>471.34817935771002</v>
      </c>
      <c r="E10" s="60">
        <v>519.95306253431409</v>
      </c>
      <c r="F10"/>
      <c r="G10"/>
      <c r="H10" s="119"/>
      <c r="I10" s="118" t="s">
        <v>34</v>
      </c>
      <c r="J10" s="60">
        <v>90.648694844000573</v>
      </c>
      <c r="K10" s="60">
        <v>396.4547566495097</v>
      </c>
      <c r="L10" s="60">
        <v>487.10345149351031</v>
      </c>
      <c r="M10"/>
      <c r="N10"/>
      <c r="O10" s="121"/>
      <c r="P10" s="118" t="s">
        <v>34</v>
      </c>
      <c r="Q10" s="60">
        <v>633.57904836308865</v>
      </c>
      <c r="R10" s="60">
        <v>637.17440591880313</v>
      </c>
      <c r="S10" s="60">
        <v>1270.7534542818917</v>
      </c>
      <c r="T10"/>
      <c r="U10"/>
      <c r="V10" s="121"/>
      <c r="W10" s="118" t="s">
        <v>34</v>
      </c>
      <c r="X10" s="60">
        <v>-1339.8706813033843</v>
      </c>
      <c r="Y10" s="60">
        <v>163.26913461747819</v>
      </c>
      <c r="Z10" s="60">
        <v>-1176.6015466859062</v>
      </c>
      <c r="AA10"/>
      <c r="AB10"/>
      <c r="AC10" s="121"/>
      <c r="AD10" s="118" t="s">
        <v>34</v>
      </c>
      <c r="AE10" s="60">
        <v>39.365303266121089</v>
      </c>
      <c r="AF10" s="60">
        <v>451.23749338344544</v>
      </c>
      <c r="AG10" s="60">
        <v>490.60279664956647</v>
      </c>
      <c r="AH10"/>
    </row>
    <row r="11" spans="2:35" x14ac:dyDescent="0.35">
      <c r="B11" s="19"/>
      <c r="C11" s="19"/>
      <c r="D11" s="19"/>
      <c r="E11" s="53"/>
      <c r="F11" s="19"/>
      <c r="G11" s="19"/>
      <c r="H11" s="19"/>
      <c r="L11" s="53"/>
      <c r="P11" s="19"/>
      <c r="Q11" s="19"/>
      <c r="R11" s="19"/>
      <c r="S11" s="53"/>
      <c r="Z11" s="53"/>
      <c r="AG11" s="53"/>
    </row>
    <row r="12" spans="2:35" x14ac:dyDescent="0.35">
      <c r="P12" s="19"/>
      <c r="Q12" s="19"/>
      <c r="R12" s="19"/>
    </row>
    <row r="13" spans="2:35" x14ac:dyDescent="0.35">
      <c r="P13" s="19"/>
      <c r="Q13" s="19"/>
      <c r="R13" s="19"/>
    </row>
    <row r="14" spans="2:35" x14ac:dyDescent="0.35">
      <c r="P14" s="19"/>
      <c r="Q14" s="19"/>
      <c r="R14" s="19"/>
    </row>
    <row r="15" spans="2:35" x14ac:dyDescent="0.35">
      <c r="P15" s="19"/>
      <c r="Q15" s="19"/>
      <c r="R15" s="19"/>
    </row>
    <row r="16" spans="2:35" x14ac:dyDescent="0.35">
      <c r="P16" s="19"/>
      <c r="Q16" s="19"/>
      <c r="R16" s="19"/>
    </row>
    <row r="17" spans="2:29" x14ac:dyDescent="0.35">
      <c r="P17" s="19"/>
      <c r="Q17" s="19"/>
      <c r="R17" s="19"/>
    </row>
    <row r="18" spans="2:29" x14ac:dyDescent="0.35">
      <c r="P18" s="19"/>
      <c r="Q18" s="19"/>
      <c r="R18" s="19"/>
    </row>
    <row r="19" spans="2:29" x14ac:dyDescent="0.35">
      <c r="P19" s="19"/>
      <c r="Q19" s="19"/>
      <c r="R19" s="19"/>
    </row>
    <row r="20" spans="2:29" x14ac:dyDescent="0.35">
      <c r="P20" s="19"/>
      <c r="Q20" s="19"/>
      <c r="R20" s="19"/>
    </row>
    <row r="21" spans="2:29" x14ac:dyDescent="0.35">
      <c r="P21" s="19"/>
      <c r="Q21" s="19"/>
      <c r="R21" s="19"/>
    </row>
    <row r="22" spans="2:29" x14ac:dyDescent="0.35">
      <c r="P22" s="19"/>
      <c r="Q22" s="19"/>
      <c r="R22" s="19"/>
    </row>
    <row r="23" spans="2:29" x14ac:dyDescent="0.35">
      <c r="P23" s="19"/>
      <c r="Q23" s="19"/>
      <c r="R23" s="19"/>
    </row>
    <row r="24" spans="2:29" x14ac:dyDescent="0.35">
      <c r="P24" s="19"/>
      <c r="Q24" s="19"/>
      <c r="R24" s="19"/>
    </row>
    <row r="25" spans="2:29" x14ac:dyDescent="0.35">
      <c r="P25" s="19"/>
      <c r="Q25" s="19"/>
      <c r="R25" s="19"/>
    </row>
    <row r="26" spans="2:29" x14ac:dyDescent="0.35">
      <c r="P26" s="19"/>
      <c r="Q26" s="19"/>
      <c r="R26" s="19"/>
    </row>
    <row r="27" spans="2:29" x14ac:dyDescent="0.35">
      <c r="P27" s="19"/>
      <c r="Q27" s="19"/>
      <c r="R27" s="19"/>
    </row>
    <row r="28" spans="2:29" x14ac:dyDescent="0.35">
      <c r="P28" s="19"/>
      <c r="Q28" s="19"/>
      <c r="R28" s="19"/>
    </row>
    <row r="29" spans="2:29" x14ac:dyDescent="0.35">
      <c r="P29" s="19"/>
      <c r="Q29" s="19"/>
      <c r="R29" s="19"/>
    </row>
    <row r="32" spans="2:29" x14ac:dyDescent="0.35">
      <c r="B32" s="51" t="s">
        <v>209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</row>
    <row r="33" spans="2:29" x14ac:dyDescent="0.35">
      <c r="Y33" s="58"/>
      <c r="Z33" s="58"/>
      <c r="AA33" s="58"/>
      <c r="AB33" s="58"/>
      <c r="AC33" s="58"/>
    </row>
    <row r="34" spans="2:29" x14ac:dyDescent="0.35">
      <c r="B34" s="48" t="s">
        <v>0</v>
      </c>
      <c r="I34" s="48" t="s">
        <v>8</v>
      </c>
      <c r="P34" s="48" t="s">
        <v>6</v>
      </c>
      <c r="W34" s="48" t="s">
        <v>7</v>
      </c>
    </row>
    <row r="35" spans="2:29" x14ac:dyDescent="0.35">
      <c r="B35" s="48" t="s">
        <v>146</v>
      </c>
      <c r="I35" s="48" t="s">
        <v>146</v>
      </c>
      <c r="P35" s="48" t="s">
        <v>146</v>
      </c>
      <c r="W35" s="48" t="s">
        <v>146</v>
      </c>
    </row>
    <row r="36" spans="2:29" x14ac:dyDescent="0.35">
      <c r="B36" s="48"/>
      <c r="I36" s="48"/>
      <c r="P36" s="48"/>
      <c r="W36" s="48"/>
    </row>
    <row r="37" spans="2:29" x14ac:dyDescent="0.35">
      <c r="B37" s="48"/>
      <c r="I37" s="48"/>
      <c r="P37" s="48"/>
      <c r="W37" s="48"/>
    </row>
    <row r="38" spans="2:29" x14ac:dyDescent="0.35">
      <c r="B38" s="48"/>
      <c r="I38" s="48"/>
      <c r="P38" s="48"/>
      <c r="W38" s="48"/>
    </row>
    <row r="39" spans="2:29" x14ac:dyDescent="0.35">
      <c r="B39" s="48"/>
      <c r="I39" s="48"/>
      <c r="P39" s="48"/>
      <c r="W39" s="48"/>
    </row>
    <row r="40" spans="2:29" x14ac:dyDescent="0.35">
      <c r="B40" s="48"/>
      <c r="I40" s="48"/>
      <c r="P40" s="48"/>
      <c r="W40" s="48"/>
    </row>
    <row r="41" spans="2:29" x14ac:dyDescent="0.35">
      <c r="B41" s="48"/>
      <c r="I41" s="48"/>
      <c r="P41" s="48"/>
      <c r="W41" s="48"/>
    </row>
    <row r="42" spans="2:29" x14ac:dyDescent="0.35">
      <c r="B42" s="48"/>
      <c r="I42" s="48"/>
      <c r="P42" s="48"/>
      <c r="W42" s="48"/>
    </row>
    <row r="43" spans="2:29" x14ac:dyDescent="0.35">
      <c r="B43" s="48"/>
      <c r="I43" s="48"/>
      <c r="P43" s="48"/>
      <c r="W43" s="48"/>
    </row>
    <row r="44" spans="2:29" x14ac:dyDescent="0.35">
      <c r="B44" s="48"/>
      <c r="I44" s="48"/>
      <c r="P44" s="48"/>
      <c r="W44" s="48"/>
    </row>
    <row r="45" spans="2:29" x14ac:dyDescent="0.35">
      <c r="B45" s="48"/>
      <c r="I45" s="48"/>
      <c r="P45" s="48"/>
      <c r="W45" s="48"/>
    </row>
    <row r="46" spans="2:29" x14ac:dyDescent="0.35">
      <c r="B46" s="48"/>
      <c r="I46" s="48"/>
      <c r="P46" s="48"/>
      <c r="W46" s="48"/>
    </row>
    <row r="47" spans="2:29" x14ac:dyDescent="0.35">
      <c r="B47" s="48"/>
      <c r="I47" s="48"/>
      <c r="P47" s="48"/>
      <c r="W47" s="48"/>
    </row>
    <row r="48" spans="2:29" x14ac:dyDescent="0.35">
      <c r="B48" s="48"/>
      <c r="I48" s="48"/>
      <c r="P48" s="48"/>
      <c r="W48" s="48"/>
    </row>
    <row r="49" spans="2:23" x14ac:dyDescent="0.35">
      <c r="B49" s="48"/>
      <c r="I49" s="48"/>
      <c r="P49" s="48"/>
      <c r="W49" s="48"/>
    </row>
    <row r="50" spans="2:23" x14ac:dyDescent="0.35">
      <c r="B50" s="48"/>
      <c r="I50" s="48"/>
      <c r="P50" s="48"/>
      <c r="W50" s="48"/>
    </row>
    <row r="51" spans="2:23" x14ac:dyDescent="0.35">
      <c r="B51" s="48"/>
      <c r="I51" s="48"/>
      <c r="P51" s="48"/>
      <c r="W51" s="48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A1EEE-54A3-4922-ADE6-FA0C2BAF5368}">
  <sheetPr codeName="Sheet16">
    <tabColor theme="9"/>
  </sheetPr>
  <dimension ref="B2:AG130"/>
  <sheetViews>
    <sheetView zoomScaleNormal="100" workbookViewId="0">
      <selection activeCell="A2" sqref="A2"/>
    </sheetView>
  </sheetViews>
  <sheetFormatPr defaultColWidth="8.7265625" defaultRowHeight="13" x14ac:dyDescent="0.3"/>
  <cols>
    <col min="1" max="3" width="8.7265625" style="174"/>
    <col min="4" max="6" width="8.81640625" style="174" bestFit="1" customWidth="1"/>
    <col min="7" max="31" width="15.54296875" style="174" customWidth="1"/>
    <col min="32" max="32" width="8.7265625" style="174"/>
    <col min="33" max="33" width="9.453125" style="174" bestFit="1" customWidth="1"/>
    <col min="34" max="16384" width="8.7265625" style="174"/>
  </cols>
  <sheetData>
    <row r="2" spans="2:32" x14ac:dyDescent="0.3">
      <c r="B2" s="173" t="s">
        <v>96</v>
      </c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  <c r="AC2" s="173"/>
      <c r="AD2" s="173"/>
      <c r="AE2" s="173"/>
    </row>
    <row r="3" spans="2:32" x14ac:dyDescent="0.3"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6"/>
    </row>
    <row r="4" spans="2:32" x14ac:dyDescent="0.3">
      <c r="B4" s="177" t="s">
        <v>108</v>
      </c>
      <c r="C4" s="177"/>
      <c r="D4" s="177"/>
      <c r="E4" s="177"/>
      <c r="F4" s="177"/>
      <c r="G4" s="177"/>
      <c r="H4" s="177"/>
      <c r="I4" s="177"/>
      <c r="J4" s="177"/>
      <c r="K4" s="177"/>
      <c r="L4" s="177"/>
      <c r="M4" s="177"/>
      <c r="N4" s="177"/>
      <c r="O4" s="177"/>
      <c r="P4" s="177"/>
      <c r="Q4" s="177"/>
      <c r="R4" s="177"/>
      <c r="S4" s="177"/>
      <c r="T4" s="177"/>
      <c r="U4" s="177"/>
      <c r="V4" s="177"/>
      <c r="W4" s="177"/>
      <c r="X4" s="177"/>
      <c r="Y4" s="177"/>
      <c r="Z4" s="177"/>
      <c r="AA4" s="177"/>
      <c r="AB4" s="177"/>
      <c r="AC4" s="177"/>
      <c r="AD4" s="177"/>
      <c r="AE4" s="177"/>
    </row>
    <row r="6" spans="2:32" x14ac:dyDescent="0.3">
      <c r="B6" s="178" t="s">
        <v>0</v>
      </c>
      <c r="C6" s="179"/>
      <c r="D6" s="179"/>
      <c r="E6" s="179"/>
      <c r="F6" s="179"/>
      <c r="G6" s="179">
        <v>2022</v>
      </c>
      <c r="H6" s="179">
        <v>2023</v>
      </c>
      <c r="I6" s="179">
        <v>2024</v>
      </c>
      <c r="J6" s="179">
        <v>2025</v>
      </c>
      <c r="K6" s="179">
        <v>2026</v>
      </c>
      <c r="L6" s="179">
        <v>2027</v>
      </c>
      <c r="M6" s="179">
        <v>2028</v>
      </c>
      <c r="N6" s="179">
        <v>2029</v>
      </c>
      <c r="O6" s="179">
        <v>2030</v>
      </c>
      <c r="P6" s="179">
        <v>2031</v>
      </c>
      <c r="Q6" s="179">
        <v>2032</v>
      </c>
      <c r="R6" s="179">
        <v>2033</v>
      </c>
      <c r="S6" s="179">
        <v>2034</v>
      </c>
      <c r="T6" s="179">
        <v>2035</v>
      </c>
      <c r="U6" s="179">
        <v>2036</v>
      </c>
      <c r="V6" s="179">
        <v>2037</v>
      </c>
      <c r="W6" s="179">
        <v>2038</v>
      </c>
      <c r="X6" s="179">
        <v>2039</v>
      </c>
      <c r="Y6" s="179">
        <v>2040</v>
      </c>
      <c r="Z6" s="179">
        <v>2041</v>
      </c>
      <c r="AA6" s="179">
        <v>2042</v>
      </c>
      <c r="AB6" s="179">
        <v>2043</v>
      </c>
      <c r="AC6" s="179">
        <v>2044</v>
      </c>
      <c r="AD6" s="179">
        <v>2045</v>
      </c>
      <c r="AE6" s="179">
        <v>2046</v>
      </c>
    </row>
    <row r="7" spans="2:32" x14ac:dyDescent="0.3">
      <c r="B7" s="178" t="s">
        <v>34</v>
      </c>
      <c r="C7" s="179"/>
      <c r="D7" s="179"/>
      <c r="E7" s="179"/>
      <c r="F7" s="179" t="s">
        <v>14</v>
      </c>
      <c r="G7" s="180" t="s">
        <v>65</v>
      </c>
      <c r="H7" s="180" t="s">
        <v>66</v>
      </c>
      <c r="I7" s="180" t="s">
        <v>67</v>
      </c>
      <c r="J7" s="180" t="s">
        <v>68</v>
      </c>
      <c r="K7" s="180" t="s">
        <v>69</v>
      </c>
      <c r="L7" s="180" t="s">
        <v>70</v>
      </c>
      <c r="M7" s="180" t="s">
        <v>71</v>
      </c>
      <c r="N7" s="180" t="s">
        <v>72</v>
      </c>
      <c r="O7" s="180" t="s">
        <v>73</v>
      </c>
      <c r="P7" s="180" t="s">
        <v>74</v>
      </c>
      <c r="Q7" s="180" t="s">
        <v>75</v>
      </c>
      <c r="R7" s="180" t="s">
        <v>76</v>
      </c>
      <c r="S7" s="180" t="s">
        <v>77</v>
      </c>
      <c r="T7" s="180" t="s">
        <v>78</v>
      </c>
      <c r="U7" s="180" t="s">
        <v>79</v>
      </c>
      <c r="V7" s="180" t="s">
        <v>80</v>
      </c>
      <c r="W7" s="180" t="s">
        <v>81</v>
      </c>
      <c r="X7" s="180" t="s">
        <v>82</v>
      </c>
      <c r="Y7" s="180" t="s">
        <v>83</v>
      </c>
      <c r="Z7" s="180" t="s">
        <v>84</v>
      </c>
      <c r="AA7" s="180" t="s">
        <v>85</v>
      </c>
      <c r="AB7" s="180" t="s">
        <v>86</v>
      </c>
      <c r="AC7" s="180" t="s">
        <v>87</v>
      </c>
      <c r="AD7" s="180" t="s">
        <v>88</v>
      </c>
      <c r="AE7" s="180" t="s">
        <v>89</v>
      </c>
    </row>
    <row r="8" spans="2:32" x14ac:dyDescent="0.3">
      <c r="B8" s="181" t="s">
        <v>99</v>
      </c>
      <c r="C8" s="181"/>
      <c r="D8" s="181"/>
      <c r="E8" s="181"/>
      <c r="F8" s="181" t="s">
        <v>107</v>
      </c>
      <c r="G8" s="182">
        <v>232.66653439843148</v>
      </c>
      <c r="H8" s="182">
        <v>49.516943726744941</v>
      </c>
      <c r="I8" s="182">
        <v>-1448944.2354912676</v>
      </c>
      <c r="J8" s="182">
        <v>-622413.38462683908</v>
      </c>
      <c r="K8" s="182">
        <v>-7509420.5891623497</v>
      </c>
      <c r="L8" s="182">
        <v>6087732.942570514</v>
      </c>
      <c r="M8" s="182">
        <v>327.52253264576467</v>
      </c>
      <c r="N8" s="182">
        <v>-10660297.58688179</v>
      </c>
      <c r="O8" s="182">
        <v>364.82075344757232</v>
      </c>
      <c r="P8" s="182">
        <v>-7754998.6984892758</v>
      </c>
      <c r="Q8" s="182">
        <v>-2956996.9346332285</v>
      </c>
      <c r="R8" s="182">
        <v>432.35111940187619</v>
      </c>
      <c r="S8" s="182">
        <v>458.40307116922355</v>
      </c>
      <c r="T8" s="182">
        <v>486.1338564029453</v>
      </c>
      <c r="U8" s="182">
        <v>14376400.340216935</v>
      </c>
      <c r="V8" s="182">
        <v>544.97347984931696</v>
      </c>
      <c r="W8" s="182">
        <v>-33601125.884062797</v>
      </c>
      <c r="X8" s="182">
        <v>610.57654637720259</v>
      </c>
      <c r="Y8" s="182">
        <v>-2315119.2455305741</v>
      </c>
      <c r="Z8" s="182">
        <v>687.09246909644901</v>
      </c>
      <c r="AA8" s="182">
        <v>725.09840072101713</v>
      </c>
      <c r="AB8" s="182">
        <v>5592266.9959683549</v>
      </c>
      <c r="AC8" s="182">
        <v>817.52589041338649</v>
      </c>
      <c r="AD8" s="182">
        <v>-5179904.4862629138</v>
      </c>
      <c r="AE8" s="182">
        <v>912.37893976033388</v>
      </c>
      <c r="AF8" s="183"/>
    </row>
    <row r="9" spans="2:32" x14ac:dyDescent="0.3">
      <c r="B9" s="181" t="s">
        <v>100</v>
      </c>
      <c r="C9" s="181"/>
      <c r="D9" s="181"/>
      <c r="E9" s="181"/>
      <c r="F9" s="181" t="s">
        <v>107</v>
      </c>
      <c r="G9" s="182">
        <v>432.16657745076873</v>
      </c>
      <c r="H9" s="182">
        <v>2168.0526436088103</v>
      </c>
      <c r="I9" s="182">
        <v>309.769964587537</v>
      </c>
      <c r="J9" s="182">
        <v>233.9772463207137</v>
      </c>
      <c r="K9" s="182">
        <v>433.67550780421249</v>
      </c>
      <c r="L9" s="182">
        <v>488.53919174336409</v>
      </c>
      <c r="M9" s="182">
        <v>342.96538992819677</v>
      </c>
      <c r="N9" s="182">
        <v>1539.0406316737985</v>
      </c>
      <c r="O9" s="182">
        <v>245906467.35300046</v>
      </c>
      <c r="P9" s="182">
        <v>64.916697484464706</v>
      </c>
      <c r="Q9" s="182">
        <v>84.530554700955022</v>
      </c>
      <c r="R9" s="182">
        <v>363.62779749435168</v>
      </c>
      <c r="S9" s="182">
        <v>106.81823694870343</v>
      </c>
      <c r="T9" s="182">
        <v>230.53597193209063</v>
      </c>
      <c r="U9" s="182">
        <v>274666317.1494779</v>
      </c>
      <c r="V9" s="182">
        <v>51.514511687459603</v>
      </c>
      <c r="W9" s="182">
        <v>260711706.70843321</v>
      </c>
      <c r="X9" s="182">
        <v>5988917.9387127077</v>
      </c>
      <c r="Y9" s="182">
        <v>8093176.893219701</v>
      </c>
      <c r="Z9" s="182">
        <v>120.00327231268528</v>
      </c>
      <c r="AA9" s="182">
        <v>-13680465.401455823</v>
      </c>
      <c r="AB9" s="182">
        <v>-48120606.060073756</v>
      </c>
      <c r="AC9" s="182">
        <v>-11429055.290010087</v>
      </c>
      <c r="AD9" s="182">
        <v>135521710.04977134</v>
      </c>
      <c r="AE9" s="182">
        <v>-46434354.439708896</v>
      </c>
      <c r="AF9" s="183"/>
    </row>
    <row r="10" spans="2:32" x14ac:dyDescent="0.3">
      <c r="B10" s="181" t="s">
        <v>101</v>
      </c>
      <c r="C10" s="181"/>
      <c r="D10" s="181"/>
      <c r="E10" s="181"/>
      <c r="F10" s="181" t="s">
        <v>107</v>
      </c>
      <c r="G10" s="182">
        <v>6968.5785639576934</v>
      </c>
      <c r="H10" s="182">
        <v>7539.0734358511845</v>
      </c>
      <c r="I10" s="182">
        <v>-923204.13054189016</v>
      </c>
      <c r="J10" s="182">
        <v>-1127941.5850117723</v>
      </c>
      <c r="K10" s="182">
        <v>2194959.3963329648</v>
      </c>
      <c r="L10" s="182">
        <v>17246073.613625076</v>
      </c>
      <c r="M10" s="182">
        <v>58583493.767393157</v>
      </c>
      <c r="N10" s="182">
        <v>54653595.826210737</v>
      </c>
      <c r="O10" s="182">
        <v>94962885.282928497</v>
      </c>
      <c r="P10" s="182">
        <v>40473966.992773615</v>
      </c>
      <c r="Q10" s="182">
        <v>16256283.163426444</v>
      </c>
      <c r="R10" s="182">
        <v>13815499.956089705</v>
      </c>
      <c r="S10" s="182">
        <v>13479332.524884442</v>
      </c>
      <c r="T10" s="182">
        <v>33805243.933200322</v>
      </c>
      <c r="U10" s="182">
        <v>-9544467.147414349</v>
      </c>
      <c r="V10" s="182">
        <v>55023729.166445501</v>
      </c>
      <c r="W10" s="182">
        <v>107954859.12064059</v>
      </c>
      <c r="X10" s="182">
        <v>69728755.348241597</v>
      </c>
      <c r="Y10" s="182">
        <v>54103107.997107022</v>
      </c>
      <c r="Z10" s="182">
        <v>43583179.597562514</v>
      </c>
      <c r="AA10" s="182">
        <v>105644556.48518819</v>
      </c>
      <c r="AB10" s="182">
        <v>177525613.29071093</v>
      </c>
      <c r="AC10" s="182">
        <v>164287585.43931666</v>
      </c>
      <c r="AD10" s="182">
        <v>73766184.653893471</v>
      </c>
      <c r="AE10" s="182">
        <v>135959955.46757743</v>
      </c>
      <c r="AF10" s="183"/>
    </row>
    <row r="11" spans="2:32" x14ac:dyDescent="0.3">
      <c r="B11" s="181" t="s">
        <v>102</v>
      </c>
      <c r="C11" s="181"/>
      <c r="D11" s="181"/>
      <c r="E11" s="181"/>
      <c r="F11" s="181" t="s">
        <v>107</v>
      </c>
      <c r="G11" s="182">
        <v>1054.9701631680559</v>
      </c>
      <c r="H11" s="182">
        <v>1083.3115969566591</v>
      </c>
      <c r="I11" s="182">
        <v>-161163.81074641852</v>
      </c>
      <c r="J11" s="182">
        <v>459886.30299798847</v>
      </c>
      <c r="K11" s="182">
        <v>-2060348.8150899857</v>
      </c>
      <c r="L11" s="182">
        <v>10094738.062743789</v>
      </c>
      <c r="M11" s="182">
        <v>6334125.391835358</v>
      </c>
      <c r="N11" s="182">
        <v>-16185267.737273281</v>
      </c>
      <c r="O11" s="182">
        <v>8527636.7038507368</v>
      </c>
      <c r="P11" s="182">
        <v>1009143.3482263965</v>
      </c>
      <c r="Q11" s="182">
        <v>-1497237.9102942131</v>
      </c>
      <c r="R11" s="182">
        <v>18930648.678015988</v>
      </c>
      <c r="S11" s="182">
        <v>791589.48472348636</v>
      </c>
      <c r="T11" s="182">
        <v>-11459037.602671092</v>
      </c>
      <c r="U11" s="182">
        <v>23999976.696171001</v>
      </c>
      <c r="V11" s="182">
        <v>4115181.9316519774</v>
      </c>
      <c r="W11" s="182">
        <v>67918932.172566727</v>
      </c>
      <c r="X11" s="182">
        <v>-86597.333621536338</v>
      </c>
      <c r="Y11" s="182">
        <v>-1516506.163677468</v>
      </c>
      <c r="Z11" s="182">
        <v>22671177.762521051</v>
      </c>
      <c r="AA11" s="182">
        <v>-21816568.265907094</v>
      </c>
      <c r="AB11" s="182">
        <v>5657013.1750295451</v>
      </c>
      <c r="AC11" s="182">
        <v>-30379638.753490612</v>
      </c>
      <c r="AD11" s="182">
        <v>-36329751.460769899</v>
      </c>
      <c r="AE11" s="182">
        <v>5886166.3386559552</v>
      </c>
      <c r="AF11" s="183"/>
    </row>
    <row r="12" spans="2:32" x14ac:dyDescent="0.3">
      <c r="B12" s="181" t="s">
        <v>103</v>
      </c>
      <c r="C12" s="181"/>
      <c r="D12" s="181"/>
      <c r="E12" s="181"/>
      <c r="F12" s="181" t="s">
        <v>107</v>
      </c>
      <c r="G12" s="182">
        <v>19973.442678834188</v>
      </c>
      <c r="H12" s="182">
        <v>42032.358030991163</v>
      </c>
      <c r="I12" s="182">
        <v>46039424.740481451</v>
      </c>
      <c r="J12" s="182">
        <v>1143810.1236112148</v>
      </c>
      <c r="K12" s="182">
        <v>25398131.36421692</v>
      </c>
      <c r="L12" s="182">
        <v>109301187.01348984</v>
      </c>
      <c r="M12" s="182">
        <v>331071312.80584121</v>
      </c>
      <c r="N12" s="182">
        <v>-50549934.763372406</v>
      </c>
      <c r="O12" s="182">
        <v>-608705205.19310963</v>
      </c>
      <c r="P12" s="182">
        <v>1505392386.3255508</v>
      </c>
      <c r="Q12" s="182">
        <v>40193751.282616727</v>
      </c>
      <c r="R12" s="182">
        <v>367019137.33967036</v>
      </c>
      <c r="S12" s="182">
        <v>-20824480.116428714</v>
      </c>
      <c r="T12" s="182">
        <v>112506082.75272879</v>
      </c>
      <c r="U12" s="182">
        <v>-66179611.553306416</v>
      </c>
      <c r="V12" s="182">
        <v>511600683.98205131</v>
      </c>
      <c r="W12" s="182">
        <v>448415588.16856301</v>
      </c>
      <c r="X12" s="182">
        <v>174320194.80416116</v>
      </c>
      <c r="Y12" s="182">
        <v>214143354.86193344</v>
      </c>
      <c r="Z12" s="182">
        <v>-119779274.6241249</v>
      </c>
      <c r="AA12" s="182">
        <v>-430155862.63779175</v>
      </c>
      <c r="AB12" s="182">
        <v>51467762.439220957</v>
      </c>
      <c r="AC12" s="182">
        <v>-251219069.93346173</v>
      </c>
      <c r="AD12" s="182">
        <v>25147817.58453266</v>
      </c>
      <c r="AE12" s="182">
        <v>-56639348.664404407</v>
      </c>
      <c r="AF12" s="183"/>
    </row>
    <row r="13" spans="2:32" x14ac:dyDescent="0.3">
      <c r="B13" s="181" t="s">
        <v>10</v>
      </c>
      <c r="C13" s="181"/>
      <c r="D13" s="181"/>
      <c r="E13" s="181"/>
      <c r="F13" s="181" t="s">
        <v>107</v>
      </c>
      <c r="G13" s="182">
        <v>0</v>
      </c>
      <c r="H13" s="182">
        <v>0</v>
      </c>
      <c r="I13" s="182">
        <v>0</v>
      </c>
      <c r="J13" s="182">
        <v>0</v>
      </c>
      <c r="K13" s="182">
        <v>0</v>
      </c>
      <c r="L13" s="182">
        <v>0</v>
      </c>
      <c r="M13" s="182">
        <v>47617686.254754424</v>
      </c>
      <c r="N13" s="182">
        <v>55567870.057562009</v>
      </c>
      <c r="O13" s="182">
        <v>81271008.45630613</v>
      </c>
      <c r="P13" s="182">
        <v>76454401.570969194</v>
      </c>
      <c r="Q13" s="182">
        <v>61809910.499618076</v>
      </c>
      <c r="R13" s="182">
        <v>84831623.294219166</v>
      </c>
      <c r="S13" s="182">
        <v>64979528.829941899</v>
      </c>
      <c r="T13" s="182">
        <v>36728061.982201226</v>
      </c>
      <c r="U13" s="182">
        <v>57673373.185170904</v>
      </c>
      <c r="V13" s="182">
        <v>72498722.208379135</v>
      </c>
      <c r="W13" s="182">
        <v>146423043.40096971</v>
      </c>
      <c r="X13" s="182">
        <v>22668445.339588817</v>
      </c>
      <c r="Y13" s="182">
        <v>39780875.179074749</v>
      </c>
      <c r="Z13" s="182">
        <v>39610826.473354951</v>
      </c>
      <c r="AA13" s="182">
        <v>52336009.724767223</v>
      </c>
      <c r="AB13" s="182">
        <v>20327489.273808748</v>
      </c>
      <c r="AC13" s="182">
        <v>14957861.277550917</v>
      </c>
      <c r="AD13" s="182">
        <v>57265511.422695763</v>
      </c>
      <c r="AE13" s="182">
        <v>30474863.290678952</v>
      </c>
      <c r="AF13" s="183"/>
    </row>
    <row r="15" spans="2:32" x14ac:dyDescent="0.3">
      <c r="B15" s="178" t="s">
        <v>6</v>
      </c>
      <c r="C15" s="179"/>
      <c r="D15" s="179"/>
      <c r="E15" s="179"/>
      <c r="F15" s="179"/>
      <c r="G15" s="179">
        <v>2022</v>
      </c>
      <c r="H15" s="179">
        <v>2023</v>
      </c>
      <c r="I15" s="179">
        <v>2024</v>
      </c>
      <c r="J15" s="179">
        <v>2025</v>
      </c>
      <c r="K15" s="179">
        <v>2026</v>
      </c>
      <c r="L15" s="179">
        <v>2027</v>
      </c>
      <c r="M15" s="179">
        <v>2028</v>
      </c>
      <c r="N15" s="179">
        <v>2029</v>
      </c>
      <c r="O15" s="179">
        <v>2030</v>
      </c>
      <c r="P15" s="179">
        <v>2031</v>
      </c>
      <c r="Q15" s="179">
        <v>2032</v>
      </c>
      <c r="R15" s="179">
        <v>2033</v>
      </c>
      <c r="S15" s="179">
        <v>2034</v>
      </c>
      <c r="T15" s="179">
        <v>2035</v>
      </c>
      <c r="U15" s="179">
        <v>2036</v>
      </c>
      <c r="V15" s="179">
        <v>2037</v>
      </c>
      <c r="W15" s="179">
        <v>2038</v>
      </c>
      <c r="X15" s="179">
        <v>2039</v>
      </c>
      <c r="Y15" s="179">
        <v>2040</v>
      </c>
      <c r="Z15" s="179">
        <v>2041</v>
      </c>
      <c r="AA15" s="179">
        <v>2042</v>
      </c>
      <c r="AB15" s="179">
        <v>2043</v>
      </c>
      <c r="AC15" s="179">
        <v>2044</v>
      </c>
      <c r="AD15" s="179">
        <v>2045</v>
      </c>
      <c r="AE15" s="179">
        <v>2046</v>
      </c>
    </row>
    <row r="16" spans="2:32" x14ac:dyDescent="0.3">
      <c r="B16" s="178" t="s">
        <v>34</v>
      </c>
      <c r="C16" s="179"/>
      <c r="D16" s="179"/>
      <c r="E16" s="179"/>
      <c r="F16" s="179" t="s">
        <v>14</v>
      </c>
      <c r="G16" s="180" t="s">
        <v>65</v>
      </c>
      <c r="H16" s="180" t="s">
        <v>66</v>
      </c>
      <c r="I16" s="180" t="s">
        <v>67</v>
      </c>
      <c r="J16" s="180" t="s">
        <v>68</v>
      </c>
      <c r="K16" s="180" t="s">
        <v>69</v>
      </c>
      <c r="L16" s="180" t="s">
        <v>70</v>
      </c>
      <c r="M16" s="180" t="s">
        <v>71</v>
      </c>
      <c r="N16" s="180" t="s">
        <v>72</v>
      </c>
      <c r="O16" s="180" t="s">
        <v>73</v>
      </c>
      <c r="P16" s="180" t="s">
        <v>74</v>
      </c>
      <c r="Q16" s="180" t="s">
        <v>75</v>
      </c>
      <c r="R16" s="180" t="s">
        <v>76</v>
      </c>
      <c r="S16" s="180" t="s">
        <v>77</v>
      </c>
      <c r="T16" s="180" t="s">
        <v>78</v>
      </c>
      <c r="U16" s="180" t="s">
        <v>79</v>
      </c>
      <c r="V16" s="180" t="s">
        <v>80</v>
      </c>
      <c r="W16" s="180" t="s">
        <v>81</v>
      </c>
      <c r="X16" s="180" t="s">
        <v>82</v>
      </c>
      <c r="Y16" s="180" t="s">
        <v>83</v>
      </c>
      <c r="Z16" s="180" t="s">
        <v>84</v>
      </c>
      <c r="AA16" s="180" t="s">
        <v>85</v>
      </c>
      <c r="AB16" s="180" t="s">
        <v>86</v>
      </c>
      <c r="AC16" s="180" t="s">
        <v>87</v>
      </c>
      <c r="AD16" s="180" t="s">
        <v>88</v>
      </c>
      <c r="AE16" s="180" t="s">
        <v>89</v>
      </c>
    </row>
    <row r="17" spans="2:32" x14ac:dyDescent="0.3">
      <c r="B17" s="181" t="s">
        <v>99</v>
      </c>
      <c r="C17" s="181"/>
      <c r="D17" s="181"/>
      <c r="E17" s="181"/>
      <c r="F17" s="181" t="s">
        <v>107</v>
      </c>
      <c r="G17" s="182">
        <v>-662.52860592621732</v>
      </c>
      <c r="H17" s="182">
        <v>172.7414887555702</v>
      </c>
      <c r="I17" s="182">
        <v>180.78280477207872</v>
      </c>
      <c r="J17" s="182">
        <v>-455492.08867865143</v>
      </c>
      <c r="K17" s="182">
        <v>-10962479.427574033</v>
      </c>
      <c r="L17" s="182">
        <v>-187.54928485555078</v>
      </c>
      <c r="M17" s="182">
        <v>-198.62290905250083</v>
      </c>
      <c r="N17" s="182">
        <v>-209.10846000112335</v>
      </c>
      <c r="O17" s="182">
        <v>-221.06045895957729</v>
      </c>
      <c r="P17" s="182">
        <v>-233.53148763853869</v>
      </c>
      <c r="Q17" s="182">
        <v>-249.29128588085422</v>
      </c>
      <c r="R17" s="182">
        <v>-260.06046671376834</v>
      </c>
      <c r="S17" s="182">
        <v>-277.00226766681277</v>
      </c>
      <c r="T17" s="182">
        <v>-295.72770971593519</v>
      </c>
      <c r="U17" s="182">
        <v>-311.94944731758306</v>
      </c>
      <c r="V17" s="182">
        <v>-329.87757812870439</v>
      </c>
      <c r="W17" s="182">
        <v>-351.3079970116836</v>
      </c>
      <c r="X17" s="182">
        <v>-371.90339244635913</v>
      </c>
      <c r="Y17" s="182">
        <v>-395.27811459565135</v>
      </c>
      <c r="Z17" s="182">
        <v>-419.20971988847128</v>
      </c>
      <c r="AA17" s="182">
        <v>-443.07825731460031</v>
      </c>
      <c r="AB17" s="182">
        <v>-472.07923184884896</v>
      </c>
      <c r="AC17" s="182">
        <v>-504.38295255140565</v>
      </c>
      <c r="AD17" s="182">
        <v>-531.68346437308719</v>
      </c>
      <c r="AE17" s="182">
        <v>-563.90647612282373</v>
      </c>
      <c r="AF17" s="183"/>
    </row>
    <row r="18" spans="2:32" x14ac:dyDescent="0.3">
      <c r="B18" s="181" t="s">
        <v>100</v>
      </c>
      <c r="C18" s="181"/>
      <c r="D18" s="181"/>
      <c r="E18" s="181"/>
      <c r="F18" s="181" t="s">
        <v>107</v>
      </c>
      <c r="G18" s="182">
        <v>-301.00616931648761</v>
      </c>
      <c r="H18" s="182">
        <v>-1165.2165165282479</v>
      </c>
      <c r="I18" s="182">
        <v>-221.77637487429075</v>
      </c>
      <c r="J18" s="182">
        <v>-276.64001177230313</v>
      </c>
      <c r="K18" s="182">
        <v>-564.53202035910249</v>
      </c>
      <c r="L18" s="182">
        <v>1119.0721783695471</v>
      </c>
      <c r="M18" s="182">
        <v>65534384.545654617</v>
      </c>
      <c r="N18" s="182">
        <v>112076703.2301998</v>
      </c>
      <c r="O18" s="182">
        <v>141841963.0315111</v>
      </c>
      <c r="P18" s="182">
        <v>-2412004.6811800641</v>
      </c>
      <c r="Q18" s="182">
        <v>-598404.00579591864</v>
      </c>
      <c r="R18" s="182">
        <v>-76276341.822034985</v>
      </c>
      <c r="S18" s="182">
        <v>36403712.305507749</v>
      </c>
      <c r="T18" s="182">
        <v>13640655.011390125</v>
      </c>
      <c r="U18" s="182">
        <v>1749477770.9232416</v>
      </c>
      <c r="V18" s="182">
        <v>-1062637478.6141152</v>
      </c>
      <c r="W18" s="182">
        <v>-293044508.07965487</v>
      </c>
      <c r="X18" s="182">
        <v>12484704.598458352</v>
      </c>
      <c r="Y18" s="182">
        <v>-33649608.163773574</v>
      </c>
      <c r="Z18" s="182">
        <v>50714606.981281474</v>
      </c>
      <c r="AA18" s="182">
        <v>-171199737.51379716</v>
      </c>
      <c r="AB18" s="182">
        <v>400051140.62085146</v>
      </c>
      <c r="AC18" s="182">
        <v>161089305.11608514</v>
      </c>
      <c r="AD18" s="182">
        <v>1198209.2727363331</v>
      </c>
      <c r="AE18" s="182">
        <v>-87554763.789425537</v>
      </c>
      <c r="AF18" s="183"/>
    </row>
    <row r="19" spans="2:32" x14ac:dyDescent="0.3">
      <c r="B19" s="181" t="s">
        <v>101</v>
      </c>
      <c r="C19" s="181"/>
      <c r="D19" s="181"/>
      <c r="E19" s="181"/>
      <c r="F19" s="181" t="s">
        <v>107</v>
      </c>
      <c r="G19" s="182">
        <v>2279468.5850081104</v>
      </c>
      <c r="H19" s="182">
        <v>2783432.9140884709</v>
      </c>
      <c r="I19" s="182">
        <v>1573404.2942348674</v>
      </c>
      <c r="J19" s="182">
        <v>231345.00291602191</v>
      </c>
      <c r="K19" s="182">
        <v>-14433109.734794982</v>
      </c>
      <c r="L19" s="182">
        <v>-14556837.575419767</v>
      </c>
      <c r="M19" s="182">
        <v>-4867281.7937249811</v>
      </c>
      <c r="N19" s="182">
        <v>5690967.5567292245</v>
      </c>
      <c r="O19" s="182">
        <v>-10164648.401532348</v>
      </c>
      <c r="P19" s="182">
        <v>23013919.339464776</v>
      </c>
      <c r="Q19" s="182">
        <v>-1139563.7931946397</v>
      </c>
      <c r="R19" s="182">
        <v>-18742250.774870578</v>
      </c>
      <c r="S19" s="182">
        <v>50313893.090534151</v>
      </c>
      <c r="T19" s="182">
        <v>32088099.923950449</v>
      </c>
      <c r="U19" s="182">
        <v>-49273430.026974425</v>
      </c>
      <c r="V19" s="182">
        <v>61205939.705801338</v>
      </c>
      <c r="W19" s="182">
        <v>181574623.57618919</v>
      </c>
      <c r="X19" s="182">
        <v>110232381.52039559</v>
      </c>
      <c r="Y19" s="182">
        <v>88660540.047295883</v>
      </c>
      <c r="Z19" s="182">
        <v>60546554.367542744</v>
      </c>
      <c r="AA19" s="182">
        <v>235297217.00594556</v>
      </c>
      <c r="AB19" s="182">
        <v>111512901.18121448</v>
      </c>
      <c r="AC19" s="182">
        <v>-61913241.64198193</v>
      </c>
      <c r="AD19" s="182">
        <v>81095611.634376392</v>
      </c>
      <c r="AE19" s="182">
        <v>212380431.99205014</v>
      </c>
      <c r="AF19" s="183"/>
    </row>
    <row r="20" spans="2:32" x14ac:dyDescent="0.3">
      <c r="B20" s="181" t="s">
        <v>102</v>
      </c>
      <c r="C20" s="181"/>
      <c r="D20" s="181"/>
      <c r="E20" s="181"/>
      <c r="F20" s="181" t="s">
        <v>107</v>
      </c>
      <c r="G20" s="182">
        <v>-724.31043963373202</v>
      </c>
      <c r="H20" s="182">
        <v>-661.52956913742844</v>
      </c>
      <c r="I20" s="182">
        <v>-786.55786096005659</v>
      </c>
      <c r="J20" s="182">
        <v>-574557.17469307536</v>
      </c>
      <c r="K20" s="182">
        <v>-3771291.5839873538</v>
      </c>
      <c r="L20" s="182">
        <v>-2830291.5777907884</v>
      </c>
      <c r="M20" s="182">
        <v>1300430.730778168</v>
      </c>
      <c r="N20" s="182">
        <v>4872932.3641825644</v>
      </c>
      <c r="O20" s="182">
        <v>-1089.8300205886703</v>
      </c>
      <c r="P20" s="182">
        <v>2561124.7617055131</v>
      </c>
      <c r="Q20" s="182">
        <v>-8060733.3123172801</v>
      </c>
      <c r="R20" s="182">
        <v>49574806.920876786</v>
      </c>
      <c r="S20" s="182">
        <v>-565414.80440988403</v>
      </c>
      <c r="T20" s="182">
        <v>-1699614.4861730966</v>
      </c>
      <c r="U20" s="182">
        <v>42646252.843190894</v>
      </c>
      <c r="V20" s="182">
        <v>19831723.956341598</v>
      </c>
      <c r="W20" s="182">
        <v>-35039124.640012205</v>
      </c>
      <c r="X20" s="182">
        <v>663815.08297203435</v>
      </c>
      <c r="Y20" s="182">
        <v>12944471.08510947</v>
      </c>
      <c r="Z20" s="182">
        <v>8148964.7806153493</v>
      </c>
      <c r="AA20" s="182">
        <v>-3223125.8928880179</v>
      </c>
      <c r="AB20" s="182">
        <v>-1487655.2575725839</v>
      </c>
      <c r="AC20" s="182">
        <v>29630597.582013238</v>
      </c>
      <c r="AD20" s="182">
        <v>-38931316.205479078</v>
      </c>
      <c r="AE20" s="182">
        <v>9827005.7666260451</v>
      </c>
      <c r="AF20" s="183"/>
    </row>
    <row r="21" spans="2:32" x14ac:dyDescent="0.3">
      <c r="B21" s="181" t="s">
        <v>103</v>
      </c>
      <c r="C21" s="181"/>
      <c r="D21" s="181"/>
      <c r="E21" s="181"/>
      <c r="F21" s="181" t="s">
        <v>107</v>
      </c>
      <c r="G21" s="182">
        <v>-9302.0368603436709</v>
      </c>
      <c r="H21" s="182">
        <v>-85566.547821267755</v>
      </c>
      <c r="I21" s="182">
        <v>69434982.060915828</v>
      </c>
      <c r="J21" s="182">
        <v>62590271.659642033</v>
      </c>
      <c r="K21" s="182">
        <v>334537655.17245877</v>
      </c>
      <c r="L21" s="182">
        <v>1636894439.0625036</v>
      </c>
      <c r="M21" s="182">
        <v>-590059379.26868594</v>
      </c>
      <c r="N21" s="182">
        <v>-421444450.74079823</v>
      </c>
      <c r="O21" s="182">
        <v>259536826.90201244</v>
      </c>
      <c r="P21" s="182">
        <v>-239213232.80999541</v>
      </c>
      <c r="Q21" s="182">
        <v>812254634.37621558</v>
      </c>
      <c r="R21" s="182">
        <v>-153192762.96684623</v>
      </c>
      <c r="S21" s="182">
        <v>-728554098.83622634</v>
      </c>
      <c r="T21" s="182">
        <v>98881437.297665283</v>
      </c>
      <c r="U21" s="182">
        <v>2004268719.0445836</v>
      </c>
      <c r="V21" s="182">
        <v>262289696.46296078</v>
      </c>
      <c r="W21" s="182">
        <v>-717668201.43981409</v>
      </c>
      <c r="X21" s="182">
        <v>601275235.36573446</v>
      </c>
      <c r="Y21" s="182">
        <v>849051627.83329964</v>
      </c>
      <c r="Z21" s="182">
        <v>797179465.32747567</v>
      </c>
      <c r="AA21" s="182">
        <v>-2006113321.1417575</v>
      </c>
      <c r="AB21" s="182">
        <v>1247534887.2932703</v>
      </c>
      <c r="AC21" s="182">
        <v>-375640221.49718386</v>
      </c>
      <c r="AD21" s="182">
        <v>-292119029.47274041</v>
      </c>
      <c r="AE21" s="182">
        <v>-105779392.06843759</v>
      </c>
      <c r="AF21" s="183"/>
    </row>
    <row r="22" spans="2:32" x14ac:dyDescent="0.3">
      <c r="B22" s="181" t="s">
        <v>10</v>
      </c>
      <c r="C22" s="181"/>
      <c r="D22" s="181"/>
      <c r="E22" s="181"/>
      <c r="F22" s="181" t="s">
        <v>107</v>
      </c>
      <c r="G22" s="182">
        <v>0</v>
      </c>
      <c r="H22" s="182">
        <v>0</v>
      </c>
      <c r="I22" s="182">
        <v>0</v>
      </c>
      <c r="J22" s="182">
        <v>0</v>
      </c>
      <c r="K22" s="182">
        <v>0</v>
      </c>
      <c r="L22" s="182">
        <v>0</v>
      </c>
      <c r="M22" s="182">
        <v>22340489.502544332</v>
      </c>
      <c r="N22" s="182">
        <v>23425829.312574588</v>
      </c>
      <c r="O22" s="182">
        <v>17147617.022226483</v>
      </c>
      <c r="P22" s="182">
        <v>24156055.082814984</v>
      </c>
      <c r="Q22" s="182">
        <v>9809049.544413507</v>
      </c>
      <c r="R22" s="182">
        <v>69633250.67525807</v>
      </c>
      <c r="S22" s="182">
        <v>29371730.147700533</v>
      </c>
      <c r="T22" s="182">
        <v>11183661.537885418</v>
      </c>
      <c r="U22" s="182">
        <v>92749405.397045344</v>
      </c>
      <c r="V22" s="182">
        <v>42211810.642827086</v>
      </c>
      <c r="W22" s="182">
        <v>238227921.28269747</v>
      </c>
      <c r="X22" s="182">
        <v>94678141.450290054</v>
      </c>
      <c r="Y22" s="182">
        <v>173852570.08430532</v>
      </c>
      <c r="Z22" s="182">
        <v>121836308.68185349</v>
      </c>
      <c r="AA22" s="182">
        <v>183929166.6126188</v>
      </c>
      <c r="AB22" s="182">
        <v>149115835.05080119</v>
      </c>
      <c r="AC22" s="182">
        <v>255702870.85761696</v>
      </c>
      <c r="AD22" s="182">
        <v>225666164.42311686</v>
      </c>
      <c r="AE22" s="182">
        <v>102907479.05982003</v>
      </c>
      <c r="AF22" s="183"/>
    </row>
    <row r="24" spans="2:32" x14ac:dyDescent="0.3">
      <c r="B24" s="178" t="s">
        <v>7</v>
      </c>
      <c r="C24" s="179"/>
      <c r="D24" s="179"/>
      <c r="E24" s="179"/>
      <c r="F24" s="179"/>
      <c r="G24" s="179">
        <v>2022</v>
      </c>
      <c r="H24" s="179">
        <v>2023</v>
      </c>
      <c r="I24" s="179">
        <v>2024</v>
      </c>
      <c r="J24" s="179">
        <v>2025</v>
      </c>
      <c r="K24" s="179">
        <v>2026</v>
      </c>
      <c r="L24" s="179">
        <v>2027</v>
      </c>
      <c r="M24" s="179">
        <v>2028</v>
      </c>
      <c r="N24" s="179">
        <v>2029</v>
      </c>
      <c r="O24" s="179">
        <v>2030</v>
      </c>
      <c r="P24" s="179">
        <v>2031</v>
      </c>
      <c r="Q24" s="179">
        <v>2032</v>
      </c>
      <c r="R24" s="179">
        <v>2033</v>
      </c>
      <c r="S24" s="179">
        <v>2034</v>
      </c>
      <c r="T24" s="179">
        <v>2035</v>
      </c>
      <c r="U24" s="179">
        <v>2036</v>
      </c>
      <c r="V24" s="179">
        <v>2037</v>
      </c>
      <c r="W24" s="179">
        <v>2038</v>
      </c>
      <c r="X24" s="179">
        <v>2039</v>
      </c>
      <c r="Y24" s="179">
        <v>2040</v>
      </c>
      <c r="Z24" s="179">
        <v>2041</v>
      </c>
      <c r="AA24" s="179">
        <v>2042</v>
      </c>
      <c r="AB24" s="179">
        <v>2043</v>
      </c>
      <c r="AC24" s="179">
        <v>2044</v>
      </c>
      <c r="AD24" s="179">
        <v>2045</v>
      </c>
      <c r="AE24" s="179">
        <v>2046</v>
      </c>
    </row>
    <row r="25" spans="2:32" x14ac:dyDescent="0.3">
      <c r="B25" s="178" t="s">
        <v>34</v>
      </c>
      <c r="C25" s="179"/>
      <c r="D25" s="179"/>
      <c r="E25" s="179"/>
      <c r="F25" s="179" t="s">
        <v>14</v>
      </c>
      <c r="G25" s="180" t="s">
        <v>65</v>
      </c>
      <c r="H25" s="180" t="s">
        <v>66</v>
      </c>
      <c r="I25" s="180" t="s">
        <v>67</v>
      </c>
      <c r="J25" s="180" t="s">
        <v>68</v>
      </c>
      <c r="K25" s="180" t="s">
        <v>69</v>
      </c>
      <c r="L25" s="180" t="s">
        <v>70</v>
      </c>
      <c r="M25" s="180" t="s">
        <v>71</v>
      </c>
      <c r="N25" s="180" t="s">
        <v>72</v>
      </c>
      <c r="O25" s="180" t="s">
        <v>73</v>
      </c>
      <c r="P25" s="180" t="s">
        <v>74</v>
      </c>
      <c r="Q25" s="180" t="s">
        <v>75</v>
      </c>
      <c r="R25" s="180" t="s">
        <v>76</v>
      </c>
      <c r="S25" s="180" t="s">
        <v>77</v>
      </c>
      <c r="T25" s="180" t="s">
        <v>78</v>
      </c>
      <c r="U25" s="180" t="s">
        <v>79</v>
      </c>
      <c r="V25" s="180" t="s">
        <v>80</v>
      </c>
      <c r="W25" s="180" t="s">
        <v>81</v>
      </c>
      <c r="X25" s="180" t="s">
        <v>82</v>
      </c>
      <c r="Y25" s="180" t="s">
        <v>83</v>
      </c>
      <c r="Z25" s="180" t="s">
        <v>84</v>
      </c>
      <c r="AA25" s="180" t="s">
        <v>85</v>
      </c>
      <c r="AB25" s="180" t="s">
        <v>86</v>
      </c>
      <c r="AC25" s="180" t="s">
        <v>87</v>
      </c>
      <c r="AD25" s="180" t="s">
        <v>88</v>
      </c>
      <c r="AE25" s="180" t="s">
        <v>89</v>
      </c>
    </row>
    <row r="26" spans="2:32" x14ac:dyDescent="0.3">
      <c r="B26" s="181" t="s">
        <v>99</v>
      </c>
      <c r="C26" s="181"/>
      <c r="D26" s="181"/>
      <c r="E26" s="181"/>
      <c r="F26" s="181" t="s">
        <v>107</v>
      </c>
      <c r="G26" s="182">
        <v>-49.320421000531546</v>
      </c>
      <c r="H26" s="182">
        <v>-52.179891805087237</v>
      </c>
      <c r="I26" s="182">
        <v>-36.322212948805365</v>
      </c>
      <c r="J26" s="182">
        <v>-58.496086908191181</v>
      </c>
      <c r="K26" s="182">
        <v>-105.81007196399996</v>
      </c>
      <c r="L26" s="182">
        <v>-65.463868593651469</v>
      </c>
      <c r="M26" s="182">
        <v>-69.523485780310963</v>
      </c>
      <c r="N26" s="182">
        <v>-73.168200235240562</v>
      </c>
      <c r="O26" s="182">
        <v>-77.450175324445667</v>
      </c>
      <c r="P26" s="182">
        <v>-81.888083611547941</v>
      </c>
      <c r="Q26" s="182">
        <v>-87.203563240825432</v>
      </c>
      <c r="R26" s="182">
        <v>15110632.41977956</v>
      </c>
      <c r="S26" s="182">
        <v>-97.160024456659158</v>
      </c>
      <c r="T26" s="182">
        <v>-103.13996988186007</v>
      </c>
      <c r="U26" s="182">
        <v>102049032.14562541</v>
      </c>
      <c r="V26" s="182">
        <v>6019269.7016738355</v>
      </c>
      <c r="W26" s="182">
        <v>21835259.136130761</v>
      </c>
      <c r="X26" s="182">
        <v>4791298.9385777814</v>
      </c>
      <c r="Y26" s="182">
        <v>42212075.443823986</v>
      </c>
      <c r="Z26" s="182">
        <v>7460554.8340370227</v>
      </c>
      <c r="AA26" s="182">
        <v>-2174882.3867167062</v>
      </c>
      <c r="AB26" s="182">
        <v>75345931.665744424</v>
      </c>
      <c r="AC26" s="182">
        <v>4377574.5711294385</v>
      </c>
      <c r="AD26" s="182">
        <v>5973091.3108709427</v>
      </c>
      <c r="AE26" s="182">
        <v>12661146.724012913</v>
      </c>
      <c r="AF26" s="183"/>
    </row>
    <row r="27" spans="2:32" x14ac:dyDescent="0.3">
      <c r="B27" s="181" t="s">
        <v>100</v>
      </c>
      <c r="C27" s="181"/>
      <c r="D27" s="181"/>
      <c r="E27" s="181"/>
      <c r="F27" s="181" t="s">
        <v>107</v>
      </c>
      <c r="G27" s="182">
        <v>-111.76554103509278</v>
      </c>
      <c r="H27" s="182">
        <v>-241.81682661269224</v>
      </c>
      <c r="I27" s="182">
        <v>-23.710495428300089</v>
      </c>
      <c r="J27" s="182">
        <v>9.47870108019562</v>
      </c>
      <c r="K27" s="182">
        <v>59.087627985028426</v>
      </c>
      <c r="L27" s="182">
        <v>-88.769366404586464</v>
      </c>
      <c r="M27" s="182">
        <v>8.315039447812655</v>
      </c>
      <c r="N27" s="182">
        <v>4.9752936874812796</v>
      </c>
      <c r="O27" s="182">
        <v>47.159313197255329</v>
      </c>
      <c r="P27" s="182">
        <v>98.571014639152622</v>
      </c>
      <c r="Q27" s="182">
        <v>124518185.15838271</v>
      </c>
      <c r="R27" s="182">
        <v>-39.0930024998665</v>
      </c>
      <c r="S27" s="182">
        <v>-91.494451910394844</v>
      </c>
      <c r="T27" s="182">
        <v>-55.485173002822648</v>
      </c>
      <c r="U27" s="182">
        <v>-77.051692177334502</v>
      </c>
      <c r="V27" s="182">
        <v>94.760492210835935</v>
      </c>
      <c r="W27" s="182">
        <v>24.841741834382507</v>
      </c>
      <c r="X27" s="182">
        <v>-162.76268367731441</v>
      </c>
      <c r="Y27" s="182">
        <v>-80.952301266314606</v>
      </c>
      <c r="Z27" s="182">
        <v>-212.70413287700953</v>
      </c>
      <c r="AA27" s="182">
        <v>-128.13754012726716</v>
      </c>
      <c r="AB27" s="182">
        <v>-81.273112205998828</v>
      </c>
      <c r="AC27" s="182">
        <v>-264.78575737021458</v>
      </c>
      <c r="AD27" s="182">
        <v>-9569898.1530349068</v>
      </c>
      <c r="AE27" s="182">
        <v>1575294.2697382218</v>
      </c>
      <c r="AF27" s="183"/>
    </row>
    <row r="28" spans="2:32" x14ac:dyDescent="0.3">
      <c r="B28" s="181" t="s">
        <v>101</v>
      </c>
      <c r="C28" s="181"/>
      <c r="D28" s="181"/>
      <c r="E28" s="181"/>
      <c r="F28" s="181" t="s">
        <v>107</v>
      </c>
      <c r="G28" s="182">
        <v>-905.94312682975715</v>
      </c>
      <c r="H28" s="182">
        <v>-900.30839622240205</v>
      </c>
      <c r="I28" s="182">
        <v>-934.6439523898415</v>
      </c>
      <c r="J28" s="182">
        <v>-4100.7659151221433</v>
      </c>
      <c r="K28" s="182">
        <v>-647569.49761751841</v>
      </c>
      <c r="L28" s="182">
        <v>28589632.454796884</v>
      </c>
      <c r="M28" s="182">
        <v>28701368.093421634</v>
      </c>
      <c r="N28" s="182">
        <v>17703197.460892588</v>
      </c>
      <c r="O28" s="182">
        <v>9822916.0767116137</v>
      </c>
      <c r="P28" s="182">
        <v>15697363.107296377</v>
      </c>
      <c r="Q28" s="182">
        <v>14155764.362334205</v>
      </c>
      <c r="R28" s="182">
        <v>-1889461.2530667174</v>
      </c>
      <c r="S28" s="182">
        <v>-4609331.4663549485</v>
      </c>
      <c r="T28" s="182">
        <v>-3919624.1200945321</v>
      </c>
      <c r="U28" s="182">
        <v>6814339.965991633</v>
      </c>
      <c r="V28" s="182">
        <v>2528788.0790817551</v>
      </c>
      <c r="W28" s="182">
        <v>-2189622.627291515</v>
      </c>
      <c r="X28" s="182">
        <v>-4154581.4593107239</v>
      </c>
      <c r="Y28" s="182">
        <v>-6429134.1121257134</v>
      </c>
      <c r="Z28" s="182">
        <v>-5276198.0927315736</v>
      </c>
      <c r="AA28" s="182">
        <v>81674.793695509929</v>
      </c>
      <c r="AB28" s="182">
        <v>-9065815.3537967615</v>
      </c>
      <c r="AC28" s="182">
        <v>-16816188.231916666</v>
      </c>
      <c r="AD28" s="182">
        <v>-21439632.904691458</v>
      </c>
      <c r="AE28" s="182">
        <v>-1022920.3713120269</v>
      </c>
      <c r="AF28" s="183"/>
    </row>
    <row r="29" spans="2:32" x14ac:dyDescent="0.3">
      <c r="B29" s="181" t="s">
        <v>102</v>
      </c>
      <c r="C29" s="181"/>
      <c r="D29" s="181"/>
      <c r="E29" s="181"/>
      <c r="F29" s="181" t="s">
        <v>107</v>
      </c>
      <c r="G29" s="182">
        <v>-164.47413606244049</v>
      </c>
      <c r="H29" s="182">
        <v>-172.06680099502836</v>
      </c>
      <c r="I29" s="182">
        <v>-177.79125851012535</v>
      </c>
      <c r="J29" s="182">
        <v>-191.69143921258154</v>
      </c>
      <c r="K29" s="182">
        <v>-1149.0586629765173</v>
      </c>
      <c r="L29" s="182">
        <v>250640.27807796191</v>
      </c>
      <c r="M29" s="182">
        <v>-224.67199256637468</v>
      </c>
      <c r="N29" s="182">
        <v>-237.350939569698</v>
      </c>
      <c r="O29" s="182">
        <v>-249.47009271440939</v>
      </c>
      <c r="P29" s="182">
        <v>-263.13100211886621</v>
      </c>
      <c r="Q29" s="182">
        <v>-275.48228341027868</v>
      </c>
      <c r="R29" s="182">
        <v>12945165.475253887</v>
      </c>
      <c r="S29" s="182">
        <v>-213.81947895696158</v>
      </c>
      <c r="T29" s="182">
        <v>15428.32407663338</v>
      </c>
      <c r="U29" s="182">
        <v>-909569.06929099222</v>
      </c>
      <c r="V29" s="182">
        <v>8070669.1886739954</v>
      </c>
      <c r="W29" s="182">
        <v>-2677683.9700618708</v>
      </c>
      <c r="X29" s="182">
        <v>4320296.3404864231</v>
      </c>
      <c r="Y29" s="182">
        <v>10755217.73027252</v>
      </c>
      <c r="Z29" s="182">
        <v>7371781.7397117019</v>
      </c>
      <c r="AA29" s="182">
        <v>-6323477.5166160166</v>
      </c>
      <c r="AB29" s="182">
        <v>4269628.670885291</v>
      </c>
      <c r="AC29" s="182">
        <v>-702810.96790936869</v>
      </c>
      <c r="AD29" s="182">
        <v>-6498441.5973564582</v>
      </c>
      <c r="AE29" s="182">
        <v>-511996.93731834344</v>
      </c>
      <c r="AF29" s="183"/>
    </row>
    <row r="30" spans="2:32" x14ac:dyDescent="0.3">
      <c r="B30" s="181" t="s">
        <v>103</v>
      </c>
      <c r="C30" s="181"/>
      <c r="D30" s="181"/>
      <c r="E30" s="181"/>
      <c r="F30" s="181" t="s">
        <v>107</v>
      </c>
      <c r="G30" s="182">
        <v>-4476.8569904906681</v>
      </c>
      <c r="H30" s="182">
        <v>-6697.4707130737688</v>
      </c>
      <c r="I30" s="182">
        <v>-1649.6844662748349</v>
      </c>
      <c r="J30" s="182">
        <v>-4315.8337367367449</v>
      </c>
      <c r="K30" s="182">
        <v>87196.692408767864</v>
      </c>
      <c r="L30" s="182">
        <v>-6885218.2981258547</v>
      </c>
      <c r="M30" s="182">
        <v>70383439.54430823</v>
      </c>
      <c r="N30" s="182">
        <v>-6259782.6338557703</v>
      </c>
      <c r="O30" s="182">
        <v>19488002.949992001</v>
      </c>
      <c r="P30" s="182">
        <v>-8317376.6539328666</v>
      </c>
      <c r="Q30" s="182">
        <v>-105640034.56865034</v>
      </c>
      <c r="R30" s="182">
        <v>1322413327.3878207</v>
      </c>
      <c r="S30" s="182">
        <v>-19092259.732788604</v>
      </c>
      <c r="T30" s="182">
        <v>-19344854.589803521</v>
      </c>
      <c r="U30" s="182">
        <v>34445043.258037716</v>
      </c>
      <c r="V30" s="182">
        <v>-31877269.367527183</v>
      </c>
      <c r="W30" s="182">
        <v>103228649.95565489</v>
      </c>
      <c r="X30" s="182">
        <v>-20500407.834735628</v>
      </c>
      <c r="Y30" s="182">
        <v>-162746730.87011838</v>
      </c>
      <c r="Z30" s="182">
        <v>25632635.12556256</v>
      </c>
      <c r="AA30" s="182">
        <v>-49532663.071961001</v>
      </c>
      <c r="AB30" s="182">
        <v>-63441061.141139567</v>
      </c>
      <c r="AC30" s="182">
        <v>-67409859.789861485</v>
      </c>
      <c r="AD30" s="182">
        <v>-67135418.779152364</v>
      </c>
      <c r="AE30" s="182">
        <v>18853750.653530207</v>
      </c>
      <c r="AF30" s="183"/>
    </row>
    <row r="31" spans="2:32" x14ac:dyDescent="0.3">
      <c r="B31" s="181" t="s">
        <v>10</v>
      </c>
      <c r="C31" s="181"/>
      <c r="D31" s="181"/>
      <c r="E31" s="181"/>
      <c r="F31" s="181" t="s">
        <v>107</v>
      </c>
      <c r="G31" s="182">
        <v>0</v>
      </c>
      <c r="H31" s="182">
        <v>0</v>
      </c>
      <c r="I31" s="182">
        <v>0</v>
      </c>
      <c r="J31" s="182">
        <v>0</v>
      </c>
      <c r="K31" s="182">
        <v>0</v>
      </c>
      <c r="L31" s="182">
        <v>0</v>
      </c>
      <c r="M31" s="182">
        <v>14940315.814360313</v>
      </c>
      <c r="N31" s="182">
        <v>5015202.5842300514</v>
      </c>
      <c r="O31" s="182">
        <v>1989190.7894779299</v>
      </c>
      <c r="P31" s="182">
        <v>734163.40074169741</v>
      </c>
      <c r="Q31" s="182">
        <v>899379.67412648979</v>
      </c>
      <c r="R31" s="182">
        <v>25292959.881315365</v>
      </c>
      <c r="S31" s="182">
        <v>1802176.0858510851</v>
      </c>
      <c r="T31" s="182">
        <v>3549765.2947248644</v>
      </c>
      <c r="U31" s="182">
        <v>44278059.613870412</v>
      </c>
      <c r="V31" s="182">
        <v>26521554.31375844</v>
      </c>
      <c r="W31" s="182">
        <v>73914893.19782801</v>
      </c>
      <c r="X31" s="182">
        <v>28263937.240434967</v>
      </c>
      <c r="Y31" s="182">
        <v>40509289.16955974</v>
      </c>
      <c r="Z31" s="182">
        <v>17124164.406637724</v>
      </c>
      <c r="AA31" s="182">
        <v>54048484.022900715</v>
      </c>
      <c r="AB31" s="182">
        <v>33096926.589471444</v>
      </c>
      <c r="AC31" s="182">
        <v>33091410.030800674</v>
      </c>
      <c r="AD31" s="182">
        <v>35223676.684207261</v>
      </c>
      <c r="AE31" s="182">
        <v>13143438.571183274</v>
      </c>
      <c r="AF31" s="183"/>
    </row>
    <row r="33" spans="2:32" x14ac:dyDescent="0.3">
      <c r="B33" s="178" t="s">
        <v>8</v>
      </c>
      <c r="C33" s="179"/>
      <c r="D33" s="179"/>
      <c r="E33" s="179"/>
      <c r="F33" s="179"/>
      <c r="G33" s="179">
        <v>2022</v>
      </c>
      <c r="H33" s="179">
        <v>2023</v>
      </c>
      <c r="I33" s="179">
        <v>2024</v>
      </c>
      <c r="J33" s="179">
        <v>2025</v>
      </c>
      <c r="K33" s="179">
        <v>2026</v>
      </c>
      <c r="L33" s="179">
        <v>2027</v>
      </c>
      <c r="M33" s="179">
        <v>2028</v>
      </c>
      <c r="N33" s="179">
        <v>2029</v>
      </c>
      <c r="O33" s="179">
        <v>2030</v>
      </c>
      <c r="P33" s="179">
        <v>2031</v>
      </c>
      <c r="Q33" s="179">
        <v>2032</v>
      </c>
      <c r="R33" s="179">
        <v>2033</v>
      </c>
      <c r="S33" s="179">
        <v>2034</v>
      </c>
      <c r="T33" s="179">
        <v>2035</v>
      </c>
      <c r="U33" s="179">
        <v>2036</v>
      </c>
      <c r="V33" s="179">
        <v>2037</v>
      </c>
      <c r="W33" s="179">
        <v>2038</v>
      </c>
      <c r="X33" s="179">
        <v>2039</v>
      </c>
      <c r="Y33" s="179">
        <v>2040</v>
      </c>
      <c r="Z33" s="179">
        <v>2041</v>
      </c>
      <c r="AA33" s="179">
        <v>2042</v>
      </c>
      <c r="AB33" s="179">
        <v>2043</v>
      </c>
      <c r="AC33" s="179">
        <v>2044</v>
      </c>
      <c r="AD33" s="179">
        <v>2045</v>
      </c>
      <c r="AE33" s="179">
        <v>2046</v>
      </c>
    </row>
    <row r="34" spans="2:32" x14ac:dyDescent="0.3">
      <c r="B34" s="178" t="s">
        <v>34</v>
      </c>
      <c r="C34" s="179"/>
      <c r="D34" s="179"/>
      <c r="E34" s="179"/>
      <c r="F34" s="179" t="s">
        <v>14</v>
      </c>
      <c r="G34" s="180" t="s">
        <v>65</v>
      </c>
      <c r="H34" s="180" t="s">
        <v>66</v>
      </c>
      <c r="I34" s="180" t="s">
        <v>67</v>
      </c>
      <c r="J34" s="180" t="s">
        <v>68</v>
      </c>
      <c r="K34" s="180" t="s">
        <v>69</v>
      </c>
      <c r="L34" s="180" t="s">
        <v>70</v>
      </c>
      <c r="M34" s="180" t="s">
        <v>71</v>
      </c>
      <c r="N34" s="180" t="s">
        <v>72</v>
      </c>
      <c r="O34" s="180" t="s">
        <v>73</v>
      </c>
      <c r="P34" s="180" t="s">
        <v>74</v>
      </c>
      <c r="Q34" s="180" t="s">
        <v>75</v>
      </c>
      <c r="R34" s="180" t="s">
        <v>76</v>
      </c>
      <c r="S34" s="180" t="s">
        <v>77</v>
      </c>
      <c r="T34" s="180" t="s">
        <v>78</v>
      </c>
      <c r="U34" s="180" t="s">
        <v>79</v>
      </c>
      <c r="V34" s="180" t="s">
        <v>80</v>
      </c>
      <c r="W34" s="180" t="s">
        <v>81</v>
      </c>
      <c r="X34" s="180" t="s">
        <v>82</v>
      </c>
      <c r="Y34" s="180" t="s">
        <v>83</v>
      </c>
      <c r="Z34" s="180" t="s">
        <v>84</v>
      </c>
      <c r="AA34" s="180" t="s">
        <v>85</v>
      </c>
      <c r="AB34" s="180" t="s">
        <v>86</v>
      </c>
      <c r="AC34" s="180" t="s">
        <v>87</v>
      </c>
      <c r="AD34" s="180" t="s">
        <v>88</v>
      </c>
      <c r="AE34" s="180" t="s">
        <v>89</v>
      </c>
    </row>
    <row r="35" spans="2:32" x14ac:dyDescent="0.3">
      <c r="B35" s="181" t="s">
        <v>99</v>
      </c>
      <c r="C35" s="181"/>
      <c r="D35" s="181"/>
      <c r="E35" s="181"/>
      <c r="F35" s="181" t="s">
        <v>107</v>
      </c>
      <c r="G35" s="182">
        <v>-104.58927706897489</v>
      </c>
      <c r="H35" s="182">
        <v>-74.14792649972658</v>
      </c>
      <c r="I35" s="182">
        <v>-3630562.3767559277</v>
      </c>
      <c r="J35" s="182">
        <v>1335855.036701001</v>
      </c>
      <c r="K35" s="182">
        <v>-1060030.6003070357</v>
      </c>
      <c r="L35" s="182">
        <v>9449384.4991315082</v>
      </c>
      <c r="M35" s="182">
        <v>1738929.0799372629</v>
      </c>
      <c r="N35" s="182">
        <v>-248516.73438628879</v>
      </c>
      <c r="O35" s="182">
        <v>7055632.8479627743</v>
      </c>
      <c r="P35" s="182">
        <v>8857763.8204459958</v>
      </c>
      <c r="Q35" s="182">
        <v>-185.42132649605298</v>
      </c>
      <c r="R35" s="182">
        <v>-194.85387169473557</v>
      </c>
      <c r="S35" s="182">
        <v>-206.76617347959635</v>
      </c>
      <c r="T35" s="182">
        <v>-219.29358114688324</v>
      </c>
      <c r="U35" s="182">
        <v>-232.09031192003604</v>
      </c>
      <c r="V35" s="182">
        <v>-245.37149471349915</v>
      </c>
      <c r="W35" s="182">
        <v>-27625915.185379859</v>
      </c>
      <c r="X35" s="182">
        <v>-275.08599015121763</v>
      </c>
      <c r="Y35" s="182">
        <v>-291.45343437463669</v>
      </c>
      <c r="Z35" s="182">
        <v>-309.1424878464901</v>
      </c>
      <c r="AA35" s="182">
        <v>-325.82384932437674</v>
      </c>
      <c r="AB35" s="182">
        <v>-345.09623823172137</v>
      </c>
      <c r="AC35" s="182">
        <v>-367.6167027710099</v>
      </c>
      <c r="AD35" s="182">
        <v>-11665164.439288229</v>
      </c>
      <c r="AE35" s="182">
        <v>-409.35447735270458</v>
      </c>
      <c r="AF35" s="183"/>
    </row>
    <row r="36" spans="2:32" x14ac:dyDescent="0.3">
      <c r="B36" s="181" t="s">
        <v>100</v>
      </c>
      <c r="C36" s="181"/>
      <c r="D36" s="181"/>
      <c r="E36" s="181"/>
      <c r="F36" s="181" t="s">
        <v>107</v>
      </c>
      <c r="G36" s="182">
        <v>-189.77975592872647</v>
      </c>
      <c r="H36" s="182">
        <v>-797.29044434439265</v>
      </c>
      <c r="I36" s="182">
        <v>-139.59001239371185</v>
      </c>
      <c r="J36" s="182">
        <v>-131.40147695801255</v>
      </c>
      <c r="K36" s="182">
        <v>-180.63862727313844</v>
      </c>
      <c r="L36" s="182">
        <v>-233.37303130431343</v>
      </c>
      <c r="M36" s="182">
        <v>-35.722319108591137</v>
      </c>
      <c r="N36" s="182">
        <v>-1441.5796705887781</v>
      </c>
      <c r="O36" s="182">
        <v>219905418.15452978</v>
      </c>
      <c r="P36" s="182">
        <v>3.0533606285532136</v>
      </c>
      <c r="Q36" s="182">
        <v>-103.01056939618148</v>
      </c>
      <c r="R36" s="182">
        <v>-448.34365667995911</v>
      </c>
      <c r="S36" s="182">
        <v>-54.517013245060824</v>
      </c>
      <c r="T36" s="182">
        <v>-9920762.8753561433</v>
      </c>
      <c r="U36" s="182">
        <v>497316640.39202297</v>
      </c>
      <c r="V36" s="182">
        <v>22977988.185638744</v>
      </c>
      <c r="W36" s="182">
        <v>467696540.24648947</v>
      </c>
      <c r="X36" s="182">
        <v>-18085996.378765259</v>
      </c>
      <c r="Y36" s="182">
        <v>-25439294.004435662</v>
      </c>
      <c r="Z36" s="182">
        <v>-7162430.5098097371</v>
      </c>
      <c r="AA36" s="182">
        <v>-52865073.434877992</v>
      </c>
      <c r="AB36" s="182">
        <v>-25915682.228991158</v>
      </c>
      <c r="AC36" s="182">
        <v>-82151965.225353137</v>
      </c>
      <c r="AD36" s="182">
        <v>14952945.247941211</v>
      </c>
      <c r="AE36" s="182">
        <v>-10566760.577432858</v>
      </c>
      <c r="AF36" s="183"/>
    </row>
    <row r="37" spans="2:32" x14ac:dyDescent="0.3">
      <c r="B37" s="181" t="s">
        <v>101</v>
      </c>
      <c r="C37" s="181"/>
      <c r="D37" s="181"/>
      <c r="E37" s="181"/>
      <c r="F37" s="181" t="s">
        <v>107</v>
      </c>
      <c r="G37" s="182">
        <v>-53112.085383534395</v>
      </c>
      <c r="H37" s="182">
        <v>-112404.21998106285</v>
      </c>
      <c r="I37" s="182">
        <v>-2475977.1018341626</v>
      </c>
      <c r="J37" s="182">
        <v>-2707638.9829482338</v>
      </c>
      <c r="K37" s="182">
        <v>4658781.0024539214</v>
      </c>
      <c r="L37" s="182">
        <v>32527744.404585302</v>
      </c>
      <c r="M37" s="182">
        <v>48479457.241884992</v>
      </c>
      <c r="N37" s="182">
        <v>84561669.246855021</v>
      </c>
      <c r="O37" s="182">
        <v>76695321.070259199</v>
      </c>
      <c r="P37" s="182">
        <v>62212489.493309945</v>
      </c>
      <c r="Q37" s="182">
        <v>24067914.454609394</v>
      </c>
      <c r="R37" s="182">
        <v>14370762.60114258</v>
      </c>
      <c r="S37" s="182">
        <v>27406055.556522891</v>
      </c>
      <c r="T37" s="182">
        <v>13161073.466602523</v>
      </c>
      <c r="U37" s="182">
        <v>24244599.957402289</v>
      </c>
      <c r="V37" s="182">
        <v>60926304.575424172</v>
      </c>
      <c r="W37" s="182">
        <v>35349384.591511711</v>
      </c>
      <c r="X37" s="182">
        <v>26216315.35776886</v>
      </c>
      <c r="Y37" s="182">
        <v>20628143.633090813</v>
      </c>
      <c r="Z37" s="182">
        <v>19370003.119447786</v>
      </c>
      <c r="AA37" s="182">
        <v>56375913.03844703</v>
      </c>
      <c r="AB37" s="182">
        <v>202572233.38394552</v>
      </c>
      <c r="AC37" s="182">
        <v>190602343.13311628</v>
      </c>
      <c r="AD37" s="182">
        <v>223546460.2601026</v>
      </c>
      <c r="AE37" s="182">
        <v>210200753.57750869</v>
      </c>
      <c r="AF37" s="183"/>
    </row>
    <row r="38" spans="2:32" x14ac:dyDescent="0.3">
      <c r="B38" s="181" t="s">
        <v>102</v>
      </c>
      <c r="C38" s="181"/>
      <c r="D38" s="181"/>
      <c r="E38" s="181"/>
      <c r="F38" s="181" t="s">
        <v>107</v>
      </c>
      <c r="G38" s="182">
        <v>-484.20507841509021</v>
      </c>
      <c r="H38" s="182">
        <v>-481.64511140685323</v>
      </c>
      <c r="I38" s="182">
        <v>-142464.28976244637</v>
      </c>
      <c r="J38" s="182">
        <v>-125439.37572094216</v>
      </c>
      <c r="K38" s="182">
        <v>-1339827.4928636241</v>
      </c>
      <c r="L38" s="182">
        <v>1994585.1707973364</v>
      </c>
      <c r="M38" s="182">
        <v>3206303.5742796049</v>
      </c>
      <c r="N38" s="182">
        <v>-2973898.9822141617</v>
      </c>
      <c r="O38" s="182">
        <v>6651487.8731262432</v>
      </c>
      <c r="P38" s="182">
        <v>5516052.1178033855</v>
      </c>
      <c r="Q38" s="182">
        <v>170861.36008554269</v>
      </c>
      <c r="R38" s="182">
        <v>697432.85513251892</v>
      </c>
      <c r="S38" s="182">
        <v>8514477.2874138709</v>
      </c>
      <c r="T38" s="182">
        <v>-198307.53981712335</v>
      </c>
      <c r="U38" s="182">
        <v>22310021.100992512</v>
      </c>
      <c r="V38" s="182">
        <v>2047604.8439715963</v>
      </c>
      <c r="W38" s="182">
        <v>36444342.272976413</v>
      </c>
      <c r="X38" s="182">
        <v>-460014.08388476312</v>
      </c>
      <c r="Y38" s="182">
        <v>14118031.430349607</v>
      </c>
      <c r="Z38" s="182">
        <v>3236824.2918307502</v>
      </c>
      <c r="AA38" s="182">
        <v>-21770906.725599315</v>
      </c>
      <c r="AB38" s="182">
        <v>5637614.2052170606</v>
      </c>
      <c r="AC38" s="182">
        <v>-4585685.3293919405</v>
      </c>
      <c r="AD38" s="182">
        <v>-21710697.429897543</v>
      </c>
      <c r="AE38" s="182">
        <v>15515235.797713991</v>
      </c>
      <c r="AF38" s="183"/>
    </row>
    <row r="39" spans="2:32" x14ac:dyDescent="0.3">
      <c r="B39" s="181" t="s">
        <v>103</v>
      </c>
      <c r="C39" s="181"/>
      <c r="D39" s="181"/>
      <c r="E39" s="181"/>
      <c r="F39" s="181" t="s">
        <v>107</v>
      </c>
      <c r="G39" s="182">
        <v>1106.9865591075575</v>
      </c>
      <c r="H39" s="182">
        <v>-5256.6175852421393</v>
      </c>
      <c r="I39" s="182">
        <v>110396146.26392522</v>
      </c>
      <c r="J39" s="182">
        <v>8302123.7938683331</v>
      </c>
      <c r="K39" s="182">
        <v>-175527012.29850513</v>
      </c>
      <c r="L39" s="182">
        <v>301222211.34361762</v>
      </c>
      <c r="M39" s="182">
        <v>172247923.86643234</v>
      </c>
      <c r="N39" s="182">
        <v>-612027331.50471497</v>
      </c>
      <c r="O39" s="182">
        <v>-592081474.56873357</v>
      </c>
      <c r="P39" s="182">
        <v>1541755013.575511</v>
      </c>
      <c r="Q39" s="182">
        <v>38362404.36838004</v>
      </c>
      <c r="R39" s="182">
        <v>1115092575.0636809</v>
      </c>
      <c r="S39" s="182">
        <v>-347279664.71090382</v>
      </c>
      <c r="T39" s="182">
        <v>247268560.77005181</v>
      </c>
      <c r="U39" s="182">
        <v>-215122820.69301009</v>
      </c>
      <c r="V39" s="182">
        <v>117275751.23253568</v>
      </c>
      <c r="W39" s="182">
        <v>1635014114.368598</v>
      </c>
      <c r="X39" s="182">
        <v>-256701632.51734087</v>
      </c>
      <c r="Y39" s="182">
        <v>329152107.02832669</v>
      </c>
      <c r="Z39" s="182">
        <v>-302845177.90264428</v>
      </c>
      <c r="AA39" s="182">
        <v>-297111850.04433453</v>
      </c>
      <c r="AB39" s="182">
        <v>-326457031.63716847</v>
      </c>
      <c r="AC39" s="182">
        <v>-150583060.93221754</v>
      </c>
      <c r="AD39" s="182">
        <v>-44436572.130055465</v>
      </c>
      <c r="AE39" s="182">
        <v>-62629278.91504088</v>
      </c>
      <c r="AF39" s="183"/>
    </row>
    <row r="40" spans="2:32" x14ac:dyDescent="0.3">
      <c r="B40" s="181" t="s">
        <v>10</v>
      </c>
      <c r="C40" s="181"/>
      <c r="D40" s="181"/>
      <c r="E40" s="181"/>
      <c r="F40" s="181" t="s">
        <v>107</v>
      </c>
      <c r="G40" s="182">
        <v>0</v>
      </c>
      <c r="H40" s="182">
        <v>0</v>
      </c>
      <c r="I40" s="182">
        <v>0</v>
      </c>
      <c r="J40" s="182">
        <v>0</v>
      </c>
      <c r="K40" s="182">
        <v>0</v>
      </c>
      <c r="L40" s="182">
        <v>0</v>
      </c>
      <c r="M40" s="182">
        <v>44216992.480080217</v>
      </c>
      <c r="N40" s="182">
        <v>51260660.41072116</v>
      </c>
      <c r="O40" s="182">
        <v>44207834.943898045</v>
      </c>
      <c r="P40" s="182">
        <v>27201453.931950916</v>
      </c>
      <c r="Q40" s="182">
        <v>59760032.536173366</v>
      </c>
      <c r="R40" s="182">
        <v>41521072.704748362</v>
      </c>
      <c r="S40" s="182">
        <v>38890261.812449053</v>
      </c>
      <c r="T40" s="182">
        <v>15285706.042045064</v>
      </c>
      <c r="U40" s="182">
        <v>26497395.031406455</v>
      </c>
      <c r="V40" s="182">
        <v>55969334.682327703</v>
      </c>
      <c r="W40" s="182">
        <v>205352668.43790531</v>
      </c>
      <c r="X40" s="182">
        <v>24485960.719856761</v>
      </c>
      <c r="Y40" s="182">
        <v>59383124.372500286</v>
      </c>
      <c r="Z40" s="182">
        <v>25867251.607502464</v>
      </c>
      <c r="AA40" s="182">
        <v>97511918.902066231</v>
      </c>
      <c r="AB40" s="182">
        <v>52626058.620548315</v>
      </c>
      <c r="AC40" s="182">
        <v>19753796.29388418</v>
      </c>
      <c r="AD40" s="182">
        <v>38708494.734992929</v>
      </c>
      <c r="AE40" s="182">
        <v>31444964.33528401</v>
      </c>
      <c r="AF40" s="183"/>
    </row>
    <row r="43" spans="2:32" x14ac:dyDescent="0.3">
      <c r="B43" s="177" t="s">
        <v>110</v>
      </c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  <c r="Q43" s="177"/>
      <c r="R43" s="177"/>
      <c r="S43" s="177"/>
      <c r="T43" s="177"/>
      <c r="U43" s="177"/>
      <c r="V43" s="177"/>
      <c r="W43" s="177"/>
      <c r="X43" s="177"/>
      <c r="Y43" s="177"/>
      <c r="Z43" s="177"/>
      <c r="AA43" s="177"/>
      <c r="AB43" s="177"/>
      <c r="AC43" s="177"/>
      <c r="AD43" s="177"/>
      <c r="AE43" s="177"/>
    </row>
    <row r="45" spans="2:32" x14ac:dyDescent="0.3">
      <c r="B45" s="178" t="str">
        <f>B6</f>
        <v>Central</v>
      </c>
      <c r="C45" s="179"/>
      <c r="D45" s="179"/>
      <c r="E45" s="179"/>
      <c r="F45" s="179"/>
      <c r="G45" s="179">
        <v>2022</v>
      </c>
      <c r="H45" s="179">
        <v>2023</v>
      </c>
      <c r="I45" s="179">
        <v>2024</v>
      </c>
      <c r="J45" s="179">
        <v>2025</v>
      </c>
      <c r="K45" s="179">
        <v>2026</v>
      </c>
      <c r="L45" s="179">
        <v>2027</v>
      </c>
      <c r="M45" s="179">
        <v>2028</v>
      </c>
      <c r="N45" s="179">
        <v>2029</v>
      </c>
      <c r="O45" s="179">
        <v>2030</v>
      </c>
      <c r="P45" s="179">
        <v>2031</v>
      </c>
      <c r="Q45" s="179">
        <v>2032</v>
      </c>
      <c r="R45" s="179">
        <v>2033</v>
      </c>
      <c r="S45" s="179">
        <v>2034</v>
      </c>
      <c r="T45" s="179">
        <v>2035</v>
      </c>
      <c r="U45" s="179">
        <v>2036</v>
      </c>
      <c r="V45" s="179">
        <v>2037</v>
      </c>
      <c r="W45" s="179">
        <v>2038</v>
      </c>
      <c r="X45" s="179">
        <v>2039</v>
      </c>
      <c r="Y45" s="179">
        <v>2040</v>
      </c>
      <c r="Z45" s="179">
        <v>2041</v>
      </c>
      <c r="AA45" s="179">
        <v>2042</v>
      </c>
      <c r="AB45" s="179">
        <v>2043</v>
      </c>
      <c r="AC45" s="179">
        <v>2044</v>
      </c>
      <c r="AD45" s="179">
        <v>2045</v>
      </c>
      <c r="AE45" s="179">
        <v>2046</v>
      </c>
    </row>
    <row r="46" spans="2:32" x14ac:dyDescent="0.3">
      <c r="B46" s="179" t="s">
        <v>34</v>
      </c>
      <c r="C46" s="179"/>
      <c r="D46" s="179"/>
      <c r="E46" s="179"/>
      <c r="F46" s="179" t="s">
        <v>14</v>
      </c>
      <c r="G46" s="180" t="s">
        <v>65</v>
      </c>
      <c r="H46" s="180" t="s">
        <v>66</v>
      </c>
      <c r="I46" s="180" t="s">
        <v>67</v>
      </c>
      <c r="J46" s="180" t="s">
        <v>68</v>
      </c>
      <c r="K46" s="180" t="s">
        <v>69</v>
      </c>
      <c r="L46" s="180" t="s">
        <v>70</v>
      </c>
      <c r="M46" s="180" t="s">
        <v>71</v>
      </c>
      <c r="N46" s="180" t="s">
        <v>72</v>
      </c>
      <c r="O46" s="180" t="s">
        <v>73</v>
      </c>
      <c r="P46" s="180" t="s">
        <v>74</v>
      </c>
      <c r="Q46" s="180" t="s">
        <v>75</v>
      </c>
      <c r="R46" s="180" t="s">
        <v>76</v>
      </c>
      <c r="S46" s="180" t="s">
        <v>77</v>
      </c>
      <c r="T46" s="180" t="s">
        <v>78</v>
      </c>
      <c r="U46" s="180" t="s">
        <v>79</v>
      </c>
      <c r="V46" s="180" t="s">
        <v>80</v>
      </c>
      <c r="W46" s="180" t="s">
        <v>81</v>
      </c>
      <c r="X46" s="180" t="s">
        <v>82</v>
      </c>
      <c r="Y46" s="180" t="s">
        <v>83</v>
      </c>
      <c r="Z46" s="180" t="s">
        <v>84</v>
      </c>
      <c r="AA46" s="180" t="s">
        <v>85</v>
      </c>
      <c r="AB46" s="180" t="s">
        <v>86</v>
      </c>
      <c r="AC46" s="180" t="s">
        <v>87</v>
      </c>
      <c r="AD46" s="180" t="s">
        <v>88</v>
      </c>
      <c r="AE46" s="180" t="s">
        <v>89</v>
      </c>
    </row>
    <row r="47" spans="2:32" x14ac:dyDescent="0.3">
      <c r="B47" s="181" t="s">
        <v>99</v>
      </c>
      <c r="C47" s="181"/>
      <c r="D47" s="181"/>
      <c r="E47" s="181"/>
      <c r="F47" s="181" t="s">
        <v>107</v>
      </c>
      <c r="G47" s="182">
        <v>232.66653439843148</v>
      </c>
      <c r="H47" s="182">
        <v>282.18347812517641</v>
      </c>
      <c r="I47" s="182">
        <v>-1448662.0520131425</v>
      </c>
      <c r="J47" s="182">
        <v>-2071075.4366399816</v>
      </c>
      <c r="K47" s="182">
        <v>-9580496.025802331</v>
      </c>
      <c r="L47" s="182">
        <v>-3492763.083231817</v>
      </c>
      <c r="M47" s="182">
        <v>-3492435.5606991714</v>
      </c>
      <c r="N47" s="182">
        <v>-14152733.147580963</v>
      </c>
      <c r="O47" s="182">
        <v>-14152368.326827515</v>
      </c>
      <c r="P47" s="182">
        <v>-21907367.02531679</v>
      </c>
      <c r="Q47" s="182">
        <v>-24864363.959950019</v>
      </c>
      <c r="R47" s="182">
        <v>-24863931.608830616</v>
      </c>
      <c r="S47" s="182">
        <v>-24863473.205759447</v>
      </c>
      <c r="T47" s="182">
        <v>-24862987.071903042</v>
      </c>
      <c r="U47" s="182">
        <v>-10486586.731686108</v>
      </c>
      <c r="V47" s="182">
        <v>-10486041.758206258</v>
      </c>
      <c r="W47" s="182">
        <v>-44087167.642269053</v>
      </c>
      <c r="X47" s="182">
        <v>-44086557.065722674</v>
      </c>
      <c r="Y47" s="182">
        <v>-46401676.31125325</v>
      </c>
      <c r="Z47" s="182">
        <v>-46400989.218784153</v>
      </c>
      <c r="AA47" s="182">
        <v>-46400264.120383434</v>
      </c>
      <c r="AB47" s="182">
        <v>-40807997.124415077</v>
      </c>
      <c r="AC47" s="182">
        <v>-40807179.598524667</v>
      </c>
      <c r="AD47" s="182">
        <v>-45987084.084787577</v>
      </c>
      <c r="AE47" s="182">
        <v>-45986171.705847815</v>
      </c>
    </row>
    <row r="48" spans="2:32" x14ac:dyDescent="0.3">
      <c r="B48" s="181" t="s">
        <v>100</v>
      </c>
      <c r="C48" s="181"/>
      <c r="D48" s="181"/>
      <c r="E48" s="181"/>
      <c r="F48" s="181" t="s">
        <v>107</v>
      </c>
      <c r="G48" s="182">
        <v>432.16657745076873</v>
      </c>
      <c r="H48" s="182">
        <v>2600.219221059579</v>
      </c>
      <c r="I48" s="182">
        <v>2909.9891856471158</v>
      </c>
      <c r="J48" s="182">
        <v>3143.9664319678295</v>
      </c>
      <c r="K48" s="182">
        <v>3577.641939772042</v>
      </c>
      <c r="L48" s="182">
        <v>4066.1811315154059</v>
      </c>
      <c r="M48" s="182">
        <v>4409.146521443603</v>
      </c>
      <c r="N48" s="182">
        <v>5948.187153117402</v>
      </c>
      <c r="O48" s="182">
        <v>245912415.54015359</v>
      </c>
      <c r="P48" s="182">
        <v>245912480.45685107</v>
      </c>
      <c r="Q48" s="182">
        <v>245912564.98740578</v>
      </c>
      <c r="R48" s="182">
        <v>245912928.61520326</v>
      </c>
      <c r="S48" s="182">
        <v>245913035.43344021</v>
      </c>
      <c r="T48" s="182">
        <v>245913265.96941215</v>
      </c>
      <c r="U48" s="182">
        <v>520579583.11889005</v>
      </c>
      <c r="V48" s="182">
        <v>520579634.63340175</v>
      </c>
      <c r="W48" s="182">
        <v>781291341.34183502</v>
      </c>
      <c r="X48" s="182">
        <v>787280259.28054774</v>
      </c>
      <c r="Y48" s="182">
        <v>795373436.17376745</v>
      </c>
      <c r="Z48" s="182">
        <v>795373556.17703974</v>
      </c>
      <c r="AA48" s="182">
        <v>781693090.77558386</v>
      </c>
      <c r="AB48" s="182">
        <v>733572484.71551013</v>
      </c>
      <c r="AC48" s="182">
        <v>722143429.42550004</v>
      </c>
      <c r="AD48" s="182">
        <v>857665139.47527134</v>
      </c>
      <c r="AE48" s="182">
        <v>811230785.0355624</v>
      </c>
    </row>
    <row r="49" spans="2:31" x14ac:dyDescent="0.3">
      <c r="B49" s="181" t="s">
        <v>101</v>
      </c>
      <c r="C49" s="181"/>
      <c r="D49" s="181"/>
      <c r="E49" s="181"/>
      <c r="F49" s="181" t="s">
        <v>107</v>
      </c>
      <c r="G49" s="182">
        <v>6968.5785639576934</v>
      </c>
      <c r="H49" s="182">
        <v>14507.651999808877</v>
      </c>
      <c r="I49" s="182">
        <v>-908696.47854208131</v>
      </c>
      <c r="J49" s="182">
        <v>-2036638.0635538537</v>
      </c>
      <c r="K49" s="182">
        <v>158321.33277911111</v>
      </c>
      <c r="L49" s="182">
        <v>17404394.946404185</v>
      </c>
      <c r="M49" s="182">
        <v>75987888.713797346</v>
      </c>
      <c r="N49" s="182">
        <v>130641484.54000808</v>
      </c>
      <c r="O49" s="182">
        <v>225604369.82293659</v>
      </c>
      <c r="P49" s="182">
        <v>266078336.81571022</v>
      </c>
      <c r="Q49" s="182">
        <v>282334619.97913665</v>
      </c>
      <c r="R49" s="182">
        <v>296150119.93522632</v>
      </c>
      <c r="S49" s="182">
        <v>309629452.46011078</v>
      </c>
      <c r="T49" s="182">
        <v>343434696.39331108</v>
      </c>
      <c r="U49" s="182">
        <v>333890229.24589676</v>
      </c>
      <c r="V49" s="182">
        <v>388913958.41234225</v>
      </c>
      <c r="W49" s="182">
        <v>496868817.53298283</v>
      </c>
      <c r="X49" s="182">
        <v>566597572.88122439</v>
      </c>
      <c r="Y49" s="182">
        <v>620700680.87833142</v>
      </c>
      <c r="Z49" s="182">
        <v>664283860.47589397</v>
      </c>
      <c r="AA49" s="182">
        <v>769928416.96108222</v>
      </c>
      <c r="AB49" s="182">
        <v>947454030.25179315</v>
      </c>
      <c r="AC49" s="182">
        <v>1111741615.6911099</v>
      </c>
      <c r="AD49" s="182">
        <v>1185507800.3450034</v>
      </c>
      <c r="AE49" s="182">
        <v>1321467755.8125808</v>
      </c>
    </row>
    <row r="50" spans="2:31" x14ac:dyDescent="0.3">
      <c r="B50" s="181" t="s">
        <v>102</v>
      </c>
      <c r="C50" s="181"/>
      <c r="D50" s="181"/>
      <c r="E50" s="181"/>
      <c r="F50" s="181" t="s">
        <v>107</v>
      </c>
      <c r="G50" s="182">
        <v>1054.9701631680559</v>
      </c>
      <c r="H50" s="182">
        <v>2138.2817601247152</v>
      </c>
      <c r="I50" s="182">
        <v>-159025.52898629379</v>
      </c>
      <c r="J50" s="182">
        <v>300860.77401169471</v>
      </c>
      <c r="K50" s="182">
        <v>-1759488.0410782909</v>
      </c>
      <c r="L50" s="182">
        <v>8335250.0216654977</v>
      </c>
      <c r="M50" s="182">
        <v>14669375.413500857</v>
      </c>
      <c r="N50" s="182">
        <v>-1515892.3237724248</v>
      </c>
      <c r="O50" s="182">
        <v>7011744.380078312</v>
      </c>
      <c r="P50" s="182">
        <v>8020887.7283047084</v>
      </c>
      <c r="Q50" s="182">
        <v>6523649.818010495</v>
      </c>
      <c r="R50" s="182">
        <v>25454298.496026482</v>
      </c>
      <c r="S50" s="182">
        <v>26245887.980749968</v>
      </c>
      <c r="T50" s="182">
        <v>14786850.378078876</v>
      </c>
      <c r="U50" s="182">
        <v>38786827.074249879</v>
      </c>
      <c r="V50" s="182">
        <v>42902009.005901858</v>
      </c>
      <c r="W50" s="182">
        <v>110820941.17846859</v>
      </c>
      <c r="X50" s="182">
        <v>110734343.84484705</v>
      </c>
      <c r="Y50" s="182">
        <v>109217837.68116958</v>
      </c>
      <c r="Z50" s="182">
        <v>131889015.44369063</v>
      </c>
      <c r="AA50" s="182">
        <v>110072447.17778353</v>
      </c>
      <c r="AB50" s="182">
        <v>115729460.35281308</v>
      </c>
      <c r="AC50" s="182">
        <v>85349821.599322468</v>
      </c>
      <c r="AD50" s="182">
        <v>49020070.138552569</v>
      </c>
      <c r="AE50" s="182">
        <v>54906236.477208525</v>
      </c>
    </row>
    <row r="51" spans="2:31" x14ac:dyDescent="0.3">
      <c r="B51" s="181" t="s">
        <v>103</v>
      </c>
      <c r="C51" s="181"/>
      <c r="D51" s="181"/>
      <c r="E51" s="181"/>
      <c r="F51" s="181" t="s">
        <v>107</v>
      </c>
      <c r="G51" s="182">
        <v>19973.442678834188</v>
      </c>
      <c r="H51" s="182">
        <v>62005.800709825351</v>
      </c>
      <c r="I51" s="182">
        <v>46101430.54119128</v>
      </c>
      <c r="J51" s="182">
        <v>47245240.664802492</v>
      </c>
      <c r="K51" s="182">
        <v>72643372.029019415</v>
      </c>
      <c r="L51" s="182">
        <v>181944559.04250926</v>
      </c>
      <c r="M51" s="182">
        <v>513015871.84835047</v>
      </c>
      <c r="N51" s="182">
        <v>462465937.08497804</v>
      </c>
      <c r="O51" s="182">
        <v>-146239268.10813159</v>
      </c>
      <c r="P51" s="182">
        <v>1359153118.2174191</v>
      </c>
      <c r="Q51" s="182">
        <v>1399346869.5000358</v>
      </c>
      <c r="R51" s="182">
        <v>1766366006.8397062</v>
      </c>
      <c r="S51" s="182">
        <v>1745541526.7232776</v>
      </c>
      <c r="T51" s="182">
        <v>1858047609.4760063</v>
      </c>
      <c r="U51" s="182">
        <v>1791867997.9226999</v>
      </c>
      <c r="V51" s="182">
        <v>2303468681.9047513</v>
      </c>
      <c r="W51" s="182">
        <v>2751884270.0733142</v>
      </c>
      <c r="X51" s="182">
        <v>2926204464.8774753</v>
      </c>
      <c r="Y51" s="182">
        <v>3140347819.7394085</v>
      </c>
      <c r="Z51" s="182">
        <v>3020568545.1152835</v>
      </c>
      <c r="AA51" s="182">
        <v>2590412682.4774919</v>
      </c>
      <c r="AB51" s="182">
        <v>2641880444.9167128</v>
      </c>
      <c r="AC51" s="182">
        <v>2390661374.9832511</v>
      </c>
      <c r="AD51" s="182">
        <v>2415809192.5677838</v>
      </c>
      <c r="AE51" s="182">
        <v>2359169843.9033794</v>
      </c>
    </row>
    <row r="52" spans="2:31" x14ac:dyDescent="0.3">
      <c r="B52" s="181" t="s">
        <v>10</v>
      </c>
      <c r="C52" s="181"/>
      <c r="D52" s="181"/>
      <c r="E52" s="181"/>
      <c r="F52" s="181" t="s">
        <v>107</v>
      </c>
      <c r="G52" s="182">
        <v>0</v>
      </c>
      <c r="H52" s="182">
        <v>0</v>
      </c>
      <c r="I52" s="182">
        <v>0</v>
      </c>
      <c r="J52" s="182">
        <v>0</v>
      </c>
      <c r="K52" s="182">
        <v>0</v>
      </c>
      <c r="L52" s="182">
        <v>0</v>
      </c>
      <c r="M52" s="182">
        <v>47617686.254754424</v>
      </c>
      <c r="N52" s="182">
        <v>103185556.31231643</v>
      </c>
      <c r="O52" s="182">
        <v>184456564.76862258</v>
      </c>
      <c r="P52" s="182">
        <v>260910966.33959177</v>
      </c>
      <c r="Q52" s="182">
        <v>322720876.83920985</v>
      </c>
      <c r="R52" s="182">
        <v>407552500.13342905</v>
      </c>
      <c r="S52" s="182">
        <v>472532028.96337092</v>
      </c>
      <c r="T52" s="182">
        <v>509260090.94557214</v>
      </c>
      <c r="U52" s="182">
        <v>566933464.13074303</v>
      </c>
      <c r="V52" s="182">
        <v>639432186.33912218</v>
      </c>
      <c r="W52" s="182">
        <v>785855229.74009192</v>
      </c>
      <c r="X52" s="182">
        <v>808523675.07968068</v>
      </c>
      <c r="Y52" s="182">
        <v>848304550.25875545</v>
      </c>
      <c r="Z52" s="182">
        <v>887915376.73211038</v>
      </c>
      <c r="AA52" s="182">
        <v>940251386.45687759</v>
      </c>
      <c r="AB52" s="182">
        <v>960578875.73068631</v>
      </c>
      <c r="AC52" s="182">
        <v>975536737.00823724</v>
      </c>
      <c r="AD52" s="182">
        <v>1032802248.430933</v>
      </c>
      <c r="AE52" s="182">
        <v>1063277111.721612</v>
      </c>
    </row>
    <row r="54" spans="2:31" x14ac:dyDescent="0.3">
      <c r="B54" s="178" t="str">
        <f>B15</f>
        <v>Step</v>
      </c>
      <c r="C54" s="179"/>
      <c r="D54" s="179"/>
      <c r="E54" s="179"/>
      <c r="F54" s="179"/>
      <c r="G54" s="179">
        <v>2022</v>
      </c>
      <c r="H54" s="179">
        <v>2023</v>
      </c>
      <c r="I54" s="179">
        <v>2024</v>
      </c>
      <c r="J54" s="179">
        <v>2025</v>
      </c>
      <c r="K54" s="179">
        <v>2026</v>
      </c>
      <c r="L54" s="179">
        <v>2027</v>
      </c>
      <c r="M54" s="179">
        <v>2028</v>
      </c>
      <c r="N54" s="179">
        <v>2029</v>
      </c>
      <c r="O54" s="179">
        <v>2030</v>
      </c>
      <c r="P54" s="179">
        <v>2031</v>
      </c>
      <c r="Q54" s="179">
        <v>2032</v>
      </c>
      <c r="R54" s="179">
        <v>2033</v>
      </c>
      <c r="S54" s="179">
        <v>2034</v>
      </c>
      <c r="T54" s="179">
        <v>2035</v>
      </c>
      <c r="U54" s="179">
        <v>2036</v>
      </c>
      <c r="V54" s="179">
        <v>2037</v>
      </c>
      <c r="W54" s="179">
        <v>2038</v>
      </c>
      <c r="X54" s="179">
        <v>2039</v>
      </c>
      <c r="Y54" s="179">
        <v>2040</v>
      </c>
      <c r="Z54" s="179">
        <v>2041</v>
      </c>
      <c r="AA54" s="179">
        <v>2042</v>
      </c>
      <c r="AB54" s="179">
        <v>2043</v>
      </c>
      <c r="AC54" s="179">
        <v>2044</v>
      </c>
      <c r="AD54" s="179">
        <v>2045</v>
      </c>
      <c r="AE54" s="179">
        <v>2046</v>
      </c>
    </row>
    <row r="55" spans="2:31" x14ac:dyDescent="0.3">
      <c r="B55" s="178" t="s">
        <v>34</v>
      </c>
      <c r="C55" s="179"/>
      <c r="D55" s="179"/>
      <c r="E55" s="179"/>
      <c r="F55" s="179" t="s">
        <v>14</v>
      </c>
      <c r="G55" s="180" t="s">
        <v>65</v>
      </c>
      <c r="H55" s="180" t="s">
        <v>66</v>
      </c>
      <c r="I55" s="180" t="s">
        <v>67</v>
      </c>
      <c r="J55" s="180" t="s">
        <v>68</v>
      </c>
      <c r="K55" s="180" t="s">
        <v>69</v>
      </c>
      <c r="L55" s="180" t="s">
        <v>70</v>
      </c>
      <c r="M55" s="180" t="s">
        <v>71</v>
      </c>
      <c r="N55" s="180" t="s">
        <v>72</v>
      </c>
      <c r="O55" s="180" t="s">
        <v>73</v>
      </c>
      <c r="P55" s="180" t="s">
        <v>74</v>
      </c>
      <c r="Q55" s="180" t="s">
        <v>75</v>
      </c>
      <c r="R55" s="180" t="s">
        <v>76</v>
      </c>
      <c r="S55" s="180" t="s">
        <v>77</v>
      </c>
      <c r="T55" s="180" t="s">
        <v>78</v>
      </c>
      <c r="U55" s="180" t="s">
        <v>79</v>
      </c>
      <c r="V55" s="180" t="s">
        <v>80</v>
      </c>
      <c r="W55" s="180" t="s">
        <v>81</v>
      </c>
      <c r="X55" s="180" t="s">
        <v>82</v>
      </c>
      <c r="Y55" s="180" t="s">
        <v>83</v>
      </c>
      <c r="Z55" s="180" t="s">
        <v>84</v>
      </c>
      <c r="AA55" s="180" t="s">
        <v>85</v>
      </c>
      <c r="AB55" s="180" t="s">
        <v>86</v>
      </c>
      <c r="AC55" s="180" t="s">
        <v>87</v>
      </c>
      <c r="AD55" s="180" t="s">
        <v>88</v>
      </c>
      <c r="AE55" s="180" t="s">
        <v>89</v>
      </c>
    </row>
    <row r="56" spans="2:31" x14ac:dyDescent="0.3">
      <c r="B56" s="181" t="s">
        <v>99</v>
      </c>
      <c r="C56" s="181"/>
      <c r="D56" s="181"/>
      <c r="E56" s="181"/>
      <c r="F56" s="181" t="s">
        <v>107</v>
      </c>
      <c r="G56" s="182">
        <v>-662.52860592621732</v>
      </c>
      <c r="H56" s="182">
        <v>-489.78711717064709</v>
      </c>
      <c r="I56" s="182">
        <v>-309.00431239856835</v>
      </c>
      <c r="J56" s="182">
        <v>-455801.09299104998</v>
      </c>
      <c r="K56" s="182">
        <v>-11418280.520565083</v>
      </c>
      <c r="L56" s="182">
        <v>-11418468.069849938</v>
      </c>
      <c r="M56" s="182">
        <v>-11418666.69275899</v>
      </c>
      <c r="N56" s="182">
        <v>-11418875.801218992</v>
      </c>
      <c r="O56" s="182">
        <v>-11419096.861677952</v>
      </c>
      <c r="P56" s="182">
        <v>-11419330.39316559</v>
      </c>
      <c r="Q56" s="182">
        <v>-11419579.684451472</v>
      </c>
      <c r="R56" s="182">
        <v>-11419839.744918186</v>
      </c>
      <c r="S56" s="182">
        <v>-11420116.747185852</v>
      </c>
      <c r="T56" s="182">
        <v>-11420412.474895569</v>
      </c>
      <c r="U56" s="182">
        <v>-11420724.424342886</v>
      </c>
      <c r="V56" s="182">
        <v>-11421054.301921014</v>
      </c>
      <c r="W56" s="182">
        <v>-11421405.609918026</v>
      </c>
      <c r="X56" s="182">
        <v>-11421777.513310473</v>
      </c>
      <c r="Y56" s="182">
        <v>-11422172.79142507</v>
      </c>
      <c r="Z56" s="182">
        <v>-11422592.001144959</v>
      </c>
      <c r="AA56" s="182">
        <v>-11423035.079402274</v>
      </c>
      <c r="AB56" s="182">
        <v>-11423507.158634122</v>
      </c>
      <c r="AC56" s="182">
        <v>-11424011.541586675</v>
      </c>
      <c r="AD56" s="182">
        <v>-11424543.225051047</v>
      </c>
      <c r="AE56" s="182">
        <v>-11425107.131527171</v>
      </c>
    </row>
    <row r="57" spans="2:31" x14ac:dyDescent="0.3">
      <c r="B57" s="181" t="s">
        <v>100</v>
      </c>
      <c r="C57" s="181"/>
      <c r="D57" s="181"/>
      <c r="E57" s="181"/>
      <c r="F57" s="181" t="s">
        <v>107</v>
      </c>
      <c r="G57" s="182">
        <v>-301.00616931648761</v>
      </c>
      <c r="H57" s="182">
        <v>-1466.2226858447355</v>
      </c>
      <c r="I57" s="182">
        <v>-1687.9990607190261</v>
      </c>
      <c r="J57" s="182">
        <v>-1964.6390724913292</v>
      </c>
      <c r="K57" s="182">
        <v>-2529.1710928504317</v>
      </c>
      <c r="L57" s="182">
        <v>-1410.0989144808846</v>
      </c>
      <c r="M57" s="182">
        <v>65532974.446740136</v>
      </c>
      <c r="N57" s="182">
        <v>177609677.67693993</v>
      </c>
      <c r="O57" s="182">
        <v>319451640.70845103</v>
      </c>
      <c r="P57" s="182">
        <v>317039636.02727097</v>
      </c>
      <c r="Q57" s="182">
        <v>316441232.02147508</v>
      </c>
      <c r="R57" s="182">
        <v>240164890.19944009</v>
      </c>
      <c r="S57" s="182">
        <v>276568602.50494784</v>
      </c>
      <c r="T57" s="182">
        <v>290209257.51633799</v>
      </c>
      <c r="U57" s="182">
        <v>2039687028.4395795</v>
      </c>
      <c r="V57" s="182">
        <v>977049549.82546425</v>
      </c>
      <c r="W57" s="182">
        <v>684005041.74580932</v>
      </c>
      <c r="X57" s="182">
        <v>696489746.34426773</v>
      </c>
      <c r="Y57" s="182">
        <v>662840138.18049419</v>
      </c>
      <c r="Z57" s="182">
        <v>713554745.16177571</v>
      </c>
      <c r="AA57" s="182">
        <v>542355007.64797854</v>
      </c>
      <c r="AB57" s="182">
        <v>942406148.26883006</v>
      </c>
      <c r="AC57" s="182">
        <v>1103495453.3849151</v>
      </c>
      <c r="AD57" s="182">
        <v>1104693662.6576514</v>
      </c>
      <c r="AE57" s="182">
        <v>1017138898.8682259</v>
      </c>
    </row>
    <row r="58" spans="2:31" x14ac:dyDescent="0.3">
      <c r="B58" s="181" t="s">
        <v>101</v>
      </c>
      <c r="C58" s="181"/>
      <c r="D58" s="181"/>
      <c r="E58" s="181"/>
      <c r="F58" s="181" t="s">
        <v>107</v>
      </c>
      <c r="G58" s="182">
        <v>2279468.5850081104</v>
      </c>
      <c r="H58" s="182">
        <v>5062901.4990965817</v>
      </c>
      <c r="I58" s="182">
        <v>6636305.7933314489</v>
      </c>
      <c r="J58" s="182">
        <v>6867650.7962474711</v>
      </c>
      <c r="K58" s="182">
        <v>-7565458.9385475107</v>
      </c>
      <c r="L58" s="182">
        <v>-22122296.513967276</v>
      </c>
      <c r="M58" s="182">
        <v>-26989578.307692256</v>
      </c>
      <c r="N58" s="182">
        <v>-21298610.750963032</v>
      </c>
      <c r="O58" s="182">
        <v>-31463259.15249538</v>
      </c>
      <c r="P58" s="182">
        <v>-8449339.8130306043</v>
      </c>
      <c r="Q58" s="182">
        <v>-9588903.6062252447</v>
      </c>
      <c r="R58" s="182">
        <v>-28331154.381095823</v>
      </c>
      <c r="S58" s="182">
        <v>21982738.709438328</v>
      </c>
      <c r="T58" s="182">
        <v>54070838.633388773</v>
      </c>
      <c r="U58" s="182">
        <v>4797408.6064143479</v>
      </c>
      <c r="V58" s="182">
        <v>66003348.312215686</v>
      </c>
      <c r="W58" s="182">
        <v>247577971.88840488</v>
      </c>
      <c r="X58" s="182">
        <v>357810353.40880048</v>
      </c>
      <c r="Y58" s="182">
        <v>446470893.45609635</v>
      </c>
      <c r="Z58" s="182">
        <v>507017447.82363909</v>
      </c>
      <c r="AA58" s="182">
        <v>742314664.8295846</v>
      </c>
      <c r="AB58" s="182">
        <v>853827566.01079905</v>
      </c>
      <c r="AC58" s="182">
        <v>791914324.36881709</v>
      </c>
      <c r="AD58" s="182">
        <v>873009936.0031935</v>
      </c>
      <c r="AE58" s="182">
        <v>1085390367.9952435</v>
      </c>
    </row>
    <row r="59" spans="2:31" x14ac:dyDescent="0.3">
      <c r="B59" s="181" t="s">
        <v>102</v>
      </c>
      <c r="C59" s="181"/>
      <c r="D59" s="181"/>
      <c r="E59" s="181"/>
      <c r="F59" s="181" t="s">
        <v>107</v>
      </c>
      <c r="G59" s="182">
        <v>-724.31043963373202</v>
      </c>
      <c r="H59" s="182">
        <v>-1385.8400087711605</v>
      </c>
      <c r="I59" s="182">
        <v>-2172.3978697312168</v>
      </c>
      <c r="J59" s="182">
        <v>-576729.57256280654</v>
      </c>
      <c r="K59" s="182">
        <v>-4348021.1565501606</v>
      </c>
      <c r="L59" s="182">
        <v>-7178312.734340949</v>
      </c>
      <c r="M59" s="182">
        <v>-5877882.003562781</v>
      </c>
      <c r="N59" s="182">
        <v>-1004949.6393802166</v>
      </c>
      <c r="O59" s="182">
        <v>-1006039.4694008053</v>
      </c>
      <c r="P59" s="182">
        <v>1555085.2923047077</v>
      </c>
      <c r="Q59" s="182">
        <v>-6505648.0200125724</v>
      </c>
      <c r="R59" s="182">
        <v>43069158.900864214</v>
      </c>
      <c r="S59" s="182">
        <v>42503744.09645433</v>
      </c>
      <c r="T59" s="182">
        <v>40804129.610281236</v>
      </c>
      <c r="U59" s="182">
        <v>83450382.453472137</v>
      </c>
      <c r="V59" s="182">
        <v>103282106.40981373</v>
      </c>
      <c r="W59" s="182">
        <v>68242981.769801527</v>
      </c>
      <c r="X59" s="182">
        <v>68906796.852773562</v>
      </c>
      <c r="Y59" s="182">
        <v>81851267.937883034</v>
      </c>
      <c r="Z59" s="182">
        <v>90000232.718498379</v>
      </c>
      <c r="AA59" s="182">
        <v>86777106.825610355</v>
      </c>
      <c r="AB59" s="182">
        <v>85289451.568037778</v>
      </c>
      <c r="AC59" s="182">
        <v>114920049.15005101</v>
      </c>
      <c r="AD59" s="182">
        <v>75988732.944571942</v>
      </c>
      <c r="AE59" s="182">
        <v>85815738.711197987</v>
      </c>
    </row>
    <row r="60" spans="2:31" x14ac:dyDescent="0.3">
      <c r="B60" s="181" t="s">
        <v>103</v>
      </c>
      <c r="C60" s="181"/>
      <c r="D60" s="181"/>
      <c r="E60" s="181"/>
      <c r="F60" s="181" t="s">
        <v>107</v>
      </c>
      <c r="G60" s="182">
        <v>-9302.0368603436709</v>
      </c>
      <c r="H60" s="182">
        <v>-94868.584681611421</v>
      </c>
      <c r="I60" s="182">
        <v>69340113.476234213</v>
      </c>
      <c r="J60" s="182">
        <v>131930385.13587624</v>
      </c>
      <c r="K60" s="182">
        <v>466468040.30833501</v>
      </c>
      <c r="L60" s="182">
        <v>2103362479.3708386</v>
      </c>
      <c r="M60" s="182">
        <v>1513303100.1021528</v>
      </c>
      <c r="N60" s="182">
        <v>1091858649.3613546</v>
      </c>
      <c r="O60" s="182">
        <v>1351395476.2633669</v>
      </c>
      <c r="P60" s="182">
        <v>1112182243.4533715</v>
      </c>
      <c r="Q60" s="182">
        <v>1924436877.829587</v>
      </c>
      <c r="R60" s="182">
        <v>1771244114.8627408</v>
      </c>
      <c r="S60" s="182">
        <v>1042690016.0265144</v>
      </c>
      <c r="T60" s="182">
        <v>1141571453.3241796</v>
      </c>
      <c r="U60" s="182">
        <v>3145840172.368763</v>
      </c>
      <c r="V60" s="182">
        <v>3408129868.8317237</v>
      </c>
      <c r="W60" s="182">
        <v>2690461667.3919096</v>
      </c>
      <c r="X60" s="182">
        <v>3291736902.7576442</v>
      </c>
      <c r="Y60" s="182">
        <v>4140788530.5909438</v>
      </c>
      <c r="Z60" s="182">
        <v>4937967995.9184198</v>
      </c>
      <c r="AA60" s="182">
        <v>2931854674.7766623</v>
      </c>
      <c r="AB60" s="182">
        <v>4179389562.0699329</v>
      </c>
      <c r="AC60" s="182">
        <v>3803749340.5727491</v>
      </c>
      <c r="AD60" s="182">
        <v>3511630311.100009</v>
      </c>
      <c r="AE60" s="182">
        <v>3405850919.0315714</v>
      </c>
    </row>
    <row r="61" spans="2:31" x14ac:dyDescent="0.3">
      <c r="B61" s="181" t="s">
        <v>10</v>
      </c>
      <c r="C61" s="181"/>
      <c r="D61" s="181"/>
      <c r="E61" s="181"/>
      <c r="F61" s="181" t="s">
        <v>107</v>
      </c>
      <c r="G61" s="182">
        <v>0</v>
      </c>
      <c r="H61" s="182">
        <v>0</v>
      </c>
      <c r="I61" s="182">
        <v>0</v>
      </c>
      <c r="J61" s="182">
        <v>0</v>
      </c>
      <c r="K61" s="182">
        <v>0</v>
      </c>
      <c r="L61" s="182">
        <v>0</v>
      </c>
      <c r="M61" s="182">
        <v>22340489.502544332</v>
      </c>
      <c r="N61" s="182">
        <v>45766318.815118924</v>
      </c>
      <c r="O61" s="182">
        <v>62913935.837345406</v>
      </c>
      <c r="P61" s="182">
        <v>87069990.920160383</v>
      </c>
      <c r="Q61" s="182">
        <v>96879040.46457389</v>
      </c>
      <c r="R61" s="182">
        <v>166512291.13983196</v>
      </c>
      <c r="S61" s="182">
        <v>195884021.28753251</v>
      </c>
      <c r="T61" s="182">
        <v>207067682.82541794</v>
      </c>
      <c r="U61" s="182">
        <v>299817088.22246325</v>
      </c>
      <c r="V61" s="182">
        <v>342028898.86529034</v>
      </c>
      <c r="W61" s="182">
        <v>580256820.14798784</v>
      </c>
      <c r="X61" s="182">
        <v>674934961.59827793</v>
      </c>
      <c r="Y61" s="182">
        <v>848787531.68258321</v>
      </c>
      <c r="Z61" s="182">
        <v>970623840.36443675</v>
      </c>
      <c r="AA61" s="182">
        <v>1154553006.9770555</v>
      </c>
      <c r="AB61" s="182">
        <v>1303668842.0278568</v>
      </c>
      <c r="AC61" s="182">
        <v>1559371712.8854737</v>
      </c>
      <c r="AD61" s="182">
        <v>1785037877.3085907</v>
      </c>
      <c r="AE61" s="182">
        <v>1887945356.3684106</v>
      </c>
    </row>
    <row r="63" spans="2:31" x14ac:dyDescent="0.3">
      <c r="B63" s="178" t="str">
        <f>B24</f>
        <v>Slow</v>
      </c>
      <c r="C63" s="179"/>
      <c r="D63" s="179"/>
      <c r="E63" s="179"/>
      <c r="F63" s="179"/>
      <c r="G63" s="179">
        <v>2022</v>
      </c>
      <c r="H63" s="179">
        <v>2023</v>
      </c>
      <c r="I63" s="179">
        <v>2024</v>
      </c>
      <c r="J63" s="179">
        <v>2025</v>
      </c>
      <c r="K63" s="179">
        <v>2026</v>
      </c>
      <c r="L63" s="179">
        <v>2027</v>
      </c>
      <c r="M63" s="179">
        <v>2028</v>
      </c>
      <c r="N63" s="179">
        <v>2029</v>
      </c>
      <c r="O63" s="179">
        <v>2030</v>
      </c>
      <c r="P63" s="179">
        <v>2031</v>
      </c>
      <c r="Q63" s="179">
        <v>2032</v>
      </c>
      <c r="R63" s="179">
        <v>2033</v>
      </c>
      <c r="S63" s="179">
        <v>2034</v>
      </c>
      <c r="T63" s="179">
        <v>2035</v>
      </c>
      <c r="U63" s="179">
        <v>2036</v>
      </c>
      <c r="V63" s="179">
        <v>2037</v>
      </c>
      <c r="W63" s="179">
        <v>2038</v>
      </c>
      <c r="X63" s="179">
        <v>2039</v>
      </c>
      <c r="Y63" s="179">
        <v>2040</v>
      </c>
      <c r="Z63" s="179">
        <v>2041</v>
      </c>
      <c r="AA63" s="179">
        <v>2042</v>
      </c>
      <c r="AB63" s="179">
        <v>2043</v>
      </c>
      <c r="AC63" s="179">
        <v>2044</v>
      </c>
      <c r="AD63" s="179">
        <v>2045</v>
      </c>
      <c r="AE63" s="179">
        <v>2046</v>
      </c>
    </row>
    <row r="64" spans="2:31" x14ac:dyDescent="0.3">
      <c r="B64" s="179" t="s">
        <v>34</v>
      </c>
      <c r="C64" s="179"/>
      <c r="D64" s="179"/>
      <c r="E64" s="179"/>
      <c r="F64" s="179" t="s">
        <v>14</v>
      </c>
      <c r="G64" s="180" t="s">
        <v>65</v>
      </c>
      <c r="H64" s="180" t="s">
        <v>66</v>
      </c>
      <c r="I64" s="180" t="s">
        <v>67</v>
      </c>
      <c r="J64" s="180" t="s">
        <v>68</v>
      </c>
      <c r="K64" s="180" t="s">
        <v>69</v>
      </c>
      <c r="L64" s="180" t="s">
        <v>70</v>
      </c>
      <c r="M64" s="180" t="s">
        <v>71</v>
      </c>
      <c r="N64" s="180" t="s">
        <v>72</v>
      </c>
      <c r="O64" s="180" t="s">
        <v>73</v>
      </c>
      <c r="P64" s="180" t="s">
        <v>74</v>
      </c>
      <c r="Q64" s="180" t="s">
        <v>75</v>
      </c>
      <c r="R64" s="180" t="s">
        <v>76</v>
      </c>
      <c r="S64" s="180" t="s">
        <v>77</v>
      </c>
      <c r="T64" s="180" t="s">
        <v>78</v>
      </c>
      <c r="U64" s="180" t="s">
        <v>79</v>
      </c>
      <c r="V64" s="180" t="s">
        <v>80</v>
      </c>
      <c r="W64" s="180" t="s">
        <v>81</v>
      </c>
      <c r="X64" s="180" t="s">
        <v>82</v>
      </c>
      <c r="Y64" s="180" t="s">
        <v>83</v>
      </c>
      <c r="Z64" s="180" t="s">
        <v>84</v>
      </c>
      <c r="AA64" s="180" t="s">
        <v>85</v>
      </c>
      <c r="AB64" s="180" t="s">
        <v>86</v>
      </c>
      <c r="AC64" s="180" t="s">
        <v>87</v>
      </c>
      <c r="AD64" s="180" t="s">
        <v>88</v>
      </c>
      <c r="AE64" s="180" t="s">
        <v>89</v>
      </c>
    </row>
    <row r="65" spans="2:31" x14ac:dyDescent="0.3">
      <c r="B65" s="181" t="s">
        <v>99</v>
      </c>
      <c r="C65" s="181"/>
      <c r="D65" s="181"/>
      <c r="E65" s="181"/>
      <c r="F65" s="181" t="s">
        <v>107</v>
      </c>
      <c r="G65" s="182">
        <v>-49.320421000531546</v>
      </c>
      <c r="H65" s="182">
        <v>-101.50031280561879</v>
      </c>
      <c r="I65" s="182">
        <v>-137.82252575442416</v>
      </c>
      <c r="J65" s="182">
        <v>-196.31861266261535</v>
      </c>
      <c r="K65" s="182">
        <v>-302.12868462661532</v>
      </c>
      <c r="L65" s="182">
        <v>-367.59255322026678</v>
      </c>
      <c r="M65" s="182">
        <v>-437.11603900057776</v>
      </c>
      <c r="N65" s="182">
        <v>-510.28423923581829</v>
      </c>
      <c r="O65" s="182">
        <v>-587.73441456026399</v>
      </c>
      <c r="P65" s="182">
        <v>-669.62249817181191</v>
      </c>
      <c r="Q65" s="182">
        <v>-756.82606141263739</v>
      </c>
      <c r="R65" s="182">
        <v>15109875.593718147</v>
      </c>
      <c r="S65" s="182">
        <v>15109778.43369369</v>
      </c>
      <c r="T65" s="182">
        <v>15109675.293723809</v>
      </c>
      <c r="U65" s="182">
        <v>117158707.43934922</v>
      </c>
      <c r="V65" s="182">
        <v>123177977.14102305</v>
      </c>
      <c r="W65" s="182">
        <v>145013236.27715382</v>
      </c>
      <c r="X65" s="182">
        <v>149804535.21573159</v>
      </c>
      <c r="Y65" s="182">
        <v>192016610.65955558</v>
      </c>
      <c r="Z65" s="182">
        <v>199477165.49359262</v>
      </c>
      <c r="AA65" s="182">
        <v>197302283.10687593</v>
      </c>
      <c r="AB65" s="182">
        <v>272648214.77262032</v>
      </c>
      <c r="AC65" s="182">
        <v>277025789.34374976</v>
      </c>
      <c r="AD65" s="182">
        <v>282998880.65462071</v>
      </c>
      <c r="AE65" s="182">
        <v>295660027.37863362</v>
      </c>
    </row>
    <row r="66" spans="2:31" x14ac:dyDescent="0.3">
      <c r="B66" s="181" t="s">
        <v>100</v>
      </c>
      <c r="C66" s="181"/>
      <c r="D66" s="181"/>
      <c r="E66" s="181"/>
      <c r="F66" s="181" t="s">
        <v>107</v>
      </c>
      <c r="G66" s="182">
        <v>-111.76554103509278</v>
      </c>
      <c r="H66" s="182">
        <v>-353.58236764778502</v>
      </c>
      <c r="I66" s="182">
        <v>-377.2928630760851</v>
      </c>
      <c r="J66" s="182">
        <v>-367.81416199588949</v>
      </c>
      <c r="K66" s="182">
        <v>-308.72653401086109</v>
      </c>
      <c r="L66" s="182">
        <v>-397.49590041544752</v>
      </c>
      <c r="M66" s="182">
        <v>-389.18086096763489</v>
      </c>
      <c r="N66" s="182">
        <v>-384.20556728015362</v>
      </c>
      <c r="O66" s="182">
        <v>-337.04625408289826</v>
      </c>
      <c r="P66" s="182">
        <v>-238.47523944374564</v>
      </c>
      <c r="Q66" s="182">
        <v>124517946.68314327</v>
      </c>
      <c r="R66" s="182">
        <v>124517907.59014077</v>
      </c>
      <c r="S66" s="182">
        <v>124517816.09568886</v>
      </c>
      <c r="T66" s="182">
        <v>124517760.61051586</v>
      </c>
      <c r="U66" s="182">
        <v>124517683.55882369</v>
      </c>
      <c r="V66" s="182">
        <v>124517778.3193159</v>
      </c>
      <c r="W66" s="182">
        <v>124517803.16105773</v>
      </c>
      <c r="X66" s="182">
        <v>124517640.39837405</v>
      </c>
      <c r="Y66" s="182">
        <v>124517559.44607279</v>
      </c>
      <c r="Z66" s="182">
        <v>124517346.74193992</v>
      </c>
      <c r="AA66" s="182">
        <v>124517218.60439979</v>
      </c>
      <c r="AB66" s="182">
        <v>124517137.33128758</v>
      </c>
      <c r="AC66" s="182">
        <v>124516872.54553021</v>
      </c>
      <c r="AD66" s="182">
        <v>114946974.3924953</v>
      </c>
      <c r="AE66" s="182">
        <v>116522268.66223353</v>
      </c>
    </row>
    <row r="67" spans="2:31" x14ac:dyDescent="0.3">
      <c r="B67" s="181" t="s">
        <v>101</v>
      </c>
      <c r="C67" s="181"/>
      <c r="D67" s="181"/>
      <c r="E67" s="181"/>
      <c r="F67" s="181" t="s">
        <v>107</v>
      </c>
      <c r="G67" s="182">
        <v>-905.94312682975715</v>
      </c>
      <c r="H67" s="182">
        <v>-1806.2515230521592</v>
      </c>
      <c r="I67" s="182">
        <v>-2740.8954754420006</v>
      </c>
      <c r="J67" s="182">
        <v>-6841.6613905641443</v>
      </c>
      <c r="K67" s="182">
        <v>-654411.15900808258</v>
      </c>
      <c r="L67" s="182">
        <v>27935221.295788802</v>
      </c>
      <c r="M67" s="182">
        <v>56636589.389210433</v>
      </c>
      <c r="N67" s="182">
        <v>74339786.850103021</v>
      </c>
      <c r="O67" s="182">
        <v>84162702.926814631</v>
      </c>
      <c r="P67" s="182">
        <v>99860066.034111008</v>
      </c>
      <c r="Q67" s="182">
        <v>114015830.39644521</v>
      </c>
      <c r="R67" s="182">
        <v>112126369.1433785</v>
      </c>
      <c r="S67" s="182">
        <v>107517037.67702354</v>
      </c>
      <c r="T67" s="182">
        <v>103597413.55692901</v>
      </c>
      <c r="U67" s="182">
        <v>110411753.52292064</v>
      </c>
      <c r="V67" s="182">
        <v>112940541.6020024</v>
      </c>
      <c r="W67" s="182">
        <v>110750918.97471088</v>
      </c>
      <c r="X67" s="182">
        <v>106596337.51540016</v>
      </c>
      <c r="Y67" s="182">
        <v>100167203.40327445</v>
      </c>
      <c r="Z67" s="182">
        <v>94891005.310542867</v>
      </c>
      <c r="AA67" s="182">
        <v>94972680.104238376</v>
      </c>
      <c r="AB67" s="182">
        <v>85906864.750441611</v>
      </c>
      <c r="AC67" s="182">
        <v>69090676.518524945</v>
      </c>
      <c r="AD67" s="182">
        <v>47651043.613833487</v>
      </c>
      <c r="AE67" s="182">
        <v>46628123.242521457</v>
      </c>
    </row>
    <row r="68" spans="2:31" x14ac:dyDescent="0.3">
      <c r="B68" s="181" t="s">
        <v>102</v>
      </c>
      <c r="C68" s="181"/>
      <c r="D68" s="181"/>
      <c r="E68" s="181"/>
      <c r="F68" s="181" t="s">
        <v>107</v>
      </c>
      <c r="G68" s="182">
        <v>-164.47413606244049</v>
      </c>
      <c r="H68" s="182">
        <v>-336.54093705746885</v>
      </c>
      <c r="I68" s="182">
        <v>-514.33219556759423</v>
      </c>
      <c r="J68" s="182">
        <v>-706.02363478017583</v>
      </c>
      <c r="K68" s="182">
        <v>-1855.0822977566932</v>
      </c>
      <c r="L68" s="182">
        <v>248785.19578020522</v>
      </c>
      <c r="M68" s="182">
        <v>248560.52378763884</v>
      </c>
      <c r="N68" s="182">
        <v>248323.17284806914</v>
      </c>
      <c r="O68" s="182">
        <v>248073.70275535472</v>
      </c>
      <c r="P68" s="182">
        <v>247810.57175323585</v>
      </c>
      <c r="Q68" s="182">
        <v>247535.08946982559</v>
      </c>
      <c r="R68" s="182">
        <v>13192700.564723713</v>
      </c>
      <c r="S68" s="182">
        <v>13192486.745244756</v>
      </c>
      <c r="T68" s="182">
        <v>13207915.06932139</v>
      </c>
      <c r="U68" s="182">
        <v>12298346.000030398</v>
      </c>
      <c r="V68" s="182">
        <v>20369015.188704394</v>
      </c>
      <c r="W68" s="182">
        <v>17691331.218642522</v>
      </c>
      <c r="X68" s="182">
        <v>22011627.559128944</v>
      </c>
      <c r="Y68" s="182">
        <v>32766845.289401464</v>
      </c>
      <c r="Z68" s="182">
        <v>40138627.029113166</v>
      </c>
      <c r="AA68" s="182">
        <v>33815149.512497149</v>
      </c>
      <c r="AB68" s="182">
        <v>38084778.183382437</v>
      </c>
      <c r="AC68" s="182">
        <v>37381967.215473071</v>
      </c>
      <c r="AD68" s="182">
        <v>30883525.618116613</v>
      </c>
      <c r="AE68" s="182">
        <v>30371528.68079827</v>
      </c>
    </row>
    <row r="69" spans="2:31" x14ac:dyDescent="0.3">
      <c r="B69" s="181" t="s">
        <v>103</v>
      </c>
      <c r="C69" s="181"/>
      <c r="D69" s="181"/>
      <c r="E69" s="181"/>
      <c r="F69" s="181" t="s">
        <v>107</v>
      </c>
      <c r="G69" s="182">
        <v>-4476.8569904906681</v>
      </c>
      <c r="H69" s="182">
        <v>-11174.327703564437</v>
      </c>
      <c r="I69" s="182">
        <v>-12824.012169839272</v>
      </c>
      <c r="J69" s="182">
        <v>-17139.845906576018</v>
      </c>
      <c r="K69" s="182">
        <v>70056.846502191853</v>
      </c>
      <c r="L69" s="182">
        <v>-6815161.4516236633</v>
      </c>
      <c r="M69" s="182">
        <v>63568278.092684567</v>
      </c>
      <c r="N69" s="182">
        <v>57308495.458828799</v>
      </c>
      <c r="O69" s="182">
        <v>76796498.408820808</v>
      </c>
      <c r="P69" s="182">
        <v>68479121.754887938</v>
      </c>
      <c r="Q69" s="182">
        <v>-37160912.813762397</v>
      </c>
      <c r="R69" s="182">
        <v>1285252414.5740583</v>
      </c>
      <c r="S69" s="182">
        <v>1266160154.8412697</v>
      </c>
      <c r="T69" s="182">
        <v>1246815300.2514663</v>
      </c>
      <c r="U69" s="182">
        <v>1281260343.5095041</v>
      </c>
      <c r="V69" s="182">
        <v>1249383074.1419768</v>
      </c>
      <c r="W69" s="182">
        <v>1352611724.0976317</v>
      </c>
      <c r="X69" s="182">
        <v>1332111316.2628961</v>
      </c>
      <c r="Y69" s="182">
        <v>1169364585.3927777</v>
      </c>
      <c r="Z69" s="182">
        <v>1194997220.5183403</v>
      </c>
      <c r="AA69" s="182">
        <v>1145464557.4463794</v>
      </c>
      <c r="AB69" s="182">
        <v>1082023496.3052399</v>
      </c>
      <c r="AC69" s="182">
        <v>1014613636.5153785</v>
      </c>
      <c r="AD69" s="182">
        <v>947478217.73622608</v>
      </c>
      <c r="AE69" s="182">
        <v>966331968.38975632</v>
      </c>
    </row>
    <row r="70" spans="2:31" x14ac:dyDescent="0.3">
      <c r="B70" s="181" t="s">
        <v>10</v>
      </c>
      <c r="C70" s="181"/>
      <c r="D70" s="181"/>
      <c r="E70" s="181"/>
      <c r="F70" s="181" t="s">
        <v>107</v>
      </c>
      <c r="G70" s="182">
        <v>0</v>
      </c>
      <c r="H70" s="182">
        <v>0</v>
      </c>
      <c r="I70" s="182">
        <v>0</v>
      </c>
      <c r="J70" s="182">
        <v>0</v>
      </c>
      <c r="K70" s="182">
        <v>0</v>
      </c>
      <c r="L70" s="182">
        <v>0</v>
      </c>
      <c r="M70" s="182">
        <v>14940315.814360313</v>
      </c>
      <c r="N70" s="182">
        <v>19955518.398590364</v>
      </c>
      <c r="O70" s="182">
        <v>21944709.188068293</v>
      </c>
      <c r="P70" s="182">
        <v>22678872.588809989</v>
      </c>
      <c r="Q70" s="182">
        <v>23578252.26293648</v>
      </c>
      <c r="R70" s="182">
        <v>48871212.144251846</v>
      </c>
      <c r="S70" s="182">
        <v>50673388.230102934</v>
      </c>
      <c r="T70" s="182">
        <v>54223153.524827801</v>
      </c>
      <c r="U70" s="182">
        <v>98501213.13869822</v>
      </c>
      <c r="V70" s="182">
        <v>125022767.45245665</v>
      </c>
      <c r="W70" s="182">
        <v>198937660.65028465</v>
      </c>
      <c r="X70" s="182">
        <v>227201597.89071962</v>
      </c>
      <c r="Y70" s="182">
        <v>267710887.06027937</v>
      </c>
      <c r="Z70" s="182">
        <v>284835051.4669171</v>
      </c>
      <c r="AA70" s="182">
        <v>338883535.4898178</v>
      </c>
      <c r="AB70" s="182">
        <v>371980462.07928926</v>
      </c>
      <c r="AC70" s="182">
        <v>405071872.11008996</v>
      </c>
      <c r="AD70" s="182">
        <v>440295548.79429722</v>
      </c>
      <c r="AE70" s="182">
        <v>453438987.36548048</v>
      </c>
    </row>
    <row r="72" spans="2:31" x14ac:dyDescent="0.3">
      <c r="B72" s="178" t="str">
        <f>B33</f>
        <v>Fast</v>
      </c>
      <c r="C72" s="179"/>
      <c r="D72" s="179"/>
      <c r="E72" s="179"/>
      <c r="F72" s="179"/>
      <c r="G72" s="179">
        <v>2022</v>
      </c>
      <c r="H72" s="179">
        <v>2023</v>
      </c>
      <c r="I72" s="179">
        <v>2024</v>
      </c>
      <c r="J72" s="179">
        <v>2025</v>
      </c>
      <c r="K72" s="179">
        <v>2026</v>
      </c>
      <c r="L72" s="179">
        <v>2027</v>
      </c>
      <c r="M72" s="179">
        <v>2028</v>
      </c>
      <c r="N72" s="179">
        <v>2029</v>
      </c>
      <c r="O72" s="179">
        <v>2030</v>
      </c>
      <c r="P72" s="179">
        <v>2031</v>
      </c>
      <c r="Q72" s="179">
        <v>2032</v>
      </c>
      <c r="R72" s="179">
        <v>2033</v>
      </c>
      <c r="S72" s="179">
        <v>2034</v>
      </c>
      <c r="T72" s="179">
        <v>2035</v>
      </c>
      <c r="U72" s="179">
        <v>2036</v>
      </c>
      <c r="V72" s="179">
        <v>2037</v>
      </c>
      <c r="W72" s="179">
        <v>2038</v>
      </c>
      <c r="X72" s="179">
        <v>2039</v>
      </c>
      <c r="Y72" s="179">
        <v>2040</v>
      </c>
      <c r="Z72" s="179">
        <v>2041</v>
      </c>
      <c r="AA72" s="179">
        <v>2042</v>
      </c>
      <c r="AB72" s="179">
        <v>2043</v>
      </c>
      <c r="AC72" s="179">
        <v>2044</v>
      </c>
      <c r="AD72" s="179">
        <v>2045</v>
      </c>
      <c r="AE72" s="179">
        <v>2046</v>
      </c>
    </row>
    <row r="73" spans="2:31" x14ac:dyDescent="0.3">
      <c r="B73" s="178" t="s">
        <v>34</v>
      </c>
      <c r="C73" s="179"/>
      <c r="D73" s="179"/>
      <c r="E73" s="179"/>
      <c r="F73" s="179" t="s">
        <v>14</v>
      </c>
      <c r="G73" s="180" t="s">
        <v>65</v>
      </c>
      <c r="H73" s="180" t="s">
        <v>66</v>
      </c>
      <c r="I73" s="180" t="s">
        <v>67</v>
      </c>
      <c r="J73" s="180" t="s">
        <v>68</v>
      </c>
      <c r="K73" s="180" t="s">
        <v>69</v>
      </c>
      <c r="L73" s="180" t="s">
        <v>70</v>
      </c>
      <c r="M73" s="180" t="s">
        <v>71</v>
      </c>
      <c r="N73" s="180" t="s">
        <v>72</v>
      </c>
      <c r="O73" s="180" t="s">
        <v>73</v>
      </c>
      <c r="P73" s="180" t="s">
        <v>74</v>
      </c>
      <c r="Q73" s="180" t="s">
        <v>75</v>
      </c>
      <c r="R73" s="180" t="s">
        <v>76</v>
      </c>
      <c r="S73" s="180" t="s">
        <v>77</v>
      </c>
      <c r="T73" s="180" t="s">
        <v>78</v>
      </c>
      <c r="U73" s="180" t="s">
        <v>79</v>
      </c>
      <c r="V73" s="180" t="s">
        <v>80</v>
      </c>
      <c r="W73" s="180" t="s">
        <v>81</v>
      </c>
      <c r="X73" s="180" t="s">
        <v>82</v>
      </c>
      <c r="Y73" s="180" t="s">
        <v>83</v>
      </c>
      <c r="Z73" s="180" t="s">
        <v>84</v>
      </c>
      <c r="AA73" s="180" t="s">
        <v>85</v>
      </c>
      <c r="AB73" s="180" t="s">
        <v>86</v>
      </c>
      <c r="AC73" s="180" t="s">
        <v>87</v>
      </c>
      <c r="AD73" s="180" t="s">
        <v>88</v>
      </c>
      <c r="AE73" s="180" t="s">
        <v>89</v>
      </c>
    </row>
    <row r="74" spans="2:31" x14ac:dyDescent="0.3">
      <c r="B74" s="181" t="s">
        <v>99</v>
      </c>
      <c r="C74" s="181"/>
      <c r="D74" s="181"/>
      <c r="E74" s="181"/>
      <c r="F74" s="181" t="s">
        <v>107</v>
      </c>
      <c r="G74" s="182">
        <v>-104.58927706897489</v>
      </c>
      <c r="H74" s="182">
        <v>-178.73720356870149</v>
      </c>
      <c r="I74" s="182">
        <v>-3630741.1139594964</v>
      </c>
      <c r="J74" s="182">
        <v>-2294886.0772584956</v>
      </c>
      <c r="K74" s="182">
        <v>-3354916.6775655313</v>
      </c>
      <c r="L74" s="182">
        <v>6094467.8215659764</v>
      </c>
      <c r="M74" s="182">
        <v>7833396.9015032388</v>
      </c>
      <c r="N74" s="182">
        <v>7584880.1671169503</v>
      </c>
      <c r="O74" s="182">
        <v>14640513.015079726</v>
      </c>
      <c r="P74" s="182">
        <v>23498276.835525721</v>
      </c>
      <c r="Q74" s="182">
        <v>23498091.414199226</v>
      </c>
      <c r="R74" s="182">
        <v>23497896.56032753</v>
      </c>
      <c r="S74" s="182">
        <v>23497689.794154052</v>
      </c>
      <c r="T74" s="182">
        <v>23497470.500572905</v>
      </c>
      <c r="U74" s="182">
        <v>23497238.410260987</v>
      </c>
      <c r="V74" s="182">
        <v>23496993.038766272</v>
      </c>
      <c r="W74" s="182">
        <v>-4128922.1466135867</v>
      </c>
      <c r="X74" s="182">
        <v>-4129197.2326037381</v>
      </c>
      <c r="Y74" s="182">
        <v>-4129488.6860381127</v>
      </c>
      <c r="Z74" s="182">
        <v>-4129797.828525959</v>
      </c>
      <c r="AA74" s="182">
        <v>-4130123.6523752837</v>
      </c>
      <c r="AB74" s="182">
        <v>-4130468.7486135154</v>
      </c>
      <c r="AC74" s="182">
        <v>-4130836.3653162862</v>
      </c>
      <c r="AD74" s="182">
        <v>-15796000.804604515</v>
      </c>
      <c r="AE74" s="182">
        <v>-15796410.159081869</v>
      </c>
    </row>
    <row r="75" spans="2:31" x14ac:dyDescent="0.3">
      <c r="B75" s="181" t="s">
        <v>100</v>
      </c>
      <c r="C75" s="181"/>
      <c r="D75" s="181"/>
      <c r="E75" s="181"/>
      <c r="F75" s="181" t="s">
        <v>107</v>
      </c>
      <c r="G75" s="182">
        <v>-189.77975592872647</v>
      </c>
      <c r="H75" s="182">
        <v>-987.0702002731191</v>
      </c>
      <c r="I75" s="182">
        <v>-1126.6602126668308</v>
      </c>
      <c r="J75" s="182">
        <v>-1258.0616896248434</v>
      </c>
      <c r="K75" s="182">
        <v>-1438.7003168979818</v>
      </c>
      <c r="L75" s="182">
        <v>-1672.0733482022952</v>
      </c>
      <c r="M75" s="182">
        <v>-1707.7956673108863</v>
      </c>
      <c r="N75" s="182">
        <v>-3149.3753378996644</v>
      </c>
      <c r="O75" s="182">
        <v>219902268.77919188</v>
      </c>
      <c r="P75" s="182">
        <v>219902271.83255252</v>
      </c>
      <c r="Q75" s="182">
        <v>219902168.82198313</v>
      </c>
      <c r="R75" s="182">
        <v>219901720.47832644</v>
      </c>
      <c r="S75" s="182">
        <v>219901665.96131319</v>
      </c>
      <c r="T75" s="182">
        <v>209980903.08595705</v>
      </c>
      <c r="U75" s="182">
        <v>707297543.47798002</v>
      </c>
      <c r="V75" s="182">
        <v>730275531.6636188</v>
      </c>
      <c r="W75" s="182">
        <v>1197972071.9101083</v>
      </c>
      <c r="X75" s="182">
        <v>1179886075.531343</v>
      </c>
      <c r="Y75" s="182">
        <v>1154446781.5269072</v>
      </c>
      <c r="Z75" s="182">
        <v>1147284351.0170975</v>
      </c>
      <c r="AA75" s="182">
        <v>1094419277.5822196</v>
      </c>
      <c r="AB75" s="182">
        <v>1068503595.3532284</v>
      </c>
      <c r="AC75" s="182">
        <v>986351630.12787533</v>
      </c>
      <c r="AD75" s="182">
        <v>1001304575.3758166</v>
      </c>
      <c r="AE75" s="182">
        <v>990737814.79838371</v>
      </c>
    </row>
    <row r="76" spans="2:31" x14ac:dyDescent="0.3">
      <c r="B76" s="181" t="s">
        <v>101</v>
      </c>
      <c r="C76" s="181"/>
      <c r="D76" s="181"/>
      <c r="E76" s="181"/>
      <c r="F76" s="181" t="s">
        <v>107</v>
      </c>
      <c r="G76" s="182">
        <v>-53112.085383534395</v>
      </c>
      <c r="H76" s="182">
        <v>-165516.30536459724</v>
      </c>
      <c r="I76" s="182">
        <v>-2641493.4071987597</v>
      </c>
      <c r="J76" s="182">
        <v>-5349132.3901469931</v>
      </c>
      <c r="K76" s="182">
        <v>-690351.38769307174</v>
      </c>
      <c r="L76" s="182">
        <v>31837393.016892232</v>
      </c>
      <c r="M76" s="182">
        <v>80316850.258777231</v>
      </c>
      <c r="N76" s="182">
        <v>164878519.50563225</v>
      </c>
      <c r="O76" s="182">
        <v>241573840.57589144</v>
      </c>
      <c r="P76" s="182">
        <v>303786330.06920135</v>
      </c>
      <c r="Q76" s="182">
        <v>327854244.52381074</v>
      </c>
      <c r="R76" s="182">
        <v>342225007.12495333</v>
      </c>
      <c r="S76" s="182">
        <v>369631062.68147624</v>
      </c>
      <c r="T76" s="182">
        <v>382792136.14807874</v>
      </c>
      <c r="U76" s="182">
        <v>407036736.10548103</v>
      </c>
      <c r="V76" s="182">
        <v>467963040.68090522</v>
      </c>
      <c r="W76" s="182">
        <v>503312425.27241695</v>
      </c>
      <c r="X76" s="182">
        <v>529528740.63018578</v>
      </c>
      <c r="Y76" s="182">
        <v>550156884.26327658</v>
      </c>
      <c r="Z76" s="182">
        <v>569526887.3827244</v>
      </c>
      <c r="AA76" s="182">
        <v>625902800.42117143</v>
      </c>
      <c r="AB76" s="182">
        <v>828475033.80511689</v>
      </c>
      <c r="AC76" s="182">
        <v>1019077376.9382331</v>
      </c>
      <c r="AD76" s="182">
        <v>1242623837.1983356</v>
      </c>
      <c r="AE76" s="182">
        <v>1452824590.7758443</v>
      </c>
    </row>
    <row r="77" spans="2:31" x14ac:dyDescent="0.3">
      <c r="B77" s="181" t="s">
        <v>102</v>
      </c>
      <c r="C77" s="181"/>
      <c r="D77" s="181"/>
      <c r="E77" s="181"/>
      <c r="F77" s="181" t="s">
        <v>107</v>
      </c>
      <c r="G77" s="182">
        <v>-484.20507841509021</v>
      </c>
      <c r="H77" s="182">
        <v>-965.85018982194345</v>
      </c>
      <c r="I77" s="182">
        <v>-143430.13995226831</v>
      </c>
      <c r="J77" s="182">
        <v>-268869.5156732105</v>
      </c>
      <c r="K77" s="182">
        <v>-1608697.0085368347</v>
      </c>
      <c r="L77" s="182">
        <v>385888.16226050165</v>
      </c>
      <c r="M77" s="182">
        <v>3592191.7365401066</v>
      </c>
      <c r="N77" s="182">
        <v>618292.75432594493</v>
      </c>
      <c r="O77" s="182">
        <v>7269780.6274521882</v>
      </c>
      <c r="P77" s="182">
        <v>12785832.745255575</v>
      </c>
      <c r="Q77" s="182">
        <v>12956694.105341118</v>
      </c>
      <c r="R77" s="182">
        <v>13654126.960473636</v>
      </c>
      <c r="S77" s="182">
        <v>22168604.247887507</v>
      </c>
      <c r="T77" s="182">
        <v>21970296.708070382</v>
      </c>
      <c r="U77" s="182">
        <v>44280317.809062898</v>
      </c>
      <c r="V77" s="182">
        <v>46327922.653034493</v>
      </c>
      <c r="W77" s="182">
        <v>82772264.926010907</v>
      </c>
      <c r="X77" s="182">
        <v>82312250.842126146</v>
      </c>
      <c r="Y77" s="182">
        <v>96430282.272475749</v>
      </c>
      <c r="Z77" s="182">
        <v>99667106.564306498</v>
      </c>
      <c r="AA77" s="182">
        <v>77896199.838707179</v>
      </c>
      <c r="AB77" s="182">
        <v>83533814.043924242</v>
      </c>
      <c r="AC77" s="182">
        <v>78948128.714532301</v>
      </c>
      <c r="AD77" s="182">
        <v>57237431.284634754</v>
      </c>
      <c r="AE77" s="182">
        <v>72752667.082348749</v>
      </c>
    </row>
    <row r="78" spans="2:31" x14ac:dyDescent="0.3">
      <c r="B78" s="181" t="s">
        <v>103</v>
      </c>
      <c r="C78" s="181"/>
      <c r="D78" s="181"/>
      <c r="E78" s="181"/>
      <c r="F78" s="181" t="s">
        <v>107</v>
      </c>
      <c r="G78" s="182">
        <v>1106.9865591075575</v>
      </c>
      <c r="H78" s="182">
        <v>-4149.6310261345816</v>
      </c>
      <c r="I78" s="182">
        <v>110391996.63289909</v>
      </c>
      <c r="J78" s="182">
        <v>118694120.42676742</v>
      </c>
      <c r="K78" s="182">
        <v>-56832891.871737704</v>
      </c>
      <c r="L78" s="182">
        <v>244389319.4718799</v>
      </c>
      <c r="M78" s="182">
        <v>416637243.33831227</v>
      </c>
      <c r="N78" s="182">
        <v>-195390088.1664027</v>
      </c>
      <c r="O78" s="182">
        <v>-787471562.73513627</v>
      </c>
      <c r="P78" s="182">
        <v>754283450.84037471</v>
      </c>
      <c r="Q78" s="182">
        <v>792645855.20875478</v>
      </c>
      <c r="R78" s="182">
        <v>1907738430.2724357</v>
      </c>
      <c r="S78" s="182">
        <v>1560458765.5615318</v>
      </c>
      <c r="T78" s="182">
        <v>1807727326.3315835</v>
      </c>
      <c r="U78" s="182">
        <v>1592604505.6385734</v>
      </c>
      <c r="V78" s="182">
        <v>1709880256.871109</v>
      </c>
      <c r="W78" s="182">
        <v>3344894371.239707</v>
      </c>
      <c r="X78" s="182">
        <v>3088192738.7223663</v>
      </c>
      <c r="Y78" s="182">
        <v>3417344845.7506928</v>
      </c>
      <c r="Z78" s="182">
        <v>3114499667.8480487</v>
      </c>
      <c r="AA78" s="182">
        <v>2817387817.8037143</v>
      </c>
      <c r="AB78" s="182">
        <v>2490930786.1665459</v>
      </c>
      <c r="AC78" s="182">
        <v>2340347725.2343283</v>
      </c>
      <c r="AD78" s="182">
        <v>2295911153.1042728</v>
      </c>
      <c r="AE78" s="182">
        <v>2233281874.1892319</v>
      </c>
    </row>
    <row r="79" spans="2:31" x14ac:dyDescent="0.3">
      <c r="B79" s="181" t="s">
        <v>10</v>
      </c>
      <c r="C79" s="181"/>
      <c r="D79" s="181"/>
      <c r="E79" s="181"/>
      <c r="F79" s="181" t="s">
        <v>107</v>
      </c>
      <c r="G79" s="182">
        <v>0</v>
      </c>
      <c r="H79" s="182">
        <v>0</v>
      </c>
      <c r="I79" s="182">
        <v>0</v>
      </c>
      <c r="J79" s="182">
        <v>0</v>
      </c>
      <c r="K79" s="182">
        <v>0</v>
      </c>
      <c r="L79" s="182">
        <v>0</v>
      </c>
      <c r="M79" s="182">
        <v>44216992.480080217</v>
      </c>
      <c r="N79" s="182">
        <v>95477652.89080137</v>
      </c>
      <c r="O79" s="182">
        <v>139685487.83469942</v>
      </c>
      <c r="P79" s="182">
        <v>166886941.76665035</v>
      </c>
      <c r="Q79" s="182">
        <v>226646974.30282372</v>
      </c>
      <c r="R79" s="182">
        <v>268168047.00757208</v>
      </c>
      <c r="S79" s="182">
        <v>307058308.82002115</v>
      </c>
      <c r="T79" s="182">
        <v>322344014.86206621</v>
      </c>
      <c r="U79" s="182">
        <v>348841409.89347267</v>
      </c>
      <c r="V79" s="182">
        <v>404810744.57580036</v>
      </c>
      <c r="W79" s="182">
        <v>610163413.01370573</v>
      </c>
      <c r="X79" s="182">
        <v>634649373.73356247</v>
      </c>
      <c r="Y79" s="182">
        <v>694032498.10606277</v>
      </c>
      <c r="Z79" s="182">
        <v>719899749.71356523</v>
      </c>
      <c r="AA79" s="182">
        <v>817411668.61563146</v>
      </c>
      <c r="AB79" s="182">
        <v>870037727.23617983</v>
      </c>
      <c r="AC79" s="182">
        <v>889791523.53006399</v>
      </c>
      <c r="AD79" s="182">
        <v>928500018.26505697</v>
      </c>
      <c r="AE79" s="182">
        <v>959944982.60034096</v>
      </c>
    </row>
    <row r="82" spans="2:31" x14ac:dyDescent="0.3">
      <c r="B82" s="177" t="s">
        <v>111</v>
      </c>
      <c r="C82" s="177"/>
      <c r="D82" s="177"/>
      <c r="E82" s="177"/>
      <c r="F82" s="177"/>
      <c r="G82" s="184">
        <v>1.0589999999999999</v>
      </c>
      <c r="H82" s="184">
        <v>1.121481</v>
      </c>
      <c r="I82" s="184">
        <v>1.1876483789999999</v>
      </c>
      <c r="J82" s="184">
        <v>1.2577196333609999</v>
      </c>
      <c r="K82" s="184">
        <v>1.3319250917292988</v>
      </c>
      <c r="L82" s="184">
        <v>1.4105086721413274</v>
      </c>
      <c r="M82" s="184">
        <v>1.4937286837976658</v>
      </c>
      <c r="N82" s="184">
        <v>1.5818586761417279</v>
      </c>
      <c r="O82" s="184">
        <v>1.6751883380340897</v>
      </c>
      <c r="P82" s="184">
        <v>1.774024449978101</v>
      </c>
      <c r="Q82" s="184">
        <v>1.878691892526809</v>
      </c>
      <c r="R82" s="184">
        <v>1.9895347141858908</v>
      </c>
      <c r="S82" s="184">
        <v>2.1069172623228583</v>
      </c>
      <c r="T82" s="184">
        <v>2.2312253807999065</v>
      </c>
      <c r="U82" s="184">
        <v>2.3628676782671012</v>
      </c>
      <c r="V82" s="184">
        <v>2.50227687128486</v>
      </c>
      <c r="W82" s="184">
        <v>2.6499112066906667</v>
      </c>
      <c r="X82" s="184">
        <v>2.806255967885416</v>
      </c>
      <c r="Y82" s="184">
        <v>2.9718250699906554</v>
      </c>
      <c r="Z82" s="184">
        <v>3.147162749120104</v>
      </c>
      <c r="AA82" s="184">
        <v>3.3328453513181899</v>
      </c>
      <c r="AB82" s="184">
        <v>3.5294832270459628</v>
      </c>
      <c r="AC82" s="184">
        <v>3.737722737441675</v>
      </c>
      <c r="AD82" s="184">
        <v>3.9582483789507337</v>
      </c>
      <c r="AE82" s="184">
        <v>4.1917850333088262</v>
      </c>
    </row>
    <row r="83" spans="2:31" x14ac:dyDescent="0.3">
      <c r="G83" s="185"/>
      <c r="H83" s="185"/>
      <c r="I83" s="185"/>
      <c r="J83" s="185"/>
      <c r="K83" s="185"/>
      <c r="L83" s="185"/>
      <c r="M83" s="185"/>
      <c r="N83" s="185"/>
      <c r="O83" s="185"/>
      <c r="P83" s="185"/>
      <c r="Q83" s="185"/>
      <c r="R83" s="185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/>
      <c r="AE83" s="185"/>
    </row>
    <row r="84" spans="2:31" x14ac:dyDescent="0.3">
      <c r="B84" s="178" t="str">
        <f>B6</f>
        <v>Central</v>
      </c>
      <c r="C84" s="179"/>
      <c r="D84" s="179"/>
      <c r="E84" s="179"/>
      <c r="F84" s="179"/>
      <c r="G84" s="179">
        <v>2022</v>
      </c>
      <c r="H84" s="179">
        <v>2023</v>
      </c>
      <c r="I84" s="179">
        <v>2024</v>
      </c>
      <c r="J84" s="179">
        <v>2025</v>
      </c>
      <c r="K84" s="179">
        <v>2026</v>
      </c>
      <c r="L84" s="179">
        <v>2027</v>
      </c>
      <c r="M84" s="179">
        <v>2028</v>
      </c>
      <c r="N84" s="179">
        <v>2029</v>
      </c>
      <c r="O84" s="179">
        <v>2030</v>
      </c>
      <c r="P84" s="179">
        <v>2031</v>
      </c>
      <c r="Q84" s="179">
        <v>2032</v>
      </c>
      <c r="R84" s="179">
        <v>2033</v>
      </c>
      <c r="S84" s="179">
        <v>2034</v>
      </c>
      <c r="T84" s="179">
        <v>2035</v>
      </c>
      <c r="U84" s="179">
        <v>2036</v>
      </c>
      <c r="V84" s="179">
        <v>2037</v>
      </c>
      <c r="W84" s="179">
        <v>2038</v>
      </c>
      <c r="X84" s="179">
        <v>2039</v>
      </c>
      <c r="Y84" s="179">
        <v>2040</v>
      </c>
      <c r="Z84" s="179">
        <v>2041</v>
      </c>
      <c r="AA84" s="179">
        <v>2042</v>
      </c>
      <c r="AB84" s="179">
        <v>2043</v>
      </c>
      <c r="AC84" s="179">
        <v>2044</v>
      </c>
      <c r="AD84" s="179">
        <v>2045</v>
      </c>
      <c r="AE84" s="179">
        <v>2046</v>
      </c>
    </row>
    <row r="85" spans="2:31" x14ac:dyDescent="0.3">
      <c r="B85" s="179" t="s">
        <v>34</v>
      </c>
      <c r="C85" s="179"/>
      <c r="D85" s="179"/>
      <c r="E85" s="179"/>
      <c r="F85" s="179" t="s">
        <v>14</v>
      </c>
      <c r="G85" s="180" t="s">
        <v>65</v>
      </c>
      <c r="H85" s="180" t="s">
        <v>66</v>
      </c>
      <c r="I85" s="180" t="s">
        <v>67</v>
      </c>
      <c r="J85" s="180" t="s">
        <v>68</v>
      </c>
      <c r="K85" s="180" t="s">
        <v>69</v>
      </c>
      <c r="L85" s="180" t="s">
        <v>70</v>
      </c>
      <c r="M85" s="180" t="s">
        <v>71</v>
      </c>
      <c r="N85" s="180" t="s">
        <v>72</v>
      </c>
      <c r="O85" s="180" t="s">
        <v>73</v>
      </c>
      <c r="P85" s="180" t="s">
        <v>74</v>
      </c>
      <c r="Q85" s="180" t="s">
        <v>75</v>
      </c>
      <c r="R85" s="180" t="s">
        <v>76</v>
      </c>
      <c r="S85" s="180" t="s">
        <v>77</v>
      </c>
      <c r="T85" s="180" t="s">
        <v>78</v>
      </c>
      <c r="U85" s="180" t="s">
        <v>79</v>
      </c>
      <c r="V85" s="180" t="s">
        <v>80</v>
      </c>
      <c r="W85" s="180" t="s">
        <v>81</v>
      </c>
      <c r="X85" s="180" t="s">
        <v>82</v>
      </c>
      <c r="Y85" s="180" t="s">
        <v>83</v>
      </c>
      <c r="Z85" s="180" t="s">
        <v>84</v>
      </c>
      <c r="AA85" s="180" t="s">
        <v>85</v>
      </c>
      <c r="AB85" s="180" t="s">
        <v>86</v>
      </c>
      <c r="AC85" s="180" t="s">
        <v>87</v>
      </c>
      <c r="AD85" s="180" t="s">
        <v>88</v>
      </c>
      <c r="AE85" s="180" t="s">
        <v>89</v>
      </c>
    </row>
    <row r="86" spans="2:31" x14ac:dyDescent="0.3">
      <c r="B86" s="181" t="s">
        <v>99</v>
      </c>
      <c r="C86" s="181"/>
      <c r="D86" s="181"/>
      <c r="E86" s="186"/>
      <c r="F86" s="181" t="s">
        <v>109</v>
      </c>
      <c r="G86" s="182">
        <v>219.70399848765959</v>
      </c>
      <c r="H86" s="182">
        <v>263.85717070078221</v>
      </c>
      <c r="I86" s="182">
        <v>-1219747.2682697086</v>
      </c>
      <c r="J86" s="182">
        <v>-1714621.7761626688</v>
      </c>
      <c r="K86" s="182">
        <v>-7352641.9890055163</v>
      </c>
      <c r="L86" s="182">
        <v>-3036657.9310496161</v>
      </c>
      <c r="M86" s="182">
        <v>-3036438.6659741052</v>
      </c>
      <c r="N86" s="182">
        <v>-9775534.7354681622</v>
      </c>
      <c r="O86" s="182">
        <v>-9775316.956520468</v>
      </c>
      <c r="P86" s="182">
        <v>-14146732.862645665</v>
      </c>
      <c r="Q86" s="182">
        <v>-15720698.740922872</v>
      </c>
      <c r="R86" s="182">
        <v>-15720481.428243522</v>
      </c>
      <c r="S86" s="182">
        <v>-15720263.857729783</v>
      </c>
      <c r="T86" s="182">
        <v>-15720045.980208047</v>
      </c>
      <c r="U86" s="182">
        <v>-9635744.0650197975</v>
      </c>
      <c r="V86" s="182">
        <v>-9635526.2739807237</v>
      </c>
      <c r="W86" s="182">
        <v>-22315621.289702199</v>
      </c>
      <c r="X86" s="182">
        <v>-22315403.712776445</v>
      </c>
      <c r="Y86" s="182">
        <v>-23094426.43147834</v>
      </c>
      <c r="Z86" s="182">
        <v>-23094208.110239856</v>
      </c>
      <c r="AA86" s="182">
        <v>-23093990.54886983</v>
      </c>
      <c r="AB86" s="182">
        <v>-21509546.981291562</v>
      </c>
      <c r="AC86" s="182">
        <v>-21509328.258302234</v>
      </c>
      <c r="AD86" s="182">
        <v>-22817963.79360839</v>
      </c>
      <c r="AE86" s="182">
        <v>-22817746.134798955</v>
      </c>
    </row>
    <row r="87" spans="2:31" x14ac:dyDescent="0.3">
      <c r="B87" s="181" t="s">
        <v>100</v>
      </c>
      <c r="C87" s="181"/>
      <c r="D87" s="181"/>
      <c r="E87" s="186"/>
      <c r="F87" s="181" t="s">
        <v>109</v>
      </c>
      <c r="G87" s="182">
        <v>408.08930826323774</v>
      </c>
      <c r="H87" s="182">
        <v>2341.2942788412593</v>
      </c>
      <c r="I87" s="182">
        <v>2602.1206059468991</v>
      </c>
      <c r="J87" s="182">
        <v>2788.1535183022997</v>
      </c>
      <c r="K87" s="182">
        <v>3113.7540423086098</v>
      </c>
      <c r="L87" s="182">
        <v>3460.1107867883875</v>
      </c>
      <c r="M87" s="182">
        <v>3689.7143243305864</v>
      </c>
      <c r="N87" s="182">
        <v>4662.6461385857219</v>
      </c>
      <c r="O87" s="182">
        <v>146797988.36949155</v>
      </c>
      <c r="P87" s="182">
        <v>146798024.96239051</v>
      </c>
      <c r="Q87" s="182">
        <v>146798069.95675868</v>
      </c>
      <c r="R87" s="182">
        <v>146798252.727029</v>
      </c>
      <c r="S87" s="182">
        <v>146798303.42585748</v>
      </c>
      <c r="T87" s="182">
        <v>146798406.74844152</v>
      </c>
      <c r="U87" s="182">
        <v>263041190.75017405</v>
      </c>
      <c r="V87" s="182">
        <v>263041211.3372291</v>
      </c>
      <c r="W87" s="182">
        <v>361426284.0333147</v>
      </c>
      <c r="X87" s="182">
        <v>363560415.0631457</v>
      </c>
      <c r="Y87" s="182">
        <v>366283716.97446752</v>
      </c>
      <c r="Z87" s="182">
        <v>366283755.10508925</v>
      </c>
      <c r="AA87" s="182">
        <v>362179014.5727855</v>
      </c>
      <c r="AB87" s="182">
        <v>348545118.91028965</v>
      </c>
      <c r="AC87" s="182">
        <v>345487359.92364186</v>
      </c>
      <c r="AD87" s="182">
        <v>379725158.33226418</v>
      </c>
      <c r="AE87" s="182">
        <v>368647692.7488119</v>
      </c>
    </row>
    <row r="88" spans="2:31" x14ac:dyDescent="0.3">
      <c r="B88" s="181" t="s">
        <v>101</v>
      </c>
      <c r="C88" s="181"/>
      <c r="D88" s="181"/>
      <c r="E88" s="186"/>
      <c r="F88" s="181" t="s">
        <v>109</v>
      </c>
      <c r="G88" s="182">
        <v>6580.3385873066045</v>
      </c>
      <c r="H88" s="182">
        <v>13302.764946603984</v>
      </c>
      <c r="I88" s="182">
        <v>-764035.16340490698</v>
      </c>
      <c r="J88" s="182">
        <v>-1660849.9662378547</v>
      </c>
      <c r="K88" s="182">
        <v>-12889.874515917618</v>
      </c>
      <c r="L88" s="182">
        <v>12213957.045498686</v>
      </c>
      <c r="M88" s="182">
        <v>51433592.045377038</v>
      </c>
      <c r="N88" s="182">
        <v>85983831.362276673</v>
      </c>
      <c r="O88" s="182">
        <v>142671717.21179959</v>
      </c>
      <c r="P88" s="182">
        <v>165486491.26594141</v>
      </c>
      <c r="Q88" s="182">
        <v>174139471.15481612</v>
      </c>
      <c r="R88" s="182">
        <v>181083557.05469093</v>
      </c>
      <c r="S88" s="182">
        <v>187481213.36798325</v>
      </c>
      <c r="T88" s="182">
        <v>202632190.14697677</v>
      </c>
      <c r="U88" s="182">
        <v>198592832.70212224</v>
      </c>
      <c r="V88" s="182">
        <v>220582297.4963167</v>
      </c>
      <c r="W88" s="182">
        <v>261321345.22292325</v>
      </c>
      <c r="X88" s="182">
        <v>286168955.75674921</v>
      </c>
      <c r="Y88" s="182">
        <v>304374303.21930265</v>
      </c>
      <c r="Z88" s="182">
        <v>318222706.70900071</v>
      </c>
      <c r="AA88" s="182">
        <v>349920714.07180983</v>
      </c>
      <c r="AB88" s="182">
        <v>400218619.42247295</v>
      </c>
      <c r="AC88" s="182">
        <v>444172544.57417244</v>
      </c>
      <c r="AD88" s="182">
        <v>462808612.24647141</v>
      </c>
      <c r="AE88" s="182">
        <v>495243470.99691075</v>
      </c>
    </row>
    <row r="89" spans="2:31" x14ac:dyDescent="0.3">
      <c r="B89" s="181" t="s">
        <v>102</v>
      </c>
      <c r="C89" s="181"/>
      <c r="D89" s="181"/>
      <c r="E89" s="186"/>
      <c r="F89" s="181" t="s">
        <v>109</v>
      </c>
      <c r="G89" s="182">
        <v>996.19467721251749</v>
      </c>
      <c r="H89" s="182">
        <v>1962.1598580373902</v>
      </c>
      <c r="I89" s="182">
        <v>-133737.77759493035</v>
      </c>
      <c r="J89" s="182">
        <v>231913.11215784858</v>
      </c>
      <c r="K89" s="182">
        <v>-1314982.3010180839</v>
      </c>
      <c r="L89" s="182">
        <v>5841824.5035928525</v>
      </c>
      <c r="M89" s="182">
        <v>10082303.688695889</v>
      </c>
      <c r="N89" s="182">
        <v>-149500.18948010914</v>
      </c>
      <c r="O89" s="182">
        <v>4941053.8158434415</v>
      </c>
      <c r="P89" s="182">
        <v>5509897.9195641391</v>
      </c>
      <c r="Q89" s="182">
        <v>4712940.2511726217</v>
      </c>
      <c r="R89" s="182">
        <v>14228053.781504929</v>
      </c>
      <c r="S89" s="182">
        <v>14603763.591699738</v>
      </c>
      <c r="T89" s="182">
        <v>9468003.7974278741</v>
      </c>
      <c r="U89" s="182">
        <v>19625143.326194163</v>
      </c>
      <c r="V89" s="182">
        <v>21269718.304637268</v>
      </c>
      <c r="W89" s="182">
        <v>46900362.833812669</v>
      </c>
      <c r="X89" s="182">
        <v>46869504.161399119</v>
      </c>
      <c r="Y89" s="182">
        <v>46359209.602344796</v>
      </c>
      <c r="Z89" s="182">
        <v>53562897.358518049</v>
      </c>
      <c r="AA89" s="182">
        <v>47016968.590092503</v>
      </c>
      <c r="AB89" s="182">
        <v>48619756.536973961</v>
      </c>
      <c r="AC89" s="182">
        <v>40491909.479413912</v>
      </c>
      <c r="AD89" s="182">
        <v>31313670.020272061</v>
      </c>
      <c r="AE89" s="182">
        <v>32717884.762173951</v>
      </c>
    </row>
    <row r="90" spans="2:31" x14ac:dyDescent="0.3">
      <c r="B90" s="181" t="s">
        <v>103</v>
      </c>
      <c r="C90" s="181"/>
      <c r="D90" s="181"/>
      <c r="E90" s="186"/>
      <c r="F90" s="181" t="s">
        <v>109</v>
      </c>
      <c r="G90" s="182">
        <v>18860.663530532758</v>
      </c>
      <c r="H90" s="182">
        <v>56339.994906624874</v>
      </c>
      <c r="I90" s="182">
        <v>38821538.1415556</v>
      </c>
      <c r="J90" s="182">
        <v>39730969.856917009</v>
      </c>
      <c r="K90" s="182">
        <v>58799708.423318952</v>
      </c>
      <c r="L90" s="182">
        <v>136290325.22864285</v>
      </c>
      <c r="M90" s="182">
        <v>357931187.05110133</v>
      </c>
      <c r="N90" s="182">
        <v>325975149.81099367</v>
      </c>
      <c r="O90" s="182">
        <v>-37390085.830183864</v>
      </c>
      <c r="P90" s="182">
        <v>811184682.31584346</v>
      </c>
      <c r="Q90" s="182">
        <v>832579223.61476648</v>
      </c>
      <c r="R90" s="182">
        <v>1017054083.35093</v>
      </c>
      <c r="S90" s="182">
        <v>1007170221.0423218</v>
      </c>
      <c r="T90" s="182">
        <v>1057593671.6362706</v>
      </c>
      <c r="U90" s="182">
        <v>1029585496.5860953</v>
      </c>
      <c r="V90" s="182">
        <v>1234039563.9409027</v>
      </c>
      <c r="W90" s="182">
        <v>1403258663.4474728</v>
      </c>
      <c r="X90" s="182">
        <v>1465377086.2852569</v>
      </c>
      <c r="Y90" s="182">
        <v>1537434946.2933517</v>
      </c>
      <c r="Z90" s="182">
        <v>1499375499.0475385</v>
      </c>
      <c r="AA90" s="182">
        <v>1370309845.7409251</v>
      </c>
      <c r="AB90" s="182">
        <v>1384892083.175808</v>
      </c>
      <c r="AC90" s="182">
        <v>1317680284.0188134</v>
      </c>
      <c r="AD90" s="182">
        <v>1324033553.2371535</v>
      </c>
      <c r="AE90" s="182">
        <v>1310521565.3335907</v>
      </c>
    </row>
    <row r="91" spans="2:31" x14ac:dyDescent="0.3">
      <c r="B91" s="181" t="s">
        <v>10</v>
      </c>
      <c r="C91" s="181"/>
      <c r="D91" s="181"/>
      <c r="E91" s="186"/>
      <c r="F91" s="181" t="s">
        <v>109</v>
      </c>
      <c r="G91" s="182">
        <v>0</v>
      </c>
      <c r="H91" s="182">
        <v>0</v>
      </c>
      <c r="I91" s="182">
        <v>0</v>
      </c>
      <c r="J91" s="182">
        <v>0</v>
      </c>
      <c r="K91" s="182">
        <v>0</v>
      </c>
      <c r="L91" s="182">
        <v>0</v>
      </c>
      <c r="M91" s="182">
        <v>31878403.870300528</v>
      </c>
      <c r="N91" s="182">
        <v>67006617.847731322</v>
      </c>
      <c r="O91" s="182">
        <v>115521167.89031422</v>
      </c>
      <c r="P91" s="182">
        <v>158617756.31214401</v>
      </c>
      <c r="Q91" s="182">
        <v>191518260.51162973</v>
      </c>
      <c r="R91" s="182">
        <v>234157186.43202108</v>
      </c>
      <c r="S91" s="182">
        <v>264998230.82989293</v>
      </c>
      <c r="T91" s="182">
        <v>281459168.5272913</v>
      </c>
      <c r="U91" s="182">
        <v>305867379.66650665</v>
      </c>
      <c r="V91" s="182">
        <v>334840481.34056431</v>
      </c>
      <c r="W91" s="182">
        <v>390096311.43452042</v>
      </c>
      <c r="X91" s="182">
        <v>398174136.69315857</v>
      </c>
      <c r="Y91" s="182">
        <v>411560145.03556746</v>
      </c>
      <c r="Z91" s="182">
        <v>424146347.15823478</v>
      </c>
      <c r="AA91" s="182">
        <v>439849448.92503822</v>
      </c>
      <c r="AB91" s="182">
        <v>445608787.60613519</v>
      </c>
      <c r="AC91" s="182">
        <v>449610652.46564293</v>
      </c>
      <c r="AD91" s="182">
        <v>464078039.53696054</v>
      </c>
      <c r="AE91" s="182">
        <v>471348179.35770971</v>
      </c>
    </row>
    <row r="92" spans="2:31" x14ac:dyDescent="0.3">
      <c r="G92" s="185"/>
      <c r="H92" s="185"/>
      <c r="I92" s="185"/>
      <c r="J92" s="185"/>
      <c r="K92" s="185"/>
      <c r="L92" s="185"/>
      <c r="M92" s="185"/>
      <c r="N92" s="185"/>
      <c r="O92" s="185"/>
      <c r="P92" s="185"/>
      <c r="Q92" s="185"/>
      <c r="R92" s="185"/>
      <c r="S92" s="185"/>
      <c r="T92" s="185"/>
      <c r="U92" s="185"/>
      <c r="V92" s="185"/>
      <c r="W92" s="185"/>
      <c r="X92" s="185"/>
      <c r="Y92" s="185"/>
      <c r="Z92" s="185"/>
      <c r="AA92" s="185"/>
      <c r="AB92" s="185"/>
      <c r="AC92" s="185"/>
      <c r="AD92" s="185"/>
      <c r="AE92" s="185"/>
    </row>
    <row r="93" spans="2:31" x14ac:dyDescent="0.3">
      <c r="B93" s="178" t="str">
        <f>B15</f>
        <v>Step</v>
      </c>
      <c r="C93" s="179"/>
      <c r="D93" s="179"/>
      <c r="E93" s="179"/>
      <c r="F93" s="179"/>
      <c r="G93" s="179">
        <v>2022</v>
      </c>
      <c r="H93" s="179">
        <v>2023</v>
      </c>
      <c r="I93" s="179">
        <v>2024</v>
      </c>
      <c r="J93" s="179">
        <v>2025</v>
      </c>
      <c r="K93" s="179">
        <v>2026</v>
      </c>
      <c r="L93" s="179">
        <v>2027</v>
      </c>
      <c r="M93" s="179">
        <v>2028</v>
      </c>
      <c r="N93" s="179">
        <v>2029</v>
      </c>
      <c r="O93" s="179">
        <v>2030</v>
      </c>
      <c r="P93" s="179">
        <v>2031</v>
      </c>
      <c r="Q93" s="179">
        <v>2032</v>
      </c>
      <c r="R93" s="179">
        <v>2033</v>
      </c>
      <c r="S93" s="179">
        <v>2034</v>
      </c>
      <c r="T93" s="179">
        <v>2035</v>
      </c>
      <c r="U93" s="179">
        <v>2036</v>
      </c>
      <c r="V93" s="179">
        <v>2037</v>
      </c>
      <c r="W93" s="179">
        <v>2038</v>
      </c>
      <c r="X93" s="179">
        <v>2039</v>
      </c>
      <c r="Y93" s="179">
        <v>2040</v>
      </c>
      <c r="Z93" s="179">
        <v>2041</v>
      </c>
      <c r="AA93" s="179">
        <v>2042</v>
      </c>
      <c r="AB93" s="179">
        <v>2043</v>
      </c>
      <c r="AC93" s="179">
        <v>2044</v>
      </c>
      <c r="AD93" s="179">
        <v>2045</v>
      </c>
      <c r="AE93" s="179">
        <v>2046</v>
      </c>
    </row>
    <row r="94" spans="2:31" x14ac:dyDescent="0.3">
      <c r="B94" s="178" t="s">
        <v>34</v>
      </c>
      <c r="C94" s="179"/>
      <c r="D94" s="179"/>
      <c r="E94" s="179"/>
      <c r="F94" s="179" t="s">
        <v>14</v>
      </c>
      <c r="G94" s="180" t="s">
        <v>65</v>
      </c>
      <c r="H94" s="180" t="s">
        <v>66</v>
      </c>
      <c r="I94" s="180" t="s">
        <v>67</v>
      </c>
      <c r="J94" s="180" t="s">
        <v>68</v>
      </c>
      <c r="K94" s="180" t="s">
        <v>69</v>
      </c>
      <c r="L94" s="180" t="s">
        <v>70</v>
      </c>
      <c r="M94" s="180" t="s">
        <v>71</v>
      </c>
      <c r="N94" s="180" t="s">
        <v>72</v>
      </c>
      <c r="O94" s="180" t="s">
        <v>73</v>
      </c>
      <c r="P94" s="180" t="s">
        <v>74</v>
      </c>
      <c r="Q94" s="180" t="s">
        <v>75</v>
      </c>
      <c r="R94" s="180" t="s">
        <v>76</v>
      </c>
      <c r="S94" s="180" t="s">
        <v>77</v>
      </c>
      <c r="T94" s="180" t="s">
        <v>78</v>
      </c>
      <c r="U94" s="180" t="s">
        <v>79</v>
      </c>
      <c r="V94" s="180" t="s">
        <v>80</v>
      </c>
      <c r="W94" s="180" t="s">
        <v>81</v>
      </c>
      <c r="X94" s="180" t="s">
        <v>82</v>
      </c>
      <c r="Y94" s="180" t="s">
        <v>83</v>
      </c>
      <c r="Z94" s="180" t="s">
        <v>84</v>
      </c>
      <c r="AA94" s="180" t="s">
        <v>85</v>
      </c>
      <c r="AB94" s="180" t="s">
        <v>86</v>
      </c>
      <c r="AC94" s="180" t="s">
        <v>87</v>
      </c>
      <c r="AD94" s="180" t="s">
        <v>88</v>
      </c>
      <c r="AE94" s="180" t="s">
        <v>89</v>
      </c>
    </row>
    <row r="95" spans="2:31" x14ac:dyDescent="0.3">
      <c r="B95" s="181" t="s">
        <v>99</v>
      </c>
      <c r="C95" s="181"/>
      <c r="D95" s="181"/>
      <c r="E95" s="186"/>
      <c r="F95" s="181" t="s">
        <v>109</v>
      </c>
      <c r="G95" s="182">
        <v>-625.61719162060183</v>
      </c>
      <c r="H95" s="182">
        <v>-471.58739641625129</v>
      </c>
      <c r="I95" s="182">
        <v>-319.3682649218793</v>
      </c>
      <c r="J95" s="182">
        <v>-362476.46321416862</v>
      </c>
      <c r="K95" s="182">
        <v>-8593028.9887626953</v>
      </c>
      <c r="L95" s="182">
        <v>-8593161.9544711374</v>
      </c>
      <c r="M95" s="182">
        <v>-8593294.9256801717</v>
      </c>
      <c r="N95" s="182">
        <v>-8593427.1172995344</v>
      </c>
      <c r="O95" s="182">
        <v>-8593559.0788551047</v>
      </c>
      <c r="P95" s="182">
        <v>-8593690.7182401437</v>
      </c>
      <c r="Q95" s="182">
        <v>-8593823.4123167358</v>
      </c>
      <c r="R95" s="182">
        <v>-8593954.1265308987</v>
      </c>
      <c r="S95" s="182">
        <v>-8594085.5993099306</v>
      </c>
      <c r="T95" s="182">
        <v>-8594218.1398019232</v>
      </c>
      <c r="U95" s="182">
        <v>-8594350.1613493785</v>
      </c>
      <c r="V95" s="182">
        <v>-8594481.9923157729</v>
      </c>
      <c r="W95" s="182">
        <v>-8594614.5658133775</v>
      </c>
      <c r="X95" s="182">
        <v>-8594747.0923529025</v>
      </c>
      <c r="Y95" s="182">
        <v>-8594880.100893205</v>
      </c>
      <c r="Z95" s="182">
        <v>-8595013.3033213299</v>
      </c>
      <c r="AA95" s="182">
        <v>-8595146.2462606542</v>
      </c>
      <c r="AB95" s="182">
        <v>-8595279.9993348233</v>
      </c>
      <c r="AC95" s="182">
        <v>-8595414.9432533495</v>
      </c>
      <c r="AD95" s="182">
        <v>-8595549.2661693133</v>
      </c>
      <c r="AE95" s="182">
        <v>-8595683.7927425131</v>
      </c>
    </row>
    <row r="96" spans="2:31" x14ac:dyDescent="0.3">
      <c r="B96" s="181" t="s">
        <v>100</v>
      </c>
      <c r="C96" s="181"/>
      <c r="D96" s="181"/>
      <c r="E96" s="186"/>
      <c r="F96" s="181" t="s">
        <v>109</v>
      </c>
      <c r="G96" s="182">
        <v>-284.2362316491857</v>
      </c>
      <c r="H96" s="182">
        <v>-1323.234232086329</v>
      </c>
      <c r="I96" s="182">
        <v>-1509.9699518462689</v>
      </c>
      <c r="J96" s="182">
        <v>-1729.9235920967903</v>
      </c>
      <c r="K96" s="182">
        <v>-2153.7702662563297</v>
      </c>
      <c r="L96" s="182">
        <v>-1360.3882754383246</v>
      </c>
      <c r="M96" s="182">
        <v>43871657.018767692</v>
      </c>
      <c r="N96" s="182">
        <v>114722931.48505774</v>
      </c>
      <c r="O96" s="182">
        <v>199395179.85921317</v>
      </c>
      <c r="P96" s="182">
        <v>198035556.72594133</v>
      </c>
      <c r="Q96" s="182">
        <v>197717035.09491909</v>
      </c>
      <c r="R96" s="182">
        <v>159378251.01733291</v>
      </c>
      <c r="S96" s="182">
        <v>176656438.89708522</v>
      </c>
      <c r="T96" s="182">
        <v>182769965.1812385</v>
      </c>
      <c r="U96" s="182">
        <v>923174426.68129492</v>
      </c>
      <c r="V96" s="182">
        <v>498506201.19093341</v>
      </c>
      <c r="W96" s="182">
        <v>387919662.54022044</v>
      </c>
      <c r="X96" s="182">
        <v>392368545.58629048</v>
      </c>
      <c r="Y96" s="182">
        <v>381045669.11433202</v>
      </c>
      <c r="Z96" s="182">
        <v>397160058.81199241</v>
      </c>
      <c r="AA96" s="182">
        <v>345792617.6416167</v>
      </c>
      <c r="AB96" s="182">
        <v>459138145.8354646</v>
      </c>
      <c r="AC96" s="182">
        <v>502236394.80466032</v>
      </c>
      <c r="AD96" s="182">
        <v>502539106.80199432</v>
      </c>
      <c r="AE96" s="182">
        <v>481651880.21625662</v>
      </c>
    </row>
    <row r="97" spans="2:31" x14ac:dyDescent="0.3">
      <c r="B97" s="181" t="s">
        <v>101</v>
      </c>
      <c r="C97" s="181"/>
      <c r="D97" s="181"/>
      <c r="E97" s="186"/>
      <c r="F97" s="181" t="s">
        <v>109</v>
      </c>
      <c r="G97" s="182">
        <v>2152472.6959472243</v>
      </c>
      <c r="H97" s="182">
        <v>4634398.7509481302</v>
      </c>
      <c r="I97" s="182">
        <v>5959205.2526499843</v>
      </c>
      <c r="J97" s="182">
        <v>6143145.2952314932</v>
      </c>
      <c r="K97" s="182">
        <v>-4693132.0783374812</v>
      </c>
      <c r="L97" s="182">
        <v>-15013407.212357521</v>
      </c>
      <c r="M97" s="182">
        <v>-18271885.038029566</v>
      </c>
      <c r="N97" s="182">
        <v>-14674239.026686808</v>
      </c>
      <c r="O97" s="182">
        <v>-20742003.57038046</v>
      </c>
      <c r="P97" s="182">
        <v>-7769285.3309284244</v>
      </c>
      <c r="Q97" s="182">
        <v>-8375858.3393752463</v>
      </c>
      <c r="R97" s="182">
        <v>-17796277.415872652</v>
      </c>
      <c r="S97" s="182">
        <v>6084059.0312565118</v>
      </c>
      <c r="T97" s="182">
        <v>20465438.967176158</v>
      </c>
      <c r="U97" s="182">
        <v>-387793.94136782363</v>
      </c>
      <c r="V97" s="182">
        <v>24072304.942243539</v>
      </c>
      <c r="W97" s="182">
        <v>92593326.747705489</v>
      </c>
      <c r="X97" s="182">
        <v>131874270.03366613</v>
      </c>
      <c r="Y97" s="182">
        <v>161707970.86033514</v>
      </c>
      <c r="Z97" s="182">
        <v>180946427.58916831</v>
      </c>
      <c r="AA97" s="182">
        <v>251545928.0769068</v>
      </c>
      <c r="AB97" s="182">
        <v>283140610.35977072</v>
      </c>
      <c r="AC97" s="182">
        <v>266576181.6979596</v>
      </c>
      <c r="AD97" s="182">
        <v>287063933.82226503</v>
      </c>
      <c r="AE97" s="182">
        <v>337729802.96975935</v>
      </c>
    </row>
    <row r="98" spans="2:31" x14ac:dyDescent="0.3">
      <c r="B98" s="181" t="s">
        <v>102</v>
      </c>
      <c r="C98" s="181"/>
      <c r="D98" s="181"/>
      <c r="E98" s="186"/>
      <c r="F98" s="181" t="s">
        <v>109</v>
      </c>
      <c r="G98" s="182">
        <v>-683.95697793553552</v>
      </c>
      <c r="H98" s="182">
        <v>-1273.8283793568958</v>
      </c>
      <c r="I98" s="182">
        <v>-1936.1101412554287</v>
      </c>
      <c r="J98" s="182">
        <v>-458760.63561812037</v>
      </c>
      <c r="K98" s="182">
        <v>-3290219.8576160441</v>
      </c>
      <c r="L98" s="182">
        <v>-5296794.9561541155</v>
      </c>
      <c r="M98" s="182">
        <v>-4426201.2901933435</v>
      </c>
      <c r="N98" s="182">
        <v>-1345690.7251989963</v>
      </c>
      <c r="O98" s="182">
        <v>-1346341.2968367308</v>
      </c>
      <c r="P98" s="182">
        <v>97339.34789008135</v>
      </c>
      <c r="Q98" s="182">
        <v>-4193270.1684344555</v>
      </c>
      <c r="R98" s="182">
        <v>20724519.185727473</v>
      </c>
      <c r="S98" s="182">
        <v>20456158.004906107</v>
      </c>
      <c r="T98" s="182">
        <v>19694417.617404878</v>
      </c>
      <c r="U98" s="182">
        <v>37742932.663523391</v>
      </c>
      <c r="V98" s="182">
        <v>45668404.134695351</v>
      </c>
      <c r="W98" s="182">
        <v>32445649.896159671</v>
      </c>
      <c r="X98" s="182">
        <v>32682198.19772898</v>
      </c>
      <c r="Y98" s="182">
        <v>37037929.366370805</v>
      </c>
      <c r="Z98" s="182">
        <v>39627234.537478864</v>
      </c>
      <c r="AA98" s="182">
        <v>38660155.194414467</v>
      </c>
      <c r="AB98" s="182">
        <v>38238661.405699767</v>
      </c>
      <c r="AC98" s="182">
        <v>46166108.052610293</v>
      </c>
      <c r="AD98" s="182">
        <v>36330617.078241691</v>
      </c>
      <c r="AE98" s="182">
        <v>38674965.771826535</v>
      </c>
    </row>
    <row r="99" spans="2:31" x14ac:dyDescent="0.3">
      <c r="B99" s="181" t="s">
        <v>103</v>
      </c>
      <c r="C99" s="181"/>
      <c r="D99" s="181"/>
      <c r="E99" s="186"/>
      <c r="F99" s="181" t="s">
        <v>109</v>
      </c>
      <c r="G99" s="182">
        <v>-8783.793069257481</v>
      </c>
      <c r="H99" s="182">
        <v>-85081.606247784599</v>
      </c>
      <c r="I99" s="182">
        <v>58379177.082321383</v>
      </c>
      <c r="J99" s="182">
        <v>108144061.08304439</v>
      </c>
      <c r="K99" s="182">
        <v>359312581.93290192</v>
      </c>
      <c r="L99" s="182">
        <v>1519811961.6194475</v>
      </c>
      <c r="M99" s="182">
        <v>1124787493.2076104</v>
      </c>
      <c r="N99" s="182">
        <v>858363913.72026145</v>
      </c>
      <c r="O99" s="182">
        <v>1013293852.646765</v>
      </c>
      <c r="P99" s="182">
        <v>878451724.16711056</v>
      </c>
      <c r="Q99" s="182">
        <v>1310802892.3428283</v>
      </c>
      <c r="R99" s="182">
        <v>1233803601.0640471</v>
      </c>
      <c r="S99" s="182">
        <v>888012092.36806655</v>
      </c>
      <c r="T99" s="182">
        <v>932329191.9083271</v>
      </c>
      <c r="U99" s="182">
        <v>1780564891.8923779</v>
      </c>
      <c r="V99" s="182">
        <v>1885385305.4416912</v>
      </c>
      <c r="W99" s="182">
        <v>1614558041.6345873</v>
      </c>
      <c r="X99" s="182">
        <v>1828820476.0834341</v>
      </c>
      <c r="Y99" s="182">
        <v>2114520881.6715629</v>
      </c>
      <c r="Z99" s="182">
        <v>2367821879.7055397</v>
      </c>
      <c r="AA99" s="182">
        <v>1765899765.2130957</v>
      </c>
      <c r="AB99" s="182">
        <v>2119360826.5190613</v>
      </c>
      <c r="AC99" s="182">
        <v>2018861070.9501679</v>
      </c>
      <c r="AD99" s="182">
        <v>1945060995.3848805</v>
      </c>
      <c r="AE99" s="182">
        <v>1919826067.7280729</v>
      </c>
    </row>
    <row r="100" spans="2:31" x14ac:dyDescent="0.3">
      <c r="B100" s="181" t="s">
        <v>10</v>
      </c>
      <c r="C100" s="181"/>
      <c r="D100" s="181"/>
      <c r="E100" s="186"/>
      <c r="F100" s="181" t="s">
        <v>109</v>
      </c>
      <c r="G100" s="182">
        <v>0</v>
      </c>
      <c r="H100" s="182">
        <v>0</v>
      </c>
      <c r="I100" s="182">
        <v>0</v>
      </c>
      <c r="J100" s="182">
        <v>0</v>
      </c>
      <c r="K100" s="182">
        <v>0</v>
      </c>
      <c r="L100" s="182">
        <v>0</v>
      </c>
      <c r="M100" s="182">
        <v>14956189.664742678</v>
      </c>
      <c r="N100" s="182">
        <v>29765242.879099313</v>
      </c>
      <c r="O100" s="182">
        <v>40001475.207668409</v>
      </c>
      <c r="P100" s="182">
        <v>53618004.045877583</v>
      </c>
      <c r="Q100" s="182">
        <v>58839216.52006381</v>
      </c>
      <c r="R100" s="182">
        <v>93838983.138235986</v>
      </c>
      <c r="S100" s="182">
        <v>107779601.81982505</v>
      </c>
      <c r="T100" s="182">
        <v>112791942.40815057</v>
      </c>
      <c r="U100" s="182">
        <v>152044841.01526454</v>
      </c>
      <c r="V100" s="182">
        <v>168914201.52737778</v>
      </c>
      <c r="W100" s="182">
        <v>258814542.59586501</v>
      </c>
      <c r="X100" s="182">
        <v>292552784.05843282</v>
      </c>
      <c r="Y100" s="182">
        <v>351053054.42759418</v>
      </c>
      <c r="Z100" s="182">
        <v>389766117.07931662</v>
      </c>
      <c r="AA100" s="182">
        <v>444952946.11711526</v>
      </c>
      <c r="AB100" s="182">
        <v>487201577.2787953</v>
      </c>
      <c r="AC100" s="182">
        <v>555612984.12183881</v>
      </c>
      <c r="AD100" s="182">
        <v>612624607.14761198</v>
      </c>
      <c r="AE100" s="182">
        <v>637174405.9188025</v>
      </c>
    </row>
    <row r="101" spans="2:31" x14ac:dyDescent="0.3">
      <c r="G101" s="185"/>
      <c r="H101" s="185"/>
      <c r="I101" s="185"/>
      <c r="J101" s="185"/>
      <c r="K101" s="185"/>
      <c r="L101" s="185"/>
      <c r="M101" s="185"/>
      <c r="N101" s="185"/>
      <c r="O101" s="185"/>
      <c r="P101" s="185"/>
      <c r="Q101" s="185"/>
      <c r="R101" s="185"/>
      <c r="S101" s="185"/>
      <c r="T101" s="185"/>
      <c r="U101" s="185"/>
      <c r="V101" s="185"/>
      <c r="W101" s="185"/>
      <c r="X101" s="185"/>
      <c r="Y101" s="185"/>
      <c r="Z101" s="185"/>
      <c r="AA101" s="185"/>
      <c r="AB101" s="185"/>
      <c r="AC101" s="185"/>
      <c r="AD101" s="185"/>
      <c r="AE101" s="185"/>
    </row>
    <row r="102" spans="2:31" x14ac:dyDescent="0.3">
      <c r="B102" s="178" t="str">
        <f>B24</f>
        <v>Slow</v>
      </c>
      <c r="C102" s="179"/>
      <c r="D102" s="179"/>
      <c r="E102" s="179"/>
      <c r="F102" s="179"/>
      <c r="G102" s="179">
        <v>2022</v>
      </c>
      <c r="H102" s="179">
        <v>2023</v>
      </c>
      <c r="I102" s="179">
        <v>2024</v>
      </c>
      <c r="J102" s="179">
        <v>2025</v>
      </c>
      <c r="K102" s="179">
        <v>2026</v>
      </c>
      <c r="L102" s="179">
        <v>2027</v>
      </c>
      <c r="M102" s="179">
        <v>2028</v>
      </c>
      <c r="N102" s="179">
        <v>2029</v>
      </c>
      <c r="O102" s="179">
        <v>2030</v>
      </c>
      <c r="P102" s="179">
        <v>2031</v>
      </c>
      <c r="Q102" s="179">
        <v>2032</v>
      </c>
      <c r="R102" s="179">
        <v>2033</v>
      </c>
      <c r="S102" s="179">
        <v>2034</v>
      </c>
      <c r="T102" s="179">
        <v>2035</v>
      </c>
      <c r="U102" s="179">
        <v>2036</v>
      </c>
      <c r="V102" s="179">
        <v>2037</v>
      </c>
      <c r="W102" s="179">
        <v>2038</v>
      </c>
      <c r="X102" s="179">
        <v>2039</v>
      </c>
      <c r="Y102" s="179">
        <v>2040</v>
      </c>
      <c r="Z102" s="179">
        <v>2041</v>
      </c>
      <c r="AA102" s="179">
        <v>2042</v>
      </c>
      <c r="AB102" s="179">
        <v>2043</v>
      </c>
      <c r="AC102" s="179">
        <v>2044</v>
      </c>
      <c r="AD102" s="179">
        <v>2045</v>
      </c>
      <c r="AE102" s="179">
        <v>2046</v>
      </c>
    </row>
    <row r="103" spans="2:31" x14ac:dyDescent="0.3">
      <c r="B103" s="179" t="s">
        <v>34</v>
      </c>
      <c r="C103" s="179"/>
      <c r="D103" s="179"/>
      <c r="E103" s="179"/>
      <c r="F103" s="179" t="s">
        <v>14</v>
      </c>
      <c r="G103" s="180" t="s">
        <v>65</v>
      </c>
      <c r="H103" s="180" t="s">
        <v>66</v>
      </c>
      <c r="I103" s="180" t="s">
        <v>67</v>
      </c>
      <c r="J103" s="180" t="s">
        <v>68</v>
      </c>
      <c r="K103" s="180" t="s">
        <v>69</v>
      </c>
      <c r="L103" s="180" t="s">
        <v>70</v>
      </c>
      <c r="M103" s="180" t="s">
        <v>71</v>
      </c>
      <c r="N103" s="180" t="s">
        <v>72</v>
      </c>
      <c r="O103" s="180" t="s">
        <v>73</v>
      </c>
      <c r="P103" s="180" t="s">
        <v>74</v>
      </c>
      <c r="Q103" s="180" t="s">
        <v>75</v>
      </c>
      <c r="R103" s="180" t="s">
        <v>76</v>
      </c>
      <c r="S103" s="180" t="s">
        <v>77</v>
      </c>
      <c r="T103" s="180" t="s">
        <v>78</v>
      </c>
      <c r="U103" s="180" t="s">
        <v>79</v>
      </c>
      <c r="V103" s="180" t="s">
        <v>80</v>
      </c>
      <c r="W103" s="180" t="s">
        <v>81</v>
      </c>
      <c r="X103" s="180" t="s">
        <v>82</v>
      </c>
      <c r="Y103" s="180" t="s">
        <v>83</v>
      </c>
      <c r="Z103" s="180" t="s">
        <v>84</v>
      </c>
      <c r="AA103" s="180" t="s">
        <v>85</v>
      </c>
      <c r="AB103" s="180" t="s">
        <v>86</v>
      </c>
      <c r="AC103" s="180" t="s">
        <v>87</v>
      </c>
      <c r="AD103" s="180" t="s">
        <v>88</v>
      </c>
      <c r="AE103" s="180" t="s">
        <v>89</v>
      </c>
    </row>
    <row r="104" spans="2:31" x14ac:dyDescent="0.3">
      <c r="B104" s="181" t="s">
        <v>99</v>
      </c>
      <c r="C104" s="181"/>
      <c r="D104" s="181"/>
      <c r="E104" s="186"/>
      <c r="F104" s="181" t="s">
        <v>109</v>
      </c>
      <c r="G104" s="182">
        <v>-46.572635505695516</v>
      </c>
      <c r="H104" s="182">
        <v>-93.100300089480029</v>
      </c>
      <c r="I104" s="182">
        <v>-123.68360537668016</v>
      </c>
      <c r="J104" s="182">
        <v>-170.19324501065191</v>
      </c>
      <c r="K104" s="182">
        <v>-249.6347035589115</v>
      </c>
      <c r="L104" s="182">
        <v>-296.04623571508688</v>
      </c>
      <c r="M104" s="182">
        <v>-342.5898192550066</v>
      </c>
      <c r="N104" s="182">
        <v>-388.84439391378919</v>
      </c>
      <c r="O104" s="182">
        <v>-435.07810600811825</v>
      </c>
      <c r="P104" s="182">
        <v>-481.23760714270452</v>
      </c>
      <c r="Q104" s="182">
        <v>-527.65477836045966</v>
      </c>
      <c r="R104" s="182">
        <v>7594530.7837785995</v>
      </c>
      <c r="S104" s="182">
        <v>7594484.668999346</v>
      </c>
      <c r="T104" s="182">
        <v>7594438.4432927147</v>
      </c>
      <c r="U104" s="182">
        <v>50783074.474095315</v>
      </c>
      <c r="V104" s="182">
        <v>53188591.533677571</v>
      </c>
      <c r="W104" s="182">
        <v>61428588.059221402</v>
      </c>
      <c r="X104" s="182">
        <v>63135951.533333905</v>
      </c>
      <c r="Y104" s="182">
        <v>77340043.109947711</v>
      </c>
      <c r="Z104" s="182">
        <v>79710608.418692186</v>
      </c>
      <c r="AA104" s="182">
        <v>79058048.171377823</v>
      </c>
      <c r="AB104" s="182">
        <v>100405629.90469745</v>
      </c>
      <c r="AC104" s="182">
        <v>101576817.51775344</v>
      </c>
      <c r="AD104" s="182">
        <v>103085841.39372715</v>
      </c>
      <c r="AE104" s="182">
        <v>106106308.00244032</v>
      </c>
    </row>
    <row r="105" spans="2:31" x14ac:dyDescent="0.3">
      <c r="B105" s="181" t="s">
        <v>100</v>
      </c>
      <c r="C105" s="181"/>
      <c r="D105" s="181"/>
      <c r="E105" s="186"/>
      <c r="F105" s="181" t="s">
        <v>109</v>
      </c>
      <c r="G105" s="182">
        <v>-105.53875451850122</v>
      </c>
      <c r="H105" s="182">
        <v>-321.16151282888922</v>
      </c>
      <c r="I105" s="182">
        <v>-341.12575127483763</v>
      </c>
      <c r="J105" s="182">
        <v>-333.5893331186976</v>
      </c>
      <c r="K105" s="182">
        <v>-289.2267572111349</v>
      </c>
      <c r="L105" s="182">
        <v>-352.16105046140149</v>
      </c>
      <c r="M105" s="182">
        <v>-346.59441741886496</v>
      </c>
      <c r="N105" s="182">
        <v>-343.44919732902963</v>
      </c>
      <c r="O105" s="182">
        <v>-315.29754886865476</v>
      </c>
      <c r="P105" s="182">
        <v>-259.73404485924306</v>
      </c>
      <c r="Q105" s="182">
        <v>66278934.663769811</v>
      </c>
      <c r="R105" s="182">
        <v>66278915.014450692</v>
      </c>
      <c r="S105" s="182">
        <v>66278871.588705622</v>
      </c>
      <c r="T105" s="182">
        <v>66278846.72112681</v>
      </c>
      <c r="U105" s="182">
        <v>66278814.111728966</v>
      </c>
      <c r="V105" s="182">
        <v>66278851.981436074</v>
      </c>
      <c r="W105" s="182">
        <v>66278861.355992384</v>
      </c>
      <c r="X105" s="182">
        <v>66278803.356050275</v>
      </c>
      <c r="Y105" s="182">
        <v>66278776.116122164</v>
      </c>
      <c r="Z105" s="182">
        <v>66278708.530124925</v>
      </c>
      <c r="AA105" s="182">
        <v>66278670.083234467</v>
      </c>
      <c r="AB105" s="182">
        <v>66278647.056318916</v>
      </c>
      <c r="AC105" s="182">
        <v>66278576.214853145</v>
      </c>
      <c r="AD105" s="182">
        <v>63860865.844800085</v>
      </c>
      <c r="AE105" s="182">
        <v>64236670.962958723</v>
      </c>
    </row>
    <row r="106" spans="2:31" x14ac:dyDescent="0.3">
      <c r="B106" s="181" t="s">
        <v>101</v>
      </c>
      <c r="C106" s="181"/>
      <c r="D106" s="181"/>
      <c r="E106" s="186"/>
      <c r="F106" s="181" t="s">
        <v>109</v>
      </c>
      <c r="G106" s="182">
        <v>-855.47037472120599</v>
      </c>
      <c r="H106" s="182">
        <v>-1658.255616934317</v>
      </c>
      <c r="I106" s="182">
        <v>-2445.2258759067681</v>
      </c>
      <c r="J106" s="182">
        <v>-5705.7028584944383</v>
      </c>
      <c r="K106" s="182">
        <v>-491896.33147466497</v>
      </c>
      <c r="L106" s="182">
        <v>19777126.482397348</v>
      </c>
      <c r="M106" s="182">
        <v>38991705.679237217</v>
      </c>
      <c r="N106" s="182">
        <v>50183095.736958437</v>
      </c>
      <c r="O106" s="182">
        <v>56046863.919728413</v>
      </c>
      <c r="P106" s="182">
        <v>64895311.92589324</v>
      </c>
      <c r="Q106" s="182">
        <v>72430216.621359259</v>
      </c>
      <c r="R106" s="182">
        <v>71480516.553501993</v>
      </c>
      <c r="S106" s="182">
        <v>69292802.992660403</v>
      </c>
      <c r="T106" s="182">
        <v>67536089.32589075</v>
      </c>
      <c r="U106" s="182">
        <v>70420017.202456906</v>
      </c>
      <c r="V106" s="182">
        <v>71430612.03634645</v>
      </c>
      <c r="W106" s="182">
        <v>70604311.660030812</v>
      </c>
      <c r="X106" s="182">
        <v>69123840.346346155</v>
      </c>
      <c r="Y106" s="182">
        <v>66960478.11582768</v>
      </c>
      <c r="Z106" s="182">
        <v>65283984.552154586</v>
      </c>
      <c r="AA106" s="182">
        <v>65308490.577813171</v>
      </c>
      <c r="AB106" s="182">
        <v>62739894.902297102</v>
      </c>
      <c r="AC106" s="182">
        <v>58240848.447228394</v>
      </c>
      <c r="AD106" s="182">
        <v>52824403.885865435</v>
      </c>
      <c r="AE106" s="182">
        <v>52580374.107815348</v>
      </c>
    </row>
    <row r="107" spans="2:31" x14ac:dyDescent="0.3">
      <c r="B107" s="181" t="s">
        <v>102</v>
      </c>
      <c r="C107" s="181"/>
      <c r="D107" s="181"/>
      <c r="E107" s="186"/>
      <c r="F107" s="181" t="s">
        <v>109</v>
      </c>
      <c r="G107" s="182">
        <v>-155.31079892581729</v>
      </c>
      <c r="H107" s="182">
        <v>-308.73898985819005</v>
      </c>
      <c r="I107" s="182">
        <v>-458.43923923656723</v>
      </c>
      <c r="J107" s="182">
        <v>-610.85113941524628</v>
      </c>
      <c r="K107" s="182">
        <v>-1473.5563096321707</v>
      </c>
      <c r="L107" s="182">
        <v>176221.40085603972</v>
      </c>
      <c r="M107" s="182">
        <v>176070.99068115096</v>
      </c>
      <c r="N107" s="182">
        <v>175920.94507774181</v>
      </c>
      <c r="O107" s="182">
        <v>175772.02445368399</v>
      </c>
      <c r="P107" s="182">
        <v>175623.70011569525</v>
      </c>
      <c r="Q107" s="182">
        <v>175477.06495720751</v>
      </c>
      <c r="R107" s="182">
        <v>6682106.6718454659</v>
      </c>
      <c r="S107" s="182">
        <v>6682005.1873293053</v>
      </c>
      <c r="T107" s="182">
        <v>6688919.9186735237</v>
      </c>
      <c r="U107" s="182">
        <v>6303977.0470701251</v>
      </c>
      <c r="V107" s="182">
        <v>9529307.2578432821</v>
      </c>
      <c r="W107" s="182">
        <v>8518826.61860485</v>
      </c>
      <c r="X107" s="182">
        <v>10058349.880177412</v>
      </c>
      <c r="Y107" s="182">
        <v>13677411.39186536</v>
      </c>
      <c r="Z107" s="182">
        <v>16019769.359140085</v>
      </c>
      <c r="AA107" s="182">
        <v>14122448.346595958</v>
      </c>
      <c r="AB107" s="182">
        <v>15332151.976342004</v>
      </c>
      <c r="AC107" s="182">
        <v>15144120.113820704</v>
      </c>
      <c r="AD107" s="182">
        <v>13502373.316951154</v>
      </c>
      <c r="AE107" s="182">
        <v>13380230.379455576</v>
      </c>
    </row>
    <row r="108" spans="2:31" x14ac:dyDescent="0.3">
      <c r="B108" s="181" t="s">
        <v>103</v>
      </c>
      <c r="C108" s="181"/>
      <c r="D108" s="181"/>
      <c r="E108" s="186"/>
      <c r="F108" s="181" t="s">
        <v>109</v>
      </c>
      <c r="G108" s="182">
        <v>-4227.4381402178169</v>
      </c>
      <c r="H108" s="182">
        <v>-10199.425818184514</v>
      </c>
      <c r="I108" s="182">
        <v>-11588.460228911255</v>
      </c>
      <c r="J108" s="182">
        <v>-15019.935433924598</v>
      </c>
      <c r="K108" s="182">
        <v>50446.728532557507</v>
      </c>
      <c r="L108" s="182">
        <v>-4830925.8104063477</v>
      </c>
      <c r="M108" s="182">
        <v>42288367.209638566</v>
      </c>
      <c r="N108" s="182">
        <v>38331134.665247276</v>
      </c>
      <c r="O108" s="182">
        <v>49964455.234361351</v>
      </c>
      <c r="P108" s="182">
        <v>45276032.448511057</v>
      </c>
      <c r="Q108" s="182">
        <v>-10954600.679184124</v>
      </c>
      <c r="R108" s="182">
        <v>653730120.80804396</v>
      </c>
      <c r="S108" s="182">
        <v>644668417.21189058</v>
      </c>
      <c r="T108" s="182">
        <v>635998358.70669901</v>
      </c>
      <c r="U108" s="182">
        <v>650576002.4634155</v>
      </c>
      <c r="V108" s="182">
        <v>637836697.01990604</v>
      </c>
      <c r="W108" s="182">
        <v>676792209.82917166</v>
      </c>
      <c r="X108" s="182">
        <v>669486957.53952289</v>
      </c>
      <c r="Y108" s="182">
        <v>614723730.55367947</v>
      </c>
      <c r="Z108" s="182">
        <v>622868411.0703541</v>
      </c>
      <c r="AA108" s="182">
        <v>608006436.43586648</v>
      </c>
      <c r="AB108" s="182">
        <v>590031833.05625582</v>
      </c>
      <c r="AC108" s="182">
        <v>571996824.97109199</v>
      </c>
      <c r="AD108" s="182">
        <v>555035934.10427153</v>
      </c>
      <c r="AE108" s="182">
        <v>559533719.7740314</v>
      </c>
    </row>
    <row r="109" spans="2:31" x14ac:dyDescent="0.3">
      <c r="B109" s="181" t="s">
        <v>10</v>
      </c>
      <c r="C109" s="181"/>
      <c r="D109" s="181"/>
      <c r="E109" s="186"/>
      <c r="F109" s="181" t="s">
        <v>109</v>
      </c>
      <c r="G109" s="182">
        <v>0</v>
      </c>
      <c r="H109" s="182">
        <v>0</v>
      </c>
      <c r="I109" s="182">
        <v>0</v>
      </c>
      <c r="J109" s="182">
        <v>0</v>
      </c>
      <c r="K109" s="182">
        <v>0</v>
      </c>
      <c r="L109" s="182">
        <v>0</v>
      </c>
      <c r="M109" s="182">
        <v>10002027.795553844</v>
      </c>
      <c r="N109" s="182">
        <v>13172477.001839774</v>
      </c>
      <c r="O109" s="182">
        <v>14359920.075740548</v>
      </c>
      <c r="P109" s="182">
        <v>14773760.708405312</v>
      </c>
      <c r="Q109" s="182">
        <v>15252487.250902304</v>
      </c>
      <c r="R109" s="182">
        <v>27965489.794145256</v>
      </c>
      <c r="S109" s="182">
        <v>28820851.377667621</v>
      </c>
      <c r="T109" s="182">
        <v>30411800.156428937</v>
      </c>
      <c r="U109" s="182">
        <v>49150919.583693445</v>
      </c>
      <c r="V109" s="182">
        <v>59749888.314176194</v>
      </c>
      <c r="W109" s="182">
        <v>87643235.461508125</v>
      </c>
      <c r="X109" s="182">
        <v>97714995.687191516</v>
      </c>
      <c r="Y109" s="182">
        <v>111346110.64702564</v>
      </c>
      <c r="Z109" s="182">
        <v>116787254.23307799</v>
      </c>
      <c r="AA109" s="182">
        <v>133004173.50943257</v>
      </c>
      <c r="AB109" s="182">
        <v>142381446.17525914</v>
      </c>
      <c r="AC109" s="182">
        <v>151234807.52796623</v>
      </c>
      <c r="AD109" s="182">
        <v>160133611.57258368</v>
      </c>
      <c r="AE109" s="182">
        <v>163269134.61747807</v>
      </c>
    </row>
    <row r="110" spans="2:31" x14ac:dyDescent="0.3">
      <c r="G110" s="185"/>
      <c r="H110" s="185"/>
      <c r="I110" s="185"/>
      <c r="J110" s="185"/>
      <c r="K110" s="185"/>
      <c r="L110" s="185"/>
      <c r="M110" s="185"/>
      <c r="N110" s="185"/>
      <c r="O110" s="185"/>
      <c r="P110" s="185"/>
      <c r="Q110" s="185"/>
      <c r="R110" s="185"/>
      <c r="S110" s="185"/>
      <c r="T110" s="185"/>
      <c r="U110" s="185"/>
      <c r="V110" s="185"/>
      <c r="W110" s="185"/>
      <c r="X110" s="185"/>
      <c r="Y110" s="185"/>
      <c r="Z110" s="185"/>
      <c r="AA110" s="185"/>
      <c r="AB110" s="185"/>
      <c r="AC110" s="185"/>
      <c r="AD110" s="185"/>
      <c r="AE110" s="185"/>
    </row>
    <row r="111" spans="2:31" x14ac:dyDescent="0.3">
      <c r="B111" s="178" t="str">
        <f>B33</f>
        <v>Fast</v>
      </c>
      <c r="C111" s="179"/>
      <c r="D111" s="179"/>
      <c r="E111" s="179"/>
      <c r="F111" s="179"/>
      <c r="G111" s="179">
        <v>2022</v>
      </c>
      <c r="H111" s="179">
        <v>2023</v>
      </c>
      <c r="I111" s="179">
        <v>2024</v>
      </c>
      <c r="J111" s="179">
        <v>2025</v>
      </c>
      <c r="K111" s="179">
        <v>2026</v>
      </c>
      <c r="L111" s="179">
        <v>2027</v>
      </c>
      <c r="M111" s="179">
        <v>2028</v>
      </c>
      <c r="N111" s="179">
        <v>2029</v>
      </c>
      <c r="O111" s="179">
        <v>2030</v>
      </c>
      <c r="P111" s="179">
        <v>2031</v>
      </c>
      <c r="Q111" s="179">
        <v>2032</v>
      </c>
      <c r="R111" s="179">
        <v>2033</v>
      </c>
      <c r="S111" s="179">
        <v>2034</v>
      </c>
      <c r="T111" s="179">
        <v>2035</v>
      </c>
      <c r="U111" s="179">
        <v>2036</v>
      </c>
      <c r="V111" s="179">
        <v>2037</v>
      </c>
      <c r="W111" s="179">
        <v>2038</v>
      </c>
      <c r="X111" s="179">
        <v>2039</v>
      </c>
      <c r="Y111" s="179">
        <v>2040</v>
      </c>
      <c r="Z111" s="179">
        <v>2041</v>
      </c>
      <c r="AA111" s="179">
        <v>2042</v>
      </c>
      <c r="AB111" s="179">
        <v>2043</v>
      </c>
      <c r="AC111" s="179">
        <v>2044</v>
      </c>
      <c r="AD111" s="179">
        <v>2045</v>
      </c>
      <c r="AE111" s="179">
        <v>2046</v>
      </c>
    </row>
    <row r="112" spans="2:31" x14ac:dyDescent="0.3">
      <c r="B112" s="178" t="s">
        <v>34</v>
      </c>
      <c r="C112" s="179"/>
      <c r="D112" s="179"/>
      <c r="E112" s="179"/>
      <c r="F112" s="179" t="s">
        <v>14</v>
      </c>
      <c r="G112" s="180" t="s">
        <v>65</v>
      </c>
      <c r="H112" s="180" t="s">
        <v>66</v>
      </c>
      <c r="I112" s="180" t="s">
        <v>67</v>
      </c>
      <c r="J112" s="180" t="s">
        <v>68</v>
      </c>
      <c r="K112" s="180" t="s">
        <v>69</v>
      </c>
      <c r="L112" s="180" t="s">
        <v>70</v>
      </c>
      <c r="M112" s="180" t="s">
        <v>71</v>
      </c>
      <c r="N112" s="180" t="s">
        <v>72</v>
      </c>
      <c r="O112" s="180" t="s">
        <v>73</v>
      </c>
      <c r="P112" s="180" t="s">
        <v>74</v>
      </c>
      <c r="Q112" s="180" t="s">
        <v>75</v>
      </c>
      <c r="R112" s="180" t="s">
        <v>76</v>
      </c>
      <c r="S112" s="180" t="s">
        <v>77</v>
      </c>
      <c r="T112" s="180" t="s">
        <v>78</v>
      </c>
      <c r="U112" s="180" t="s">
        <v>79</v>
      </c>
      <c r="V112" s="180" t="s">
        <v>80</v>
      </c>
      <c r="W112" s="180" t="s">
        <v>81</v>
      </c>
      <c r="X112" s="180" t="s">
        <v>82</v>
      </c>
      <c r="Y112" s="180" t="s">
        <v>83</v>
      </c>
      <c r="Z112" s="180" t="s">
        <v>84</v>
      </c>
      <c r="AA112" s="180" t="s">
        <v>85</v>
      </c>
      <c r="AB112" s="180" t="s">
        <v>86</v>
      </c>
      <c r="AC112" s="180" t="s">
        <v>87</v>
      </c>
      <c r="AD112" s="180" t="s">
        <v>88</v>
      </c>
      <c r="AE112" s="180" t="s">
        <v>89</v>
      </c>
    </row>
    <row r="113" spans="2:31" x14ac:dyDescent="0.3">
      <c r="B113" s="181" t="s">
        <v>99</v>
      </c>
      <c r="C113" s="181"/>
      <c r="D113" s="181"/>
      <c r="E113" s="186"/>
      <c r="F113" s="181" t="s">
        <v>109</v>
      </c>
      <c r="G113" s="182">
        <v>-98.762301292705288</v>
      </c>
      <c r="H113" s="182">
        <v>-164.87838038787191</v>
      </c>
      <c r="I113" s="182">
        <v>-3057098.5979488529</v>
      </c>
      <c r="J113" s="182">
        <v>-1994973.938948977</v>
      </c>
      <c r="K113" s="182">
        <v>-2790837.465275934</v>
      </c>
      <c r="L113" s="182">
        <v>3908436.8360909401</v>
      </c>
      <c r="M113" s="182">
        <v>5072590.0714135673</v>
      </c>
      <c r="N113" s="182">
        <v>4915485.8129013972</v>
      </c>
      <c r="O113" s="182">
        <v>9127330.3486882709</v>
      </c>
      <c r="P113" s="182">
        <v>14120364.024495468</v>
      </c>
      <c r="Q113" s="182">
        <v>14120265.327456728</v>
      </c>
      <c r="R113" s="182">
        <v>14120167.388038879</v>
      </c>
      <c r="S113" s="182">
        <v>14120069.251212543</v>
      </c>
      <c r="T113" s="182">
        <v>14119970.967290608</v>
      </c>
      <c r="U113" s="182">
        <v>14119872.74329184</v>
      </c>
      <c r="V113" s="182">
        <v>14119774.684001308</v>
      </c>
      <c r="W113" s="182">
        <v>3694551.7121416591</v>
      </c>
      <c r="X113" s="182">
        <v>3694453.6861620978</v>
      </c>
      <c r="Y113" s="182">
        <v>3694355.6139581455</v>
      </c>
      <c r="Z113" s="182">
        <v>3694257.3850095687</v>
      </c>
      <c r="AA113" s="182">
        <v>3694159.6235430199</v>
      </c>
      <c r="AB113" s="182">
        <v>3694061.8482552418</v>
      </c>
      <c r="AC113" s="182">
        <v>3693963.4951326069</v>
      </c>
      <c r="AD113" s="182">
        <v>746911.33405006491</v>
      </c>
      <c r="AE113" s="182">
        <v>746813.67768789467</v>
      </c>
    </row>
    <row r="114" spans="2:31" x14ac:dyDescent="0.3">
      <c r="B114" s="181" t="s">
        <v>100</v>
      </c>
      <c r="C114" s="181"/>
      <c r="D114" s="181"/>
      <c r="E114" s="186"/>
      <c r="F114" s="181" t="s">
        <v>109</v>
      </c>
      <c r="G114" s="182">
        <v>-179.20656839350943</v>
      </c>
      <c r="H114" s="182">
        <v>-890.13296335195514</v>
      </c>
      <c r="I114" s="182">
        <v>-1007.6677614133533</v>
      </c>
      <c r="J114" s="182">
        <v>-1112.1437300414877</v>
      </c>
      <c r="K114" s="182">
        <v>-1247.7659421274595</v>
      </c>
      <c r="L114" s="182">
        <v>-1413.2190413629462</v>
      </c>
      <c r="M114" s="182">
        <v>-1437.1339058869175</v>
      </c>
      <c r="N114" s="182">
        <v>-2348.4540461316196</v>
      </c>
      <c r="O114" s="182">
        <v>131269708.04355274</v>
      </c>
      <c r="P114" s="182">
        <v>131269709.76470187</v>
      </c>
      <c r="Q114" s="182">
        <v>131269654.93369429</v>
      </c>
      <c r="R114" s="182">
        <v>131269429.58268459</v>
      </c>
      <c r="S114" s="182">
        <v>131269403.70743348</v>
      </c>
      <c r="T114" s="182">
        <v>126823074.3671857</v>
      </c>
      <c r="U114" s="182">
        <v>337294716.50194502</v>
      </c>
      <c r="V114" s="182">
        <v>346477548.52558118</v>
      </c>
      <c r="W114" s="182">
        <v>522972722.80373025</v>
      </c>
      <c r="X114" s="182">
        <v>516527838.02281928</v>
      </c>
      <c r="Y114" s="182">
        <v>507967679.39796603</v>
      </c>
      <c r="Z114" s="182">
        <v>505691842.05469161</v>
      </c>
      <c r="AA114" s="182">
        <v>489829997.93583113</v>
      </c>
      <c r="AB114" s="182">
        <v>482487369.97534031</v>
      </c>
      <c r="AC114" s="182">
        <v>460508220.90619802</v>
      </c>
      <c r="AD114" s="182">
        <v>464285888.1509971</v>
      </c>
      <c r="AE114" s="182">
        <v>461765062.17984945</v>
      </c>
    </row>
    <row r="115" spans="2:31" x14ac:dyDescent="0.3">
      <c r="B115" s="181" t="s">
        <v>101</v>
      </c>
      <c r="C115" s="181"/>
      <c r="D115" s="181"/>
      <c r="E115" s="186"/>
      <c r="F115" s="181" t="s">
        <v>109</v>
      </c>
      <c r="G115" s="182">
        <v>-50153.055130816239</v>
      </c>
      <c r="H115" s="182">
        <v>-150381.43169810792</v>
      </c>
      <c r="I115" s="182">
        <v>-2235154.2867067056</v>
      </c>
      <c r="J115" s="182">
        <v>-4387970.3127336027</v>
      </c>
      <c r="K115" s="182">
        <v>-890190.27136114519</v>
      </c>
      <c r="L115" s="182">
        <v>22170812.505179141</v>
      </c>
      <c r="M115" s="182">
        <v>54626142.424017206</v>
      </c>
      <c r="N115" s="182">
        <v>108083300.46363884</v>
      </c>
      <c r="O115" s="182">
        <v>153866403.96844515</v>
      </c>
      <c r="P115" s="182">
        <v>188934967.70446238</v>
      </c>
      <c r="Q115" s="182">
        <v>201745963.77590358</v>
      </c>
      <c r="R115" s="182">
        <v>208969141.38556045</v>
      </c>
      <c r="S115" s="182">
        <v>221976797.66452983</v>
      </c>
      <c r="T115" s="182">
        <v>227875383.06959733</v>
      </c>
      <c r="U115" s="182">
        <v>238136050.72373486</v>
      </c>
      <c r="V115" s="182">
        <v>262484397.33341277</v>
      </c>
      <c r="W115" s="182">
        <v>275824234.72202384</v>
      </c>
      <c r="X115" s="182">
        <v>285166331.68601656</v>
      </c>
      <c r="Y115" s="182">
        <v>292107569.19067079</v>
      </c>
      <c r="Z115" s="182">
        <v>298262320.20406002</v>
      </c>
      <c r="AA115" s="182">
        <v>315177570.41695976</v>
      </c>
      <c r="AB115" s="182">
        <v>372571874.44188368</v>
      </c>
      <c r="AC115" s="182">
        <v>423566117.86818343</v>
      </c>
      <c r="AD115" s="182">
        <v>480042225.19102937</v>
      </c>
      <c r="AE115" s="182">
        <v>530188106.21956694</v>
      </c>
    </row>
    <row r="116" spans="2:31" x14ac:dyDescent="0.3">
      <c r="B116" s="181" t="s">
        <v>102</v>
      </c>
      <c r="C116" s="181"/>
      <c r="D116" s="181"/>
      <c r="E116" s="186"/>
      <c r="F116" s="181" t="s">
        <v>109</v>
      </c>
      <c r="G116" s="182">
        <v>-457.22859151566593</v>
      </c>
      <c r="H116" s="182">
        <v>-886.70096902973285</v>
      </c>
      <c r="I116" s="182">
        <v>-120841.64073192599</v>
      </c>
      <c r="J116" s="182">
        <v>-220577.20372519098</v>
      </c>
      <c r="K116" s="182">
        <v>-1226510.2709700353</v>
      </c>
      <c r="L116" s="182">
        <v>187578.993557001</v>
      </c>
      <c r="M116" s="182">
        <v>2334089.0050859204</v>
      </c>
      <c r="N116" s="182">
        <v>454086.05218767258</v>
      </c>
      <c r="O116" s="182">
        <v>4424677.132670043</v>
      </c>
      <c r="P116" s="182">
        <v>7534021.0415837429</v>
      </c>
      <c r="Q116" s="182">
        <v>7624968.0248358697</v>
      </c>
      <c r="R116" s="182">
        <v>7975518.7592159454</v>
      </c>
      <c r="S116" s="182">
        <v>12016720.300289623</v>
      </c>
      <c r="T116" s="182">
        <v>11927841.990853205</v>
      </c>
      <c r="U116" s="182">
        <v>21369767.70941668</v>
      </c>
      <c r="V116" s="182">
        <v>22188064.384524498</v>
      </c>
      <c r="W116" s="182">
        <v>35941107.196283393</v>
      </c>
      <c r="X116" s="182">
        <v>35777182.704309344</v>
      </c>
      <c r="Y116" s="182">
        <v>40527809.372383721</v>
      </c>
      <c r="Z116" s="182">
        <v>41556299.015232891</v>
      </c>
      <c r="AA116" s="182">
        <v>35024070.714574233</v>
      </c>
      <c r="AB116" s="182">
        <v>36621362.397961982</v>
      </c>
      <c r="AC116" s="182">
        <v>35394496.294851653</v>
      </c>
      <c r="AD116" s="182">
        <v>29909570.804740623</v>
      </c>
      <c r="AE116" s="182">
        <v>33610914.188150458</v>
      </c>
    </row>
    <row r="117" spans="2:31" x14ac:dyDescent="0.3">
      <c r="B117" s="181" t="s">
        <v>103</v>
      </c>
      <c r="C117" s="181"/>
      <c r="D117" s="181"/>
      <c r="E117" s="186"/>
      <c r="F117" s="181" t="s">
        <v>109</v>
      </c>
      <c r="G117" s="182">
        <v>1045.313086975975</v>
      </c>
      <c r="H117" s="182">
        <v>-3641.8974723131605</v>
      </c>
      <c r="I117" s="182">
        <v>92949919.287765697</v>
      </c>
      <c r="J117" s="182">
        <v>99550852.893041939</v>
      </c>
      <c r="K117" s="182">
        <v>-32233594.587116599</v>
      </c>
      <c r="L117" s="182">
        <v>181322136.96774501</v>
      </c>
      <c r="M117" s="182">
        <v>296636200.18068945</v>
      </c>
      <c r="N117" s="182">
        <v>-90267725.394694805</v>
      </c>
      <c r="O117" s="182">
        <v>-443709461.54214692</v>
      </c>
      <c r="P117" s="182">
        <v>425362559.1927098</v>
      </c>
      <c r="Q117" s="182">
        <v>445782301.52564937</v>
      </c>
      <c r="R117" s="182">
        <v>1006261375.9106228</v>
      </c>
      <c r="S117" s="182">
        <v>841433040.73051667</v>
      </c>
      <c r="T117" s="182">
        <v>952254907.00088179</v>
      </c>
      <c r="U117" s="182">
        <v>861211797.53197634</v>
      </c>
      <c r="V117" s="182">
        <v>908079413.41347444</v>
      </c>
      <c r="W117" s="182">
        <v>1525086545.6677208</v>
      </c>
      <c r="X117" s="182">
        <v>1433611770.9304855</v>
      </c>
      <c r="Y117" s="182">
        <v>1544369335.4830186</v>
      </c>
      <c r="Z117" s="182">
        <v>1448141335.2033017</v>
      </c>
      <c r="AA117" s="182">
        <v>1358994729.6079288</v>
      </c>
      <c r="AB117" s="182">
        <v>1266500443.4372022</v>
      </c>
      <c r="AC117" s="182">
        <v>1226213062.1866374</v>
      </c>
      <c r="AD117" s="182">
        <v>1214986739.865289</v>
      </c>
      <c r="AE117" s="182">
        <v>1200045783.1088295</v>
      </c>
    </row>
    <row r="118" spans="2:31" x14ac:dyDescent="0.3">
      <c r="B118" s="181" t="s">
        <v>10</v>
      </c>
      <c r="C118" s="181"/>
      <c r="D118" s="181"/>
      <c r="E118" s="186"/>
      <c r="F118" s="181" t="s">
        <v>109</v>
      </c>
      <c r="G118" s="182">
        <v>0</v>
      </c>
      <c r="H118" s="182">
        <v>0</v>
      </c>
      <c r="I118" s="182">
        <v>0</v>
      </c>
      <c r="J118" s="182">
        <v>0</v>
      </c>
      <c r="K118" s="182">
        <v>0</v>
      </c>
      <c r="L118" s="182">
        <v>0</v>
      </c>
      <c r="M118" s="182">
        <v>29601756.302665781</v>
      </c>
      <c r="N118" s="182">
        <v>62007091.358101808</v>
      </c>
      <c r="O118" s="182">
        <v>88396861.356010199</v>
      </c>
      <c r="P118" s="182">
        <v>103730051.34236394</v>
      </c>
      <c r="Q118" s="182">
        <v>135539435.71980813</v>
      </c>
      <c r="R118" s="182">
        <v>156409175.97047704</v>
      </c>
      <c r="S118" s="182">
        <v>174867547.59612545</v>
      </c>
      <c r="T118" s="182">
        <v>181718359.7881977</v>
      </c>
      <c r="U118" s="182">
        <v>192932443.11377746</v>
      </c>
      <c r="V118" s="182">
        <v>215299805.94424984</v>
      </c>
      <c r="W118" s="182">
        <v>292793975.52978826</v>
      </c>
      <c r="X118" s="182">
        <v>301519466.3617267</v>
      </c>
      <c r="Y118" s="182">
        <v>321501505.33573908</v>
      </c>
      <c r="Z118" s="182">
        <v>329720734.42223436</v>
      </c>
      <c r="AA118" s="182">
        <v>358978593.2855323</v>
      </c>
      <c r="AB118" s="182">
        <v>373889007.99363512</v>
      </c>
      <c r="AC118" s="182">
        <v>379173989.70081353</v>
      </c>
      <c r="AD118" s="182">
        <v>388953187.72710156</v>
      </c>
      <c r="AE118" s="182">
        <v>396454756.64950943</v>
      </c>
    </row>
    <row r="130" spans="7:33" x14ac:dyDescent="0.3">
      <c r="G130" s="176"/>
      <c r="H130" s="176"/>
      <c r="I130" s="176"/>
      <c r="J130" s="176"/>
      <c r="K130" s="176"/>
      <c r="L130" s="176"/>
      <c r="M130" s="176"/>
      <c r="N130" s="176"/>
      <c r="O130" s="176"/>
      <c r="P130" s="176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G130" s="176"/>
    </row>
  </sheetData>
  <pageMargins left="0.7" right="0.7" top="0.75" bottom="0.75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CD4EC-ED7A-4A4B-9338-CA0FD32EBB7A}">
  <sheetPr codeName="Sheet17">
    <tabColor rgb="FF9EC0DB"/>
  </sheetPr>
  <dimension ref="A2:AE81"/>
  <sheetViews>
    <sheetView zoomScaleNormal="100" workbookViewId="0">
      <selection activeCell="B5" sqref="B5"/>
    </sheetView>
  </sheetViews>
  <sheetFormatPr defaultColWidth="8.7265625" defaultRowHeight="14.5" x14ac:dyDescent="0.35"/>
  <cols>
    <col min="1" max="1" width="17.81640625" style="19" bestFit="1" customWidth="1"/>
    <col min="2" max="5" width="12" style="19" customWidth="1"/>
    <col min="6" max="31" width="15.1796875" style="19" customWidth="1"/>
    <col min="32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8">
        <v>1.0589999999999999</v>
      </c>
      <c r="H2" s="28">
        <v>1.121481</v>
      </c>
      <c r="I2" s="28">
        <v>1.1876483789999999</v>
      </c>
      <c r="J2" s="28">
        <v>1.2577196333609999</v>
      </c>
      <c r="K2" s="28">
        <v>1.3319250917292988</v>
      </c>
      <c r="L2" s="28">
        <v>1.4105086721413274</v>
      </c>
      <c r="M2" s="28">
        <v>1.4937286837976658</v>
      </c>
      <c r="N2" s="28">
        <v>1.5818586761417279</v>
      </c>
      <c r="O2" s="28">
        <v>1.6751883380340897</v>
      </c>
      <c r="P2" s="28">
        <v>1.774024449978101</v>
      </c>
      <c r="Q2" s="28">
        <v>1.878691892526809</v>
      </c>
      <c r="R2" s="28">
        <v>1.9895347141858908</v>
      </c>
      <c r="S2" s="28">
        <v>2.1069172623228583</v>
      </c>
      <c r="T2" s="28">
        <v>2.2312253807999065</v>
      </c>
      <c r="U2" s="28">
        <v>2.3628676782671012</v>
      </c>
      <c r="V2" s="28">
        <v>2.50227687128486</v>
      </c>
      <c r="W2" s="28">
        <v>2.6499112066906667</v>
      </c>
      <c r="X2" s="28">
        <v>2.806255967885416</v>
      </c>
      <c r="Y2" s="28">
        <v>2.9718250699906554</v>
      </c>
      <c r="Z2" s="28">
        <v>3.147162749120104</v>
      </c>
      <c r="AA2" s="28">
        <v>3.3328453513181899</v>
      </c>
      <c r="AB2" s="28">
        <v>3.5294832270459628</v>
      </c>
      <c r="AC2" s="28">
        <v>3.737722737441675</v>
      </c>
      <c r="AD2" s="28">
        <v>3.9582483789507337</v>
      </c>
      <c r="AE2" s="28">
        <v>4.1917850333088262</v>
      </c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210</v>
      </c>
      <c r="C6" s="33"/>
      <c r="D6" s="33"/>
      <c r="E6" s="34" t="s">
        <v>35</v>
      </c>
      <c r="F6" s="35">
        <v>375126791.85704041</v>
      </c>
      <c r="G6" s="36">
        <v>37678.765590095019</v>
      </c>
      <c r="H6" s="36">
        <v>69334.662061001654</v>
      </c>
      <c r="I6" s="36">
        <v>43512611.633123435</v>
      </c>
      <c r="J6" s="36">
        <v>-898530964.52216804</v>
      </c>
      <c r="K6" s="36">
        <v>-891566060.59216571</v>
      </c>
      <c r="L6" s="36">
        <v>-773545703.03823018</v>
      </c>
      <c r="M6" s="36">
        <v>414131209.86702091</v>
      </c>
      <c r="N6" s="36">
        <v>5568850.5615579374</v>
      </c>
      <c r="O6" s="36">
        <v>-230121224.1752072</v>
      </c>
      <c r="P6" s="36">
        <v>1640711075.1187055</v>
      </c>
      <c r="Q6" s="36">
        <v>-14533730.490257327</v>
      </c>
      <c r="R6" s="36">
        <v>249888383.67367256</v>
      </c>
      <c r="S6" s="36">
        <v>16911153.739423774</v>
      </c>
      <c r="T6" s="36">
        <v>130960281.95768687</v>
      </c>
      <c r="U6" s="36">
        <v>325017496.87992001</v>
      </c>
      <c r="V6" s="36">
        <v>318195469.57607514</v>
      </c>
      <c r="W6" s="36">
        <v>831532342.54667246</v>
      </c>
      <c r="X6" s="36">
        <v>132121221.88060518</v>
      </c>
      <c r="Y6" s="36">
        <v>111566880.77564865</v>
      </c>
      <c r="Z6" s="36">
        <v>-19536856.220382698</v>
      </c>
      <c r="AA6" s="36">
        <v>-227877248.31792372</v>
      </c>
      <c r="AB6" s="36">
        <v>110498031.3292501</v>
      </c>
      <c r="AC6" s="36">
        <v>-147496124.24859431</v>
      </c>
      <c r="AD6" s="36">
        <v>276775867.96691221</v>
      </c>
      <c r="AE6" s="36">
        <v>1540250218.6439059</v>
      </c>
    </row>
    <row r="7" spans="2:31" x14ac:dyDescent="0.35">
      <c r="B7" s="26" t="s">
        <v>33</v>
      </c>
      <c r="C7" s="33"/>
      <c r="D7" s="33"/>
      <c r="E7" s="34" t="s">
        <v>35</v>
      </c>
      <c r="F7" s="35">
        <v>431119793.24696857</v>
      </c>
      <c r="G7" s="36">
        <v>32324.512474621435</v>
      </c>
      <c r="H7" s="36">
        <v>59565.547965412872</v>
      </c>
      <c r="I7" s="36">
        <v>43508621.954898603</v>
      </c>
      <c r="J7" s="36">
        <v>-1133288627.7627575</v>
      </c>
      <c r="K7" s="36">
        <v>-1119239661.2914233</v>
      </c>
      <c r="L7" s="36">
        <v>-1002457134.9108922</v>
      </c>
      <c r="M7" s="36">
        <v>423512005.91275746</v>
      </c>
      <c r="N7" s="36">
        <v>18912802.854361027</v>
      </c>
      <c r="O7" s="36">
        <v>-163164877.28941479</v>
      </c>
      <c r="P7" s="36">
        <v>1587301739.9333832</v>
      </c>
      <c r="Q7" s="36">
        <v>103227767.58974428</v>
      </c>
      <c r="R7" s="36">
        <v>475763638.00002623</v>
      </c>
      <c r="S7" s="36">
        <v>44858349.280146688</v>
      </c>
      <c r="T7" s="36">
        <v>168354189.24889132</v>
      </c>
      <c r="U7" s="36">
        <v>157988931.44077182</v>
      </c>
      <c r="V7" s="36">
        <v>790908771.45446754</v>
      </c>
      <c r="W7" s="36">
        <v>937362661.24769819</v>
      </c>
      <c r="X7" s="36">
        <v>248690960.72572833</v>
      </c>
      <c r="Y7" s="36">
        <v>157202940.76249799</v>
      </c>
      <c r="Z7" s="36">
        <v>-10180823.747735023</v>
      </c>
      <c r="AA7" s="36">
        <v>-273352243.22407657</v>
      </c>
      <c r="AB7" s="36">
        <v>271431633.60224223</v>
      </c>
      <c r="AC7" s="36">
        <v>-183805870.88002941</v>
      </c>
      <c r="AD7" s="36">
        <v>235070591.63951364</v>
      </c>
      <c r="AE7" s="36">
        <v>2023732460.6356716</v>
      </c>
    </row>
    <row r="8" spans="2:31" x14ac:dyDescent="0.35">
      <c r="B8" s="26" t="s">
        <v>34</v>
      </c>
      <c r="C8" s="33"/>
      <c r="D8" s="33"/>
      <c r="E8" s="34" t="s">
        <v>35</v>
      </c>
      <c r="F8" s="35">
        <v>519953062.5343135</v>
      </c>
      <c r="G8" s="36">
        <v>28661.824517809138</v>
      </c>
      <c r="H8" s="36">
        <v>52872.312651134562</v>
      </c>
      <c r="I8" s="36">
        <v>43506422.333666459</v>
      </c>
      <c r="J8" s="36">
        <v>-1105870725.477011</v>
      </c>
      <c r="K8" s="36">
        <v>-1087700545.8794227</v>
      </c>
      <c r="L8" s="36">
        <v>-974893761.3345238</v>
      </c>
      <c r="M8" s="36">
        <v>431707608.11282992</v>
      </c>
      <c r="N8" s="36">
        <v>20927824.241960131</v>
      </c>
      <c r="O8" s="36">
        <v>-189936523.17118713</v>
      </c>
      <c r="P8" s="36">
        <v>1603675283.8608112</v>
      </c>
      <c r="Q8" s="36">
        <v>101906114.03637169</v>
      </c>
      <c r="R8" s="36">
        <v>472698024.65199536</v>
      </c>
      <c r="S8" s="36">
        <v>46526855.349512413</v>
      </c>
      <c r="T8" s="36">
        <v>159681387.14037076</v>
      </c>
      <c r="U8" s="36">
        <v>283092308.07539916</v>
      </c>
      <c r="V8" s="36">
        <v>631339233.18160272</v>
      </c>
      <c r="W8" s="36">
        <v>985923323.0921936</v>
      </c>
      <c r="X8" s="36">
        <v>260720646.07871231</v>
      </c>
      <c r="Y8" s="36">
        <v>300389208.92721009</v>
      </c>
      <c r="Z8" s="36">
        <v>-25812964.289861783</v>
      </c>
      <c r="AA8" s="36">
        <v>-319571285.59171528</v>
      </c>
      <c r="AB8" s="36">
        <v>200549858.51974797</v>
      </c>
      <c r="AC8" s="36">
        <v>-125681180.32912125</v>
      </c>
      <c r="AD8" s="36">
        <v>238291887.16894364</v>
      </c>
      <c r="AE8" s="36">
        <v>1989101558.1504836</v>
      </c>
    </row>
    <row r="11" spans="2:31" x14ac:dyDescent="0.35">
      <c r="B11" s="21" t="s">
        <v>179</v>
      </c>
      <c r="C11" s="22"/>
      <c r="D11" s="21"/>
      <c r="E11" s="21"/>
      <c r="F11" s="21"/>
      <c r="G11" s="21">
        <v>1</v>
      </c>
      <c r="H11" s="21">
        <v>1</v>
      </c>
      <c r="I11" s="21">
        <v>1</v>
      </c>
      <c r="J11" s="21">
        <v>1</v>
      </c>
      <c r="K11" s="21">
        <v>1</v>
      </c>
      <c r="L11" s="21">
        <v>1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  <c r="T11" s="21">
        <v>1</v>
      </c>
      <c r="U11" s="21">
        <v>1</v>
      </c>
      <c r="V11" s="21">
        <v>1</v>
      </c>
      <c r="W11" s="21">
        <v>1</v>
      </c>
      <c r="X11" s="21">
        <v>1</v>
      </c>
      <c r="Y11" s="21">
        <v>1</v>
      </c>
      <c r="Z11" s="21">
        <v>1</v>
      </c>
      <c r="AA11" s="21">
        <v>1</v>
      </c>
      <c r="AB11" s="21">
        <v>1</v>
      </c>
      <c r="AC11" s="21">
        <v>1</v>
      </c>
      <c r="AD11" s="21">
        <v>1</v>
      </c>
      <c r="AE11" s="21">
        <v>1</v>
      </c>
    </row>
    <row r="12" spans="2:31" x14ac:dyDescent="0.35"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</row>
    <row r="13" spans="2:31" x14ac:dyDescent="0.35">
      <c r="B13" s="29" t="s">
        <v>58</v>
      </c>
      <c r="C13" s="30"/>
      <c r="D13" s="30"/>
      <c r="E13" s="31"/>
      <c r="F13" s="31"/>
      <c r="G13" s="30">
        <v>2022</v>
      </c>
      <c r="H13" s="30">
        <v>2023</v>
      </c>
      <c r="I13" s="30">
        <v>2024</v>
      </c>
      <c r="J13" s="30">
        <v>2025</v>
      </c>
      <c r="K13" s="30">
        <v>2026</v>
      </c>
      <c r="L13" s="30">
        <v>2027</v>
      </c>
      <c r="M13" s="30">
        <v>2028</v>
      </c>
      <c r="N13" s="30">
        <v>2029</v>
      </c>
      <c r="O13" s="30">
        <v>2030</v>
      </c>
      <c r="P13" s="30">
        <v>2031</v>
      </c>
      <c r="Q13" s="30">
        <v>2032</v>
      </c>
      <c r="R13" s="30">
        <v>2033</v>
      </c>
      <c r="S13" s="30">
        <v>2034</v>
      </c>
      <c r="T13" s="30">
        <v>2035</v>
      </c>
      <c r="U13" s="30">
        <v>2036</v>
      </c>
      <c r="V13" s="30">
        <v>2037</v>
      </c>
      <c r="W13" s="30">
        <v>2038</v>
      </c>
      <c r="X13" s="30">
        <v>2039</v>
      </c>
      <c r="Y13" s="30">
        <v>2040</v>
      </c>
      <c r="Z13" s="30">
        <v>2041</v>
      </c>
      <c r="AA13" s="30">
        <v>2042</v>
      </c>
      <c r="AB13" s="30">
        <v>2043</v>
      </c>
      <c r="AC13" s="30">
        <v>2044</v>
      </c>
      <c r="AD13" s="30">
        <v>2045</v>
      </c>
      <c r="AE13" s="30">
        <v>2046</v>
      </c>
    </row>
    <row r="14" spans="2:31" x14ac:dyDescent="0.35">
      <c r="B14" s="32" t="s">
        <v>59</v>
      </c>
      <c r="C14" s="32" t="s">
        <v>60</v>
      </c>
      <c r="D14" s="32"/>
      <c r="E14" s="24" t="s">
        <v>14</v>
      </c>
      <c r="F14" s="24" t="s">
        <v>61</v>
      </c>
      <c r="G14" s="25" t="s">
        <v>65</v>
      </c>
      <c r="H14" s="25" t="s">
        <v>66</v>
      </c>
      <c r="I14" s="25" t="s">
        <v>67</v>
      </c>
      <c r="J14" s="25" t="s">
        <v>68</v>
      </c>
      <c r="K14" s="25" t="s">
        <v>69</v>
      </c>
      <c r="L14" s="25" t="s">
        <v>70</v>
      </c>
      <c r="M14" s="25" t="s">
        <v>71</v>
      </c>
      <c r="N14" s="25" t="s">
        <v>72</v>
      </c>
      <c r="O14" s="25" t="s">
        <v>73</v>
      </c>
      <c r="P14" s="25" t="s">
        <v>74</v>
      </c>
      <c r="Q14" s="25" t="s">
        <v>75</v>
      </c>
      <c r="R14" s="25" t="s">
        <v>76</v>
      </c>
      <c r="S14" s="25" t="s">
        <v>77</v>
      </c>
      <c r="T14" s="25" t="s">
        <v>78</v>
      </c>
      <c r="U14" s="25" t="s">
        <v>79</v>
      </c>
      <c r="V14" s="25" t="s">
        <v>80</v>
      </c>
      <c r="W14" s="25" t="s">
        <v>81</v>
      </c>
      <c r="X14" s="25" t="s">
        <v>82</v>
      </c>
      <c r="Y14" s="25" t="s">
        <v>83</v>
      </c>
      <c r="Z14" s="25" t="s">
        <v>84</v>
      </c>
      <c r="AA14" s="25" t="s">
        <v>85</v>
      </c>
      <c r="AB14" s="25" t="s">
        <v>86</v>
      </c>
      <c r="AC14" s="25" t="s">
        <v>87</v>
      </c>
      <c r="AD14" s="25" t="s">
        <v>88</v>
      </c>
      <c r="AE14" s="25" t="s">
        <v>89</v>
      </c>
    </row>
    <row r="15" spans="2:31" x14ac:dyDescent="0.35">
      <c r="B15" s="26" t="s">
        <v>210</v>
      </c>
      <c r="C15" s="26" t="s">
        <v>29</v>
      </c>
      <c r="D15" s="33"/>
      <c r="E15" s="34" t="s">
        <v>35</v>
      </c>
      <c r="F15" s="35">
        <v>-954586376.15392303</v>
      </c>
      <c r="G15" s="36">
        <v>0</v>
      </c>
      <c r="H15" s="36">
        <v>0</v>
      </c>
      <c r="I15" s="36">
        <v>0</v>
      </c>
      <c r="J15" s="36">
        <v>-522936242.26235068</v>
      </c>
      <c r="K15" s="36">
        <v>-522936242.26235068</v>
      </c>
      <c r="L15" s="36">
        <v>-522936242.26235068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941285236.07223117</v>
      </c>
    </row>
    <row r="16" spans="2:31" x14ac:dyDescent="0.35">
      <c r="B16" s="26" t="s">
        <v>210</v>
      </c>
      <c r="C16" s="26" t="s">
        <v>28</v>
      </c>
      <c r="D16" s="33"/>
      <c r="E16" s="34" t="s">
        <v>35</v>
      </c>
      <c r="F16" s="35">
        <v>-169569919.07819638</v>
      </c>
      <c r="G16" s="36">
        <v>0</v>
      </c>
      <c r="H16" s="36">
        <v>0</v>
      </c>
      <c r="I16" s="36">
        <v>0</v>
      </c>
      <c r="J16" s="36">
        <v>-89388274.836383328</v>
      </c>
      <c r="K16" s="36">
        <v>-89388274.836383328</v>
      </c>
      <c r="L16" s="36">
        <v>-89388274.836383328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134082412.254575</v>
      </c>
    </row>
    <row r="17" spans="1:31" x14ac:dyDescent="0.35">
      <c r="B17" s="26" t="s">
        <v>33</v>
      </c>
      <c r="C17" s="26" t="s">
        <v>26</v>
      </c>
      <c r="D17" s="33"/>
      <c r="E17" s="34" t="s">
        <v>35</v>
      </c>
      <c r="F17" s="35">
        <v>-1194433264.552161</v>
      </c>
      <c r="G17" s="36">
        <v>0</v>
      </c>
      <c r="H17" s="36">
        <v>0</v>
      </c>
      <c r="I17" s="36">
        <v>0</v>
      </c>
      <c r="J17" s="36">
        <v>-654327841.46224117</v>
      </c>
      <c r="K17" s="36">
        <v>-654327841.46224117</v>
      </c>
      <c r="L17" s="36">
        <v>-654327841.46224117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1177790114.6320343</v>
      </c>
    </row>
    <row r="18" spans="1:31" x14ac:dyDescent="0.35">
      <c r="B18" s="26" t="s">
        <v>33</v>
      </c>
      <c r="C18" s="26" t="s">
        <v>28</v>
      </c>
      <c r="D18" s="33"/>
      <c r="E18" s="34" t="s">
        <v>35</v>
      </c>
      <c r="F18" s="35">
        <v>-392545425.40938419</v>
      </c>
      <c r="G18" s="36">
        <v>0</v>
      </c>
      <c r="H18" s="36">
        <v>0</v>
      </c>
      <c r="I18" s="36">
        <v>0</v>
      </c>
      <c r="J18" s="36">
        <v>-206929144.99816409</v>
      </c>
      <c r="K18" s="36">
        <v>-206929144.99816409</v>
      </c>
      <c r="L18" s="36">
        <v>-206929144.99816409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310393717.49724615</v>
      </c>
    </row>
    <row r="19" spans="1:31" x14ac:dyDescent="0.35">
      <c r="A19" s="20"/>
      <c r="B19" s="26" t="s">
        <v>34</v>
      </c>
      <c r="C19" s="26" t="s">
        <v>26</v>
      </c>
      <c r="D19" s="33"/>
      <c r="E19" s="34" t="s">
        <v>35</v>
      </c>
      <c r="F19" s="35">
        <v>-1109820974.3146524</v>
      </c>
      <c r="G19" s="36">
        <v>0</v>
      </c>
      <c r="H19" s="36">
        <v>0</v>
      </c>
      <c r="I19" s="36">
        <v>0</v>
      </c>
      <c r="J19" s="36">
        <v>-607976003.4187454</v>
      </c>
      <c r="K19" s="36">
        <v>-607976003.4187454</v>
      </c>
      <c r="L19" s="36">
        <v>-607976003.4187454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1094356806.1537418</v>
      </c>
    </row>
    <row r="20" spans="1:31" x14ac:dyDescent="0.35">
      <c r="B20" s="26" t="s">
        <v>34</v>
      </c>
      <c r="C20" s="26" t="s">
        <v>28</v>
      </c>
      <c r="D20" s="33"/>
      <c r="E20" s="34" t="s">
        <v>35</v>
      </c>
      <c r="F20" s="35">
        <v>-351583210.72219068</v>
      </c>
      <c r="G20" s="36">
        <v>0</v>
      </c>
      <c r="H20" s="36">
        <v>0</v>
      </c>
      <c r="I20" s="36">
        <v>0</v>
      </c>
      <c r="J20" s="36">
        <v>-185336036.24237537</v>
      </c>
      <c r="K20" s="36">
        <v>-185336036.24237537</v>
      </c>
      <c r="L20" s="36">
        <v>-185336036.24237537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278004054.36356306</v>
      </c>
    </row>
    <row r="21" spans="1:31" x14ac:dyDescent="0.35">
      <c r="B21" s="26"/>
      <c r="C21" s="26"/>
      <c r="D21" s="33"/>
      <c r="E21" s="34"/>
      <c r="F21" s="35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1:31" x14ac:dyDescent="0.35">
      <c r="B22" s="26" t="s">
        <v>210</v>
      </c>
      <c r="C22" s="26" t="s">
        <v>114</v>
      </c>
      <c r="D22" s="33"/>
      <c r="E22" s="34" t="s">
        <v>35</v>
      </c>
      <c r="F22" s="35">
        <v>-507529054.72787541</v>
      </c>
      <c r="G22" s="36">
        <v>0</v>
      </c>
      <c r="H22" s="36">
        <v>0</v>
      </c>
      <c r="I22" s="36">
        <v>0</v>
      </c>
      <c r="J22" s="36">
        <v>-278031766.79274404</v>
      </c>
      <c r="K22" s="36">
        <v>-278031766.79274404</v>
      </c>
      <c r="L22" s="36">
        <v>-278031766.79274404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500457180.22693932</v>
      </c>
    </row>
    <row r="23" spans="1:31" x14ac:dyDescent="0.35">
      <c r="B23" s="26" t="s">
        <v>210</v>
      </c>
      <c r="C23" s="26" t="s">
        <v>115</v>
      </c>
      <c r="D23" s="33"/>
      <c r="E23" s="34" t="s">
        <v>35</v>
      </c>
      <c r="F23" s="35">
        <v>-15373240.968382997</v>
      </c>
      <c r="G23" s="36">
        <v>0</v>
      </c>
      <c r="H23" s="36">
        <v>0</v>
      </c>
      <c r="I23" s="36">
        <v>0</v>
      </c>
      <c r="J23" s="36">
        <v>-8103957.9205912538</v>
      </c>
      <c r="K23" s="36">
        <v>-8103957.9205912538</v>
      </c>
      <c r="L23" s="36">
        <v>-8103957.9205912538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12155936.880886881</v>
      </c>
    </row>
    <row r="24" spans="1:31" x14ac:dyDescent="0.35">
      <c r="B24" s="26" t="s">
        <v>33</v>
      </c>
      <c r="C24" s="26" t="s">
        <v>114</v>
      </c>
      <c r="D24" s="33"/>
      <c r="E24" s="34" t="s">
        <v>35</v>
      </c>
      <c r="F24" s="35">
        <v>-486157373.12159032</v>
      </c>
      <c r="G24" s="36">
        <v>0</v>
      </c>
      <c r="H24" s="36">
        <v>0</v>
      </c>
      <c r="I24" s="36">
        <v>0</v>
      </c>
      <c r="J24" s="36">
        <v>-266324050.0798291</v>
      </c>
      <c r="K24" s="36">
        <v>-266324050.0798291</v>
      </c>
      <c r="L24" s="36">
        <v>-266324050.0798291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479383290.14369237</v>
      </c>
    </row>
    <row r="25" spans="1:31" x14ac:dyDescent="0.35">
      <c r="B25" s="26" t="s">
        <v>33</v>
      </c>
      <c r="C25" s="26" t="s">
        <v>115</v>
      </c>
      <c r="D25" s="33"/>
      <c r="E25" s="34" t="s">
        <v>35</v>
      </c>
      <c r="F25" s="35">
        <v>-10559313.378138211</v>
      </c>
      <c r="G25" s="36">
        <v>0</v>
      </c>
      <c r="H25" s="36">
        <v>0</v>
      </c>
      <c r="I25" s="36">
        <v>0</v>
      </c>
      <c r="J25" s="36">
        <v>-5566310.4131886289</v>
      </c>
      <c r="K25" s="36">
        <v>-5566310.4131886289</v>
      </c>
      <c r="L25" s="36">
        <v>-5566310.4131886289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8349465.6197829423</v>
      </c>
    </row>
    <row r="26" spans="1:31" x14ac:dyDescent="0.35">
      <c r="B26" s="26" t="s">
        <v>34</v>
      </c>
      <c r="C26" s="26" t="s">
        <v>114</v>
      </c>
      <c r="D26" s="33"/>
      <c r="E26" s="34" t="s">
        <v>35</v>
      </c>
      <c r="F26" s="35">
        <v>-552339005.11595917</v>
      </c>
      <c r="G26" s="36">
        <v>0</v>
      </c>
      <c r="H26" s="36">
        <v>0</v>
      </c>
      <c r="I26" s="36">
        <v>0</v>
      </c>
      <c r="J26" s="36">
        <v>-302579306.60398525</v>
      </c>
      <c r="K26" s="36">
        <v>-302579306.60398525</v>
      </c>
      <c r="L26" s="36">
        <v>-302579306.60398525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544642751.88717353</v>
      </c>
    </row>
    <row r="27" spans="1:31" x14ac:dyDescent="0.35">
      <c r="A27" s="20"/>
      <c r="B27" s="26" t="s">
        <v>34</v>
      </c>
      <c r="C27" s="26" t="s">
        <v>115</v>
      </c>
      <c r="D27" s="33"/>
      <c r="E27" s="34" t="s">
        <v>35</v>
      </c>
      <c r="F27" s="35">
        <v>-18653154.75317578</v>
      </c>
      <c r="G27" s="36">
        <v>0</v>
      </c>
      <c r="H27" s="36">
        <v>0</v>
      </c>
      <c r="I27" s="36">
        <v>0</v>
      </c>
      <c r="J27" s="36">
        <v>-9832954.646121908</v>
      </c>
      <c r="K27" s="36">
        <v>-9832954.646121908</v>
      </c>
      <c r="L27" s="36">
        <v>-9832954.646121908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14749431.969182862</v>
      </c>
    </row>
    <row r="29" spans="1:31" x14ac:dyDescent="0.35">
      <c r="B29" s="29" t="s">
        <v>57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1:31" x14ac:dyDescent="0.3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1:31" x14ac:dyDescent="0.35">
      <c r="B31" s="26" t="s">
        <v>210</v>
      </c>
      <c r="C31" s="33"/>
      <c r="D31" s="33"/>
      <c r="E31" s="34" t="s">
        <v>35</v>
      </c>
      <c r="F31" s="35">
        <v>-1647058590.9283774</v>
      </c>
      <c r="G31" s="36">
        <v>0</v>
      </c>
      <c r="H31" s="36">
        <v>0</v>
      </c>
      <c r="I31" s="36">
        <v>0</v>
      </c>
      <c r="J31" s="36">
        <v>-898460241.8120693</v>
      </c>
      <c r="K31" s="36">
        <v>-898460241.8120693</v>
      </c>
      <c r="L31" s="36">
        <v>-898460241.8120693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1587980765.4346321</v>
      </c>
    </row>
    <row r="32" spans="1:31" x14ac:dyDescent="0.35">
      <c r="A32" s="62"/>
      <c r="B32" s="26" t="s">
        <v>33</v>
      </c>
      <c r="C32" s="33"/>
      <c r="D32" s="33"/>
      <c r="E32" s="34" t="s">
        <v>35</v>
      </c>
      <c r="F32" s="35">
        <v>-2083695376.4612737</v>
      </c>
      <c r="G32" s="36">
        <v>0</v>
      </c>
      <c r="H32" s="36">
        <v>0</v>
      </c>
      <c r="I32" s="36">
        <v>0</v>
      </c>
      <c r="J32" s="36">
        <v>-1133147346.953423</v>
      </c>
      <c r="K32" s="36">
        <v>-1133147346.953423</v>
      </c>
      <c r="L32" s="36">
        <v>-1133147346.953423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1975916587.892756</v>
      </c>
    </row>
    <row r="33" spans="1:31" x14ac:dyDescent="0.35">
      <c r="A33" s="62"/>
      <c r="B33" s="26" t="s">
        <v>34</v>
      </c>
      <c r="C33" s="33"/>
      <c r="D33" s="33"/>
      <c r="E33" s="34" t="s">
        <v>35</v>
      </c>
      <c r="F33" s="35">
        <v>-2032396344.9059782</v>
      </c>
      <c r="G33" s="36">
        <v>0</v>
      </c>
      <c r="H33" s="36">
        <v>0</v>
      </c>
      <c r="I33" s="36">
        <v>0</v>
      </c>
      <c r="J33" s="36">
        <v>-1105724300.9112279</v>
      </c>
      <c r="K33" s="36">
        <v>-1105724300.9112279</v>
      </c>
      <c r="L33" s="36">
        <v>-1105724300.9112279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1931753044.3736615</v>
      </c>
    </row>
    <row r="34" spans="1:31" x14ac:dyDescent="0.35">
      <c r="A34" s="20"/>
      <c r="F34" s="20"/>
    </row>
    <row r="35" spans="1:31" x14ac:dyDescent="0.35">
      <c r="B35" s="29" t="s">
        <v>55</v>
      </c>
      <c r="C35" s="30"/>
      <c r="D35" s="30"/>
      <c r="E35" s="31"/>
      <c r="F35" s="31"/>
      <c r="G35" s="30">
        <v>2022</v>
      </c>
      <c r="H35" s="30">
        <v>2023</v>
      </c>
      <c r="I35" s="30">
        <v>2024</v>
      </c>
      <c r="J35" s="30">
        <v>2025</v>
      </c>
      <c r="K35" s="30">
        <v>2026</v>
      </c>
      <c r="L35" s="30">
        <v>2027</v>
      </c>
      <c r="M35" s="30">
        <v>2028</v>
      </c>
      <c r="N35" s="30">
        <v>2029</v>
      </c>
      <c r="O35" s="30">
        <v>2030</v>
      </c>
      <c r="P35" s="30">
        <v>2031</v>
      </c>
      <c r="Q35" s="30">
        <v>2032</v>
      </c>
      <c r="R35" s="30">
        <v>2033</v>
      </c>
      <c r="S35" s="30">
        <v>2034</v>
      </c>
      <c r="T35" s="30">
        <v>2035</v>
      </c>
      <c r="U35" s="30">
        <v>2036</v>
      </c>
      <c r="V35" s="30">
        <v>2037</v>
      </c>
      <c r="W35" s="30">
        <v>2038</v>
      </c>
      <c r="X35" s="30">
        <v>2039</v>
      </c>
      <c r="Y35" s="30">
        <v>2040</v>
      </c>
      <c r="Z35" s="30">
        <v>2041</v>
      </c>
      <c r="AA35" s="30">
        <v>2042</v>
      </c>
      <c r="AB35" s="30">
        <v>2043</v>
      </c>
      <c r="AC35" s="30">
        <v>2044</v>
      </c>
      <c r="AD35" s="30">
        <v>2045</v>
      </c>
      <c r="AE35" s="30">
        <v>2046</v>
      </c>
    </row>
    <row r="36" spans="1:31" x14ac:dyDescent="0.35">
      <c r="B36" s="32" t="s">
        <v>62</v>
      </c>
      <c r="C36" s="32"/>
      <c r="D36" s="32"/>
      <c r="E36" s="24" t="s">
        <v>14</v>
      </c>
      <c r="F36" s="24" t="s">
        <v>61</v>
      </c>
      <c r="G36" s="25" t="s">
        <v>65</v>
      </c>
      <c r="H36" s="25" t="s">
        <v>66</v>
      </c>
      <c r="I36" s="25" t="s">
        <v>67</v>
      </c>
      <c r="J36" s="25" t="s">
        <v>68</v>
      </c>
      <c r="K36" s="25" t="s">
        <v>69</v>
      </c>
      <c r="L36" s="25" t="s">
        <v>70</v>
      </c>
      <c r="M36" s="25" t="s">
        <v>71</v>
      </c>
      <c r="N36" s="25" t="s">
        <v>72</v>
      </c>
      <c r="O36" s="25" t="s">
        <v>73</v>
      </c>
      <c r="P36" s="25" t="s">
        <v>74</v>
      </c>
      <c r="Q36" s="25" t="s">
        <v>75</v>
      </c>
      <c r="R36" s="25" t="s">
        <v>76</v>
      </c>
      <c r="S36" s="25" t="s">
        <v>77</v>
      </c>
      <c r="T36" s="25" t="s">
        <v>78</v>
      </c>
      <c r="U36" s="25" t="s">
        <v>79</v>
      </c>
      <c r="V36" s="25" t="s">
        <v>80</v>
      </c>
      <c r="W36" s="25" t="s">
        <v>81</v>
      </c>
      <c r="X36" s="25" t="s">
        <v>82</v>
      </c>
      <c r="Y36" s="25" t="s">
        <v>83</v>
      </c>
      <c r="Z36" s="25" t="s">
        <v>84</v>
      </c>
      <c r="AA36" s="25" t="s">
        <v>85</v>
      </c>
      <c r="AB36" s="25" t="s">
        <v>86</v>
      </c>
      <c r="AC36" s="25" t="s">
        <v>87</v>
      </c>
      <c r="AD36" s="25" t="s">
        <v>88</v>
      </c>
      <c r="AE36" s="25" t="s">
        <v>89</v>
      </c>
    </row>
    <row r="37" spans="1:31" x14ac:dyDescent="0.35">
      <c r="B37" s="26" t="s">
        <v>210</v>
      </c>
      <c r="C37" s="33"/>
      <c r="D37" s="33"/>
      <c r="E37" s="34" t="s">
        <v>35</v>
      </c>
      <c r="F37" s="35">
        <v>-79741951.061946362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-9184867.7564810105</v>
      </c>
      <c r="M37" s="36">
        <v>-9184867.7564810105</v>
      </c>
      <c r="N37" s="36">
        <v>-9184867.7564810105</v>
      </c>
      <c r="O37" s="36">
        <v>-9184867.7564810105</v>
      </c>
      <c r="P37" s="36">
        <v>-9184867.7564810105</v>
      </c>
      <c r="Q37" s="36">
        <v>-9184867.7564810105</v>
      </c>
      <c r="R37" s="36">
        <v>-9184867.7564810105</v>
      </c>
      <c r="S37" s="36">
        <v>-9184867.7564810105</v>
      </c>
      <c r="T37" s="36">
        <v>-9184867.7564810105</v>
      </c>
      <c r="U37" s="36">
        <v>-9184867.7564810105</v>
      </c>
      <c r="V37" s="36">
        <v>-9184867.7564810105</v>
      </c>
      <c r="W37" s="36">
        <v>-9184867.7564810105</v>
      </c>
      <c r="X37" s="36">
        <v>-9184867.7564810105</v>
      </c>
      <c r="Y37" s="36">
        <v>-9184867.7564810105</v>
      </c>
      <c r="Z37" s="36">
        <v>-9184867.7564810105</v>
      </c>
      <c r="AA37" s="36">
        <v>-9184867.7564810105</v>
      </c>
      <c r="AB37" s="36">
        <v>-9184867.7564810105</v>
      </c>
      <c r="AC37" s="36">
        <v>-9184867.7564810105</v>
      </c>
      <c r="AD37" s="36">
        <v>-9184867.7564810105</v>
      </c>
      <c r="AE37" s="36">
        <v>-9184867.7564810105</v>
      </c>
    </row>
    <row r="38" spans="1:31" x14ac:dyDescent="0.35">
      <c r="A38" s="62"/>
      <c r="B38" s="26" t="s">
        <v>33</v>
      </c>
      <c r="C38" s="33"/>
      <c r="D38" s="33"/>
      <c r="E38" s="34" t="s">
        <v>35</v>
      </c>
      <c r="F38" s="35">
        <v>-112159991.2273495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-12918854.796906078</v>
      </c>
      <c r="M38" s="36">
        <v>-12918854.796906078</v>
      </c>
      <c r="N38" s="36">
        <v>-12918854.796906078</v>
      </c>
      <c r="O38" s="36">
        <v>-12918854.796906078</v>
      </c>
      <c r="P38" s="36">
        <v>-12918854.796906078</v>
      </c>
      <c r="Q38" s="36">
        <v>-12918854.796906078</v>
      </c>
      <c r="R38" s="36">
        <v>-12918854.796906078</v>
      </c>
      <c r="S38" s="36">
        <v>-12918854.796906078</v>
      </c>
      <c r="T38" s="36">
        <v>-12918854.796906078</v>
      </c>
      <c r="U38" s="36">
        <v>-12918854.796906078</v>
      </c>
      <c r="V38" s="36">
        <v>-12918854.796906078</v>
      </c>
      <c r="W38" s="36">
        <v>-12918854.796906078</v>
      </c>
      <c r="X38" s="36">
        <v>-12918854.796906078</v>
      </c>
      <c r="Y38" s="36">
        <v>-12918854.796906078</v>
      </c>
      <c r="Z38" s="36">
        <v>-12918854.796906078</v>
      </c>
      <c r="AA38" s="36">
        <v>-12918854.796906078</v>
      </c>
      <c r="AB38" s="36">
        <v>-12918854.796906078</v>
      </c>
      <c r="AC38" s="36">
        <v>-12918854.796906078</v>
      </c>
      <c r="AD38" s="36">
        <v>-12918854.796906078</v>
      </c>
      <c r="AE38" s="36">
        <v>-12918854.796906078</v>
      </c>
    </row>
    <row r="39" spans="1:31" x14ac:dyDescent="0.35">
      <c r="A39" s="62"/>
      <c r="B39" s="26" t="s">
        <v>34</v>
      </c>
      <c r="C39" s="33"/>
      <c r="D39" s="33"/>
      <c r="E39" s="34" t="s">
        <v>35</v>
      </c>
      <c r="F39" s="35">
        <v>-103311639.62410736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-11899680.594916813</v>
      </c>
      <c r="M39" s="36">
        <v>-11899680.594916813</v>
      </c>
      <c r="N39" s="36">
        <v>-11899680.594916813</v>
      </c>
      <c r="O39" s="36">
        <v>-11899680.594916813</v>
      </c>
      <c r="P39" s="36">
        <v>-11899680.594916813</v>
      </c>
      <c r="Q39" s="36">
        <v>-11899680.594916813</v>
      </c>
      <c r="R39" s="36">
        <v>-11899680.594916813</v>
      </c>
      <c r="S39" s="36">
        <v>-11899680.594916813</v>
      </c>
      <c r="T39" s="36">
        <v>-11899680.594916813</v>
      </c>
      <c r="U39" s="36">
        <v>-11899680.594916813</v>
      </c>
      <c r="V39" s="36">
        <v>-11899680.594916813</v>
      </c>
      <c r="W39" s="36">
        <v>-11899680.594916813</v>
      </c>
      <c r="X39" s="36">
        <v>-11899680.594916813</v>
      </c>
      <c r="Y39" s="36">
        <v>-11899680.594916813</v>
      </c>
      <c r="Z39" s="36">
        <v>-11899680.594916813</v>
      </c>
      <c r="AA39" s="36">
        <v>-11899680.594916813</v>
      </c>
      <c r="AB39" s="36">
        <v>-11899680.594916813</v>
      </c>
      <c r="AC39" s="36">
        <v>-11899680.594916813</v>
      </c>
      <c r="AD39" s="36">
        <v>-11899680.594916813</v>
      </c>
      <c r="AE39" s="36">
        <v>-11899680.594916813</v>
      </c>
    </row>
    <row r="41" spans="1:31" x14ac:dyDescent="0.35">
      <c r="B41" s="29" t="s">
        <v>13</v>
      </c>
      <c r="C41" s="29"/>
      <c r="D41" s="29"/>
      <c r="E41" s="37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1:31" x14ac:dyDescent="0.35">
      <c r="B42" s="32" t="s">
        <v>18</v>
      </c>
      <c r="C42" s="24"/>
      <c r="D42" s="24"/>
      <c r="E42" s="24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1:31" x14ac:dyDescent="0.35">
      <c r="B43" s="26" t="s">
        <v>210</v>
      </c>
      <c r="C43" s="33"/>
      <c r="D43" s="33"/>
      <c r="E43" s="34" t="s">
        <v>35</v>
      </c>
      <c r="F43" s="35">
        <v>-10915204.140234321</v>
      </c>
      <c r="G43" s="36">
        <v>310.66924269543517</v>
      </c>
      <c r="H43" s="36">
        <v>79.341507341121115</v>
      </c>
      <c r="I43" s="36">
        <v>-1449066.5182104218</v>
      </c>
      <c r="J43" s="36">
        <v>-622436.62819410278</v>
      </c>
      <c r="K43" s="36">
        <v>-196828.36164432444</v>
      </c>
      <c r="L43" s="36">
        <v>4720277.1830232404</v>
      </c>
      <c r="M43" s="36">
        <v>437.53294898897667</v>
      </c>
      <c r="N43" s="36">
        <v>-8416441.2479100283</v>
      </c>
      <c r="O43" s="36">
        <v>487.39694572663223</v>
      </c>
      <c r="P43" s="36">
        <v>-1594609.8806731917</v>
      </c>
      <c r="Q43" s="36">
        <v>774.6231850037135</v>
      </c>
      <c r="R43" s="36">
        <v>577.64796584766816</v>
      </c>
      <c r="S43" s="36">
        <v>612.47531706711891</v>
      </c>
      <c r="T43" s="36">
        <v>649.55198104501221</v>
      </c>
      <c r="U43" s="36">
        <v>4137431.5437841881</v>
      </c>
      <c r="V43" s="36">
        <v>728.1198866325492</v>
      </c>
      <c r="W43" s="36">
        <v>-21509896.323078867</v>
      </c>
      <c r="X43" s="36">
        <v>815.84499031834457</v>
      </c>
      <c r="Y43" s="36">
        <v>865.45328789014673</v>
      </c>
      <c r="Z43" s="36">
        <v>918.09663827348243</v>
      </c>
      <c r="AA43" s="36">
        <v>968.90576487605642</v>
      </c>
      <c r="AB43" s="36">
        <v>5592533.9407212893</v>
      </c>
      <c r="AC43" s="36">
        <v>1092.4560050692855</v>
      </c>
      <c r="AD43" s="36">
        <v>-5549685.3230167078</v>
      </c>
      <c r="AE43" s="36">
        <v>1219.1882413623287</v>
      </c>
    </row>
    <row r="44" spans="1:31" x14ac:dyDescent="0.35">
      <c r="A44" s="63"/>
      <c r="B44" s="26" t="s">
        <v>33</v>
      </c>
      <c r="C44" s="33"/>
      <c r="D44" s="33"/>
      <c r="E44" s="34" t="s">
        <v>35</v>
      </c>
      <c r="F44" s="35">
        <v>-22773587.967833098</v>
      </c>
      <c r="G44" s="36">
        <v>264.82704743310535</v>
      </c>
      <c r="H44" s="36">
        <v>62.788633997317518</v>
      </c>
      <c r="I44" s="36">
        <v>-1448978.8342604879</v>
      </c>
      <c r="J44" s="36">
        <v>-622417.99870380096</v>
      </c>
      <c r="K44" s="36">
        <v>-5495909.6426235298</v>
      </c>
      <c r="L44" s="36">
        <v>5885328.7681584749</v>
      </c>
      <c r="M44" s="36">
        <v>372.89880780511282</v>
      </c>
      <c r="N44" s="36">
        <v>-10855120.830149075</v>
      </c>
      <c r="O44" s="36">
        <v>415.38463720316753</v>
      </c>
      <c r="P44" s="36">
        <v>-7081048.4477320304</v>
      </c>
      <c r="Q44" s="36">
        <v>-3040594.9779366809</v>
      </c>
      <c r="R44" s="36">
        <v>492.29420282837395</v>
      </c>
      <c r="S44" s="36">
        <v>521.96979892698425</v>
      </c>
      <c r="T44" s="36">
        <v>553.55692147343586</v>
      </c>
      <c r="U44" s="36">
        <v>14376471.775193462</v>
      </c>
      <c r="V44" s="36">
        <v>620.5329700469</v>
      </c>
      <c r="W44" s="36">
        <v>-34449823.191134326</v>
      </c>
      <c r="X44" s="36">
        <v>695.26335527735171</v>
      </c>
      <c r="Y44" s="36">
        <v>-3231226.6590918871</v>
      </c>
      <c r="Z44" s="36">
        <v>782.40418324060659</v>
      </c>
      <c r="AA44" s="36">
        <v>825.67704280950272</v>
      </c>
      <c r="AB44" s="36">
        <v>5592379.5018940978</v>
      </c>
      <c r="AC44" s="36">
        <v>930.95276044316222</v>
      </c>
      <c r="AD44" s="36">
        <v>-8774707.9850444198</v>
      </c>
      <c r="AE44" s="36">
        <v>1038.960434394254</v>
      </c>
    </row>
    <row r="45" spans="1:31" x14ac:dyDescent="0.35">
      <c r="A45" s="63"/>
      <c r="B45" s="26" t="s">
        <v>34</v>
      </c>
      <c r="C45" s="33"/>
      <c r="D45" s="33"/>
      <c r="E45" s="34" t="s">
        <v>35</v>
      </c>
      <c r="F45" s="35">
        <v>-22817746.134798966</v>
      </c>
      <c r="G45" s="36">
        <v>232.66653439843148</v>
      </c>
      <c r="H45" s="36">
        <v>49.516943726744941</v>
      </c>
      <c r="I45" s="36">
        <v>-1448944.2354912676</v>
      </c>
      <c r="J45" s="36">
        <v>-622413.38462683908</v>
      </c>
      <c r="K45" s="36">
        <v>-7509420.5891623497</v>
      </c>
      <c r="L45" s="36">
        <v>6087732.942570514</v>
      </c>
      <c r="M45" s="36">
        <v>327.52253264576467</v>
      </c>
      <c r="N45" s="36">
        <v>-10660297.58688179</v>
      </c>
      <c r="O45" s="36">
        <v>364.82075344757232</v>
      </c>
      <c r="P45" s="36">
        <v>-7754998.6984892758</v>
      </c>
      <c r="Q45" s="36">
        <v>-2956996.9346332285</v>
      </c>
      <c r="R45" s="36">
        <v>432.35111940187619</v>
      </c>
      <c r="S45" s="36">
        <v>458.40307116922355</v>
      </c>
      <c r="T45" s="36">
        <v>486.1338564029453</v>
      </c>
      <c r="U45" s="36">
        <v>14376400.340216935</v>
      </c>
      <c r="V45" s="36">
        <v>544.97347984931696</v>
      </c>
      <c r="W45" s="36">
        <v>-33601125.884062797</v>
      </c>
      <c r="X45" s="36">
        <v>610.57654637720259</v>
      </c>
      <c r="Y45" s="36">
        <v>-2315119.2455305741</v>
      </c>
      <c r="Z45" s="36">
        <v>687.09246909644901</v>
      </c>
      <c r="AA45" s="36">
        <v>725.09840072101713</v>
      </c>
      <c r="AB45" s="36">
        <v>5592266.9959683549</v>
      </c>
      <c r="AC45" s="36">
        <v>817.52589041338649</v>
      </c>
      <c r="AD45" s="36">
        <v>-5179904.4862629138</v>
      </c>
      <c r="AE45" s="36">
        <v>912.37893976033388</v>
      </c>
    </row>
    <row r="47" spans="1:31" x14ac:dyDescent="0.35">
      <c r="B47" s="29" t="s">
        <v>56</v>
      </c>
      <c r="C47" s="29"/>
      <c r="D47" s="29"/>
      <c r="E47" s="37"/>
      <c r="F47" s="31"/>
      <c r="G47" s="30">
        <v>2022</v>
      </c>
      <c r="H47" s="30">
        <v>2023</v>
      </c>
      <c r="I47" s="30">
        <v>2024</v>
      </c>
      <c r="J47" s="30">
        <v>2025</v>
      </c>
      <c r="K47" s="30">
        <v>2026</v>
      </c>
      <c r="L47" s="30">
        <v>2027</v>
      </c>
      <c r="M47" s="30">
        <v>2028</v>
      </c>
      <c r="N47" s="30">
        <v>2029</v>
      </c>
      <c r="O47" s="30">
        <v>2030</v>
      </c>
      <c r="P47" s="30">
        <v>2031</v>
      </c>
      <c r="Q47" s="30">
        <v>2032</v>
      </c>
      <c r="R47" s="30">
        <v>2033</v>
      </c>
      <c r="S47" s="30">
        <v>2034</v>
      </c>
      <c r="T47" s="30">
        <v>2035</v>
      </c>
      <c r="U47" s="30">
        <v>2036</v>
      </c>
      <c r="V47" s="30">
        <v>2037</v>
      </c>
      <c r="W47" s="30">
        <v>2038</v>
      </c>
      <c r="X47" s="30">
        <v>2039</v>
      </c>
      <c r="Y47" s="30">
        <v>2040</v>
      </c>
      <c r="Z47" s="30">
        <v>2041</v>
      </c>
      <c r="AA47" s="30">
        <v>2042</v>
      </c>
      <c r="AB47" s="30">
        <v>2043</v>
      </c>
      <c r="AC47" s="30">
        <v>2044</v>
      </c>
      <c r="AD47" s="30">
        <v>2045</v>
      </c>
      <c r="AE47" s="30">
        <v>2046</v>
      </c>
    </row>
    <row r="48" spans="1:31" x14ac:dyDescent="0.35">
      <c r="B48" s="32" t="s">
        <v>18</v>
      </c>
      <c r="C48" s="24"/>
      <c r="D48" s="24"/>
      <c r="E48" s="24" t="s">
        <v>14</v>
      </c>
      <c r="F48" s="24" t="s">
        <v>61</v>
      </c>
      <c r="G48" s="25" t="s">
        <v>65</v>
      </c>
      <c r="H48" s="25" t="s">
        <v>66</v>
      </c>
      <c r="I48" s="25" t="s">
        <v>67</v>
      </c>
      <c r="J48" s="25" t="s">
        <v>68</v>
      </c>
      <c r="K48" s="25" t="s">
        <v>69</v>
      </c>
      <c r="L48" s="25" t="s">
        <v>70</v>
      </c>
      <c r="M48" s="25" t="s">
        <v>71</v>
      </c>
      <c r="N48" s="25" t="s">
        <v>72</v>
      </c>
      <c r="O48" s="25" t="s">
        <v>73</v>
      </c>
      <c r="P48" s="25" t="s">
        <v>74</v>
      </c>
      <c r="Q48" s="25" t="s">
        <v>75</v>
      </c>
      <c r="R48" s="25" t="s">
        <v>76</v>
      </c>
      <c r="S48" s="25" t="s">
        <v>77</v>
      </c>
      <c r="T48" s="25" t="s">
        <v>78</v>
      </c>
      <c r="U48" s="25" t="s">
        <v>79</v>
      </c>
      <c r="V48" s="25" t="s">
        <v>80</v>
      </c>
      <c r="W48" s="25" t="s">
        <v>81</v>
      </c>
      <c r="X48" s="25" t="s">
        <v>82</v>
      </c>
      <c r="Y48" s="25" t="s">
        <v>83</v>
      </c>
      <c r="Z48" s="25" t="s">
        <v>84</v>
      </c>
      <c r="AA48" s="25" t="s">
        <v>85</v>
      </c>
      <c r="AB48" s="25" t="s">
        <v>86</v>
      </c>
      <c r="AC48" s="25" t="s">
        <v>87</v>
      </c>
      <c r="AD48" s="25" t="s">
        <v>88</v>
      </c>
      <c r="AE48" s="25" t="s">
        <v>89</v>
      </c>
    </row>
    <row r="49" spans="1:31" x14ac:dyDescent="0.35">
      <c r="B49" s="26" t="s">
        <v>210</v>
      </c>
      <c r="C49" s="33"/>
      <c r="D49" s="33"/>
      <c r="E49" s="34" t="s">
        <v>35</v>
      </c>
      <c r="F49" s="35">
        <v>231056771.44413102</v>
      </c>
      <c r="G49" s="36">
        <v>568.27556993838289</v>
      </c>
      <c r="H49" s="36">
        <v>2791.4092528671076</v>
      </c>
      <c r="I49" s="36">
        <v>410.16581341530463</v>
      </c>
      <c r="J49" s="36">
        <v>295.32906895065378</v>
      </c>
      <c r="K49" s="36">
        <v>540.23924820280888</v>
      </c>
      <c r="L49" s="36">
        <v>687.13277625903493</v>
      </c>
      <c r="M49" s="36">
        <v>432.30783492589643</v>
      </c>
      <c r="N49" s="36">
        <v>1987.3707025630358</v>
      </c>
      <c r="O49" s="36">
        <v>13306904.961330058</v>
      </c>
      <c r="P49" s="36">
        <v>114.16799754989205</v>
      </c>
      <c r="Q49" s="36">
        <v>125.22441464374387</v>
      </c>
      <c r="R49" s="36">
        <v>515.3641418434861</v>
      </c>
      <c r="S49" s="36">
        <v>173.87297902543602</v>
      </c>
      <c r="T49" s="36">
        <v>350.23350113708358</v>
      </c>
      <c r="U49" s="36">
        <v>253364857.43498924</v>
      </c>
      <c r="V49" s="36">
        <v>377.83269713221563</v>
      </c>
      <c r="W49" s="36">
        <v>331774233.80105871</v>
      </c>
      <c r="X49" s="36">
        <v>-34401326.812564299</v>
      </c>
      <c r="Y49" s="36">
        <v>8093456.4703791765</v>
      </c>
      <c r="Z49" s="36">
        <v>191.20574403733687</v>
      </c>
      <c r="AA49" s="36">
        <v>-2016680.43106922</v>
      </c>
      <c r="AB49" s="36">
        <v>-77537499.246311247</v>
      </c>
      <c r="AC49" s="36">
        <v>-7038806.777296843</v>
      </c>
      <c r="AD49" s="36">
        <v>143605196.14508143</v>
      </c>
      <c r="AE49" s="36">
        <v>-48671462.098971203</v>
      </c>
    </row>
    <row r="50" spans="1:31" x14ac:dyDescent="0.35">
      <c r="A50" s="63"/>
      <c r="B50" s="26" t="s">
        <v>33</v>
      </c>
      <c r="C50" s="33"/>
      <c r="D50" s="33"/>
      <c r="E50" s="34" t="s">
        <v>35</v>
      </c>
      <c r="F50" s="35">
        <v>375533418.48195732</v>
      </c>
      <c r="G50" s="36">
        <v>489.1705940416237</v>
      </c>
      <c r="H50" s="36">
        <v>2419.1605178783575</v>
      </c>
      <c r="I50" s="36">
        <v>359.18150774738103</v>
      </c>
      <c r="J50" s="36">
        <v>256.71095440335137</v>
      </c>
      <c r="K50" s="36">
        <v>494.63117111187648</v>
      </c>
      <c r="L50" s="36">
        <v>570.84072134573614</v>
      </c>
      <c r="M50" s="36">
        <v>380.52969358688273</v>
      </c>
      <c r="N50" s="36">
        <v>1706.7934494113522</v>
      </c>
      <c r="O50" s="36">
        <v>276423581.4930914</v>
      </c>
      <c r="P50" s="36">
        <v>88.657224508360358</v>
      </c>
      <c r="Q50" s="36">
        <v>107.45004639358945</v>
      </c>
      <c r="R50" s="36">
        <v>433.83005531482115</v>
      </c>
      <c r="S50" s="36">
        <v>138.840565349103</v>
      </c>
      <c r="T50" s="36">
        <v>284.85252843777721</v>
      </c>
      <c r="U50" s="36">
        <v>230431669.19234598</v>
      </c>
      <c r="V50" s="36">
        <v>153.45409159155159</v>
      </c>
      <c r="W50" s="36">
        <v>270261110.2695803</v>
      </c>
      <c r="X50" s="36">
        <v>6413868.3122298783</v>
      </c>
      <c r="Y50" s="36">
        <v>8093437.9671962969</v>
      </c>
      <c r="Z50" s="36">
        <v>160.33196320563124</v>
      </c>
      <c r="AA50" s="36">
        <v>-7515312.8608452696</v>
      </c>
      <c r="AB50" s="36">
        <v>-40715867.046309799</v>
      </c>
      <c r="AC50" s="36">
        <v>-16424585.212872285</v>
      </c>
      <c r="AD50" s="36">
        <v>139475488.61462522</v>
      </c>
      <c r="AE50" s="36">
        <v>-46336695.3398932</v>
      </c>
    </row>
    <row r="51" spans="1:31" x14ac:dyDescent="0.35">
      <c r="A51" s="63"/>
      <c r="B51" s="26" t="s">
        <v>34</v>
      </c>
      <c r="C51" s="33"/>
      <c r="D51" s="33"/>
      <c r="E51" s="34" t="s">
        <v>35</v>
      </c>
      <c r="F51" s="35">
        <v>368647692.74881214</v>
      </c>
      <c r="G51" s="36">
        <v>432.16657745076873</v>
      </c>
      <c r="H51" s="36">
        <v>2168.0526436088103</v>
      </c>
      <c r="I51" s="36">
        <v>309.769964587537</v>
      </c>
      <c r="J51" s="36">
        <v>233.9772463207137</v>
      </c>
      <c r="K51" s="36">
        <v>433.67550780421249</v>
      </c>
      <c r="L51" s="36">
        <v>488.53919174336409</v>
      </c>
      <c r="M51" s="36">
        <v>342.96538992819677</v>
      </c>
      <c r="N51" s="36">
        <v>1539.0406316737985</v>
      </c>
      <c r="O51" s="36">
        <v>245906467.35300046</v>
      </c>
      <c r="P51" s="36">
        <v>64.916697484464706</v>
      </c>
      <c r="Q51" s="36">
        <v>84.530554700955022</v>
      </c>
      <c r="R51" s="36">
        <v>363.62779749435168</v>
      </c>
      <c r="S51" s="36">
        <v>106.81823694870343</v>
      </c>
      <c r="T51" s="36">
        <v>230.53597193209063</v>
      </c>
      <c r="U51" s="36">
        <v>274666317.1494779</v>
      </c>
      <c r="V51" s="36">
        <v>51.514511687459603</v>
      </c>
      <c r="W51" s="36">
        <v>260711706.70843321</v>
      </c>
      <c r="X51" s="36">
        <v>5988917.9387127077</v>
      </c>
      <c r="Y51" s="36">
        <v>8093176.893219701</v>
      </c>
      <c r="Z51" s="36">
        <v>120.00327231268528</v>
      </c>
      <c r="AA51" s="36">
        <v>-13680465.401455823</v>
      </c>
      <c r="AB51" s="36">
        <v>-48120606.060073756</v>
      </c>
      <c r="AC51" s="36">
        <v>-11429055.290010087</v>
      </c>
      <c r="AD51" s="36">
        <v>135521710.04977134</v>
      </c>
      <c r="AE51" s="36">
        <v>-46434354.439708896</v>
      </c>
    </row>
    <row r="52" spans="1:31" x14ac:dyDescent="0.35">
      <c r="A52" s="20"/>
    </row>
    <row r="53" spans="1:31" x14ac:dyDescent="0.35">
      <c r="B53" s="29" t="s">
        <v>17</v>
      </c>
      <c r="C53" s="29"/>
      <c r="D53" s="29"/>
      <c r="E53" s="37"/>
      <c r="F53" s="31"/>
      <c r="G53" s="30">
        <v>2022</v>
      </c>
      <c r="H53" s="30">
        <v>2023</v>
      </c>
      <c r="I53" s="30">
        <v>2024</v>
      </c>
      <c r="J53" s="30">
        <v>2025</v>
      </c>
      <c r="K53" s="30">
        <v>2026</v>
      </c>
      <c r="L53" s="30">
        <v>2027</v>
      </c>
      <c r="M53" s="30">
        <v>2028</v>
      </c>
      <c r="N53" s="30">
        <v>2029</v>
      </c>
      <c r="O53" s="30">
        <v>2030</v>
      </c>
      <c r="P53" s="30">
        <v>2031</v>
      </c>
      <c r="Q53" s="30">
        <v>2032</v>
      </c>
      <c r="R53" s="30">
        <v>2033</v>
      </c>
      <c r="S53" s="30">
        <v>2034</v>
      </c>
      <c r="T53" s="30">
        <v>2035</v>
      </c>
      <c r="U53" s="30">
        <v>2036</v>
      </c>
      <c r="V53" s="30">
        <v>2037</v>
      </c>
      <c r="W53" s="30">
        <v>2038</v>
      </c>
      <c r="X53" s="30">
        <v>2039</v>
      </c>
      <c r="Y53" s="30">
        <v>2040</v>
      </c>
      <c r="Z53" s="30">
        <v>2041</v>
      </c>
      <c r="AA53" s="30">
        <v>2042</v>
      </c>
      <c r="AB53" s="30">
        <v>2043</v>
      </c>
      <c r="AC53" s="30">
        <v>2044</v>
      </c>
      <c r="AD53" s="30">
        <v>2045</v>
      </c>
      <c r="AE53" s="30">
        <v>2046</v>
      </c>
    </row>
    <row r="54" spans="1:31" x14ac:dyDescent="0.35">
      <c r="B54" s="32" t="s">
        <v>18</v>
      </c>
      <c r="C54" s="24"/>
      <c r="D54" s="24"/>
      <c r="E54" s="24" t="s">
        <v>14</v>
      </c>
      <c r="F54" s="24" t="s">
        <v>61</v>
      </c>
      <c r="G54" s="25" t="s">
        <v>65</v>
      </c>
      <c r="H54" s="25" t="s">
        <v>66</v>
      </c>
      <c r="I54" s="25" t="s">
        <v>67</v>
      </c>
      <c r="J54" s="25" t="s">
        <v>68</v>
      </c>
      <c r="K54" s="25" t="s">
        <v>69</v>
      </c>
      <c r="L54" s="25" t="s">
        <v>70</v>
      </c>
      <c r="M54" s="25" t="s">
        <v>71</v>
      </c>
      <c r="N54" s="25" t="s">
        <v>72</v>
      </c>
      <c r="O54" s="25" t="s">
        <v>73</v>
      </c>
      <c r="P54" s="25" t="s">
        <v>74</v>
      </c>
      <c r="Q54" s="25" t="s">
        <v>75</v>
      </c>
      <c r="R54" s="25" t="s">
        <v>76</v>
      </c>
      <c r="S54" s="25" t="s">
        <v>77</v>
      </c>
      <c r="T54" s="25" t="s">
        <v>78</v>
      </c>
      <c r="U54" s="25" t="s">
        <v>79</v>
      </c>
      <c r="V54" s="25" t="s">
        <v>80</v>
      </c>
      <c r="W54" s="25" t="s">
        <v>81</v>
      </c>
      <c r="X54" s="25" t="s">
        <v>82</v>
      </c>
      <c r="Y54" s="25" t="s">
        <v>83</v>
      </c>
      <c r="Z54" s="25" t="s">
        <v>84</v>
      </c>
      <c r="AA54" s="25" t="s">
        <v>85</v>
      </c>
      <c r="AB54" s="25" t="s">
        <v>86</v>
      </c>
      <c r="AC54" s="25" t="s">
        <v>87</v>
      </c>
      <c r="AD54" s="25" t="s">
        <v>88</v>
      </c>
      <c r="AE54" s="25" t="s">
        <v>89</v>
      </c>
    </row>
    <row r="55" spans="1:31" x14ac:dyDescent="0.35">
      <c r="B55" s="26" t="s">
        <v>210</v>
      </c>
      <c r="C55" s="33"/>
      <c r="D55" s="33"/>
      <c r="E55" s="34" t="s">
        <v>35</v>
      </c>
      <c r="F55" s="35">
        <v>253207092.80147085</v>
      </c>
      <c r="G55" s="36">
        <v>8878.2591599203042</v>
      </c>
      <c r="H55" s="36">
        <v>9500.1774848180048</v>
      </c>
      <c r="I55" s="36">
        <v>-921171.72259270598</v>
      </c>
      <c r="J55" s="36">
        <v>-1125024.1128144222</v>
      </c>
      <c r="K55" s="36">
        <v>5702193.8100964278</v>
      </c>
      <c r="L55" s="36">
        <v>17053284.996365704</v>
      </c>
      <c r="M55" s="36">
        <v>54383846.753934085</v>
      </c>
      <c r="N55" s="36">
        <v>29300644.721365806</v>
      </c>
      <c r="O55" s="36">
        <v>55737550.062103704</v>
      </c>
      <c r="P55" s="36">
        <v>9018761.675701702</v>
      </c>
      <c r="Q55" s="36">
        <v>-7809148.3001837907</v>
      </c>
      <c r="R55" s="36">
        <v>-801538.79602915095</v>
      </c>
      <c r="S55" s="36">
        <v>-1091886.597801836</v>
      </c>
      <c r="T55" s="36">
        <v>-1258641.1318119098</v>
      </c>
      <c r="U55" s="36">
        <v>-70826772.082989424</v>
      </c>
      <c r="V55" s="36">
        <v>31243246.410390723</v>
      </c>
      <c r="W55" s="36">
        <v>68310879.113342419</v>
      </c>
      <c r="X55" s="36">
        <v>23447885.06496435</v>
      </c>
      <c r="Y55" s="36">
        <v>40220196.924889483</v>
      </c>
      <c r="Z55" s="36">
        <v>37862205.739161134</v>
      </c>
      <c r="AA55" s="36">
        <v>68551174.454271302</v>
      </c>
      <c r="AB55" s="36">
        <v>125636070.67873599</v>
      </c>
      <c r="AC55" s="36">
        <v>126301140.21753396</v>
      </c>
      <c r="AD55" s="36">
        <v>-11323523.560429115</v>
      </c>
      <c r="AE55" s="36">
        <v>90288655.468036383</v>
      </c>
    </row>
    <row r="56" spans="1:31" x14ac:dyDescent="0.35">
      <c r="A56" s="63"/>
      <c r="B56" s="26" t="s">
        <v>33</v>
      </c>
      <c r="C56" s="33"/>
      <c r="D56" s="33"/>
      <c r="E56" s="34" t="s">
        <v>35</v>
      </c>
      <c r="F56" s="35">
        <v>485782339.52887917</v>
      </c>
      <c r="G56" s="36">
        <v>7710.1866063209518</v>
      </c>
      <c r="H56" s="36">
        <v>8307.9391918615365</v>
      </c>
      <c r="I56" s="36">
        <v>-922411.0804808446</v>
      </c>
      <c r="J56" s="36">
        <v>-1127222.8306140327</v>
      </c>
      <c r="K56" s="36">
        <v>2003620.0920364023</v>
      </c>
      <c r="L56" s="36">
        <v>17344161.364483997</v>
      </c>
      <c r="M56" s="36">
        <v>58805397.09699481</v>
      </c>
      <c r="N56" s="36">
        <v>54527702.63250187</v>
      </c>
      <c r="O56" s="36">
        <v>95743046.263909832</v>
      </c>
      <c r="P56" s="36">
        <v>40963099.856273815</v>
      </c>
      <c r="Q56" s="36">
        <v>15601271.963509273</v>
      </c>
      <c r="R56" s="36">
        <v>12416760.151357858</v>
      </c>
      <c r="S56" s="36">
        <v>12822911.668317029</v>
      </c>
      <c r="T56" s="36">
        <v>32797663.420677546</v>
      </c>
      <c r="U56" s="36">
        <v>1609472.9483143827</v>
      </c>
      <c r="V56" s="36">
        <v>56957304.984114975</v>
      </c>
      <c r="W56" s="36">
        <v>99633059.255130649</v>
      </c>
      <c r="X56" s="36">
        <v>60413510.531843185</v>
      </c>
      <c r="Y56" s="36">
        <v>64204997.425697796</v>
      </c>
      <c r="Z56" s="36">
        <v>44595268.024222463</v>
      </c>
      <c r="AA56" s="36">
        <v>105336075.57164164</v>
      </c>
      <c r="AB56" s="36">
        <v>154371865.31618711</v>
      </c>
      <c r="AC56" s="36">
        <v>160730564.05903599</v>
      </c>
      <c r="AD56" s="36">
        <v>66079195.107024848</v>
      </c>
      <c r="AE56" s="36">
        <v>129282176.50527643</v>
      </c>
    </row>
    <row r="57" spans="1:31" x14ac:dyDescent="0.35">
      <c r="A57" s="63"/>
      <c r="B57" s="26" t="s">
        <v>34</v>
      </c>
      <c r="C57" s="33"/>
      <c r="D57" s="33"/>
      <c r="E57" s="34" t="s">
        <v>35</v>
      </c>
      <c r="F57" s="35">
        <v>495243470.99691087</v>
      </c>
      <c r="G57" s="36">
        <v>6968.5785639576934</v>
      </c>
      <c r="H57" s="36">
        <v>7539.0734358511845</v>
      </c>
      <c r="I57" s="36">
        <v>-923204.13054189016</v>
      </c>
      <c r="J57" s="36">
        <v>-1127941.5850117723</v>
      </c>
      <c r="K57" s="36">
        <v>2194959.3963329648</v>
      </c>
      <c r="L57" s="36">
        <v>17246073.613625076</v>
      </c>
      <c r="M57" s="36">
        <v>58583493.767393157</v>
      </c>
      <c r="N57" s="36">
        <v>54653595.826210737</v>
      </c>
      <c r="O57" s="36">
        <v>94962885.282928497</v>
      </c>
      <c r="P57" s="36">
        <v>40473966.992773615</v>
      </c>
      <c r="Q57" s="36">
        <v>16256283.163426444</v>
      </c>
      <c r="R57" s="36">
        <v>13815499.956089705</v>
      </c>
      <c r="S57" s="36">
        <v>13479332.524884442</v>
      </c>
      <c r="T57" s="36">
        <v>33805243.933200322</v>
      </c>
      <c r="U57" s="36">
        <v>-9544467.147414349</v>
      </c>
      <c r="V57" s="36">
        <v>55023729.166445501</v>
      </c>
      <c r="W57" s="36">
        <v>107954859.12064059</v>
      </c>
      <c r="X57" s="36">
        <v>69728755.348241597</v>
      </c>
      <c r="Y57" s="36">
        <v>54103107.997107022</v>
      </c>
      <c r="Z57" s="36">
        <v>43583179.597562514</v>
      </c>
      <c r="AA57" s="36">
        <v>105644556.48518819</v>
      </c>
      <c r="AB57" s="36">
        <v>177525613.29071093</v>
      </c>
      <c r="AC57" s="36">
        <v>164287585.43931666</v>
      </c>
      <c r="AD57" s="36">
        <v>73766184.653893471</v>
      </c>
      <c r="AE57" s="36">
        <v>135959955.46757743</v>
      </c>
    </row>
    <row r="59" spans="1:31" x14ac:dyDescent="0.35">
      <c r="B59" s="29" t="s">
        <v>12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1:31" x14ac:dyDescent="0.3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1:31" x14ac:dyDescent="0.35">
      <c r="B61" s="26" t="s">
        <v>210</v>
      </c>
      <c r="C61" s="33"/>
      <c r="D61" s="33"/>
      <c r="E61" s="34" t="s">
        <v>35</v>
      </c>
      <c r="F61" s="35">
        <v>35386938.544941969</v>
      </c>
      <c r="G61" s="36">
        <v>1367.9000331196971</v>
      </c>
      <c r="H61" s="36">
        <v>1403.872978594015</v>
      </c>
      <c r="I61" s="36">
        <v>-160834.41423608913</v>
      </c>
      <c r="J61" s="36">
        <v>458647.78328241705</v>
      </c>
      <c r="K61" s="36">
        <v>-980549.94007692195</v>
      </c>
      <c r="L61" s="36">
        <v>9735156.0450689364</v>
      </c>
      <c r="M61" s="36">
        <v>6879686.1023393143</v>
      </c>
      <c r="N61" s="36">
        <v>-15235554.387783034</v>
      </c>
      <c r="O61" s="36">
        <v>8519381.6883889195</v>
      </c>
      <c r="P61" s="36">
        <v>2500041.2127214242</v>
      </c>
      <c r="Q61" s="36">
        <v>10508.022553396106</v>
      </c>
      <c r="R61" s="36">
        <v>20028728.413771495</v>
      </c>
      <c r="S61" s="36">
        <v>-3176654.7330069602</v>
      </c>
      <c r="T61" s="36">
        <v>-6817412.5924664997</v>
      </c>
      <c r="U61" s="36">
        <v>15886753.134984873</v>
      </c>
      <c r="V61" s="36">
        <v>3756662.7982151932</v>
      </c>
      <c r="W61" s="36">
        <v>74429261.425105453</v>
      </c>
      <c r="X61" s="36">
        <v>-230481.08071072717</v>
      </c>
      <c r="Y61" s="36">
        <v>176872.64399295361</v>
      </c>
      <c r="Z61" s="36">
        <v>1903789.4364733049</v>
      </c>
      <c r="AA61" s="36">
        <v>-9298306.2329709306</v>
      </c>
      <c r="AB61" s="36">
        <v>-3110582.9682526006</v>
      </c>
      <c r="AC61" s="36">
        <v>-5970404.0986994188</v>
      </c>
      <c r="AD61" s="36">
        <v>-42748544.894953944</v>
      </c>
      <c r="AE61" s="36">
        <v>4966014.968607286</v>
      </c>
    </row>
    <row r="62" spans="1:31" x14ac:dyDescent="0.35">
      <c r="A62" s="63"/>
      <c r="B62" s="26" t="s">
        <v>33</v>
      </c>
      <c r="C62" s="33"/>
      <c r="D62" s="33"/>
      <c r="E62" s="34" t="s">
        <v>35</v>
      </c>
      <c r="F62" s="35">
        <v>27685195.547877338</v>
      </c>
      <c r="G62" s="36">
        <v>1179.0098457806366</v>
      </c>
      <c r="H62" s="36">
        <v>1209.8530526931504</v>
      </c>
      <c r="I62" s="36">
        <v>-161031.55368968469</v>
      </c>
      <c r="J62" s="36">
        <v>460015.48476812703</v>
      </c>
      <c r="K62" s="36">
        <v>-1740116.5658175924</v>
      </c>
      <c r="L62" s="36">
        <v>9483270.8520452566</v>
      </c>
      <c r="M62" s="36">
        <v>6334213.1042647073</v>
      </c>
      <c r="N62" s="36">
        <v>-15792172.427907491</v>
      </c>
      <c r="O62" s="36">
        <v>8530742.7759033032</v>
      </c>
      <c r="P62" s="36">
        <v>1024069.1705118581</v>
      </c>
      <c r="Q62" s="36">
        <v>-1516820.0901955126</v>
      </c>
      <c r="R62" s="36">
        <v>18909786.240303677</v>
      </c>
      <c r="S62" s="36">
        <v>2193851.1330368342</v>
      </c>
      <c r="T62" s="36">
        <v>-12455205.029809246</v>
      </c>
      <c r="U62" s="36">
        <v>23964296.543070242</v>
      </c>
      <c r="V62" s="36">
        <v>4094088.4863272808</v>
      </c>
      <c r="W62" s="36">
        <v>61932083.315075301</v>
      </c>
      <c r="X62" s="36">
        <v>3436.8786605600631</v>
      </c>
      <c r="Y62" s="36">
        <v>-5866000.261371728</v>
      </c>
      <c r="Z62" s="36">
        <v>22365920.361225504</v>
      </c>
      <c r="AA62" s="36">
        <v>-22861131.086119868</v>
      </c>
      <c r="AB62" s="36">
        <v>4855100.2910232218</v>
      </c>
      <c r="AC62" s="36">
        <v>-30324466.477173805</v>
      </c>
      <c r="AD62" s="36">
        <v>-40721708.748814441</v>
      </c>
      <c r="AE62" s="36">
        <v>6513481.6473402316</v>
      </c>
    </row>
    <row r="63" spans="1:31" x14ac:dyDescent="0.35">
      <c r="A63" s="63"/>
      <c r="B63" s="26" t="s">
        <v>34</v>
      </c>
      <c r="C63" s="33"/>
      <c r="D63" s="33"/>
      <c r="E63" s="34" t="s">
        <v>35</v>
      </c>
      <c r="F63" s="35">
        <v>32717884.762173962</v>
      </c>
      <c r="G63" s="36">
        <v>1054.9701631680559</v>
      </c>
      <c r="H63" s="36">
        <v>1083.3115969566591</v>
      </c>
      <c r="I63" s="36">
        <v>-161163.81074641852</v>
      </c>
      <c r="J63" s="36">
        <v>459886.30299798847</v>
      </c>
      <c r="K63" s="36">
        <v>-2060348.8150899857</v>
      </c>
      <c r="L63" s="36">
        <v>10094738.062743789</v>
      </c>
      <c r="M63" s="36">
        <v>6334125.391835358</v>
      </c>
      <c r="N63" s="36">
        <v>-16185267.737273281</v>
      </c>
      <c r="O63" s="36">
        <v>8527636.7038507368</v>
      </c>
      <c r="P63" s="36">
        <v>1009143.3482263965</v>
      </c>
      <c r="Q63" s="36">
        <v>-1497237.9102942131</v>
      </c>
      <c r="R63" s="36">
        <v>18930648.678015988</v>
      </c>
      <c r="S63" s="36">
        <v>791589.48472348636</v>
      </c>
      <c r="T63" s="36">
        <v>-11459037.602671092</v>
      </c>
      <c r="U63" s="36">
        <v>23999976.696171001</v>
      </c>
      <c r="V63" s="36">
        <v>4115181.9316519774</v>
      </c>
      <c r="W63" s="36">
        <v>67918932.172566727</v>
      </c>
      <c r="X63" s="36">
        <v>-86597.333621536338</v>
      </c>
      <c r="Y63" s="36">
        <v>-1516506.163677468</v>
      </c>
      <c r="Z63" s="36">
        <v>22671177.762521051</v>
      </c>
      <c r="AA63" s="36">
        <v>-21816568.265907094</v>
      </c>
      <c r="AB63" s="36">
        <v>5657013.1750295451</v>
      </c>
      <c r="AC63" s="36">
        <v>-30379638.753490612</v>
      </c>
      <c r="AD63" s="36">
        <v>-36329751.460769899</v>
      </c>
      <c r="AE63" s="36">
        <v>5886166.3386559552</v>
      </c>
    </row>
    <row r="65" spans="1:31" x14ac:dyDescent="0.35">
      <c r="B65" s="29" t="s">
        <v>11</v>
      </c>
      <c r="C65" s="29"/>
      <c r="D65" s="29"/>
      <c r="E65" s="30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1:31" x14ac:dyDescent="0.35">
      <c r="B66" s="32" t="s">
        <v>18</v>
      </c>
      <c r="C66" s="24"/>
      <c r="D66" s="24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1:31" x14ac:dyDescent="0.35">
      <c r="B67" s="26" t="s">
        <v>210</v>
      </c>
      <c r="C67" s="33"/>
      <c r="D67" s="33"/>
      <c r="E67" s="34" t="s">
        <v>35</v>
      </c>
      <c r="F67" s="35">
        <v>1257988200.5689857</v>
      </c>
      <c r="G67" s="36">
        <v>26553.661584421199</v>
      </c>
      <c r="H67" s="36">
        <v>55559.860837381406</v>
      </c>
      <c r="I67" s="36">
        <v>46043274.12234924</v>
      </c>
      <c r="J67" s="36">
        <v>1217794.9185584481</v>
      </c>
      <c r="K67" s="36">
        <v>2368825.4722802271</v>
      </c>
      <c r="L67" s="36">
        <v>102590001.17308606</v>
      </c>
      <c r="M67" s="36">
        <v>317603525.32211024</v>
      </c>
      <c r="N67" s="36">
        <v>-32724825.154791616</v>
      </c>
      <c r="O67" s="36">
        <v>-352394553.14167231</v>
      </c>
      <c r="P67" s="36">
        <v>1604690631.9966612</v>
      </c>
      <c r="Q67" s="36">
        <v>-34800755.098553635</v>
      </c>
      <c r="R67" s="36">
        <v>177649824.95151848</v>
      </c>
      <c r="S67" s="36">
        <v>-24277511.80041039</v>
      </c>
      <c r="T67" s="36">
        <v>117885023.68041232</v>
      </c>
      <c r="U67" s="36">
        <v>83887505.003434241</v>
      </c>
      <c r="V67" s="36">
        <v>232498776.00594899</v>
      </c>
      <c r="W67" s="36">
        <v>260243539.53422782</v>
      </c>
      <c r="X67" s="36">
        <v>139510203.60998175</v>
      </c>
      <c r="Y67" s="36">
        <v>43467279.281796038</v>
      </c>
      <c r="Z67" s="36">
        <v>-62744149.46215634</v>
      </c>
      <c r="AA67" s="36">
        <v>-306198979.28589636</v>
      </c>
      <c r="AB67" s="36">
        <v>50255330.760216936</v>
      </c>
      <c r="AC67" s="36">
        <v>-257137968.48206612</v>
      </c>
      <c r="AD67" s="36">
        <v>179079719.61498427</v>
      </c>
      <c r="AE67" s="36">
        <v>-102194956.10668233</v>
      </c>
    </row>
    <row r="68" spans="1:31" x14ac:dyDescent="0.35">
      <c r="A68" s="63"/>
      <c r="B68" s="26" t="s">
        <v>33</v>
      </c>
      <c r="C68" s="33"/>
      <c r="D68" s="33"/>
      <c r="E68" s="34" t="s">
        <v>35</v>
      </c>
      <c r="F68" s="35">
        <v>1296982317.1325758</v>
      </c>
      <c r="G68" s="36">
        <v>22681.318381045119</v>
      </c>
      <c r="H68" s="36">
        <v>47565.806568982509</v>
      </c>
      <c r="I68" s="36">
        <v>46040684.24182187</v>
      </c>
      <c r="J68" s="36">
        <v>1148087.824260626</v>
      </c>
      <c r="K68" s="36">
        <v>19139597.147232916</v>
      </c>
      <c r="L68" s="36">
        <v>110895735.01402757</v>
      </c>
      <c r="M68" s="36">
        <v>325338069.85876119</v>
      </c>
      <c r="N68" s="36">
        <v>-50568250.829935715</v>
      </c>
      <c r="O68" s="36">
        <v>-610662743.54294419</v>
      </c>
      <c r="P68" s="36">
        <v>1489165470.9583738</v>
      </c>
      <c r="Q68" s="36">
        <v>43306446.967408478</v>
      </c>
      <c r="R68" s="36">
        <v>374073902.29670322</v>
      </c>
      <c r="S68" s="36">
        <v>-20369889.79750875</v>
      </c>
      <c r="T68" s="36">
        <v>125374167.6373661</v>
      </c>
      <c r="U68" s="36">
        <v>-155343254.42784327</v>
      </c>
      <c r="V68" s="36">
        <v>672277029.51887739</v>
      </c>
      <c r="W68" s="36">
        <v>407226592.62804025</v>
      </c>
      <c r="X68" s="36">
        <v>173829500.26549903</v>
      </c>
      <c r="Y68" s="36">
        <v>66996136.811128676</v>
      </c>
      <c r="Z68" s="36">
        <v>-102583916.82528906</v>
      </c>
      <c r="AA68" s="36">
        <v>-385828271.0603947</v>
      </c>
      <c r="AB68" s="36">
        <v>134599439.36588168</v>
      </c>
      <c r="AC68" s="36">
        <v>-298366252.99945521</v>
      </c>
      <c r="AD68" s="36">
        <v>35385736.413599044</v>
      </c>
      <c r="AE68" s="36">
        <v>-58893037.778512217</v>
      </c>
    </row>
    <row r="69" spans="1:31" x14ac:dyDescent="0.35">
      <c r="A69" s="63"/>
      <c r="B69" s="26" t="s">
        <v>34</v>
      </c>
      <c r="C69" s="33"/>
      <c r="D69" s="33"/>
      <c r="E69" s="34" t="s">
        <v>35</v>
      </c>
      <c r="F69" s="35">
        <v>1310521565.3335917</v>
      </c>
      <c r="G69" s="36">
        <v>19973.442678834188</v>
      </c>
      <c r="H69" s="36">
        <v>42032.358030991163</v>
      </c>
      <c r="I69" s="36">
        <v>46039424.740481451</v>
      </c>
      <c r="J69" s="36">
        <v>1143810.1236112148</v>
      </c>
      <c r="K69" s="36">
        <v>25398131.36421692</v>
      </c>
      <c r="L69" s="36">
        <v>109301187.01348984</v>
      </c>
      <c r="M69" s="36">
        <v>331071312.80584121</v>
      </c>
      <c r="N69" s="36">
        <v>-50549934.763372406</v>
      </c>
      <c r="O69" s="36">
        <v>-608705205.19310963</v>
      </c>
      <c r="P69" s="36">
        <v>1505392386.3255508</v>
      </c>
      <c r="Q69" s="36">
        <v>40193751.282616727</v>
      </c>
      <c r="R69" s="36">
        <v>367019137.33967036</v>
      </c>
      <c r="S69" s="36">
        <v>-20824480.116428714</v>
      </c>
      <c r="T69" s="36">
        <v>112506082.75272879</v>
      </c>
      <c r="U69" s="36">
        <v>-66179611.553306416</v>
      </c>
      <c r="V69" s="36">
        <v>511600683.98205131</v>
      </c>
      <c r="W69" s="36">
        <v>448415588.16856301</v>
      </c>
      <c r="X69" s="36">
        <v>174320194.80416116</v>
      </c>
      <c r="Y69" s="36">
        <v>214143354.86193344</v>
      </c>
      <c r="Z69" s="36">
        <v>-119779274.6241249</v>
      </c>
      <c r="AA69" s="36">
        <v>-430155862.63779175</v>
      </c>
      <c r="AB69" s="36">
        <v>51467762.439220957</v>
      </c>
      <c r="AC69" s="36">
        <v>-251219069.93346173</v>
      </c>
      <c r="AD69" s="36">
        <v>25147817.58453266</v>
      </c>
      <c r="AE69" s="36">
        <v>-56639348.664404407</v>
      </c>
    </row>
    <row r="71" spans="1:31" x14ac:dyDescent="0.35">
      <c r="B71" s="29" t="s">
        <v>151</v>
      </c>
      <c r="C71" s="29"/>
      <c r="D71" s="29"/>
      <c r="E71" s="37"/>
      <c r="F71" s="31"/>
      <c r="G71" s="30">
        <v>2022</v>
      </c>
      <c r="H71" s="30">
        <v>2023</v>
      </c>
      <c r="I71" s="30">
        <v>2024</v>
      </c>
      <c r="J71" s="30">
        <v>2025</v>
      </c>
      <c r="K71" s="30">
        <v>2026</v>
      </c>
      <c r="L71" s="30">
        <v>2027</v>
      </c>
      <c r="M71" s="30">
        <v>2028</v>
      </c>
      <c r="N71" s="30">
        <v>2029</v>
      </c>
      <c r="O71" s="30">
        <v>2030</v>
      </c>
      <c r="P71" s="30">
        <v>2031</v>
      </c>
      <c r="Q71" s="30">
        <v>2032</v>
      </c>
      <c r="R71" s="30">
        <v>2033</v>
      </c>
      <c r="S71" s="30">
        <v>2034</v>
      </c>
      <c r="T71" s="30">
        <v>2035</v>
      </c>
      <c r="U71" s="30">
        <v>2036</v>
      </c>
      <c r="V71" s="30">
        <v>2037</v>
      </c>
      <c r="W71" s="30">
        <v>2038</v>
      </c>
      <c r="X71" s="30">
        <v>2039</v>
      </c>
      <c r="Y71" s="30">
        <v>2040</v>
      </c>
      <c r="Z71" s="30">
        <v>2041</v>
      </c>
      <c r="AA71" s="30">
        <v>2042</v>
      </c>
      <c r="AB71" s="30">
        <v>2043</v>
      </c>
      <c r="AC71" s="30">
        <v>2044</v>
      </c>
      <c r="AD71" s="30">
        <v>2045</v>
      </c>
      <c r="AE71" s="30">
        <v>2046</v>
      </c>
    </row>
    <row r="72" spans="1:31" x14ac:dyDescent="0.35">
      <c r="B72" s="32" t="s">
        <v>18</v>
      </c>
      <c r="C72" s="24"/>
      <c r="D72" s="24"/>
      <c r="E72" s="24" t="s">
        <v>14</v>
      </c>
      <c r="F72" s="24" t="s">
        <v>61</v>
      </c>
      <c r="G72" s="25" t="s">
        <v>65</v>
      </c>
      <c r="H72" s="25" t="s">
        <v>66</v>
      </c>
      <c r="I72" s="25" t="s">
        <v>67</v>
      </c>
      <c r="J72" s="25" t="s">
        <v>68</v>
      </c>
      <c r="K72" s="25" t="s">
        <v>69</v>
      </c>
      <c r="L72" s="25" t="s">
        <v>70</v>
      </c>
      <c r="M72" s="25" t="s">
        <v>71</v>
      </c>
      <c r="N72" s="25" t="s">
        <v>72</v>
      </c>
      <c r="O72" s="25" t="s">
        <v>73</v>
      </c>
      <c r="P72" s="25" t="s">
        <v>74</v>
      </c>
      <c r="Q72" s="25" t="s">
        <v>75</v>
      </c>
      <c r="R72" s="25" t="s">
        <v>76</v>
      </c>
      <c r="S72" s="25" t="s">
        <v>77</v>
      </c>
      <c r="T72" s="25" t="s">
        <v>78</v>
      </c>
      <c r="U72" s="25" t="s">
        <v>79</v>
      </c>
      <c r="V72" s="25" t="s">
        <v>80</v>
      </c>
      <c r="W72" s="25" t="s">
        <v>81</v>
      </c>
      <c r="X72" s="25" t="s">
        <v>82</v>
      </c>
      <c r="Y72" s="25" t="s">
        <v>83</v>
      </c>
      <c r="Z72" s="25" t="s">
        <v>84</v>
      </c>
      <c r="AA72" s="25" t="s">
        <v>85</v>
      </c>
      <c r="AB72" s="25" t="s">
        <v>86</v>
      </c>
      <c r="AC72" s="25" t="s">
        <v>87</v>
      </c>
      <c r="AD72" s="25" t="s">
        <v>88</v>
      </c>
      <c r="AE72" s="25" t="s">
        <v>89</v>
      </c>
    </row>
    <row r="73" spans="1:31" x14ac:dyDescent="0.35">
      <c r="B73" s="26" t="s">
        <v>210</v>
      </c>
      <c r="C73" s="33"/>
      <c r="D73" s="33"/>
      <c r="E73" s="34" t="s">
        <v>35</v>
      </c>
      <c r="F73" s="35">
        <v>206152310.40988052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34391310.447798386</v>
      </c>
      <c r="N73" s="36">
        <v>31525645.530460306</v>
      </c>
      <c r="O73" s="36">
        <v>43322084.865589388</v>
      </c>
      <c r="P73" s="36">
        <v>29948769.037441205</v>
      </c>
      <c r="Q73" s="36">
        <v>32436025.098218929</v>
      </c>
      <c r="R73" s="36">
        <v>55817709.37917953</v>
      </c>
      <c r="S73" s="36">
        <v>50351854.785292596</v>
      </c>
      <c r="T73" s="36">
        <v>29658286.478212159</v>
      </c>
      <c r="U73" s="36">
        <v>19280586.384913538</v>
      </c>
      <c r="V73" s="36">
        <v>21873958.09247965</v>
      </c>
      <c r="W73" s="36">
        <v>8559098.4804623052</v>
      </c>
      <c r="X73" s="36">
        <v>12210521.796145115</v>
      </c>
      <c r="Y73" s="36">
        <v>12616482.885558369</v>
      </c>
      <c r="Z73" s="36">
        <v>12078764.881427608</v>
      </c>
      <c r="AA73" s="36">
        <v>16065427.168237789</v>
      </c>
      <c r="AB73" s="36">
        <v>-6456638.5018373411</v>
      </c>
      <c r="AC73" s="36">
        <v>4383885.6997355465</v>
      </c>
      <c r="AD73" s="36">
        <v>3793563.2055195682</v>
      </c>
      <c r="AE73" s="36">
        <v>1074629.7689872957</v>
      </c>
    </row>
    <row r="74" spans="1:31" x14ac:dyDescent="0.35">
      <c r="A74" s="20"/>
      <c r="B74" s="26" t="s">
        <v>33</v>
      </c>
      <c r="C74" s="33"/>
      <c r="D74" s="33"/>
      <c r="E74" s="34" t="s">
        <v>35</v>
      </c>
      <c r="F74" s="35">
        <v>271952910.79706722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34799142.37852215</v>
      </c>
      <c r="N74" s="36">
        <v>40687525.828898363</v>
      </c>
      <c r="O74" s="36">
        <v>60679762.706642441</v>
      </c>
      <c r="P74" s="36">
        <v>51757724.960809126</v>
      </c>
      <c r="Q74" s="36">
        <v>49442488.762307502</v>
      </c>
      <c r="R74" s="36">
        <v>72556876.452326983</v>
      </c>
      <c r="S74" s="36">
        <v>58934405.348535612</v>
      </c>
      <c r="T74" s="36">
        <v>32675686.914681513</v>
      </c>
      <c r="U74" s="36">
        <v>14651081.90096996</v>
      </c>
      <c r="V74" s="36">
        <v>26786356.451993041</v>
      </c>
      <c r="W74" s="36">
        <v>14736252.639855461</v>
      </c>
      <c r="X74" s="36">
        <v>19188994.982583802</v>
      </c>
      <c r="Y74" s="36">
        <v>20428875.465400096</v>
      </c>
      <c r="Z74" s="36">
        <v>17258105.189421907</v>
      </c>
      <c r="AA74" s="36">
        <v>29333134.23444654</v>
      </c>
      <c r="AB74" s="36">
        <v>-7595909.715102274</v>
      </c>
      <c r="AC74" s="36">
        <v>5578592.814352761</v>
      </c>
      <c r="AD74" s="36">
        <v>7521659.3291777903</v>
      </c>
      <c r="AE74" s="36">
        <v>1799710.5454443479</v>
      </c>
    </row>
    <row r="75" spans="1:31" x14ac:dyDescent="0.35">
      <c r="A75" s="20"/>
      <c r="B75" s="26" t="s">
        <v>34</v>
      </c>
      <c r="C75" s="33"/>
      <c r="D75" s="33"/>
      <c r="E75" s="34" t="s">
        <v>35</v>
      </c>
      <c r="F75" s="35">
        <v>278746997.10224861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36089275.395363532</v>
      </c>
      <c r="N75" s="36">
        <v>41177589.504651412</v>
      </c>
      <c r="O75" s="36">
        <v>61781877.909352057</v>
      </c>
      <c r="P75" s="36">
        <v>53019783.856880531</v>
      </c>
      <c r="Q75" s="36">
        <v>49481709.05343806</v>
      </c>
      <c r="R75" s="36">
        <v>74313310.443376154</v>
      </c>
      <c r="S75" s="36">
        <v>60660578.09462966</v>
      </c>
      <c r="T75" s="36">
        <v>34212209.614223823</v>
      </c>
      <c r="U75" s="36">
        <v>15037785.431127589</v>
      </c>
      <c r="V75" s="36">
        <v>29306965.086161096</v>
      </c>
      <c r="W75" s="36">
        <v>14265373.427633641</v>
      </c>
      <c r="X75" s="36">
        <v>20844420.944241609</v>
      </c>
      <c r="Y75" s="36">
        <v>19238509.534127478</v>
      </c>
      <c r="Z75" s="36">
        <v>18990985.178601507</v>
      </c>
      <c r="AA75" s="36">
        <v>28423281.975007571</v>
      </c>
      <c r="AB75" s="36">
        <v>-8902078.8849249445</v>
      </c>
      <c r="AC75" s="36">
        <v>7013923.6251663081</v>
      </c>
      <c r="AD75" s="36">
        <v>8836613.2700303067</v>
      </c>
      <c r="AE75" s="36">
        <v>1938934.6710665633</v>
      </c>
    </row>
    <row r="76" spans="1:31" x14ac:dyDescent="0.35">
      <c r="A76" s="20"/>
    </row>
    <row r="77" spans="1:31" x14ac:dyDescent="0.35">
      <c r="A77" s="20"/>
      <c r="B77" s="29" t="s">
        <v>152</v>
      </c>
      <c r="C77" s="29"/>
      <c r="D77" s="29"/>
      <c r="E77" s="37"/>
      <c r="F77" s="31"/>
      <c r="G77" s="30">
        <v>2022</v>
      </c>
      <c r="H77" s="30">
        <v>2023</v>
      </c>
      <c r="I77" s="30">
        <v>2024</v>
      </c>
      <c r="J77" s="30">
        <v>2025</v>
      </c>
      <c r="K77" s="30">
        <v>2026</v>
      </c>
      <c r="L77" s="30">
        <v>2027</v>
      </c>
      <c r="M77" s="30">
        <v>2028</v>
      </c>
      <c r="N77" s="30">
        <v>2029</v>
      </c>
      <c r="O77" s="30">
        <v>2030</v>
      </c>
      <c r="P77" s="30">
        <v>2031</v>
      </c>
      <c r="Q77" s="30">
        <v>2032</v>
      </c>
      <c r="R77" s="30">
        <v>2033</v>
      </c>
      <c r="S77" s="30">
        <v>2034</v>
      </c>
      <c r="T77" s="30">
        <v>2035</v>
      </c>
      <c r="U77" s="30">
        <v>2036</v>
      </c>
      <c r="V77" s="30">
        <v>2037</v>
      </c>
      <c r="W77" s="30">
        <v>2038</v>
      </c>
      <c r="X77" s="30">
        <v>2039</v>
      </c>
      <c r="Y77" s="30">
        <v>2040</v>
      </c>
      <c r="Z77" s="30">
        <v>2041</v>
      </c>
      <c r="AA77" s="30">
        <v>2042</v>
      </c>
      <c r="AB77" s="30">
        <v>2043</v>
      </c>
      <c r="AC77" s="30">
        <v>2044</v>
      </c>
      <c r="AD77" s="30">
        <v>2045</v>
      </c>
      <c r="AE77" s="30">
        <v>2046</v>
      </c>
    </row>
    <row r="78" spans="1:31" x14ac:dyDescent="0.35">
      <c r="A78" s="20"/>
      <c r="B78" s="32" t="s">
        <v>18</v>
      </c>
      <c r="C78" s="24"/>
      <c r="D78" s="24"/>
      <c r="E78" s="24" t="s">
        <v>14</v>
      </c>
      <c r="F78" s="24" t="s">
        <v>61</v>
      </c>
      <c r="G78" s="25" t="s">
        <v>65</v>
      </c>
      <c r="H78" s="25" t="s">
        <v>66</v>
      </c>
      <c r="I78" s="25" t="s">
        <v>67</v>
      </c>
      <c r="J78" s="25" t="s">
        <v>68</v>
      </c>
      <c r="K78" s="25" t="s">
        <v>69</v>
      </c>
      <c r="L78" s="25" t="s">
        <v>70</v>
      </c>
      <c r="M78" s="25" t="s">
        <v>71</v>
      </c>
      <c r="N78" s="25" t="s">
        <v>72</v>
      </c>
      <c r="O78" s="25" t="s">
        <v>73</v>
      </c>
      <c r="P78" s="25" t="s">
        <v>74</v>
      </c>
      <c r="Q78" s="25" t="s">
        <v>75</v>
      </c>
      <c r="R78" s="25" t="s">
        <v>76</v>
      </c>
      <c r="S78" s="25" t="s">
        <v>77</v>
      </c>
      <c r="T78" s="25" t="s">
        <v>78</v>
      </c>
      <c r="U78" s="25" t="s">
        <v>79</v>
      </c>
      <c r="V78" s="25" t="s">
        <v>80</v>
      </c>
      <c r="W78" s="25" t="s">
        <v>81</v>
      </c>
      <c r="X78" s="25" t="s">
        <v>82</v>
      </c>
      <c r="Y78" s="25" t="s">
        <v>83</v>
      </c>
      <c r="Z78" s="25" t="s">
        <v>84</v>
      </c>
      <c r="AA78" s="25" t="s">
        <v>85</v>
      </c>
      <c r="AB78" s="25" t="s">
        <v>86</v>
      </c>
      <c r="AC78" s="25" t="s">
        <v>87</v>
      </c>
      <c r="AD78" s="25" t="s">
        <v>88</v>
      </c>
      <c r="AE78" s="25" t="s">
        <v>89</v>
      </c>
    </row>
    <row r="79" spans="1:31" x14ac:dyDescent="0.35">
      <c r="A79" s="20"/>
      <c r="B79" s="26" t="s">
        <v>210</v>
      </c>
      <c r="C79" s="33"/>
      <c r="D79" s="33"/>
      <c r="E79" s="34" t="s">
        <v>35</v>
      </c>
      <c r="F79" s="35">
        <v>129051224.21818891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10056839.156535979</v>
      </c>
      <c r="N79" s="36">
        <v>10302261.485994946</v>
      </c>
      <c r="O79" s="36">
        <v>10571787.748588314</v>
      </c>
      <c r="P79" s="36">
        <v>5332234.6653365092</v>
      </c>
      <c r="Q79" s="36">
        <v>4813607.6965891421</v>
      </c>
      <c r="R79" s="36">
        <v>6377434.4696055138</v>
      </c>
      <c r="S79" s="36">
        <v>4289433.4935352812</v>
      </c>
      <c r="T79" s="36">
        <v>676893.494339625</v>
      </c>
      <c r="U79" s="36">
        <v>28472003.217284299</v>
      </c>
      <c r="V79" s="36">
        <v>38006588.072937801</v>
      </c>
      <c r="W79" s="36">
        <v>118910094.27203555</v>
      </c>
      <c r="X79" s="36">
        <v>768471.2142796932</v>
      </c>
      <c r="Y79" s="36">
        <v>16176594.87222576</v>
      </c>
      <c r="Z79" s="36">
        <v>546291.63881029433</v>
      </c>
      <c r="AA79" s="36">
        <v>14204014.860219821</v>
      </c>
      <c r="AB79" s="36">
        <v>25303684.42245809</v>
      </c>
      <c r="AC79" s="36">
        <v>1149804.4926744925</v>
      </c>
      <c r="AD79" s="36">
        <v>19104010.536207747</v>
      </c>
      <c r="AE79" s="36">
        <v>15990219.777536049</v>
      </c>
    </row>
    <row r="80" spans="1:31" x14ac:dyDescent="0.35">
      <c r="A80" s="20"/>
      <c r="B80" s="26" t="s">
        <v>33</v>
      </c>
      <c r="C80" s="33"/>
      <c r="D80" s="33"/>
      <c r="E80" s="34" t="s">
        <v>35</v>
      </c>
      <c r="F80" s="35">
        <v>191812567.41506764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11153284.842619283</v>
      </c>
      <c r="N80" s="36">
        <v>13830266.48440974</v>
      </c>
      <c r="O80" s="36">
        <v>19039172.426251329</v>
      </c>
      <c r="P80" s="36">
        <v>24391189.57482817</v>
      </c>
      <c r="Q80" s="36">
        <v>12353722.311510911</v>
      </c>
      <c r="R80" s="36">
        <v>10724241.531982401</v>
      </c>
      <c r="S80" s="36">
        <v>4195264.9143077638</v>
      </c>
      <c r="T80" s="36">
        <v>2879892.6934315972</v>
      </c>
      <c r="U80" s="36">
        <v>41218048.305627152</v>
      </c>
      <c r="V80" s="36">
        <v>43712072.822999313</v>
      </c>
      <c r="W80" s="36">
        <v>130942241.12805654</v>
      </c>
      <c r="X80" s="36">
        <v>1759809.2884627082</v>
      </c>
      <c r="Y80" s="36">
        <v>19495574.810444832</v>
      </c>
      <c r="Z80" s="36">
        <v>21101711.563443795</v>
      </c>
      <c r="AA80" s="36">
        <v>21101291.097058356</v>
      </c>
      <c r="AB80" s="36">
        <v>33243480.685574278</v>
      </c>
      <c r="AC80" s="36">
        <v>7918200.7802287899</v>
      </c>
      <c r="AD80" s="36">
        <v>49023783.705851667</v>
      </c>
      <c r="AE80" s="36">
        <v>28368052.999731563</v>
      </c>
    </row>
    <row r="81" spans="1:31" x14ac:dyDescent="0.35">
      <c r="A81" s="20"/>
      <c r="B81" s="26" t="s">
        <v>34</v>
      </c>
      <c r="C81" s="33"/>
      <c r="D81" s="33"/>
      <c r="E81" s="34" t="s">
        <v>35</v>
      </c>
      <c r="F81" s="35">
        <v>192601182.25546142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11528410.85939089</v>
      </c>
      <c r="N81" s="36">
        <v>14390280.552910594</v>
      </c>
      <c r="O81" s="36">
        <v>19489130.546954069</v>
      </c>
      <c r="P81" s="36">
        <v>23434617.714088667</v>
      </c>
      <c r="Q81" s="36">
        <v>12328201.446180014</v>
      </c>
      <c r="R81" s="36">
        <v>10518312.850843014</v>
      </c>
      <c r="S81" s="36">
        <v>4318950.7353122421</v>
      </c>
      <c r="T81" s="36">
        <v>2515852.3679774064</v>
      </c>
      <c r="U81" s="36">
        <v>42635587.754043311</v>
      </c>
      <c r="V81" s="36">
        <v>43191757.122218035</v>
      </c>
      <c r="W81" s="36">
        <v>132157669.97333609</v>
      </c>
      <c r="X81" s="36">
        <v>1824024.3953472071</v>
      </c>
      <c r="Y81" s="36">
        <v>20542365.644947276</v>
      </c>
      <c r="Z81" s="36">
        <v>20619841.294753447</v>
      </c>
      <c r="AA81" s="36">
        <v>23912727.749759648</v>
      </c>
      <c r="AB81" s="36">
        <v>29229568.158733692</v>
      </c>
      <c r="AC81" s="36">
        <v>7943937.6523846081</v>
      </c>
      <c r="AD81" s="36">
        <v>48428898.152665459</v>
      </c>
      <c r="AE81" s="36">
        <v>28535928.619612388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7D8CF-CDB5-4A04-AF7F-AEE1FB4C992B}">
  <sheetPr codeName="Sheet18">
    <tabColor rgb="FF9EC0DB"/>
  </sheetPr>
  <dimension ref="B2:AE81"/>
  <sheetViews>
    <sheetView zoomScaleNormal="100" workbookViewId="0"/>
  </sheetViews>
  <sheetFormatPr defaultColWidth="8.7265625" defaultRowHeight="14.5" x14ac:dyDescent="0.35"/>
  <cols>
    <col min="1" max="1" width="8.81640625" style="19" bestFit="1" customWidth="1"/>
    <col min="2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210</v>
      </c>
      <c r="C6" s="33"/>
      <c r="D6" s="33"/>
      <c r="E6" s="34" t="s">
        <v>35</v>
      </c>
      <c r="F6" s="35">
        <v>735268873.88091195</v>
      </c>
      <c r="G6" s="36">
        <v>1423057.5714309544</v>
      </c>
      <c r="H6" s="36">
        <v>1436068.608786359</v>
      </c>
      <c r="I6" s="36">
        <v>41517499.222782411</v>
      </c>
      <c r="J6" s="36">
        <v>-794248622.77374601</v>
      </c>
      <c r="K6" s="36">
        <v>-811988906.21900392</v>
      </c>
      <c r="L6" s="36">
        <v>650689390.42546844</v>
      </c>
      <c r="M6" s="36">
        <v>-466328594.36175841</v>
      </c>
      <c r="N6" s="36">
        <v>-151604108.04182833</v>
      </c>
      <c r="O6" s="36">
        <v>-198764379.37873438</v>
      </c>
      <c r="P6" s="36">
        <v>-225760921.43038183</v>
      </c>
      <c r="Q6" s="36">
        <v>725878572.03051209</v>
      </c>
      <c r="R6" s="36">
        <v>22788719.661625691</v>
      </c>
      <c r="S6" s="36">
        <v>-63859788.481900014</v>
      </c>
      <c r="T6" s="36">
        <v>137283736.78089079</v>
      </c>
      <c r="U6" s="36">
        <v>2596346227.9049921</v>
      </c>
      <c r="V6" s="36">
        <v>-577935932.35563028</v>
      </c>
      <c r="W6" s="36">
        <v>-761297171.87136292</v>
      </c>
      <c r="X6" s="36">
        <v>855297384.08625615</v>
      </c>
      <c r="Y6" s="36">
        <v>831947638.81211305</v>
      </c>
      <c r="Z6" s="36">
        <v>509286603.27329552</v>
      </c>
      <c r="AA6" s="36">
        <v>-1170060587.2123039</v>
      </c>
      <c r="AB6" s="36">
        <v>1390407509.1147926</v>
      </c>
      <c r="AC6" s="36">
        <v>-228034096.39717147</v>
      </c>
      <c r="AD6" s="36">
        <v>36315496.915783204</v>
      </c>
      <c r="AE6" s="36">
        <v>1610715553.9011953</v>
      </c>
    </row>
    <row r="7" spans="2:31" x14ac:dyDescent="0.35">
      <c r="B7" s="26" t="s">
        <v>33</v>
      </c>
      <c r="C7" s="33"/>
      <c r="D7" s="33"/>
      <c r="E7" s="34" t="s">
        <v>35</v>
      </c>
      <c r="F7" s="35">
        <v>1168281597.2795258</v>
      </c>
      <c r="G7" s="36">
        <v>2268598.604698603</v>
      </c>
      <c r="H7" s="36">
        <v>2617105.8374636937</v>
      </c>
      <c r="I7" s="36">
        <v>71617329.153971285</v>
      </c>
      <c r="J7" s="36">
        <v>-1071317399.076401</v>
      </c>
      <c r="K7" s="36">
        <v>-800132829.95858216</v>
      </c>
      <c r="L7" s="36">
        <v>383737528.15943837</v>
      </c>
      <c r="M7" s="36">
        <v>-423435393.0610165</v>
      </c>
      <c r="N7" s="36">
        <v>-302484724.60987896</v>
      </c>
      <c r="O7" s="36">
        <v>361585820.70555615</v>
      </c>
      <c r="P7" s="36">
        <v>-120263028.39611378</v>
      </c>
      <c r="Q7" s="36">
        <v>729166671.33737171</v>
      </c>
      <c r="R7" s="36">
        <v>-287902960.56814194</v>
      </c>
      <c r="S7" s="36">
        <v>-541683123.58910573</v>
      </c>
      <c r="T7" s="36">
        <v>143297953.83281142</v>
      </c>
      <c r="U7" s="36">
        <v>3871571275.2785335</v>
      </c>
      <c r="V7" s="36">
        <v>-732812138.89851379</v>
      </c>
      <c r="W7" s="36">
        <v>-539456134.87624466</v>
      </c>
      <c r="X7" s="36">
        <v>729101847.16771269</v>
      </c>
      <c r="Y7" s="36">
        <v>1049362443.6164616</v>
      </c>
      <c r="Z7" s="36">
        <v>1007712040.6288573</v>
      </c>
      <c r="AA7" s="36">
        <v>-1801086236.1165957</v>
      </c>
      <c r="AB7" s="36">
        <v>1901821524.425854</v>
      </c>
      <c r="AC7" s="36">
        <v>634760.63731130958</v>
      </c>
      <c r="AD7" s="36">
        <v>-51070564.220904082</v>
      </c>
      <c r="AE7" s="36">
        <v>2092480475.9547944</v>
      </c>
    </row>
    <row r="8" spans="2:31" x14ac:dyDescent="0.35">
      <c r="B8" s="26" t="s">
        <v>34</v>
      </c>
      <c r="C8" s="33"/>
      <c r="D8" s="33"/>
      <c r="E8" s="34" t="s">
        <v>35</v>
      </c>
      <c r="F8" s="35">
        <v>1270753454.2818913</v>
      </c>
      <c r="G8" s="36">
        <v>2268478.7029328905</v>
      </c>
      <c r="H8" s="36">
        <v>2696212.3616702929</v>
      </c>
      <c r="I8" s="36">
        <v>71007558.80371964</v>
      </c>
      <c r="J8" s="36">
        <v>-1043933010.1520534</v>
      </c>
      <c r="K8" s="36">
        <v>-800354091.01714575</v>
      </c>
      <c r="L8" s="36">
        <v>501884259.92604184</v>
      </c>
      <c r="M8" s="36">
        <v>-517651235.50125962</v>
      </c>
      <c r="N8" s="36">
        <v>-287277907.98048884</v>
      </c>
      <c r="O8" s="36">
        <v>396460767.06882131</v>
      </c>
      <c r="P8" s="36">
        <v>-203794052.43359467</v>
      </c>
      <c r="Q8" s="36">
        <v>800365052.92311859</v>
      </c>
      <c r="R8" s="36">
        <v>-140903238.62300047</v>
      </c>
      <c r="S8" s="36">
        <v>-624930135.69407833</v>
      </c>
      <c r="T8" s="36">
        <v>142194262.96209162</v>
      </c>
      <c r="U8" s="36">
        <v>3827968725.636723</v>
      </c>
      <c r="V8" s="36">
        <v>-688998318.31867933</v>
      </c>
      <c r="W8" s="36">
        <v>-637849321.20350838</v>
      </c>
      <c r="X8" s="36">
        <v>807434225.51954126</v>
      </c>
      <c r="Y8" s="36">
        <v>1078959525.0132053</v>
      </c>
      <c r="Z8" s="36">
        <v>1026525800.3341321</v>
      </c>
      <c r="AA8" s="36">
        <v>-1773209924.6030526</v>
      </c>
      <c r="AB8" s="36">
        <v>1894826956.214416</v>
      </c>
      <c r="AC8" s="36">
        <v>-3030874.561319828</v>
      </c>
      <c r="AD8" s="36">
        <v>-34990572.626371086</v>
      </c>
      <c r="AE8" s="36">
        <v>2051633560.8329017</v>
      </c>
    </row>
    <row r="11" spans="2:31" x14ac:dyDescent="0.35">
      <c r="B11" s="21" t="s">
        <v>178</v>
      </c>
      <c r="C11" s="22"/>
      <c r="D11" s="21"/>
      <c r="E11" s="21"/>
      <c r="F11" s="21"/>
      <c r="G11" s="21">
        <v>1</v>
      </c>
      <c r="H11" s="21">
        <v>1</v>
      </c>
      <c r="I11" s="21">
        <v>1</v>
      </c>
      <c r="J11" s="21">
        <v>1</v>
      </c>
      <c r="K11" s="21">
        <v>1</v>
      </c>
      <c r="L11" s="21">
        <v>1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  <c r="T11" s="21">
        <v>1</v>
      </c>
      <c r="U11" s="21">
        <v>1</v>
      </c>
      <c r="V11" s="21">
        <v>1</v>
      </c>
      <c r="W11" s="21">
        <v>1</v>
      </c>
      <c r="X11" s="21">
        <v>1</v>
      </c>
      <c r="Y11" s="21">
        <v>1</v>
      </c>
      <c r="Z11" s="21">
        <v>1</v>
      </c>
      <c r="AA11" s="21">
        <v>1</v>
      </c>
      <c r="AB11" s="21">
        <v>1</v>
      </c>
      <c r="AC11" s="21">
        <v>1</v>
      </c>
      <c r="AD11" s="21">
        <v>1</v>
      </c>
      <c r="AE11" s="21">
        <v>1</v>
      </c>
    </row>
    <row r="13" spans="2:31" x14ac:dyDescent="0.35">
      <c r="B13" s="29" t="s">
        <v>58</v>
      </c>
      <c r="C13" s="30"/>
      <c r="D13" s="30"/>
      <c r="E13" s="31"/>
      <c r="F13" s="31"/>
      <c r="G13" s="30">
        <v>2022</v>
      </c>
      <c r="H13" s="30">
        <v>2023</v>
      </c>
      <c r="I13" s="30">
        <v>2024</v>
      </c>
      <c r="J13" s="30">
        <v>2025</v>
      </c>
      <c r="K13" s="30">
        <v>2026</v>
      </c>
      <c r="L13" s="30">
        <v>2027</v>
      </c>
      <c r="M13" s="30">
        <v>2028</v>
      </c>
      <c r="N13" s="30">
        <v>2029</v>
      </c>
      <c r="O13" s="30">
        <v>2030</v>
      </c>
      <c r="P13" s="30">
        <v>2031</v>
      </c>
      <c r="Q13" s="30">
        <v>2032</v>
      </c>
      <c r="R13" s="30">
        <v>2033</v>
      </c>
      <c r="S13" s="30">
        <v>2034</v>
      </c>
      <c r="T13" s="30">
        <v>2035</v>
      </c>
      <c r="U13" s="30">
        <v>2036</v>
      </c>
      <c r="V13" s="30">
        <v>2037</v>
      </c>
      <c r="W13" s="30">
        <v>2038</v>
      </c>
      <c r="X13" s="30">
        <v>2039</v>
      </c>
      <c r="Y13" s="30">
        <v>2040</v>
      </c>
      <c r="Z13" s="30">
        <v>2041</v>
      </c>
      <c r="AA13" s="30">
        <v>2042</v>
      </c>
      <c r="AB13" s="30">
        <v>2043</v>
      </c>
      <c r="AC13" s="30">
        <v>2044</v>
      </c>
      <c r="AD13" s="30">
        <v>2045</v>
      </c>
      <c r="AE13" s="30">
        <v>2046</v>
      </c>
    </row>
    <row r="14" spans="2:31" x14ac:dyDescent="0.35">
      <c r="B14" s="32" t="s">
        <v>59</v>
      </c>
      <c r="C14" s="32" t="s">
        <v>60</v>
      </c>
      <c r="D14" s="32"/>
      <c r="E14" s="24" t="s">
        <v>14</v>
      </c>
      <c r="F14" s="24" t="s">
        <v>61</v>
      </c>
      <c r="G14" s="25" t="s">
        <v>65</v>
      </c>
      <c r="H14" s="25" t="s">
        <v>66</v>
      </c>
      <c r="I14" s="25" t="s">
        <v>67</v>
      </c>
      <c r="J14" s="25" t="s">
        <v>68</v>
      </c>
      <c r="K14" s="25" t="s">
        <v>69</v>
      </c>
      <c r="L14" s="25" t="s">
        <v>70</v>
      </c>
      <c r="M14" s="25" t="s">
        <v>71</v>
      </c>
      <c r="N14" s="25" t="s">
        <v>72</v>
      </c>
      <c r="O14" s="25" t="s">
        <v>73</v>
      </c>
      <c r="P14" s="25" t="s">
        <v>74</v>
      </c>
      <c r="Q14" s="25" t="s">
        <v>75</v>
      </c>
      <c r="R14" s="25" t="s">
        <v>76</v>
      </c>
      <c r="S14" s="25" t="s">
        <v>77</v>
      </c>
      <c r="T14" s="25" t="s">
        <v>78</v>
      </c>
      <c r="U14" s="25" t="s">
        <v>79</v>
      </c>
      <c r="V14" s="25" t="s">
        <v>80</v>
      </c>
      <c r="W14" s="25" t="s">
        <v>81</v>
      </c>
      <c r="X14" s="25" t="s">
        <v>82</v>
      </c>
      <c r="Y14" s="25" t="s">
        <v>83</v>
      </c>
      <c r="Z14" s="25" t="s">
        <v>84</v>
      </c>
      <c r="AA14" s="25" t="s">
        <v>85</v>
      </c>
      <c r="AB14" s="25" t="s">
        <v>86</v>
      </c>
      <c r="AC14" s="25" t="s">
        <v>87</v>
      </c>
      <c r="AD14" s="25" t="s">
        <v>88</v>
      </c>
      <c r="AE14" s="25" t="s">
        <v>89</v>
      </c>
    </row>
    <row r="15" spans="2:31" x14ac:dyDescent="0.35">
      <c r="B15" s="26" t="s">
        <v>210</v>
      </c>
      <c r="C15" s="26" t="s">
        <v>29</v>
      </c>
      <c r="D15" s="33"/>
      <c r="E15" s="34" t="s">
        <v>35</v>
      </c>
      <c r="F15" s="35">
        <v>-954586376.15392303</v>
      </c>
      <c r="G15" s="36">
        <v>0</v>
      </c>
      <c r="H15" s="36">
        <v>0</v>
      </c>
      <c r="I15" s="36">
        <v>0</v>
      </c>
      <c r="J15" s="36">
        <v>-522936242.26235068</v>
      </c>
      <c r="K15" s="36">
        <v>-522936242.26235068</v>
      </c>
      <c r="L15" s="36">
        <v>-522936242.26235068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941285236.07223117</v>
      </c>
    </row>
    <row r="16" spans="2:31" x14ac:dyDescent="0.35">
      <c r="B16" s="26" t="s">
        <v>210</v>
      </c>
      <c r="C16" s="26" t="s">
        <v>28</v>
      </c>
      <c r="D16" s="33"/>
      <c r="E16" s="34" t="s">
        <v>35</v>
      </c>
      <c r="F16" s="35">
        <v>-169569919.07819638</v>
      </c>
      <c r="G16" s="36">
        <v>0</v>
      </c>
      <c r="H16" s="36">
        <v>0</v>
      </c>
      <c r="I16" s="36">
        <v>0</v>
      </c>
      <c r="J16" s="36">
        <v>-89388274.836383328</v>
      </c>
      <c r="K16" s="36">
        <v>-89388274.836383328</v>
      </c>
      <c r="L16" s="36">
        <v>-89388274.836383328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134082412.254575</v>
      </c>
    </row>
    <row r="17" spans="2:31" x14ac:dyDescent="0.35">
      <c r="B17" s="26" t="s">
        <v>33</v>
      </c>
      <c r="C17" s="26" t="s">
        <v>26</v>
      </c>
      <c r="D17" s="33"/>
      <c r="E17" s="34" t="s">
        <v>35</v>
      </c>
      <c r="F17" s="35">
        <v>-1194433264.552161</v>
      </c>
      <c r="G17" s="36">
        <v>0</v>
      </c>
      <c r="H17" s="36">
        <v>0</v>
      </c>
      <c r="I17" s="36">
        <v>0</v>
      </c>
      <c r="J17" s="36">
        <v>-654327841.46224117</v>
      </c>
      <c r="K17" s="36">
        <v>-654327841.46224117</v>
      </c>
      <c r="L17" s="36">
        <v>-654327841.46224117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1177790114.6320343</v>
      </c>
    </row>
    <row r="18" spans="2:31" x14ac:dyDescent="0.35">
      <c r="B18" s="26" t="s">
        <v>33</v>
      </c>
      <c r="C18" s="26" t="s">
        <v>28</v>
      </c>
      <c r="D18" s="33"/>
      <c r="E18" s="34" t="s">
        <v>35</v>
      </c>
      <c r="F18" s="35">
        <v>-392545425.40938419</v>
      </c>
      <c r="G18" s="36">
        <v>0</v>
      </c>
      <c r="H18" s="36">
        <v>0</v>
      </c>
      <c r="I18" s="36">
        <v>0</v>
      </c>
      <c r="J18" s="36">
        <v>-206929144.99816409</v>
      </c>
      <c r="K18" s="36">
        <v>-206929144.99816409</v>
      </c>
      <c r="L18" s="36">
        <v>-206929144.99816409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310393717.49724615</v>
      </c>
    </row>
    <row r="19" spans="2:31" x14ac:dyDescent="0.35">
      <c r="B19" s="26" t="s">
        <v>34</v>
      </c>
      <c r="C19" s="26" t="s">
        <v>26</v>
      </c>
      <c r="D19" s="33"/>
      <c r="E19" s="34" t="s">
        <v>35</v>
      </c>
      <c r="F19" s="35">
        <v>-1109820974.3146524</v>
      </c>
      <c r="G19" s="36">
        <v>0</v>
      </c>
      <c r="H19" s="36">
        <v>0</v>
      </c>
      <c r="I19" s="36">
        <v>0</v>
      </c>
      <c r="J19" s="36">
        <v>-607976003.4187454</v>
      </c>
      <c r="K19" s="36">
        <v>-607976003.4187454</v>
      </c>
      <c r="L19" s="36">
        <v>-607976003.4187454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1094356806.1537418</v>
      </c>
    </row>
    <row r="20" spans="2:31" x14ac:dyDescent="0.35">
      <c r="B20" s="26" t="s">
        <v>34</v>
      </c>
      <c r="C20" s="26" t="s">
        <v>28</v>
      </c>
      <c r="D20" s="33"/>
      <c r="E20" s="34" t="s">
        <v>35</v>
      </c>
      <c r="F20" s="35">
        <v>-351583210.72219068</v>
      </c>
      <c r="G20" s="36">
        <v>0</v>
      </c>
      <c r="H20" s="36">
        <v>0</v>
      </c>
      <c r="I20" s="36">
        <v>0</v>
      </c>
      <c r="J20" s="36">
        <v>-185336036.24237537</v>
      </c>
      <c r="K20" s="36">
        <v>-185336036.24237537</v>
      </c>
      <c r="L20" s="36">
        <v>-185336036.24237537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278004054.36356306</v>
      </c>
    </row>
    <row r="21" spans="2:31" x14ac:dyDescent="0.35">
      <c r="B21" s="26"/>
      <c r="C21" s="26"/>
      <c r="D21" s="33"/>
      <c r="E21" s="34"/>
      <c r="F21" s="35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2:31" x14ac:dyDescent="0.35">
      <c r="B22" s="26" t="s">
        <v>210</v>
      </c>
      <c r="C22" s="26" t="s">
        <v>114</v>
      </c>
      <c r="D22" s="33"/>
      <c r="E22" s="34" t="s">
        <v>35</v>
      </c>
      <c r="F22" s="35">
        <v>-507529054.72787541</v>
      </c>
      <c r="G22" s="36">
        <v>0</v>
      </c>
      <c r="H22" s="36">
        <v>0</v>
      </c>
      <c r="I22" s="36">
        <v>0</v>
      </c>
      <c r="J22" s="36">
        <v>-278031766.79274404</v>
      </c>
      <c r="K22" s="36">
        <v>-278031766.79274404</v>
      </c>
      <c r="L22" s="36">
        <v>-278031766.79274404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500457180.22693932</v>
      </c>
    </row>
    <row r="23" spans="2:31" x14ac:dyDescent="0.35">
      <c r="B23" s="26" t="s">
        <v>210</v>
      </c>
      <c r="C23" s="26" t="s">
        <v>115</v>
      </c>
      <c r="D23" s="33"/>
      <c r="E23" s="34" t="s">
        <v>35</v>
      </c>
      <c r="F23" s="35">
        <v>-15373240.968382997</v>
      </c>
      <c r="G23" s="36">
        <v>0</v>
      </c>
      <c r="H23" s="36">
        <v>0</v>
      </c>
      <c r="I23" s="36">
        <v>0</v>
      </c>
      <c r="J23" s="36">
        <v>-8103957.9205912538</v>
      </c>
      <c r="K23" s="36">
        <v>-8103957.9205912538</v>
      </c>
      <c r="L23" s="36">
        <v>-8103957.9205912538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12155936.880886881</v>
      </c>
    </row>
    <row r="24" spans="2:31" x14ac:dyDescent="0.35">
      <c r="B24" s="26" t="s">
        <v>33</v>
      </c>
      <c r="C24" s="26" t="s">
        <v>114</v>
      </c>
      <c r="D24" s="33"/>
      <c r="E24" s="34" t="s">
        <v>35</v>
      </c>
      <c r="F24" s="35">
        <v>-486157373.12159032</v>
      </c>
      <c r="G24" s="36">
        <v>0</v>
      </c>
      <c r="H24" s="36">
        <v>0</v>
      </c>
      <c r="I24" s="36">
        <v>0</v>
      </c>
      <c r="J24" s="36">
        <v>-266324050.0798291</v>
      </c>
      <c r="K24" s="36">
        <v>-266324050.0798291</v>
      </c>
      <c r="L24" s="36">
        <v>-266324050.0798291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479383290.14369237</v>
      </c>
    </row>
    <row r="25" spans="2:31" x14ac:dyDescent="0.35">
      <c r="B25" s="26" t="s">
        <v>33</v>
      </c>
      <c r="C25" s="26" t="s">
        <v>115</v>
      </c>
      <c r="D25" s="33"/>
      <c r="E25" s="34" t="s">
        <v>35</v>
      </c>
      <c r="F25" s="35">
        <v>-10559313.378138211</v>
      </c>
      <c r="G25" s="36">
        <v>0</v>
      </c>
      <c r="H25" s="36">
        <v>0</v>
      </c>
      <c r="I25" s="36">
        <v>0</v>
      </c>
      <c r="J25" s="36">
        <v>-5566310.4131886289</v>
      </c>
      <c r="K25" s="36">
        <v>-5566310.4131886289</v>
      </c>
      <c r="L25" s="36">
        <v>-5566310.4131886289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8349465.6197829423</v>
      </c>
    </row>
    <row r="26" spans="2:31" x14ac:dyDescent="0.35">
      <c r="B26" s="26" t="s">
        <v>34</v>
      </c>
      <c r="C26" s="26" t="s">
        <v>114</v>
      </c>
      <c r="D26" s="33"/>
      <c r="E26" s="34" t="s">
        <v>35</v>
      </c>
      <c r="F26" s="35">
        <v>-552339005.11595917</v>
      </c>
      <c r="G26" s="36">
        <v>0</v>
      </c>
      <c r="H26" s="36">
        <v>0</v>
      </c>
      <c r="I26" s="36">
        <v>0</v>
      </c>
      <c r="J26" s="36">
        <v>-302579306.60398525</v>
      </c>
      <c r="K26" s="36">
        <v>-302579306.60398525</v>
      </c>
      <c r="L26" s="36">
        <v>-302579306.60398525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544642751.88717353</v>
      </c>
    </row>
    <row r="27" spans="2:31" x14ac:dyDescent="0.35">
      <c r="B27" s="26" t="s">
        <v>34</v>
      </c>
      <c r="C27" s="26" t="s">
        <v>115</v>
      </c>
      <c r="D27" s="33"/>
      <c r="E27" s="34" t="s">
        <v>35</v>
      </c>
      <c r="F27" s="35">
        <v>-18653154.75317578</v>
      </c>
      <c r="G27" s="36">
        <v>0</v>
      </c>
      <c r="H27" s="36">
        <v>0</v>
      </c>
      <c r="I27" s="36">
        <v>0</v>
      </c>
      <c r="J27" s="36">
        <v>-9832954.646121908</v>
      </c>
      <c r="K27" s="36">
        <v>-9832954.646121908</v>
      </c>
      <c r="L27" s="36">
        <v>-9832954.646121908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14749431.969182862</v>
      </c>
    </row>
    <row r="29" spans="2:31" x14ac:dyDescent="0.35">
      <c r="B29" s="29" t="s">
        <v>57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3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35">
      <c r="B31" s="26" t="s">
        <v>210</v>
      </c>
      <c r="C31" s="33"/>
      <c r="D31" s="33"/>
      <c r="E31" s="34" t="s">
        <v>35</v>
      </c>
      <c r="F31" s="35">
        <v>-1647058590.9283774</v>
      </c>
      <c r="G31" s="36">
        <v>0</v>
      </c>
      <c r="H31" s="36">
        <v>0</v>
      </c>
      <c r="I31" s="36">
        <v>0</v>
      </c>
      <c r="J31" s="36">
        <v>-898460241.8120693</v>
      </c>
      <c r="K31" s="36">
        <v>-898460241.8120693</v>
      </c>
      <c r="L31" s="36">
        <v>-898460241.8120693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1587980765.4346321</v>
      </c>
    </row>
    <row r="32" spans="2:31" x14ac:dyDescent="0.35">
      <c r="B32" s="26" t="s">
        <v>33</v>
      </c>
      <c r="C32" s="33"/>
      <c r="D32" s="33"/>
      <c r="E32" s="34" t="s">
        <v>35</v>
      </c>
      <c r="F32" s="35">
        <v>-2083695376.4612737</v>
      </c>
      <c r="G32" s="36">
        <v>0</v>
      </c>
      <c r="H32" s="36">
        <v>0</v>
      </c>
      <c r="I32" s="36">
        <v>0</v>
      </c>
      <c r="J32" s="36">
        <v>-1133147346.953423</v>
      </c>
      <c r="K32" s="36">
        <v>-1133147346.953423</v>
      </c>
      <c r="L32" s="36">
        <v>-1133147346.953423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1975916587.892756</v>
      </c>
    </row>
    <row r="33" spans="2:31" x14ac:dyDescent="0.35">
      <c r="B33" s="26" t="s">
        <v>34</v>
      </c>
      <c r="C33" s="33"/>
      <c r="D33" s="33"/>
      <c r="E33" s="34" t="s">
        <v>35</v>
      </c>
      <c r="F33" s="35">
        <v>-2032396344.9059782</v>
      </c>
      <c r="G33" s="36">
        <v>0</v>
      </c>
      <c r="H33" s="36">
        <v>0</v>
      </c>
      <c r="I33" s="36">
        <v>0</v>
      </c>
      <c r="J33" s="36">
        <v>-1105724300.9112279</v>
      </c>
      <c r="K33" s="36">
        <v>-1105724300.9112279</v>
      </c>
      <c r="L33" s="36">
        <v>-1105724300.9112279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1931753044.3736615</v>
      </c>
    </row>
    <row r="35" spans="2:31" x14ac:dyDescent="0.35">
      <c r="B35" s="29" t="s">
        <v>55</v>
      </c>
      <c r="C35" s="30"/>
      <c r="D35" s="30"/>
      <c r="E35" s="31"/>
      <c r="F35" s="31"/>
      <c r="G35" s="30">
        <v>2022</v>
      </c>
      <c r="H35" s="30">
        <v>2023</v>
      </c>
      <c r="I35" s="30">
        <v>2024</v>
      </c>
      <c r="J35" s="30">
        <v>2025</v>
      </c>
      <c r="K35" s="30">
        <v>2026</v>
      </c>
      <c r="L35" s="30">
        <v>2027</v>
      </c>
      <c r="M35" s="30">
        <v>2028</v>
      </c>
      <c r="N35" s="30">
        <v>2029</v>
      </c>
      <c r="O35" s="30">
        <v>2030</v>
      </c>
      <c r="P35" s="30">
        <v>2031</v>
      </c>
      <c r="Q35" s="30">
        <v>2032</v>
      </c>
      <c r="R35" s="30">
        <v>2033</v>
      </c>
      <c r="S35" s="30">
        <v>2034</v>
      </c>
      <c r="T35" s="30">
        <v>2035</v>
      </c>
      <c r="U35" s="30">
        <v>2036</v>
      </c>
      <c r="V35" s="30">
        <v>2037</v>
      </c>
      <c r="W35" s="30">
        <v>2038</v>
      </c>
      <c r="X35" s="30">
        <v>2039</v>
      </c>
      <c r="Y35" s="30">
        <v>2040</v>
      </c>
      <c r="Z35" s="30">
        <v>2041</v>
      </c>
      <c r="AA35" s="30">
        <v>2042</v>
      </c>
      <c r="AB35" s="30">
        <v>2043</v>
      </c>
      <c r="AC35" s="30">
        <v>2044</v>
      </c>
      <c r="AD35" s="30">
        <v>2045</v>
      </c>
      <c r="AE35" s="30">
        <v>2046</v>
      </c>
    </row>
    <row r="36" spans="2:31" x14ac:dyDescent="0.35">
      <c r="B36" s="32" t="s">
        <v>62</v>
      </c>
      <c r="C36" s="32"/>
      <c r="D36" s="32"/>
      <c r="E36" s="24" t="s">
        <v>14</v>
      </c>
      <c r="F36" s="24" t="s">
        <v>61</v>
      </c>
      <c r="G36" s="25" t="s">
        <v>65</v>
      </c>
      <c r="H36" s="25" t="s">
        <v>66</v>
      </c>
      <c r="I36" s="25" t="s">
        <v>67</v>
      </c>
      <c r="J36" s="25" t="s">
        <v>68</v>
      </c>
      <c r="K36" s="25" t="s">
        <v>69</v>
      </c>
      <c r="L36" s="25" t="s">
        <v>70</v>
      </c>
      <c r="M36" s="25" t="s">
        <v>71</v>
      </c>
      <c r="N36" s="25" t="s">
        <v>72</v>
      </c>
      <c r="O36" s="25" t="s">
        <v>73</v>
      </c>
      <c r="P36" s="25" t="s">
        <v>74</v>
      </c>
      <c r="Q36" s="25" t="s">
        <v>75</v>
      </c>
      <c r="R36" s="25" t="s">
        <v>76</v>
      </c>
      <c r="S36" s="25" t="s">
        <v>77</v>
      </c>
      <c r="T36" s="25" t="s">
        <v>78</v>
      </c>
      <c r="U36" s="25" t="s">
        <v>79</v>
      </c>
      <c r="V36" s="25" t="s">
        <v>80</v>
      </c>
      <c r="W36" s="25" t="s">
        <v>81</v>
      </c>
      <c r="X36" s="25" t="s">
        <v>82</v>
      </c>
      <c r="Y36" s="25" t="s">
        <v>83</v>
      </c>
      <c r="Z36" s="25" t="s">
        <v>84</v>
      </c>
      <c r="AA36" s="25" t="s">
        <v>85</v>
      </c>
      <c r="AB36" s="25" t="s">
        <v>86</v>
      </c>
      <c r="AC36" s="25" t="s">
        <v>87</v>
      </c>
      <c r="AD36" s="25" t="s">
        <v>88</v>
      </c>
      <c r="AE36" s="25" t="s">
        <v>89</v>
      </c>
    </row>
    <row r="37" spans="2:31" x14ac:dyDescent="0.35">
      <c r="B37" s="26" t="s">
        <v>210</v>
      </c>
      <c r="C37" s="33"/>
      <c r="D37" s="33"/>
      <c r="E37" s="34" t="s">
        <v>35</v>
      </c>
      <c r="F37" s="35">
        <v>-79741951.061946362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-9184867.7564810105</v>
      </c>
      <c r="M37" s="36">
        <v>-9184867.7564810105</v>
      </c>
      <c r="N37" s="36">
        <v>-9184867.7564810105</v>
      </c>
      <c r="O37" s="36">
        <v>-9184867.7564810105</v>
      </c>
      <c r="P37" s="36">
        <v>-9184867.7564810105</v>
      </c>
      <c r="Q37" s="36">
        <v>-9184867.7564810105</v>
      </c>
      <c r="R37" s="36">
        <v>-9184867.7564810105</v>
      </c>
      <c r="S37" s="36">
        <v>-9184867.7564810105</v>
      </c>
      <c r="T37" s="36">
        <v>-9184867.7564810105</v>
      </c>
      <c r="U37" s="36">
        <v>-9184867.7564810105</v>
      </c>
      <c r="V37" s="36">
        <v>-9184867.7564810105</v>
      </c>
      <c r="W37" s="36">
        <v>-9184867.7564810105</v>
      </c>
      <c r="X37" s="36">
        <v>-9184867.7564810105</v>
      </c>
      <c r="Y37" s="36">
        <v>-9184867.7564810105</v>
      </c>
      <c r="Z37" s="36">
        <v>-9184867.7564810105</v>
      </c>
      <c r="AA37" s="36">
        <v>-9184867.7564810105</v>
      </c>
      <c r="AB37" s="36">
        <v>-9184867.7564810105</v>
      </c>
      <c r="AC37" s="36">
        <v>-9184867.7564810105</v>
      </c>
      <c r="AD37" s="36">
        <v>-9184867.7564810105</v>
      </c>
      <c r="AE37" s="36">
        <v>-9184867.7564810105</v>
      </c>
    </row>
    <row r="38" spans="2:31" x14ac:dyDescent="0.35">
      <c r="B38" s="26" t="s">
        <v>33</v>
      </c>
      <c r="C38" s="33"/>
      <c r="D38" s="33"/>
      <c r="E38" s="34" t="s">
        <v>35</v>
      </c>
      <c r="F38" s="35">
        <v>-112159991.2273495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-12918854.796906078</v>
      </c>
      <c r="M38" s="36">
        <v>-12918854.796906078</v>
      </c>
      <c r="N38" s="36">
        <v>-12918854.796906078</v>
      </c>
      <c r="O38" s="36">
        <v>-12918854.796906078</v>
      </c>
      <c r="P38" s="36">
        <v>-12918854.796906078</v>
      </c>
      <c r="Q38" s="36">
        <v>-12918854.796906078</v>
      </c>
      <c r="R38" s="36">
        <v>-12918854.796906078</v>
      </c>
      <c r="S38" s="36">
        <v>-12918854.796906078</v>
      </c>
      <c r="T38" s="36">
        <v>-12918854.796906078</v>
      </c>
      <c r="U38" s="36">
        <v>-12918854.796906078</v>
      </c>
      <c r="V38" s="36">
        <v>-12918854.796906078</v>
      </c>
      <c r="W38" s="36">
        <v>-12918854.796906078</v>
      </c>
      <c r="X38" s="36">
        <v>-12918854.796906078</v>
      </c>
      <c r="Y38" s="36">
        <v>-12918854.796906078</v>
      </c>
      <c r="Z38" s="36">
        <v>-12918854.796906078</v>
      </c>
      <c r="AA38" s="36">
        <v>-12918854.796906078</v>
      </c>
      <c r="AB38" s="36">
        <v>-12918854.796906078</v>
      </c>
      <c r="AC38" s="36">
        <v>-12918854.796906078</v>
      </c>
      <c r="AD38" s="36">
        <v>-12918854.796906078</v>
      </c>
      <c r="AE38" s="36">
        <v>-12918854.796906078</v>
      </c>
    </row>
    <row r="39" spans="2:31" x14ac:dyDescent="0.35">
      <c r="B39" s="26" t="s">
        <v>34</v>
      </c>
      <c r="C39" s="33"/>
      <c r="D39" s="33"/>
      <c r="E39" s="34" t="s">
        <v>35</v>
      </c>
      <c r="F39" s="35">
        <v>-103311639.62410736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-11899680.594916813</v>
      </c>
      <c r="M39" s="36">
        <v>-11899680.594916813</v>
      </c>
      <c r="N39" s="36">
        <v>-11899680.594916813</v>
      </c>
      <c r="O39" s="36">
        <v>-11899680.594916813</v>
      </c>
      <c r="P39" s="36">
        <v>-11899680.594916813</v>
      </c>
      <c r="Q39" s="36">
        <v>-11899680.594916813</v>
      </c>
      <c r="R39" s="36">
        <v>-11899680.594916813</v>
      </c>
      <c r="S39" s="36">
        <v>-11899680.594916813</v>
      </c>
      <c r="T39" s="36">
        <v>-11899680.594916813</v>
      </c>
      <c r="U39" s="36">
        <v>-11899680.594916813</v>
      </c>
      <c r="V39" s="36">
        <v>-11899680.594916813</v>
      </c>
      <c r="W39" s="36">
        <v>-11899680.594916813</v>
      </c>
      <c r="X39" s="36">
        <v>-11899680.594916813</v>
      </c>
      <c r="Y39" s="36">
        <v>-11899680.594916813</v>
      </c>
      <c r="Z39" s="36">
        <v>-11899680.594916813</v>
      </c>
      <c r="AA39" s="36">
        <v>-11899680.594916813</v>
      </c>
      <c r="AB39" s="36">
        <v>-11899680.594916813</v>
      </c>
      <c r="AC39" s="36">
        <v>-11899680.594916813</v>
      </c>
      <c r="AD39" s="36">
        <v>-11899680.594916813</v>
      </c>
      <c r="AE39" s="36">
        <v>-11899680.594916813</v>
      </c>
    </row>
    <row r="41" spans="2:31" x14ac:dyDescent="0.35">
      <c r="B41" s="29" t="s">
        <v>13</v>
      </c>
      <c r="C41" s="29"/>
      <c r="D41" s="29"/>
      <c r="E41" s="37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2:31" x14ac:dyDescent="0.35">
      <c r="B42" s="32" t="s">
        <v>18</v>
      </c>
      <c r="C42" s="24"/>
      <c r="D42" s="24"/>
      <c r="E42" s="24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2:31" x14ac:dyDescent="0.35">
      <c r="B43" s="26" t="s">
        <v>210</v>
      </c>
      <c r="C43" s="33"/>
      <c r="D43" s="33"/>
      <c r="E43" s="34" t="s">
        <v>35</v>
      </c>
      <c r="F43" s="35">
        <v>-8306028.2327009998</v>
      </c>
      <c r="G43" s="36">
        <v>-496.0531320636174</v>
      </c>
      <c r="H43" s="36">
        <v>26.394765916824706</v>
      </c>
      <c r="I43" s="36">
        <v>89.955653380927259</v>
      </c>
      <c r="J43" s="36">
        <v>-171507.27631299038</v>
      </c>
      <c r="K43" s="36">
        <v>-10876883.608414851</v>
      </c>
      <c r="L43" s="36">
        <v>-213.42765637836149</v>
      </c>
      <c r="M43" s="36">
        <v>-226.0778458408212</v>
      </c>
      <c r="N43" s="36">
        <v>-237.60172186969524</v>
      </c>
      <c r="O43" s="36">
        <v>-250.79980522094226</v>
      </c>
      <c r="P43" s="36">
        <v>-265.07859462024385</v>
      </c>
      <c r="Q43" s="36">
        <v>-283.18111266531179</v>
      </c>
      <c r="R43" s="36">
        <v>-294.86578312930152</v>
      </c>
      <c r="S43" s="36">
        <v>-314.00012133241472</v>
      </c>
      <c r="T43" s="36">
        <v>-334.97609881126021</v>
      </c>
      <c r="U43" s="36">
        <v>-354.39751614257017</v>
      </c>
      <c r="V43" s="36">
        <v>-374.50814035595124</v>
      </c>
      <c r="W43" s="36">
        <v>-397.44727402304142</v>
      </c>
      <c r="X43" s="36">
        <v>-420.70421259278476</v>
      </c>
      <c r="Y43" s="36">
        <v>-447.38860469059603</v>
      </c>
      <c r="Z43" s="36">
        <v>-474.65361069976814</v>
      </c>
      <c r="AA43" s="36">
        <v>-501.00662965847465</v>
      </c>
      <c r="AB43" s="36">
        <v>-532.9197872021964</v>
      </c>
      <c r="AC43" s="36">
        <v>-568.61594709138888</v>
      </c>
      <c r="AD43" s="36">
        <v>-599.68975028509078</v>
      </c>
      <c r="AE43" s="36">
        <v>-635.70094045448604</v>
      </c>
    </row>
    <row r="44" spans="2:31" x14ac:dyDescent="0.35">
      <c r="B44" s="26" t="s">
        <v>33</v>
      </c>
      <c r="C44" s="33"/>
      <c r="D44" s="33"/>
      <c r="E44" s="34" t="s">
        <v>35</v>
      </c>
      <c r="F44" s="35">
        <v>-4533163.2750904299</v>
      </c>
      <c r="G44" s="36">
        <v>-1626.7653692732799</v>
      </c>
      <c r="H44" s="36">
        <v>289.30726364294736</v>
      </c>
      <c r="I44" s="36">
        <v>535.40963785544909</v>
      </c>
      <c r="J44" s="36">
        <v>-453705.08976940304</v>
      </c>
      <c r="K44" s="36">
        <v>-5544650.1884156261</v>
      </c>
      <c r="L44" s="36">
        <v>-618.74261114307694</v>
      </c>
      <c r="M44" s="36">
        <v>-655.35900611606098</v>
      </c>
      <c r="N44" s="36">
        <v>-688.81010957373337</v>
      </c>
      <c r="O44" s="36">
        <v>-726.81940040708525</v>
      </c>
      <c r="P44" s="36">
        <v>-768.35006897093899</v>
      </c>
      <c r="Q44" s="36">
        <v>-820.82894698296957</v>
      </c>
      <c r="R44" s="36">
        <v>-854.92220226026245</v>
      </c>
      <c r="S44" s="36">
        <v>-910.07310666184674</v>
      </c>
      <c r="T44" s="36">
        <v>-970.75212500880798</v>
      </c>
      <c r="U44" s="36">
        <v>-1027.2999310708892</v>
      </c>
      <c r="V44" s="36">
        <v>-1085.8976773389197</v>
      </c>
      <c r="W44" s="36">
        <v>-1151.7663951602865</v>
      </c>
      <c r="X44" s="36">
        <v>-1219.0044723808046</v>
      </c>
      <c r="Y44" s="36">
        <v>-1296.6287866034857</v>
      </c>
      <c r="Z44" s="36">
        <v>-1375.2898567628404</v>
      </c>
      <c r="AA44" s="36">
        <v>-1451.1666462347869</v>
      </c>
      <c r="AB44" s="36">
        <v>-1543.2333158987692</v>
      </c>
      <c r="AC44" s="36">
        <v>-1645.8492995976144</v>
      </c>
      <c r="AD44" s="36">
        <v>-1736.4158272581776</v>
      </c>
      <c r="AE44" s="36">
        <v>-1840.3462265035732</v>
      </c>
    </row>
    <row r="45" spans="2:31" x14ac:dyDescent="0.35">
      <c r="B45" s="26" t="s">
        <v>34</v>
      </c>
      <c r="C45" s="33"/>
      <c r="D45" s="33"/>
      <c r="E45" s="34" t="s">
        <v>35</v>
      </c>
      <c r="F45" s="35">
        <v>-8595683.7927425094</v>
      </c>
      <c r="G45" s="36">
        <v>-662.52860592621732</v>
      </c>
      <c r="H45" s="36">
        <v>172.7414887555702</v>
      </c>
      <c r="I45" s="36">
        <v>180.78280477207872</v>
      </c>
      <c r="J45" s="36">
        <v>-455492.08867865143</v>
      </c>
      <c r="K45" s="36">
        <v>-10962479.427574033</v>
      </c>
      <c r="L45" s="36">
        <v>-187.54928485555078</v>
      </c>
      <c r="M45" s="36">
        <v>-198.62290905250083</v>
      </c>
      <c r="N45" s="36">
        <v>-209.10846000112335</v>
      </c>
      <c r="O45" s="36">
        <v>-221.06045895957729</v>
      </c>
      <c r="P45" s="36">
        <v>-233.53148763853869</v>
      </c>
      <c r="Q45" s="36">
        <v>-249.29128588085422</v>
      </c>
      <c r="R45" s="36">
        <v>-260.06046671376834</v>
      </c>
      <c r="S45" s="36">
        <v>-277.00226766681277</v>
      </c>
      <c r="T45" s="36">
        <v>-295.72770971593519</v>
      </c>
      <c r="U45" s="36">
        <v>-311.94944731758306</v>
      </c>
      <c r="V45" s="36">
        <v>-329.87757812870439</v>
      </c>
      <c r="W45" s="36">
        <v>-351.3079970116836</v>
      </c>
      <c r="X45" s="36">
        <v>-371.90339244635913</v>
      </c>
      <c r="Y45" s="36">
        <v>-395.27811459565135</v>
      </c>
      <c r="Z45" s="36">
        <v>-419.20971988847128</v>
      </c>
      <c r="AA45" s="36">
        <v>-443.07825731460031</v>
      </c>
      <c r="AB45" s="36">
        <v>-472.07923184884896</v>
      </c>
      <c r="AC45" s="36">
        <v>-504.38295255140565</v>
      </c>
      <c r="AD45" s="36">
        <v>-531.68346437308719</v>
      </c>
      <c r="AE45" s="36">
        <v>-563.90647612282373</v>
      </c>
    </row>
    <row r="47" spans="2:31" x14ac:dyDescent="0.35">
      <c r="B47" s="29" t="s">
        <v>56</v>
      </c>
      <c r="C47" s="29"/>
      <c r="D47" s="29"/>
      <c r="E47" s="37"/>
      <c r="F47" s="31"/>
      <c r="G47" s="30">
        <v>2022</v>
      </c>
      <c r="H47" s="30">
        <v>2023</v>
      </c>
      <c r="I47" s="30">
        <v>2024</v>
      </c>
      <c r="J47" s="30">
        <v>2025</v>
      </c>
      <c r="K47" s="30">
        <v>2026</v>
      </c>
      <c r="L47" s="30">
        <v>2027</v>
      </c>
      <c r="M47" s="30">
        <v>2028</v>
      </c>
      <c r="N47" s="30">
        <v>2029</v>
      </c>
      <c r="O47" s="30">
        <v>2030</v>
      </c>
      <c r="P47" s="30">
        <v>2031</v>
      </c>
      <c r="Q47" s="30">
        <v>2032</v>
      </c>
      <c r="R47" s="30">
        <v>2033</v>
      </c>
      <c r="S47" s="30">
        <v>2034</v>
      </c>
      <c r="T47" s="30">
        <v>2035</v>
      </c>
      <c r="U47" s="30">
        <v>2036</v>
      </c>
      <c r="V47" s="30">
        <v>2037</v>
      </c>
      <c r="W47" s="30">
        <v>2038</v>
      </c>
      <c r="X47" s="30">
        <v>2039</v>
      </c>
      <c r="Y47" s="30">
        <v>2040</v>
      </c>
      <c r="Z47" s="30">
        <v>2041</v>
      </c>
      <c r="AA47" s="30">
        <v>2042</v>
      </c>
      <c r="AB47" s="30">
        <v>2043</v>
      </c>
      <c r="AC47" s="30">
        <v>2044</v>
      </c>
      <c r="AD47" s="30">
        <v>2045</v>
      </c>
      <c r="AE47" s="30">
        <v>2046</v>
      </c>
    </row>
    <row r="48" spans="2:31" x14ac:dyDescent="0.35">
      <c r="B48" s="32" t="s">
        <v>18</v>
      </c>
      <c r="C48" s="24"/>
      <c r="D48" s="24"/>
      <c r="E48" s="24" t="s">
        <v>14</v>
      </c>
      <c r="F48" s="24" t="s">
        <v>61</v>
      </c>
      <c r="G48" s="25" t="s">
        <v>65</v>
      </c>
      <c r="H48" s="25" t="s">
        <v>66</v>
      </c>
      <c r="I48" s="25" t="s">
        <v>67</v>
      </c>
      <c r="J48" s="25" t="s">
        <v>68</v>
      </c>
      <c r="K48" s="25" t="s">
        <v>69</v>
      </c>
      <c r="L48" s="25" t="s">
        <v>70</v>
      </c>
      <c r="M48" s="25" t="s">
        <v>71</v>
      </c>
      <c r="N48" s="25" t="s">
        <v>72</v>
      </c>
      <c r="O48" s="25" t="s">
        <v>73</v>
      </c>
      <c r="P48" s="25" t="s">
        <v>74</v>
      </c>
      <c r="Q48" s="25" t="s">
        <v>75</v>
      </c>
      <c r="R48" s="25" t="s">
        <v>76</v>
      </c>
      <c r="S48" s="25" t="s">
        <v>77</v>
      </c>
      <c r="T48" s="25" t="s">
        <v>78</v>
      </c>
      <c r="U48" s="25" t="s">
        <v>79</v>
      </c>
      <c r="V48" s="25" t="s">
        <v>80</v>
      </c>
      <c r="W48" s="25" t="s">
        <v>81</v>
      </c>
      <c r="X48" s="25" t="s">
        <v>82</v>
      </c>
      <c r="Y48" s="25" t="s">
        <v>83</v>
      </c>
      <c r="Z48" s="25" t="s">
        <v>84</v>
      </c>
      <c r="AA48" s="25" t="s">
        <v>85</v>
      </c>
      <c r="AB48" s="25" t="s">
        <v>86</v>
      </c>
      <c r="AC48" s="25" t="s">
        <v>87</v>
      </c>
      <c r="AD48" s="25" t="s">
        <v>88</v>
      </c>
      <c r="AE48" s="25" t="s">
        <v>89</v>
      </c>
    </row>
    <row r="49" spans="2:31" x14ac:dyDescent="0.35">
      <c r="B49" s="26" t="s">
        <v>210</v>
      </c>
      <c r="C49" s="33"/>
      <c r="D49" s="33"/>
      <c r="E49" s="34" t="s">
        <v>35</v>
      </c>
      <c r="F49" s="35">
        <v>239750384.36105528</v>
      </c>
      <c r="G49" s="36">
        <v>-403.87287192123506</v>
      </c>
      <c r="H49" s="36">
        <v>-1699.8135169586521</v>
      </c>
      <c r="I49" s="36">
        <v>-260.4102968553218</v>
      </c>
      <c r="J49" s="36">
        <v>-558.37657706365474</v>
      </c>
      <c r="K49" s="36">
        <v>-805.28259667120403</v>
      </c>
      <c r="L49" s="36">
        <v>-166.47576768540992</v>
      </c>
      <c r="M49" s="36">
        <v>14130750.470714642</v>
      </c>
      <c r="N49" s="36">
        <v>27585132.917107388</v>
      </c>
      <c r="O49" s="36">
        <v>11118001.354034487</v>
      </c>
      <c r="P49" s="36">
        <v>9648101.1955720894</v>
      </c>
      <c r="Q49" s="36">
        <v>7584983.7480512122</v>
      </c>
      <c r="R49" s="36">
        <v>-38931031.758315973</v>
      </c>
      <c r="S49" s="36">
        <v>35668840.141734473</v>
      </c>
      <c r="T49" s="36">
        <v>13640181.009013494</v>
      </c>
      <c r="U49" s="36">
        <v>1620107832.1684508</v>
      </c>
      <c r="V49" s="36">
        <v>-1114051895.0372438</v>
      </c>
      <c r="W49" s="36">
        <v>-264737856.11764228</v>
      </c>
      <c r="X49" s="36">
        <v>20240329.493756302</v>
      </c>
      <c r="Y49" s="36">
        <v>-41895942.29415039</v>
      </c>
      <c r="Z49" s="36">
        <v>-17288121.935861792</v>
      </c>
      <c r="AA49" s="36">
        <v>-67147258.092096239</v>
      </c>
      <c r="AB49" s="36">
        <v>287179963.92232513</v>
      </c>
      <c r="AC49" s="36">
        <v>57277543.105154142</v>
      </c>
      <c r="AD49" s="36">
        <v>8713705.4047633614</v>
      </c>
      <c r="AE49" s="36">
        <v>-57142424.502744973</v>
      </c>
    </row>
    <row r="50" spans="2:31" x14ac:dyDescent="0.35">
      <c r="B50" s="26" t="s">
        <v>33</v>
      </c>
      <c r="C50" s="33"/>
      <c r="D50" s="33"/>
      <c r="E50" s="34" t="s">
        <v>35</v>
      </c>
      <c r="F50" s="35">
        <v>457822115.88629138</v>
      </c>
      <c r="G50" s="36">
        <v>-1161.2204970052107</v>
      </c>
      <c r="H50" s="36">
        <v>-4286.2987582147034</v>
      </c>
      <c r="I50" s="36">
        <v>-710.74372908377143</v>
      </c>
      <c r="J50" s="36">
        <v>-1231.3270286753359</v>
      </c>
      <c r="K50" s="36">
        <v>-2316.2525630493637</v>
      </c>
      <c r="L50" s="36">
        <v>3075.6997289844144</v>
      </c>
      <c r="M50" s="36">
        <v>61495672.579575032</v>
      </c>
      <c r="N50" s="36">
        <v>99781407.549386472</v>
      </c>
      <c r="O50" s="36">
        <v>152456137.26236808</v>
      </c>
      <c r="P50" s="36">
        <v>-3639039.2509225756</v>
      </c>
      <c r="Q50" s="36">
        <v>-18770095.188616179</v>
      </c>
      <c r="R50" s="36">
        <v>-79060961.068262428</v>
      </c>
      <c r="S50" s="36">
        <v>39705533.621364579</v>
      </c>
      <c r="T50" s="36">
        <v>13638623.251992512</v>
      </c>
      <c r="U50" s="36">
        <v>1786493998.582376</v>
      </c>
      <c r="V50" s="36">
        <v>-1081189966.5153639</v>
      </c>
      <c r="W50" s="36">
        <v>-341098131.40912706</v>
      </c>
      <c r="X50" s="36">
        <v>-815807.05143684917</v>
      </c>
      <c r="Y50" s="36">
        <v>-40297013.15262676</v>
      </c>
      <c r="Z50" s="36">
        <v>48273357.29754325</v>
      </c>
      <c r="AA50" s="36">
        <v>-155587017.62379032</v>
      </c>
      <c r="AB50" s="36">
        <v>403383498.89698172</v>
      </c>
      <c r="AC50" s="36">
        <v>170298358.61219278</v>
      </c>
      <c r="AD50" s="36">
        <v>3368158.9990250324</v>
      </c>
      <c r="AE50" s="36">
        <v>-89622138.108008534</v>
      </c>
    </row>
    <row r="51" spans="2:31" x14ac:dyDescent="0.35">
      <c r="B51" s="26" t="s">
        <v>34</v>
      </c>
      <c r="C51" s="33"/>
      <c r="D51" s="33"/>
      <c r="E51" s="34" t="s">
        <v>35</v>
      </c>
      <c r="F51" s="35">
        <v>481651880.21625704</v>
      </c>
      <c r="G51" s="36">
        <v>-301.00616931648761</v>
      </c>
      <c r="H51" s="36">
        <v>-1165.2165165282479</v>
      </c>
      <c r="I51" s="36">
        <v>-221.77637487429075</v>
      </c>
      <c r="J51" s="36">
        <v>-276.64001177230313</v>
      </c>
      <c r="K51" s="36">
        <v>-564.53202035910249</v>
      </c>
      <c r="L51" s="36">
        <v>1119.0721783695471</v>
      </c>
      <c r="M51" s="36">
        <v>65534384.545654617</v>
      </c>
      <c r="N51" s="36">
        <v>112076703.2301998</v>
      </c>
      <c r="O51" s="36">
        <v>141841963.0315111</v>
      </c>
      <c r="P51" s="36">
        <v>-2412004.6811800641</v>
      </c>
      <c r="Q51" s="36">
        <v>-598404.00579591864</v>
      </c>
      <c r="R51" s="36">
        <v>-76276341.822034985</v>
      </c>
      <c r="S51" s="36">
        <v>36403712.305507749</v>
      </c>
      <c r="T51" s="36">
        <v>13640655.011390125</v>
      </c>
      <c r="U51" s="36">
        <v>1749477770.9232416</v>
      </c>
      <c r="V51" s="36">
        <v>-1062637478.6141152</v>
      </c>
      <c r="W51" s="36">
        <v>-293044508.07965487</v>
      </c>
      <c r="X51" s="36">
        <v>12484704.598458352</v>
      </c>
      <c r="Y51" s="36">
        <v>-33649608.163773574</v>
      </c>
      <c r="Z51" s="36">
        <v>50714606.981281474</v>
      </c>
      <c r="AA51" s="36">
        <v>-171199737.51379716</v>
      </c>
      <c r="AB51" s="36">
        <v>400051140.62085146</v>
      </c>
      <c r="AC51" s="36">
        <v>161089305.11608514</v>
      </c>
      <c r="AD51" s="36">
        <v>1198209.2727363331</v>
      </c>
      <c r="AE51" s="36">
        <v>-87554763.789425537</v>
      </c>
    </row>
    <row r="53" spans="2:31" x14ac:dyDescent="0.35">
      <c r="B53" s="29" t="s">
        <v>17</v>
      </c>
      <c r="C53" s="29"/>
      <c r="D53" s="29"/>
      <c r="E53" s="37"/>
      <c r="F53" s="31"/>
      <c r="G53" s="30">
        <v>2022</v>
      </c>
      <c r="H53" s="30">
        <v>2023</v>
      </c>
      <c r="I53" s="30">
        <v>2024</v>
      </c>
      <c r="J53" s="30">
        <v>2025</v>
      </c>
      <c r="K53" s="30">
        <v>2026</v>
      </c>
      <c r="L53" s="30">
        <v>2027</v>
      </c>
      <c r="M53" s="30">
        <v>2028</v>
      </c>
      <c r="N53" s="30">
        <v>2029</v>
      </c>
      <c r="O53" s="30">
        <v>2030</v>
      </c>
      <c r="P53" s="30">
        <v>2031</v>
      </c>
      <c r="Q53" s="30">
        <v>2032</v>
      </c>
      <c r="R53" s="30">
        <v>2033</v>
      </c>
      <c r="S53" s="30">
        <v>2034</v>
      </c>
      <c r="T53" s="30">
        <v>2035</v>
      </c>
      <c r="U53" s="30">
        <v>2036</v>
      </c>
      <c r="V53" s="30">
        <v>2037</v>
      </c>
      <c r="W53" s="30">
        <v>2038</v>
      </c>
      <c r="X53" s="30">
        <v>2039</v>
      </c>
      <c r="Y53" s="30">
        <v>2040</v>
      </c>
      <c r="Z53" s="30">
        <v>2041</v>
      </c>
      <c r="AA53" s="30">
        <v>2042</v>
      </c>
      <c r="AB53" s="30">
        <v>2043</v>
      </c>
      <c r="AC53" s="30">
        <v>2044</v>
      </c>
      <c r="AD53" s="30">
        <v>2045</v>
      </c>
      <c r="AE53" s="30">
        <v>2046</v>
      </c>
    </row>
    <row r="54" spans="2:31" x14ac:dyDescent="0.35">
      <c r="B54" s="32" t="s">
        <v>18</v>
      </c>
      <c r="C54" s="24"/>
      <c r="D54" s="24"/>
      <c r="E54" s="24" t="s">
        <v>14</v>
      </c>
      <c r="F54" s="24" t="s">
        <v>61</v>
      </c>
      <c r="G54" s="25" t="s">
        <v>65</v>
      </c>
      <c r="H54" s="25" t="s">
        <v>66</v>
      </c>
      <c r="I54" s="25" t="s">
        <v>67</v>
      </c>
      <c r="J54" s="25" t="s">
        <v>68</v>
      </c>
      <c r="K54" s="25" t="s">
        <v>69</v>
      </c>
      <c r="L54" s="25" t="s">
        <v>70</v>
      </c>
      <c r="M54" s="25" t="s">
        <v>71</v>
      </c>
      <c r="N54" s="25" t="s">
        <v>72</v>
      </c>
      <c r="O54" s="25" t="s">
        <v>73</v>
      </c>
      <c r="P54" s="25" t="s">
        <v>74</v>
      </c>
      <c r="Q54" s="25" t="s">
        <v>75</v>
      </c>
      <c r="R54" s="25" t="s">
        <v>76</v>
      </c>
      <c r="S54" s="25" t="s">
        <v>77</v>
      </c>
      <c r="T54" s="25" t="s">
        <v>78</v>
      </c>
      <c r="U54" s="25" t="s">
        <v>79</v>
      </c>
      <c r="V54" s="25" t="s">
        <v>80</v>
      </c>
      <c r="W54" s="25" t="s">
        <v>81</v>
      </c>
      <c r="X54" s="25" t="s">
        <v>82</v>
      </c>
      <c r="Y54" s="25" t="s">
        <v>83</v>
      </c>
      <c r="Z54" s="25" t="s">
        <v>84</v>
      </c>
      <c r="AA54" s="25" t="s">
        <v>85</v>
      </c>
      <c r="AB54" s="25" t="s">
        <v>86</v>
      </c>
      <c r="AC54" s="25" t="s">
        <v>87</v>
      </c>
      <c r="AD54" s="25" t="s">
        <v>88</v>
      </c>
      <c r="AE54" s="25" t="s">
        <v>89</v>
      </c>
    </row>
    <row r="55" spans="2:31" x14ac:dyDescent="0.35">
      <c r="B55" s="26" t="s">
        <v>210</v>
      </c>
      <c r="C55" s="33"/>
      <c r="D55" s="33"/>
      <c r="E55" s="34" t="s">
        <v>35</v>
      </c>
      <c r="F55" s="35">
        <v>204311017.31662005</v>
      </c>
      <c r="G55" s="36">
        <v>1441374.4487102176</v>
      </c>
      <c r="H55" s="36">
        <v>1504475.4277111904</v>
      </c>
      <c r="I55" s="36">
        <v>1000261.8875202609</v>
      </c>
      <c r="J55" s="36">
        <v>-1073220.9835684004</v>
      </c>
      <c r="K55" s="36">
        <v>-7941431.4668919621</v>
      </c>
      <c r="L55" s="36">
        <v>-19948168.68963993</v>
      </c>
      <c r="M55" s="36">
        <v>-7124415.6729326174</v>
      </c>
      <c r="N55" s="36">
        <v>-2063803.7888063609</v>
      </c>
      <c r="O55" s="36">
        <v>-3041338.8432481391</v>
      </c>
      <c r="P55" s="36">
        <v>27025605.978821572</v>
      </c>
      <c r="Q55" s="36">
        <v>2387532.9619194814</v>
      </c>
      <c r="R55" s="36">
        <v>5665477.1026473073</v>
      </c>
      <c r="S55" s="36">
        <v>38455984.583671771</v>
      </c>
      <c r="T55" s="36">
        <v>13748522.761536285</v>
      </c>
      <c r="U55" s="36">
        <v>-55405147.201124892</v>
      </c>
      <c r="V55" s="36">
        <v>16672109.986932509</v>
      </c>
      <c r="W55" s="36">
        <v>151622246.70375198</v>
      </c>
      <c r="X55" s="36">
        <v>88743539.780240029</v>
      </c>
      <c r="Y55" s="36">
        <v>70289323.715138406</v>
      </c>
      <c r="Z55" s="36">
        <v>44480893.579074547</v>
      </c>
      <c r="AA55" s="36">
        <v>143881296.80578539</v>
      </c>
      <c r="AB55" s="36">
        <v>59473025.319491975</v>
      </c>
      <c r="AC55" s="36">
        <v>-45142110.159282841</v>
      </c>
      <c r="AD55" s="36">
        <v>27904320.868546035</v>
      </c>
      <c r="AE55" s="36">
        <v>88081227.533540681</v>
      </c>
    </row>
    <row r="56" spans="2:31" x14ac:dyDescent="0.35">
      <c r="B56" s="26" t="s">
        <v>33</v>
      </c>
      <c r="C56" s="33"/>
      <c r="D56" s="33"/>
      <c r="E56" s="34" t="s">
        <v>35</v>
      </c>
      <c r="F56" s="35">
        <v>334798905.77748245</v>
      </c>
      <c r="G56" s="36">
        <v>2285736.2925556293</v>
      </c>
      <c r="H56" s="36">
        <v>2799566.1459898409</v>
      </c>
      <c r="I56" s="36">
        <v>1571792.4903389458</v>
      </c>
      <c r="J56" s="36">
        <v>228665.27263866994</v>
      </c>
      <c r="K56" s="36">
        <v>-13169378.418395054</v>
      </c>
      <c r="L56" s="36">
        <v>-11654640.316878645</v>
      </c>
      <c r="M56" s="36">
        <v>-4097779.977199276</v>
      </c>
      <c r="N56" s="36">
        <v>4203884.8747171778</v>
      </c>
      <c r="O56" s="36">
        <v>-9391448.8160027191</v>
      </c>
      <c r="P56" s="36">
        <v>20593757.526065864</v>
      </c>
      <c r="Q56" s="36">
        <v>-2347025.6964714532</v>
      </c>
      <c r="R56" s="36">
        <v>-11689526.423788784</v>
      </c>
      <c r="S56" s="36">
        <v>53244006.20520933</v>
      </c>
      <c r="T56" s="36">
        <v>34707513.650000729</v>
      </c>
      <c r="U56" s="36">
        <v>-51708131.184241645</v>
      </c>
      <c r="V56" s="36">
        <v>64097218.861315258</v>
      </c>
      <c r="W56" s="36">
        <v>169836208.30975869</v>
      </c>
      <c r="X56" s="36">
        <v>104796008.07974391</v>
      </c>
      <c r="Y56" s="36">
        <v>83851178.876686409</v>
      </c>
      <c r="Z56" s="36">
        <v>55144203.618819132</v>
      </c>
      <c r="AA56" s="36">
        <v>238409459.88540849</v>
      </c>
      <c r="AB56" s="36">
        <v>105657815.40685621</v>
      </c>
      <c r="AC56" s="36">
        <v>-64254793.732420273</v>
      </c>
      <c r="AD56" s="36">
        <v>81334703.938180551</v>
      </c>
      <c r="AE56" s="36">
        <v>215627417.11886948</v>
      </c>
    </row>
    <row r="57" spans="2:31" x14ac:dyDescent="0.35">
      <c r="B57" s="26" t="s">
        <v>34</v>
      </c>
      <c r="C57" s="33"/>
      <c r="D57" s="33"/>
      <c r="E57" s="34" t="s">
        <v>35</v>
      </c>
      <c r="F57" s="35">
        <v>337729802.96975958</v>
      </c>
      <c r="G57" s="36">
        <v>2279468.5850081104</v>
      </c>
      <c r="H57" s="36">
        <v>2783432.9140884709</v>
      </c>
      <c r="I57" s="36">
        <v>1573404.2942348674</v>
      </c>
      <c r="J57" s="36">
        <v>231345.00291602191</v>
      </c>
      <c r="K57" s="36">
        <v>-14433109.734794982</v>
      </c>
      <c r="L57" s="36">
        <v>-14556837.575419767</v>
      </c>
      <c r="M57" s="36">
        <v>-4867281.7937249811</v>
      </c>
      <c r="N57" s="36">
        <v>5690967.5567292245</v>
      </c>
      <c r="O57" s="36">
        <v>-10164648.401532348</v>
      </c>
      <c r="P57" s="36">
        <v>23013919.339464776</v>
      </c>
      <c r="Q57" s="36">
        <v>-1139563.7931946397</v>
      </c>
      <c r="R57" s="36">
        <v>-18742250.774870578</v>
      </c>
      <c r="S57" s="36">
        <v>50313893.090534151</v>
      </c>
      <c r="T57" s="36">
        <v>32088099.923950449</v>
      </c>
      <c r="U57" s="36">
        <v>-49273430.026974425</v>
      </c>
      <c r="V57" s="36">
        <v>61205939.705801338</v>
      </c>
      <c r="W57" s="36">
        <v>181574623.57618919</v>
      </c>
      <c r="X57" s="36">
        <v>110232381.52039559</v>
      </c>
      <c r="Y57" s="36">
        <v>88660540.047295883</v>
      </c>
      <c r="Z57" s="36">
        <v>60546554.367542744</v>
      </c>
      <c r="AA57" s="36">
        <v>235297217.00594556</v>
      </c>
      <c r="AB57" s="36">
        <v>111512901.18121448</v>
      </c>
      <c r="AC57" s="36">
        <v>-61913241.64198193</v>
      </c>
      <c r="AD57" s="36">
        <v>81095611.634376392</v>
      </c>
      <c r="AE57" s="36">
        <v>212380431.99205014</v>
      </c>
    </row>
    <row r="59" spans="2:31" x14ac:dyDescent="0.35">
      <c r="B59" s="29" t="s">
        <v>12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3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35">
      <c r="B61" s="26" t="s">
        <v>210</v>
      </c>
      <c r="C61" s="33"/>
      <c r="D61" s="33"/>
      <c r="E61" s="34" t="s">
        <v>35</v>
      </c>
      <c r="F61" s="35">
        <v>65207792.899844527</v>
      </c>
      <c r="G61" s="36">
        <v>-717.5493136076758</v>
      </c>
      <c r="H61" s="36">
        <v>-682.38035072634602</v>
      </c>
      <c r="I61" s="36">
        <v>-779.01935788673393</v>
      </c>
      <c r="J61" s="36">
        <v>-263718.59133874136</v>
      </c>
      <c r="K61" s="36">
        <v>-3684536.6536064269</v>
      </c>
      <c r="L61" s="36">
        <v>-3018819.4117064243</v>
      </c>
      <c r="M61" s="36">
        <v>1245261.6995687424</v>
      </c>
      <c r="N61" s="36">
        <v>4044607.9158073771</v>
      </c>
      <c r="O61" s="36">
        <v>-1125.0728224483405</v>
      </c>
      <c r="P61" s="36">
        <v>2193510.2073370013</v>
      </c>
      <c r="Q61" s="36">
        <v>-8493461.3928675205</v>
      </c>
      <c r="R61" s="36">
        <v>47599168.739627101</v>
      </c>
      <c r="S61" s="36">
        <v>4010675.2647057576</v>
      </c>
      <c r="T61" s="36">
        <v>563484.34742710844</v>
      </c>
      <c r="U61" s="36">
        <v>25954049.919166036</v>
      </c>
      <c r="V61" s="36">
        <v>26002453.097131435</v>
      </c>
      <c r="W61" s="36">
        <v>40394594.222159013</v>
      </c>
      <c r="X61" s="36">
        <v>663745.59927606571</v>
      </c>
      <c r="Y61" s="36">
        <v>627292.76975976827</v>
      </c>
      <c r="Z61" s="36">
        <v>3739159.5522194598</v>
      </c>
      <c r="AA61" s="36">
        <v>4939836.2470901133</v>
      </c>
      <c r="AB61" s="36">
        <v>-3021984.1703197407</v>
      </c>
      <c r="AC61" s="36">
        <v>28577506.318896662</v>
      </c>
      <c r="AD61" s="36">
        <v>-15591848.649371672</v>
      </c>
      <c r="AE61" s="36">
        <v>6505714.9044566033</v>
      </c>
    </row>
    <row r="62" spans="2:31" x14ac:dyDescent="0.35">
      <c r="B62" s="26" t="s">
        <v>33</v>
      </c>
      <c r="C62" s="33"/>
      <c r="D62" s="33"/>
      <c r="E62" s="34" t="s">
        <v>35</v>
      </c>
      <c r="F62" s="35">
        <v>30779463.620486371</v>
      </c>
      <c r="G62" s="36">
        <v>-2276.5596789514357</v>
      </c>
      <c r="H62" s="36">
        <v>-2202.2681423652366</v>
      </c>
      <c r="I62" s="36">
        <v>-2454.9239317273441</v>
      </c>
      <c r="J62" s="36">
        <v>-577061.03155040531</v>
      </c>
      <c r="K62" s="36">
        <v>-1908794.4374852632</v>
      </c>
      <c r="L62" s="36">
        <v>-2811972.5313722081</v>
      </c>
      <c r="M62" s="36">
        <v>1291923.8586777383</v>
      </c>
      <c r="N62" s="36">
        <v>4742455.7515279381</v>
      </c>
      <c r="O62" s="36">
        <v>-3509.6479638784008</v>
      </c>
      <c r="P62" s="36">
        <v>2367893.9617938618</v>
      </c>
      <c r="Q62" s="36">
        <v>-8188069.9677548436</v>
      </c>
      <c r="R62" s="36">
        <v>49795870.593398869</v>
      </c>
      <c r="S62" s="36">
        <v>638376.30488690734</v>
      </c>
      <c r="T62" s="36">
        <v>-964777.92208730732</v>
      </c>
      <c r="U62" s="36">
        <v>40284582.310370699</v>
      </c>
      <c r="V62" s="36">
        <v>13787334.588667411</v>
      </c>
      <c r="W62" s="36">
        <v>-44483143.705015004</v>
      </c>
      <c r="X62" s="36">
        <v>659623.0132996093</v>
      </c>
      <c r="Y62" s="36">
        <v>12937017.456466692</v>
      </c>
      <c r="Z62" s="36">
        <v>7790339.3838874279</v>
      </c>
      <c r="AA62" s="36">
        <v>-10349072.028969025</v>
      </c>
      <c r="AB62" s="36">
        <v>-4190490.6708507831</v>
      </c>
      <c r="AC62" s="36">
        <v>29635180.071317527</v>
      </c>
      <c r="AD62" s="36">
        <v>-38498329.745908812</v>
      </c>
      <c r="AE62" s="36">
        <v>9173449.1884371601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38674965.77182658</v>
      </c>
      <c r="G63" s="36">
        <v>-724.31043963373202</v>
      </c>
      <c r="H63" s="36">
        <v>-661.52956913742844</v>
      </c>
      <c r="I63" s="36">
        <v>-786.55786096005659</v>
      </c>
      <c r="J63" s="36">
        <v>-574557.17469307536</v>
      </c>
      <c r="K63" s="36">
        <v>-3771291.5839873538</v>
      </c>
      <c r="L63" s="36">
        <v>-2830291.5777907884</v>
      </c>
      <c r="M63" s="36">
        <v>1300430.730778168</v>
      </c>
      <c r="N63" s="36">
        <v>4872932.3641825644</v>
      </c>
      <c r="O63" s="36">
        <v>-1089.8300205886703</v>
      </c>
      <c r="P63" s="36">
        <v>2561124.7617055131</v>
      </c>
      <c r="Q63" s="36">
        <v>-8060733.3123172801</v>
      </c>
      <c r="R63" s="36">
        <v>49574806.920876786</v>
      </c>
      <c r="S63" s="36">
        <v>-565414.80440988403</v>
      </c>
      <c r="T63" s="36">
        <v>-1699614.4861730966</v>
      </c>
      <c r="U63" s="36">
        <v>42646252.843190894</v>
      </c>
      <c r="V63" s="36">
        <v>19831723.956341598</v>
      </c>
      <c r="W63" s="36">
        <v>-35039124.640012205</v>
      </c>
      <c r="X63" s="36">
        <v>663815.08297203435</v>
      </c>
      <c r="Y63" s="36">
        <v>12944471.08510947</v>
      </c>
      <c r="Z63" s="36">
        <v>8148964.7806153493</v>
      </c>
      <c r="AA63" s="36">
        <v>-3223125.8928880179</v>
      </c>
      <c r="AB63" s="36">
        <v>-1487655.2575725839</v>
      </c>
      <c r="AC63" s="36">
        <v>29630597.582013238</v>
      </c>
      <c r="AD63" s="36">
        <v>-38931316.205479078</v>
      </c>
      <c r="AE63" s="36">
        <v>9827005.7666260451</v>
      </c>
    </row>
    <row r="65" spans="2:31" x14ac:dyDescent="0.35">
      <c r="B65" s="29" t="s">
        <v>11</v>
      </c>
      <c r="C65" s="29"/>
      <c r="D65" s="29"/>
      <c r="E65" s="30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32" t="s">
        <v>18</v>
      </c>
      <c r="C66" s="24"/>
      <c r="D66" s="24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210</v>
      </c>
      <c r="C67" s="33"/>
      <c r="D67" s="33"/>
      <c r="E67" s="34" t="s">
        <v>35</v>
      </c>
      <c r="F67" s="35">
        <v>1454603062.5366712</v>
      </c>
      <c r="G67" s="36">
        <v>-16699.401961670661</v>
      </c>
      <c r="H67" s="36">
        <v>-66051.019823063121</v>
      </c>
      <c r="I67" s="36">
        <v>40518186.809263512</v>
      </c>
      <c r="J67" s="36">
        <v>105720624.26612049</v>
      </c>
      <c r="K67" s="36">
        <v>108974992.60457546</v>
      </c>
      <c r="L67" s="36">
        <v>1581301867.9987893</v>
      </c>
      <c r="M67" s="36">
        <v>-490121257.57220966</v>
      </c>
      <c r="N67" s="36">
        <v>-197548444.13993317</v>
      </c>
      <c r="O67" s="36">
        <v>-218579408.84842271</v>
      </c>
      <c r="P67" s="36">
        <v>-280220923.30271667</v>
      </c>
      <c r="Q67" s="36">
        <v>716644945.59435141</v>
      </c>
      <c r="R67" s="36">
        <v>-51731640.366070092</v>
      </c>
      <c r="S67" s="36">
        <v>-162224673.6918118</v>
      </c>
      <c r="T67" s="36">
        <v>104074001.85792904</v>
      </c>
      <c r="U67" s="36">
        <v>981413675.6049552</v>
      </c>
      <c r="V67" s="36">
        <v>465542049.2415489</v>
      </c>
      <c r="W67" s="36">
        <v>-942499010.87630129</v>
      </c>
      <c r="X67" s="36">
        <v>669760732.4921385</v>
      </c>
      <c r="Y67" s="36">
        <v>695228138.47249997</v>
      </c>
      <c r="Z67" s="36">
        <v>417898348.6877234</v>
      </c>
      <c r="AA67" s="36">
        <v>-1329741243.7453814</v>
      </c>
      <c r="AB67" s="36">
        <v>920377731.94015551</v>
      </c>
      <c r="AC67" s="36">
        <v>-457726715.83860338</v>
      </c>
      <c r="AD67" s="36">
        <v>-60579521.284471311</v>
      </c>
      <c r="AE67" s="36">
        <v>-105643349.70890544</v>
      </c>
    </row>
    <row r="68" spans="2:31" x14ac:dyDescent="0.35">
      <c r="B68" s="26" t="s">
        <v>33</v>
      </c>
      <c r="C68" s="33"/>
      <c r="D68" s="33"/>
      <c r="E68" s="34" t="s">
        <v>35</v>
      </c>
      <c r="F68" s="35">
        <v>1914150235.1723413</v>
      </c>
      <c r="G68" s="36">
        <v>-12073.142311796559</v>
      </c>
      <c r="H68" s="36">
        <v>-176261.04888921021</v>
      </c>
      <c r="I68" s="36">
        <v>70048166.921655297</v>
      </c>
      <c r="J68" s="36">
        <v>62633280.052732036</v>
      </c>
      <c r="K68" s="36">
        <v>353639656.29169971</v>
      </c>
      <c r="L68" s="36">
        <v>1544267885.8009005</v>
      </c>
      <c r="M68" s="36">
        <v>-490814970.21948928</v>
      </c>
      <c r="N68" s="36">
        <v>-421596423.09684914</v>
      </c>
      <c r="O68" s="36">
        <v>215966262.3281098</v>
      </c>
      <c r="P68" s="36">
        <v>-150706802.91823834</v>
      </c>
      <c r="Q68" s="36">
        <v>762856153.07623744</v>
      </c>
      <c r="R68" s="36">
        <v>-303431787.02447736</v>
      </c>
      <c r="S68" s="36">
        <v>-649303168.69576216</v>
      </c>
      <c r="T68" s="36">
        <v>100375254.12243739</v>
      </c>
      <c r="U68" s="36">
        <v>2013246545.7508268</v>
      </c>
      <c r="V68" s="36">
        <v>241501968.80625015</v>
      </c>
      <c r="W68" s="36">
        <v>-542924961.18943608</v>
      </c>
      <c r="X68" s="36">
        <v>546169781.1693027</v>
      </c>
      <c r="Y68" s="36">
        <v>829902687.06909871</v>
      </c>
      <c r="Z68" s="36">
        <v>785627173.88876307</v>
      </c>
      <c r="AA68" s="36">
        <v>-2042094701.051028</v>
      </c>
      <c r="AB68" s="36">
        <v>1261828160.4468939</v>
      </c>
      <c r="AC68" s="36">
        <v>-381526137.89545274</v>
      </c>
      <c r="AD68" s="36">
        <v>-308600253.99307138</v>
      </c>
      <c r="AE68" s="36">
        <v>-108780328.74438518</v>
      </c>
    </row>
    <row r="69" spans="2:31" x14ac:dyDescent="0.35">
      <c r="B69" s="26" t="s">
        <v>34</v>
      </c>
      <c r="C69" s="33"/>
      <c r="D69" s="33"/>
      <c r="E69" s="34" t="s">
        <v>35</v>
      </c>
      <c r="F69" s="35">
        <v>1919826067.7280734</v>
      </c>
      <c r="G69" s="36">
        <v>-9302.0368603436709</v>
      </c>
      <c r="H69" s="36">
        <v>-85566.547821267755</v>
      </c>
      <c r="I69" s="36">
        <v>69434982.060915828</v>
      </c>
      <c r="J69" s="36">
        <v>62590271.659642033</v>
      </c>
      <c r="K69" s="36">
        <v>334537655.17245877</v>
      </c>
      <c r="L69" s="36">
        <v>1636894439.0625036</v>
      </c>
      <c r="M69" s="36">
        <v>-590059379.26868594</v>
      </c>
      <c r="N69" s="36">
        <v>-421444450.74079823</v>
      </c>
      <c r="O69" s="36">
        <v>259536826.90201244</v>
      </c>
      <c r="P69" s="36">
        <v>-239213232.80999541</v>
      </c>
      <c r="Q69" s="36">
        <v>812254634.37621558</v>
      </c>
      <c r="R69" s="36">
        <v>-153192762.96684623</v>
      </c>
      <c r="S69" s="36">
        <v>-728554098.83622634</v>
      </c>
      <c r="T69" s="36">
        <v>98881437.297665283</v>
      </c>
      <c r="U69" s="36">
        <v>2004268719.0445836</v>
      </c>
      <c r="V69" s="36">
        <v>262289696.46296078</v>
      </c>
      <c r="W69" s="36">
        <v>-717668201.43981409</v>
      </c>
      <c r="X69" s="36">
        <v>601275235.36573446</v>
      </c>
      <c r="Y69" s="36">
        <v>849051627.83329964</v>
      </c>
      <c r="Z69" s="36">
        <v>797179465.32747567</v>
      </c>
      <c r="AA69" s="36">
        <v>-2006113321.1417575</v>
      </c>
      <c r="AB69" s="36">
        <v>1247534887.2932703</v>
      </c>
      <c r="AC69" s="36">
        <v>-375640221.49718386</v>
      </c>
      <c r="AD69" s="36">
        <v>-292119029.47274041</v>
      </c>
      <c r="AE69" s="36">
        <v>-105779392.06843759</v>
      </c>
    </row>
    <row r="71" spans="2:31" x14ac:dyDescent="0.35">
      <c r="B71" s="29" t="s">
        <v>151</v>
      </c>
      <c r="C71" s="29"/>
      <c r="D71" s="29"/>
      <c r="E71" s="37"/>
      <c r="F71" s="31"/>
      <c r="G71" s="30">
        <v>2022</v>
      </c>
      <c r="H71" s="30">
        <v>2023</v>
      </c>
      <c r="I71" s="30">
        <v>2024</v>
      </c>
      <c r="J71" s="30">
        <v>2025</v>
      </c>
      <c r="K71" s="30">
        <v>2026</v>
      </c>
      <c r="L71" s="30">
        <v>2027</v>
      </c>
      <c r="M71" s="30">
        <v>2028</v>
      </c>
      <c r="N71" s="30">
        <v>2029</v>
      </c>
      <c r="O71" s="30">
        <v>2030</v>
      </c>
      <c r="P71" s="30">
        <v>2031</v>
      </c>
      <c r="Q71" s="30">
        <v>2032</v>
      </c>
      <c r="R71" s="30">
        <v>2033</v>
      </c>
      <c r="S71" s="30">
        <v>2034</v>
      </c>
      <c r="T71" s="30">
        <v>2035</v>
      </c>
      <c r="U71" s="30">
        <v>2036</v>
      </c>
      <c r="V71" s="30">
        <v>2037</v>
      </c>
      <c r="W71" s="30">
        <v>2038</v>
      </c>
      <c r="X71" s="30">
        <v>2039</v>
      </c>
      <c r="Y71" s="30">
        <v>2040</v>
      </c>
      <c r="Z71" s="30">
        <v>2041</v>
      </c>
      <c r="AA71" s="30">
        <v>2042</v>
      </c>
      <c r="AB71" s="30">
        <v>2043</v>
      </c>
      <c r="AC71" s="30">
        <v>2044</v>
      </c>
      <c r="AD71" s="30">
        <v>2045</v>
      </c>
      <c r="AE71" s="30">
        <v>2046</v>
      </c>
    </row>
    <row r="72" spans="2:31" x14ac:dyDescent="0.35">
      <c r="B72" s="32" t="s">
        <v>18</v>
      </c>
      <c r="C72" s="24"/>
      <c r="D72" s="24"/>
      <c r="E72" s="24" t="s">
        <v>14</v>
      </c>
      <c r="F72" s="24" t="s">
        <v>61</v>
      </c>
      <c r="G72" s="25" t="s">
        <v>65</v>
      </c>
      <c r="H72" s="25" t="s">
        <v>66</v>
      </c>
      <c r="I72" s="25" t="s">
        <v>67</v>
      </c>
      <c r="J72" s="25" t="s">
        <v>68</v>
      </c>
      <c r="K72" s="25" t="s">
        <v>69</v>
      </c>
      <c r="L72" s="25" t="s">
        <v>70</v>
      </c>
      <c r="M72" s="25" t="s">
        <v>71</v>
      </c>
      <c r="N72" s="25" t="s">
        <v>72</v>
      </c>
      <c r="O72" s="25" t="s">
        <v>73</v>
      </c>
      <c r="P72" s="25" t="s">
        <v>74</v>
      </c>
      <c r="Q72" s="25" t="s">
        <v>75</v>
      </c>
      <c r="R72" s="25" t="s">
        <v>76</v>
      </c>
      <c r="S72" s="25" t="s">
        <v>77</v>
      </c>
      <c r="T72" s="25" t="s">
        <v>78</v>
      </c>
      <c r="U72" s="25" t="s">
        <v>79</v>
      </c>
      <c r="V72" s="25" t="s">
        <v>80</v>
      </c>
      <c r="W72" s="25" t="s">
        <v>81</v>
      </c>
      <c r="X72" s="25" t="s">
        <v>82</v>
      </c>
      <c r="Y72" s="25" t="s">
        <v>83</v>
      </c>
      <c r="Z72" s="25" t="s">
        <v>84</v>
      </c>
      <c r="AA72" s="25" t="s">
        <v>85</v>
      </c>
      <c r="AB72" s="25" t="s">
        <v>86</v>
      </c>
      <c r="AC72" s="25" t="s">
        <v>87</v>
      </c>
      <c r="AD72" s="25" t="s">
        <v>88</v>
      </c>
      <c r="AE72" s="25" t="s">
        <v>89</v>
      </c>
    </row>
    <row r="73" spans="2:31" x14ac:dyDescent="0.35">
      <c r="B73" s="26" t="s">
        <v>210</v>
      </c>
      <c r="C73" s="33"/>
      <c r="D73" s="33"/>
      <c r="E73" s="34" t="s">
        <v>35</v>
      </c>
      <c r="F73" s="35">
        <v>69921888.26951921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25663057.978472102</v>
      </c>
      <c r="N73" s="36">
        <v>20286670.586681463</v>
      </c>
      <c r="O73" s="36">
        <v>18014538.588060535</v>
      </c>
      <c r="P73" s="36">
        <v>20244865.100326605</v>
      </c>
      <c r="Q73" s="36">
        <v>10945229.184645094</v>
      </c>
      <c r="R73" s="36">
        <v>15413695.098637419</v>
      </c>
      <c r="S73" s="36">
        <v>26217128.28552993</v>
      </c>
      <c r="T73" s="36">
        <v>15803687.547786916</v>
      </c>
      <c r="U73" s="36">
        <v>2163356.5010857349</v>
      </c>
      <c r="V73" s="36">
        <v>5152848.2860972807</v>
      </c>
      <c r="W73" s="36">
        <v>-5491978.5268976772</v>
      </c>
      <c r="X73" s="36">
        <v>-8186121.9283264866</v>
      </c>
      <c r="Y73" s="36">
        <v>-11300468.132233649</v>
      </c>
      <c r="Z73" s="36">
        <v>-4312762.2020741608</v>
      </c>
      <c r="AA73" s="36">
        <v>-5390070.5647025341</v>
      </c>
      <c r="AB73" s="36">
        <v>-8273157.5292840935</v>
      </c>
      <c r="AC73" s="36">
        <v>-5400533.4935852084</v>
      </c>
      <c r="AD73" s="36">
        <v>-4245652.9654936846</v>
      </c>
      <c r="AE73" s="36">
        <v>-7050794.4571118951</v>
      </c>
    </row>
    <row r="74" spans="2:31" x14ac:dyDescent="0.35">
      <c r="B74" s="26" t="s">
        <v>33</v>
      </c>
      <c r="C74" s="33"/>
      <c r="D74" s="33"/>
      <c r="E74" s="34" t="s">
        <v>35</v>
      </c>
      <c r="F74" s="35">
        <v>46015181.648507871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22758362.680356175</v>
      </c>
      <c r="N74" s="36">
        <v>18379075.672205452</v>
      </c>
      <c r="O74" s="36">
        <v>10188811.819196351</v>
      </c>
      <c r="P74" s="36">
        <v>19806117.583167858</v>
      </c>
      <c r="Q74" s="36">
        <v>640247.26116358326</v>
      </c>
      <c r="R74" s="36">
        <v>9964224.0363871884</v>
      </c>
      <c r="S74" s="36">
        <v>20338910.548408546</v>
      </c>
      <c r="T74" s="36">
        <v>8503400.1924790256</v>
      </c>
      <c r="U74" s="36">
        <v>3280585.8599135894</v>
      </c>
      <c r="V74" s="36">
        <v>3294800.5706187333</v>
      </c>
      <c r="W74" s="36">
        <v>-7427366.7245900724</v>
      </c>
      <c r="X74" s="36">
        <v>-8215480.8296532854</v>
      </c>
      <c r="Y74" s="36">
        <v>-15483201.240375757</v>
      </c>
      <c r="Z74" s="36">
        <v>162186.96330509719</v>
      </c>
      <c r="AA74" s="36">
        <v>-7918020.8219495248</v>
      </c>
      <c r="AB74" s="36">
        <v>-7562957.0392419212</v>
      </c>
      <c r="AC74" s="36">
        <v>-5401162.8630018076</v>
      </c>
      <c r="AD74" s="36">
        <v>-4239647.5771227069</v>
      </c>
      <c r="AE74" s="36">
        <v>-7047458.5217480892</v>
      </c>
    </row>
    <row r="75" spans="2:31" x14ac:dyDescent="0.35">
      <c r="B75" s="26" t="s">
        <v>34</v>
      </c>
      <c r="C75" s="33"/>
      <c r="D75" s="33"/>
      <c r="E75" s="34" t="s">
        <v>35</v>
      </c>
      <c r="F75" s="35">
        <v>52885471.884444423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23928716.848828658</v>
      </c>
      <c r="N75" s="36">
        <v>19070051.866298951</v>
      </c>
      <c r="O75" s="36">
        <v>11682682.462697251</v>
      </c>
      <c r="P75" s="36">
        <v>20525198.999662649</v>
      </c>
      <c r="Q75" s="36">
        <v>1636226.4580338905</v>
      </c>
      <c r="R75" s="36">
        <v>12404888.648128979</v>
      </c>
      <c r="S75" s="36">
        <v>22381223.818850208</v>
      </c>
      <c r="T75" s="36">
        <v>11115164.066126026</v>
      </c>
      <c r="U75" s="36">
        <v>2366419.3900526338</v>
      </c>
      <c r="V75" s="36">
        <v>4250962.1115349624</v>
      </c>
      <c r="W75" s="36">
        <v>-7239473.8868265487</v>
      </c>
      <c r="X75" s="36">
        <v>-7373009.4705897542</v>
      </c>
      <c r="Y75" s="36">
        <v>-14986504.255949682</v>
      </c>
      <c r="Z75" s="36">
        <v>-236638.8382480297</v>
      </c>
      <c r="AA75" s="36">
        <v>-6237045.3114592042</v>
      </c>
      <c r="AB75" s="36">
        <v>-9136346.6129795536</v>
      </c>
      <c r="AC75" s="36">
        <v>-5411269.8794528358</v>
      </c>
      <c r="AD75" s="36">
        <v>-4253819.8722450575</v>
      </c>
      <c r="AE75" s="36">
        <v>-7059923.9853866277</v>
      </c>
    </row>
    <row r="77" spans="2:31" x14ac:dyDescent="0.35">
      <c r="B77" s="29" t="s">
        <v>152</v>
      </c>
      <c r="C77" s="29"/>
      <c r="D77" s="29"/>
      <c r="E77" s="37"/>
      <c r="F77" s="31"/>
      <c r="G77" s="30">
        <v>2022</v>
      </c>
      <c r="H77" s="30">
        <v>2023</v>
      </c>
      <c r="I77" s="30">
        <v>2024</v>
      </c>
      <c r="J77" s="30">
        <v>2025</v>
      </c>
      <c r="K77" s="30">
        <v>2026</v>
      </c>
      <c r="L77" s="30">
        <v>2027</v>
      </c>
      <c r="M77" s="30">
        <v>2028</v>
      </c>
      <c r="N77" s="30">
        <v>2029</v>
      </c>
      <c r="O77" s="30">
        <v>2030</v>
      </c>
      <c r="P77" s="30">
        <v>2031</v>
      </c>
      <c r="Q77" s="30">
        <v>2032</v>
      </c>
      <c r="R77" s="30">
        <v>2033</v>
      </c>
      <c r="S77" s="30">
        <v>2034</v>
      </c>
      <c r="T77" s="30">
        <v>2035</v>
      </c>
      <c r="U77" s="30">
        <v>2036</v>
      </c>
      <c r="V77" s="30">
        <v>2037</v>
      </c>
      <c r="W77" s="30">
        <v>2038</v>
      </c>
      <c r="X77" s="30">
        <v>2039</v>
      </c>
      <c r="Y77" s="30">
        <v>2040</v>
      </c>
      <c r="Z77" s="30">
        <v>2041</v>
      </c>
      <c r="AA77" s="30">
        <v>2042</v>
      </c>
      <c r="AB77" s="30">
        <v>2043</v>
      </c>
      <c r="AC77" s="30">
        <v>2044</v>
      </c>
      <c r="AD77" s="30">
        <v>2045</v>
      </c>
      <c r="AE77" s="30">
        <v>2046</v>
      </c>
    </row>
    <row r="78" spans="2:31" x14ac:dyDescent="0.35">
      <c r="B78" s="32" t="s">
        <v>18</v>
      </c>
      <c r="C78" s="24"/>
      <c r="D78" s="24"/>
      <c r="E78" s="24" t="s">
        <v>14</v>
      </c>
      <c r="F78" s="24" t="s">
        <v>61</v>
      </c>
      <c r="G78" s="25" t="s">
        <v>65</v>
      </c>
      <c r="H78" s="25" t="s">
        <v>66</v>
      </c>
      <c r="I78" s="25" t="s">
        <v>67</v>
      </c>
      <c r="J78" s="25" t="s">
        <v>68</v>
      </c>
      <c r="K78" s="25" t="s">
        <v>69</v>
      </c>
      <c r="L78" s="25" t="s">
        <v>70</v>
      </c>
      <c r="M78" s="25" t="s">
        <v>71</v>
      </c>
      <c r="N78" s="25" t="s">
        <v>72</v>
      </c>
      <c r="O78" s="25" t="s">
        <v>73</v>
      </c>
      <c r="P78" s="25" t="s">
        <v>74</v>
      </c>
      <c r="Q78" s="25" t="s">
        <v>75</v>
      </c>
      <c r="R78" s="25" t="s">
        <v>76</v>
      </c>
      <c r="S78" s="25" t="s">
        <v>77</v>
      </c>
      <c r="T78" s="25" t="s">
        <v>78</v>
      </c>
      <c r="U78" s="25" t="s">
        <v>79</v>
      </c>
      <c r="V78" s="25" t="s">
        <v>80</v>
      </c>
      <c r="W78" s="25" t="s">
        <v>81</v>
      </c>
      <c r="X78" s="25" t="s">
        <v>82</v>
      </c>
      <c r="Y78" s="25" t="s">
        <v>83</v>
      </c>
      <c r="Z78" s="25" t="s">
        <v>84</v>
      </c>
      <c r="AA78" s="25" t="s">
        <v>85</v>
      </c>
      <c r="AB78" s="25" t="s">
        <v>86</v>
      </c>
      <c r="AC78" s="25" t="s">
        <v>87</v>
      </c>
      <c r="AD78" s="25" t="s">
        <v>88</v>
      </c>
      <c r="AE78" s="25" t="s">
        <v>89</v>
      </c>
    </row>
    <row r="79" spans="2:31" x14ac:dyDescent="0.35">
      <c r="B79" s="26" t="s">
        <v>210</v>
      </c>
      <c r="C79" s="33"/>
      <c r="D79" s="33"/>
      <c r="E79" s="34" t="s">
        <v>35</v>
      </c>
      <c r="F79" s="35">
        <v>436581298.72022688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-936897.43104472943</v>
      </c>
      <c r="N79" s="36">
        <v>5276833.8255178742</v>
      </c>
      <c r="O79" s="36">
        <v>2910071.9999501421</v>
      </c>
      <c r="P79" s="36">
        <v>4533052.2253531963</v>
      </c>
      <c r="Q79" s="36">
        <v>5994492.8720062301</v>
      </c>
      <c r="R79" s="36">
        <v>53958213.467364073</v>
      </c>
      <c r="S79" s="36">
        <v>3197438.6908722026</v>
      </c>
      <c r="T79" s="36">
        <v>-1360938.0102222408</v>
      </c>
      <c r="U79" s="36">
        <v>31297683.066456318</v>
      </c>
      <c r="V79" s="36">
        <v>31931744.334524635</v>
      </c>
      <c r="W79" s="36">
        <v>268600097.92732239</v>
      </c>
      <c r="X79" s="36">
        <v>93260447.109865353</v>
      </c>
      <c r="Y79" s="36">
        <v>128184609.42618462</v>
      </c>
      <c r="Z79" s="36">
        <v>73954428.002305791</v>
      </c>
      <c r="AA79" s="36">
        <v>92582220.900111333</v>
      </c>
      <c r="AB79" s="36">
        <v>143857330.30869189</v>
      </c>
      <c r="AC79" s="36">
        <v>203565650.04267725</v>
      </c>
      <c r="AD79" s="36">
        <v>89299960.988041773</v>
      </c>
      <c r="AE79" s="36">
        <v>107169918.15474932</v>
      </c>
    </row>
    <row r="80" spans="2:31" x14ac:dyDescent="0.35">
      <c r="B80" s="26" t="s">
        <v>33</v>
      </c>
      <c r="C80" s="33"/>
      <c r="D80" s="33"/>
      <c r="E80" s="34" t="s">
        <v>35</v>
      </c>
      <c r="F80" s="35">
        <v>585104226.13813019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-1149091.8270246203</v>
      </c>
      <c r="N80" s="36">
        <v>4924418.2461488284</v>
      </c>
      <c r="O80" s="36">
        <v>5289149.3761549909</v>
      </c>
      <c r="P80" s="36">
        <v>4234667.8489946099</v>
      </c>
      <c r="Q80" s="36">
        <v>7895137.4786661817</v>
      </c>
      <c r="R80" s="36">
        <v>59438929.037708864</v>
      </c>
      <c r="S80" s="36">
        <v>6612983.2967998115</v>
      </c>
      <c r="T80" s="36">
        <v>-42233.912979834284</v>
      </c>
      <c r="U80" s="36">
        <v>92893576.056124523</v>
      </c>
      <c r="V80" s="36">
        <v>38616445.484582037</v>
      </c>
      <c r="W80" s="36">
        <v>239561266.40546605</v>
      </c>
      <c r="X80" s="36">
        <v>99427796.587835133</v>
      </c>
      <c r="Y80" s="36">
        <v>191371926.03290498</v>
      </c>
      <c r="Z80" s="36">
        <v>123635009.56330206</v>
      </c>
      <c r="AA80" s="36">
        <v>189373421.48728496</v>
      </c>
      <c r="AB80" s="36">
        <v>155625895.4154368</v>
      </c>
      <c r="AC80" s="36">
        <v>264803817.09088147</v>
      </c>
      <c r="AD80" s="36">
        <v>228485395.37072656</v>
      </c>
      <c r="AE80" s="36">
        <v>110133642.27200599</v>
      </c>
    </row>
    <row r="81" spans="2:31" x14ac:dyDescent="0.35">
      <c r="B81" s="26" t="s">
        <v>34</v>
      </c>
      <c r="C81" s="33"/>
      <c r="D81" s="33"/>
      <c r="E81" s="34" t="s">
        <v>35</v>
      </c>
      <c r="F81" s="35">
        <v>584288934.03435862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-1588227.3462843266</v>
      </c>
      <c r="N81" s="36">
        <v>4355777.4462756384</v>
      </c>
      <c r="O81" s="36">
        <v>5464934.5595292337</v>
      </c>
      <c r="P81" s="36">
        <v>3630856.0831523337</v>
      </c>
      <c r="Q81" s="36">
        <v>8172823.0863796156</v>
      </c>
      <c r="R81" s="36">
        <v>57228362.027129084</v>
      </c>
      <c r="S81" s="36">
        <v>6990506.3288503261</v>
      </c>
      <c r="T81" s="36">
        <v>68497.471759391265</v>
      </c>
      <c r="U81" s="36">
        <v>90382986.006992713</v>
      </c>
      <c r="V81" s="36">
        <v>37960848.531292126</v>
      </c>
      <c r="W81" s="36">
        <v>245467395.16952401</v>
      </c>
      <c r="X81" s="36">
        <v>102051150.92087981</v>
      </c>
      <c r="Y81" s="36">
        <v>188839074.34025499</v>
      </c>
      <c r="Z81" s="36">
        <v>122072947.52010152</v>
      </c>
      <c r="AA81" s="36">
        <v>190166211.92407802</v>
      </c>
      <c r="AB81" s="36">
        <v>158252181.66378075</v>
      </c>
      <c r="AC81" s="36">
        <v>261114140.73706979</v>
      </c>
      <c r="AD81" s="36">
        <v>229919984.29536191</v>
      </c>
      <c r="AE81" s="36">
        <v>109967403.04520665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728A28-CBBA-4429-B3B0-6E40E57DA65B}">
  <sheetPr codeName="Sheet19">
    <tabColor rgb="FF9EC0DB"/>
  </sheetPr>
  <dimension ref="A2:AE81"/>
  <sheetViews>
    <sheetView zoomScaleNormal="100" workbookViewId="0"/>
  </sheetViews>
  <sheetFormatPr defaultColWidth="8.7265625" defaultRowHeight="14.5" x14ac:dyDescent="0.35"/>
  <cols>
    <col min="1" max="1" width="8.81640625" style="19" bestFit="1" customWidth="1"/>
    <col min="2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210</v>
      </c>
      <c r="C6" s="33"/>
      <c r="D6" s="33"/>
      <c r="E6" s="34" t="s">
        <v>35</v>
      </c>
      <c r="F6" s="35">
        <v>-828840784.02142942</v>
      </c>
      <c r="G6" s="36">
        <v>30768.481488699348</v>
      </c>
      <c r="H6" s="36">
        <v>47195.849291729253</v>
      </c>
      <c r="I6" s="36">
        <v>18267.565123233391</v>
      </c>
      <c r="J6" s="36">
        <v>-898430702.37094402</v>
      </c>
      <c r="K6" s="36">
        <v>-898935840.64969432</v>
      </c>
      <c r="L6" s="36">
        <v>-889620379.76282477</v>
      </c>
      <c r="M6" s="36">
        <v>101197661.89310807</v>
      </c>
      <c r="N6" s="36">
        <v>3640652.6300245258</v>
      </c>
      <c r="O6" s="36">
        <v>21740411.743478566</v>
      </c>
      <c r="P6" s="36">
        <v>-2616916.6072948305</v>
      </c>
      <c r="Q6" s="36">
        <v>-49106816.782879055</v>
      </c>
      <c r="R6" s="36">
        <v>1362638249.3290284</v>
      </c>
      <c r="S6" s="36">
        <v>-32145740.769644652</v>
      </c>
      <c r="T6" s="36">
        <v>-30063758.955331534</v>
      </c>
      <c r="U6" s="36">
        <v>190607220.62758949</v>
      </c>
      <c r="V6" s="36">
        <v>-1959531.8993283231</v>
      </c>
      <c r="W6" s="36">
        <v>164819285.85163859</v>
      </c>
      <c r="X6" s="36">
        <v>-4277566.4151091771</v>
      </c>
      <c r="Y6" s="36">
        <v>-89284938.050236881</v>
      </c>
      <c r="Z6" s="36">
        <v>34948881.449036337</v>
      </c>
      <c r="AA6" s="36">
        <v>-10556323.332818761</v>
      </c>
      <c r="AB6" s="36">
        <v>26831057.961334553</v>
      </c>
      <c r="AC6" s="36">
        <v>-55832678.219885856</v>
      </c>
      <c r="AD6" s="36">
        <v>-80752838.758892968</v>
      </c>
      <c r="AE6" s="36">
        <v>1629466834.3985646</v>
      </c>
    </row>
    <row r="7" spans="2:31" x14ac:dyDescent="0.35">
      <c r="B7" s="26" t="s">
        <v>33</v>
      </c>
      <c r="C7" s="33"/>
      <c r="D7" s="33"/>
      <c r="E7" s="34" t="s">
        <v>35</v>
      </c>
      <c r="F7" s="35">
        <v>-1252859144.8679347</v>
      </c>
      <c r="G7" s="36">
        <v>18227.479461913965</v>
      </c>
      <c r="H7" s="36">
        <v>28144.948565103805</v>
      </c>
      <c r="I7" s="36">
        <v>10384.31711283513</v>
      </c>
      <c r="J7" s="36">
        <v>-1133131397.6056802</v>
      </c>
      <c r="K7" s="36">
        <v>-1133702731.6216443</v>
      </c>
      <c r="L7" s="36">
        <v>-1124692955.9572902</v>
      </c>
      <c r="M7" s="36">
        <v>100104263.55792578</v>
      </c>
      <c r="N7" s="36">
        <v>2655885.823718207</v>
      </c>
      <c r="O7" s="36">
        <v>14212909.26453921</v>
      </c>
      <c r="P7" s="36">
        <v>-5132150.0492394138</v>
      </c>
      <c r="Q7" s="36">
        <v>21885663.302062951</v>
      </c>
      <c r="R7" s="36">
        <v>1360312726.4248996</v>
      </c>
      <c r="S7" s="36">
        <v>-35539248.57628496</v>
      </c>
      <c r="T7" s="36">
        <v>-33224804.679401379</v>
      </c>
      <c r="U7" s="36">
        <v>132639383.54111198</v>
      </c>
      <c r="V7" s="36">
        <v>-854575.38106495328</v>
      </c>
      <c r="W7" s="36">
        <v>200035235.19000483</v>
      </c>
      <c r="X7" s="36">
        <v>1576287.7391372621</v>
      </c>
      <c r="Y7" s="36">
        <v>-90065622.262671322</v>
      </c>
      <c r="Z7" s="36">
        <v>39000122.728904814</v>
      </c>
      <c r="AA7" s="36">
        <v>-24205911.673156574</v>
      </c>
      <c r="AB7" s="36">
        <v>41737489.426330216</v>
      </c>
      <c r="AC7" s="36">
        <v>-64873581.580289863</v>
      </c>
      <c r="AD7" s="36">
        <v>-82779160.882656217</v>
      </c>
      <c r="AE7" s="36">
        <v>2005522219.4985359</v>
      </c>
    </row>
    <row r="8" spans="2:31" x14ac:dyDescent="0.35">
      <c r="B8" s="26" t="s">
        <v>34</v>
      </c>
      <c r="C8" s="33"/>
      <c r="D8" s="33"/>
      <c r="E8" s="34" t="s">
        <v>35</v>
      </c>
      <c r="F8" s="35">
        <v>-1176601546.685905</v>
      </c>
      <c r="G8" s="36">
        <v>-5708.36021541849</v>
      </c>
      <c r="H8" s="36">
        <v>-8063.8426287089787</v>
      </c>
      <c r="I8" s="36">
        <v>-2822.1523855519072</v>
      </c>
      <c r="J8" s="36">
        <v>-1105732958.2197046</v>
      </c>
      <c r="K8" s="36">
        <v>-1106285869.4975436</v>
      </c>
      <c r="L8" s="36">
        <v>-1095669081.3046308</v>
      </c>
      <c r="M8" s="36">
        <v>102125156.97673447</v>
      </c>
      <c r="N8" s="36">
        <v>4558631.2725039367</v>
      </c>
      <c r="O8" s="36">
        <v>19400149.460309889</v>
      </c>
      <c r="P8" s="36">
        <v>-3785777.1888826955</v>
      </c>
      <c r="Q8" s="36">
        <v>22033251.345429614</v>
      </c>
      <c r="R8" s="36">
        <v>1361972904.2231836</v>
      </c>
      <c r="S8" s="36">
        <v>-33799498.182164602</v>
      </c>
      <c r="T8" s="36">
        <v>-31599124.311156251</v>
      </c>
      <c r="U8" s="36">
        <v>174777148.26762518</v>
      </c>
      <c r="V8" s="36">
        <v>-636573.91876376048</v>
      </c>
      <c r="W8" s="36">
        <v>182211839.9390853</v>
      </c>
      <c r="X8" s="36">
        <v>820699.86785233114</v>
      </c>
      <c r="Y8" s="36">
        <v>-87599044.185805932</v>
      </c>
      <c r="Z8" s="36">
        <v>40413044.714167744</v>
      </c>
      <c r="AA8" s="36">
        <v>-15800672.891154431</v>
      </c>
      <c r="AB8" s="36">
        <v>28305848.563135818</v>
      </c>
      <c r="AC8" s="36">
        <v>-59359819.768431589</v>
      </c>
      <c r="AD8" s="36">
        <v>-75346304.0340738</v>
      </c>
      <c r="AE8" s="36">
        <v>1964552076.6885786</v>
      </c>
    </row>
    <row r="11" spans="2:31" x14ac:dyDescent="0.35">
      <c r="B11" s="21" t="s">
        <v>177</v>
      </c>
      <c r="C11" s="22"/>
      <c r="D11" s="21"/>
      <c r="E11" s="21"/>
      <c r="F11" s="21"/>
      <c r="G11" s="21">
        <v>1</v>
      </c>
      <c r="H11" s="21">
        <v>1</v>
      </c>
      <c r="I11" s="21">
        <v>1</v>
      </c>
      <c r="J11" s="21">
        <v>1</v>
      </c>
      <c r="K11" s="21">
        <v>1</v>
      </c>
      <c r="L11" s="21">
        <v>1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  <c r="T11" s="21">
        <v>1</v>
      </c>
      <c r="U11" s="21">
        <v>1</v>
      </c>
      <c r="V11" s="21">
        <v>1</v>
      </c>
      <c r="W11" s="21">
        <v>1</v>
      </c>
      <c r="X11" s="21">
        <v>1</v>
      </c>
      <c r="Y11" s="21">
        <v>1</v>
      </c>
      <c r="Z11" s="21">
        <v>1</v>
      </c>
      <c r="AA11" s="21">
        <v>1</v>
      </c>
      <c r="AB11" s="21">
        <v>1</v>
      </c>
      <c r="AC11" s="21">
        <v>1</v>
      </c>
      <c r="AD11" s="21">
        <v>1</v>
      </c>
      <c r="AE11" s="21">
        <v>1</v>
      </c>
    </row>
    <row r="13" spans="2:31" x14ac:dyDescent="0.35">
      <c r="B13" s="29" t="s">
        <v>58</v>
      </c>
      <c r="C13" s="30"/>
      <c r="D13" s="30"/>
      <c r="E13" s="31"/>
      <c r="F13" s="31"/>
      <c r="G13" s="30">
        <v>2022</v>
      </c>
      <c r="H13" s="30">
        <v>2023</v>
      </c>
      <c r="I13" s="30">
        <v>2024</v>
      </c>
      <c r="J13" s="30">
        <v>2025</v>
      </c>
      <c r="K13" s="30">
        <v>2026</v>
      </c>
      <c r="L13" s="30">
        <v>2027</v>
      </c>
      <c r="M13" s="30">
        <v>2028</v>
      </c>
      <c r="N13" s="30">
        <v>2029</v>
      </c>
      <c r="O13" s="30">
        <v>2030</v>
      </c>
      <c r="P13" s="30">
        <v>2031</v>
      </c>
      <c r="Q13" s="30">
        <v>2032</v>
      </c>
      <c r="R13" s="30">
        <v>2033</v>
      </c>
      <c r="S13" s="30">
        <v>2034</v>
      </c>
      <c r="T13" s="30">
        <v>2035</v>
      </c>
      <c r="U13" s="30">
        <v>2036</v>
      </c>
      <c r="V13" s="30">
        <v>2037</v>
      </c>
      <c r="W13" s="30">
        <v>2038</v>
      </c>
      <c r="X13" s="30">
        <v>2039</v>
      </c>
      <c r="Y13" s="30">
        <v>2040</v>
      </c>
      <c r="Z13" s="30">
        <v>2041</v>
      </c>
      <c r="AA13" s="30">
        <v>2042</v>
      </c>
      <c r="AB13" s="30">
        <v>2043</v>
      </c>
      <c r="AC13" s="30">
        <v>2044</v>
      </c>
      <c r="AD13" s="30">
        <v>2045</v>
      </c>
      <c r="AE13" s="30">
        <v>2046</v>
      </c>
    </row>
    <row r="14" spans="2:31" x14ac:dyDescent="0.35">
      <c r="B14" s="32" t="s">
        <v>59</v>
      </c>
      <c r="C14" s="32" t="s">
        <v>60</v>
      </c>
      <c r="D14" s="32"/>
      <c r="E14" s="24" t="s">
        <v>14</v>
      </c>
      <c r="F14" s="24" t="s">
        <v>61</v>
      </c>
      <c r="G14" s="25" t="s">
        <v>65</v>
      </c>
      <c r="H14" s="25" t="s">
        <v>66</v>
      </c>
      <c r="I14" s="25" t="s">
        <v>67</v>
      </c>
      <c r="J14" s="25" t="s">
        <v>68</v>
      </c>
      <c r="K14" s="25" t="s">
        <v>69</v>
      </c>
      <c r="L14" s="25" t="s">
        <v>70</v>
      </c>
      <c r="M14" s="25" t="s">
        <v>71</v>
      </c>
      <c r="N14" s="25" t="s">
        <v>72</v>
      </c>
      <c r="O14" s="25" t="s">
        <v>73</v>
      </c>
      <c r="P14" s="25" t="s">
        <v>74</v>
      </c>
      <c r="Q14" s="25" t="s">
        <v>75</v>
      </c>
      <c r="R14" s="25" t="s">
        <v>76</v>
      </c>
      <c r="S14" s="25" t="s">
        <v>77</v>
      </c>
      <c r="T14" s="25" t="s">
        <v>78</v>
      </c>
      <c r="U14" s="25" t="s">
        <v>79</v>
      </c>
      <c r="V14" s="25" t="s">
        <v>80</v>
      </c>
      <c r="W14" s="25" t="s">
        <v>81</v>
      </c>
      <c r="X14" s="25" t="s">
        <v>82</v>
      </c>
      <c r="Y14" s="25" t="s">
        <v>83</v>
      </c>
      <c r="Z14" s="25" t="s">
        <v>84</v>
      </c>
      <c r="AA14" s="25" t="s">
        <v>85</v>
      </c>
      <c r="AB14" s="25" t="s">
        <v>86</v>
      </c>
      <c r="AC14" s="25" t="s">
        <v>87</v>
      </c>
      <c r="AD14" s="25" t="s">
        <v>88</v>
      </c>
      <c r="AE14" s="25" t="s">
        <v>89</v>
      </c>
    </row>
    <row r="15" spans="2:31" x14ac:dyDescent="0.35">
      <c r="B15" s="26" t="s">
        <v>210</v>
      </c>
      <c r="C15" s="26" t="s">
        <v>29</v>
      </c>
      <c r="D15" s="33"/>
      <c r="E15" s="34" t="s">
        <v>35</v>
      </c>
      <c r="F15" s="35">
        <v>-954586376.15392303</v>
      </c>
      <c r="G15" s="36">
        <v>0</v>
      </c>
      <c r="H15" s="36">
        <v>0</v>
      </c>
      <c r="I15" s="36">
        <v>0</v>
      </c>
      <c r="J15" s="36">
        <v>-522936242.26235068</v>
      </c>
      <c r="K15" s="36">
        <v>-522936242.26235068</v>
      </c>
      <c r="L15" s="36">
        <v>-522936242.26235068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941285236.07223117</v>
      </c>
    </row>
    <row r="16" spans="2:31" x14ac:dyDescent="0.35">
      <c r="B16" s="26" t="s">
        <v>210</v>
      </c>
      <c r="C16" s="26" t="s">
        <v>28</v>
      </c>
      <c r="D16" s="33"/>
      <c r="E16" s="34" t="s">
        <v>35</v>
      </c>
      <c r="F16" s="35">
        <v>-169569919.07819638</v>
      </c>
      <c r="G16" s="36">
        <v>0</v>
      </c>
      <c r="H16" s="36">
        <v>0</v>
      </c>
      <c r="I16" s="36">
        <v>0</v>
      </c>
      <c r="J16" s="36">
        <v>-89388274.836383328</v>
      </c>
      <c r="K16" s="36">
        <v>-89388274.836383328</v>
      </c>
      <c r="L16" s="36">
        <v>-89388274.836383328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134082412.254575</v>
      </c>
    </row>
    <row r="17" spans="2:31" x14ac:dyDescent="0.35">
      <c r="B17" s="26" t="s">
        <v>33</v>
      </c>
      <c r="C17" s="26" t="s">
        <v>26</v>
      </c>
      <c r="D17" s="33"/>
      <c r="E17" s="34" t="s">
        <v>35</v>
      </c>
      <c r="F17" s="35">
        <v>-1194433264.552161</v>
      </c>
      <c r="G17" s="36">
        <v>0</v>
      </c>
      <c r="H17" s="36">
        <v>0</v>
      </c>
      <c r="I17" s="36">
        <v>0</v>
      </c>
      <c r="J17" s="36">
        <v>-654327841.46224117</v>
      </c>
      <c r="K17" s="36">
        <v>-654327841.46224117</v>
      </c>
      <c r="L17" s="36">
        <v>-654327841.46224117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1177790114.6320343</v>
      </c>
    </row>
    <row r="18" spans="2:31" x14ac:dyDescent="0.35">
      <c r="B18" s="26" t="s">
        <v>33</v>
      </c>
      <c r="C18" s="26" t="s">
        <v>28</v>
      </c>
      <c r="D18" s="33"/>
      <c r="E18" s="34" t="s">
        <v>35</v>
      </c>
      <c r="F18" s="35">
        <v>-392545425.40938419</v>
      </c>
      <c r="G18" s="36">
        <v>0</v>
      </c>
      <c r="H18" s="36">
        <v>0</v>
      </c>
      <c r="I18" s="36">
        <v>0</v>
      </c>
      <c r="J18" s="36">
        <v>-206929144.99816409</v>
      </c>
      <c r="K18" s="36">
        <v>-206929144.99816409</v>
      </c>
      <c r="L18" s="36">
        <v>-206929144.99816409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310393717.49724615</v>
      </c>
    </row>
    <row r="19" spans="2:31" x14ac:dyDescent="0.35">
      <c r="B19" s="26" t="s">
        <v>34</v>
      </c>
      <c r="C19" s="26" t="s">
        <v>26</v>
      </c>
      <c r="D19" s="33"/>
      <c r="E19" s="34" t="s">
        <v>35</v>
      </c>
      <c r="F19" s="35">
        <v>-1109820974.3146524</v>
      </c>
      <c r="G19" s="36">
        <v>0</v>
      </c>
      <c r="H19" s="36">
        <v>0</v>
      </c>
      <c r="I19" s="36">
        <v>0</v>
      </c>
      <c r="J19" s="36">
        <v>-607976003.4187454</v>
      </c>
      <c r="K19" s="36">
        <v>-607976003.4187454</v>
      </c>
      <c r="L19" s="36">
        <v>-607976003.4187454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1094356806.1537418</v>
      </c>
    </row>
    <row r="20" spans="2:31" x14ac:dyDescent="0.35">
      <c r="B20" s="26" t="s">
        <v>34</v>
      </c>
      <c r="C20" s="26" t="s">
        <v>28</v>
      </c>
      <c r="D20" s="33"/>
      <c r="E20" s="34" t="s">
        <v>35</v>
      </c>
      <c r="F20" s="35">
        <v>-351583210.72219068</v>
      </c>
      <c r="G20" s="36">
        <v>0</v>
      </c>
      <c r="H20" s="36">
        <v>0</v>
      </c>
      <c r="I20" s="36">
        <v>0</v>
      </c>
      <c r="J20" s="36">
        <v>-185336036.24237537</v>
      </c>
      <c r="K20" s="36">
        <v>-185336036.24237537</v>
      </c>
      <c r="L20" s="36">
        <v>-185336036.24237537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278004054.36356306</v>
      </c>
    </row>
    <row r="21" spans="2:31" x14ac:dyDescent="0.35">
      <c r="B21" s="26"/>
      <c r="C21" s="26"/>
      <c r="D21" s="33"/>
      <c r="E21" s="34"/>
      <c r="F21" s="35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2:31" x14ac:dyDescent="0.35">
      <c r="B22" s="26" t="s">
        <v>210</v>
      </c>
      <c r="C22" s="26" t="s">
        <v>114</v>
      </c>
      <c r="D22" s="33"/>
      <c r="E22" s="34" t="s">
        <v>35</v>
      </c>
      <c r="F22" s="35">
        <v>-507529054.72787541</v>
      </c>
      <c r="G22" s="36">
        <v>0</v>
      </c>
      <c r="H22" s="36">
        <v>0</v>
      </c>
      <c r="I22" s="36">
        <v>0</v>
      </c>
      <c r="J22" s="36">
        <v>-278031766.79274404</v>
      </c>
      <c r="K22" s="36">
        <v>-278031766.79274404</v>
      </c>
      <c r="L22" s="36">
        <v>-278031766.79274404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500457180.22693932</v>
      </c>
    </row>
    <row r="23" spans="2:31" x14ac:dyDescent="0.35">
      <c r="B23" s="26" t="s">
        <v>210</v>
      </c>
      <c r="C23" s="26" t="s">
        <v>115</v>
      </c>
      <c r="D23" s="33"/>
      <c r="E23" s="34" t="s">
        <v>35</v>
      </c>
      <c r="F23" s="35">
        <v>-15373240.968382997</v>
      </c>
      <c r="G23" s="36">
        <v>0</v>
      </c>
      <c r="H23" s="36">
        <v>0</v>
      </c>
      <c r="I23" s="36">
        <v>0</v>
      </c>
      <c r="J23" s="36">
        <v>-8103957.9205912538</v>
      </c>
      <c r="K23" s="36">
        <v>-8103957.9205912538</v>
      </c>
      <c r="L23" s="36">
        <v>-8103957.9205912538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12155936.880886881</v>
      </c>
    </row>
    <row r="24" spans="2:31" x14ac:dyDescent="0.35">
      <c r="B24" s="26" t="s">
        <v>33</v>
      </c>
      <c r="C24" s="26" t="s">
        <v>114</v>
      </c>
      <c r="D24" s="33"/>
      <c r="E24" s="34" t="s">
        <v>35</v>
      </c>
      <c r="F24" s="35">
        <v>-486157373.12159032</v>
      </c>
      <c r="G24" s="36">
        <v>0</v>
      </c>
      <c r="H24" s="36">
        <v>0</v>
      </c>
      <c r="I24" s="36">
        <v>0</v>
      </c>
      <c r="J24" s="36">
        <v>-266324050.0798291</v>
      </c>
      <c r="K24" s="36">
        <v>-266324050.0798291</v>
      </c>
      <c r="L24" s="36">
        <v>-266324050.0798291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479383290.14369237</v>
      </c>
    </row>
    <row r="25" spans="2:31" x14ac:dyDescent="0.35">
      <c r="B25" s="26" t="s">
        <v>33</v>
      </c>
      <c r="C25" s="26" t="s">
        <v>115</v>
      </c>
      <c r="D25" s="33"/>
      <c r="E25" s="34" t="s">
        <v>35</v>
      </c>
      <c r="F25" s="35">
        <v>-10559313.378138211</v>
      </c>
      <c r="G25" s="36">
        <v>0</v>
      </c>
      <c r="H25" s="36">
        <v>0</v>
      </c>
      <c r="I25" s="36">
        <v>0</v>
      </c>
      <c r="J25" s="36">
        <v>-5566310.4131886289</v>
      </c>
      <c r="K25" s="36">
        <v>-5566310.4131886289</v>
      </c>
      <c r="L25" s="36">
        <v>-5566310.4131886289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8349465.6197829423</v>
      </c>
    </row>
    <row r="26" spans="2:31" x14ac:dyDescent="0.35">
      <c r="B26" s="26" t="s">
        <v>34</v>
      </c>
      <c r="C26" s="26" t="s">
        <v>114</v>
      </c>
      <c r="D26" s="33"/>
      <c r="E26" s="34" t="s">
        <v>35</v>
      </c>
      <c r="F26" s="35">
        <v>-552339005.11595917</v>
      </c>
      <c r="G26" s="36">
        <v>0</v>
      </c>
      <c r="H26" s="36">
        <v>0</v>
      </c>
      <c r="I26" s="36">
        <v>0</v>
      </c>
      <c r="J26" s="36">
        <v>-302579306.60398525</v>
      </c>
      <c r="K26" s="36">
        <v>-302579306.60398525</v>
      </c>
      <c r="L26" s="36">
        <v>-302579306.60398525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544642751.88717353</v>
      </c>
    </row>
    <row r="27" spans="2:31" x14ac:dyDescent="0.35">
      <c r="B27" s="26" t="s">
        <v>34</v>
      </c>
      <c r="C27" s="26" t="s">
        <v>115</v>
      </c>
      <c r="D27" s="33"/>
      <c r="E27" s="34" t="s">
        <v>35</v>
      </c>
      <c r="F27" s="35">
        <v>-18653154.75317578</v>
      </c>
      <c r="G27" s="36">
        <v>0</v>
      </c>
      <c r="H27" s="36">
        <v>0</v>
      </c>
      <c r="I27" s="36">
        <v>0</v>
      </c>
      <c r="J27" s="36">
        <v>-9832954.646121908</v>
      </c>
      <c r="K27" s="36">
        <v>-9832954.646121908</v>
      </c>
      <c r="L27" s="36">
        <v>-9832954.646121908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14749431.969182862</v>
      </c>
    </row>
    <row r="29" spans="2:31" x14ac:dyDescent="0.35">
      <c r="B29" s="29" t="s">
        <v>57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3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35">
      <c r="B31" s="26" t="s">
        <v>210</v>
      </c>
      <c r="C31" s="33"/>
      <c r="D31" s="33"/>
      <c r="E31" s="34" t="s">
        <v>35</v>
      </c>
      <c r="F31" s="35">
        <v>-1647058590.9283774</v>
      </c>
      <c r="G31" s="36">
        <v>0</v>
      </c>
      <c r="H31" s="36">
        <v>0</v>
      </c>
      <c r="I31" s="36">
        <v>0</v>
      </c>
      <c r="J31" s="36">
        <v>-898460241.8120693</v>
      </c>
      <c r="K31" s="36">
        <v>-898460241.8120693</v>
      </c>
      <c r="L31" s="36">
        <v>-898460241.8120693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1587980765.4346321</v>
      </c>
    </row>
    <row r="32" spans="2:31" x14ac:dyDescent="0.35">
      <c r="B32" s="26" t="s">
        <v>33</v>
      </c>
      <c r="C32" s="33"/>
      <c r="D32" s="33"/>
      <c r="E32" s="34" t="s">
        <v>35</v>
      </c>
      <c r="F32" s="35">
        <v>-2083695376.4612737</v>
      </c>
      <c r="G32" s="36">
        <v>0</v>
      </c>
      <c r="H32" s="36">
        <v>0</v>
      </c>
      <c r="I32" s="36">
        <v>0</v>
      </c>
      <c r="J32" s="36">
        <v>-1133147346.953423</v>
      </c>
      <c r="K32" s="36">
        <v>-1133147346.953423</v>
      </c>
      <c r="L32" s="36">
        <v>-1133147346.953423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1975916587.892756</v>
      </c>
    </row>
    <row r="33" spans="2:31" x14ac:dyDescent="0.35">
      <c r="B33" s="26" t="s">
        <v>34</v>
      </c>
      <c r="C33" s="33"/>
      <c r="D33" s="33"/>
      <c r="E33" s="34" t="s">
        <v>35</v>
      </c>
      <c r="F33" s="35">
        <v>-2032396344.9059782</v>
      </c>
      <c r="G33" s="36">
        <v>0</v>
      </c>
      <c r="H33" s="36">
        <v>0</v>
      </c>
      <c r="I33" s="36">
        <v>0</v>
      </c>
      <c r="J33" s="36">
        <v>-1105724300.9112279</v>
      </c>
      <c r="K33" s="36">
        <v>-1105724300.9112279</v>
      </c>
      <c r="L33" s="36">
        <v>-1105724300.9112279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1931753044.3736615</v>
      </c>
    </row>
    <row r="35" spans="2:31" x14ac:dyDescent="0.35">
      <c r="B35" s="29" t="s">
        <v>55</v>
      </c>
      <c r="C35" s="30"/>
      <c r="D35" s="30"/>
      <c r="E35" s="31"/>
      <c r="F35" s="31"/>
      <c r="G35" s="30">
        <v>2022</v>
      </c>
      <c r="H35" s="30">
        <v>2023</v>
      </c>
      <c r="I35" s="30">
        <v>2024</v>
      </c>
      <c r="J35" s="30">
        <v>2025</v>
      </c>
      <c r="K35" s="30">
        <v>2026</v>
      </c>
      <c r="L35" s="30">
        <v>2027</v>
      </c>
      <c r="M35" s="30">
        <v>2028</v>
      </c>
      <c r="N35" s="30">
        <v>2029</v>
      </c>
      <c r="O35" s="30">
        <v>2030</v>
      </c>
      <c r="P35" s="30">
        <v>2031</v>
      </c>
      <c r="Q35" s="30">
        <v>2032</v>
      </c>
      <c r="R35" s="30">
        <v>2033</v>
      </c>
      <c r="S35" s="30">
        <v>2034</v>
      </c>
      <c r="T35" s="30">
        <v>2035</v>
      </c>
      <c r="U35" s="30">
        <v>2036</v>
      </c>
      <c r="V35" s="30">
        <v>2037</v>
      </c>
      <c r="W35" s="30">
        <v>2038</v>
      </c>
      <c r="X35" s="30">
        <v>2039</v>
      </c>
      <c r="Y35" s="30">
        <v>2040</v>
      </c>
      <c r="Z35" s="30">
        <v>2041</v>
      </c>
      <c r="AA35" s="30">
        <v>2042</v>
      </c>
      <c r="AB35" s="30">
        <v>2043</v>
      </c>
      <c r="AC35" s="30">
        <v>2044</v>
      </c>
      <c r="AD35" s="30">
        <v>2045</v>
      </c>
      <c r="AE35" s="30">
        <v>2046</v>
      </c>
    </row>
    <row r="36" spans="2:31" x14ac:dyDescent="0.35">
      <c r="B36" s="32" t="s">
        <v>62</v>
      </c>
      <c r="C36" s="32"/>
      <c r="D36" s="32"/>
      <c r="E36" s="24" t="s">
        <v>14</v>
      </c>
      <c r="F36" s="24" t="s">
        <v>61</v>
      </c>
      <c r="G36" s="25" t="s">
        <v>65</v>
      </c>
      <c r="H36" s="25" t="s">
        <v>66</v>
      </c>
      <c r="I36" s="25" t="s">
        <v>67</v>
      </c>
      <c r="J36" s="25" t="s">
        <v>68</v>
      </c>
      <c r="K36" s="25" t="s">
        <v>69</v>
      </c>
      <c r="L36" s="25" t="s">
        <v>70</v>
      </c>
      <c r="M36" s="25" t="s">
        <v>71</v>
      </c>
      <c r="N36" s="25" t="s">
        <v>72</v>
      </c>
      <c r="O36" s="25" t="s">
        <v>73</v>
      </c>
      <c r="P36" s="25" t="s">
        <v>74</v>
      </c>
      <c r="Q36" s="25" t="s">
        <v>75</v>
      </c>
      <c r="R36" s="25" t="s">
        <v>76</v>
      </c>
      <c r="S36" s="25" t="s">
        <v>77</v>
      </c>
      <c r="T36" s="25" t="s">
        <v>78</v>
      </c>
      <c r="U36" s="25" t="s">
        <v>79</v>
      </c>
      <c r="V36" s="25" t="s">
        <v>80</v>
      </c>
      <c r="W36" s="25" t="s">
        <v>81</v>
      </c>
      <c r="X36" s="25" t="s">
        <v>82</v>
      </c>
      <c r="Y36" s="25" t="s">
        <v>83</v>
      </c>
      <c r="Z36" s="25" t="s">
        <v>84</v>
      </c>
      <c r="AA36" s="25" t="s">
        <v>85</v>
      </c>
      <c r="AB36" s="25" t="s">
        <v>86</v>
      </c>
      <c r="AC36" s="25" t="s">
        <v>87</v>
      </c>
      <c r="AD36" s="25" t="s">
        <v>88</v>
      </c>
      <c r="AE36" s="25" t="s">
        <v>89</v>
      </c>
    </row>
    <row r="37" spans="2:31" x14ac:dyDescent="0.35">
      <c r="B37" s="26" t="s">
        <v>210</v>
      </c>
      <c r="C37" s="33"/>
      <c r="D37" s="33"/>
      <c r="E37" s="34" t="s">
        <v>35</v>
      </c>
      <c r="F37" s="35">
        <v>-79741951.061946362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-9184867.7564810105</v>
      </c>
      <c r="M37" s="36">
        <v>-9184867.7564810105</v>
      </c>
      <c r="N37" s="36">
        <v>-9184867.7564810105</v>
      </c>
      <c r="O37" s="36">
        <v>-9184867.7564810105</v>
      </c>
      <c r="P37" s="36">
        <v>-9184867.7564810105</v>
      </c>
      <c r="Q37" s="36">
        <v>-9184867.7564810105</v>
      </c>
      <c r="R37" s="36">
        <v>-9184867.7564810105</v>
      </c>
      <c r="S37" s="36">
        <v>-9184867.7564810105</v>
      </c>
      <c r="T37" s="36">
        <v>-9184867.7564810105</v>
      </c>
      <c r="U37" s="36">
        <v>-9184867.7564810105</v>
      </c>
      <c r="V37" s="36">
        <v>-9184867.7564810105</v>
      </c>
      <c r="W37" s="36">
        <v>-9184867.7564810105</v>
      </c>
      <c r="X37" s="36">
        <v>-9184867.7564810105</v>
      </c>
      <c r="Y37" s="36">
        <v>-9184867.7564810105</v>
      </c>
      <c r="Z37" s="36">
        <v>-9184867.7564810105</v>
      </c>
      <c r="AA37" s="36">
        <v>-9184867.7564810105</v>
      </c>
      <c r="AB37" s="36">
        <v>-9184867.7564810105</v>
      </c>
      <c r="AC37" s="36">
        <v>-9184867.7564810105</v>
      </c>
      <c r="AD37" s="36">
        <v>-9184867.7564810105</v>
      </c>
      <c r="AE37" s="36">
        <v>-9184867.7564810105</v>
      </c>
    </row>
    <row r="38" spans="2:31" x14ac:dyDescent="0.35">
      <c r="B38" s="26" t="s">
        <v>33</v>
      </c>
      <c r="C38" s="33"/>
      <c r="D38" s="33"/>
      <c r="E38" s="34" t="s">
        <v>35</v>
      </c>
      <c r="F38" s="35">
        <v>-112159991.2273495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-12918854.796906078</v>
      </c>
      <c r="M38" s="36">
        <v>-12918854.796906078</v>
      </c>
      <c r="N38" s="36">
        <v>-12918854.796906078</v>
      </c>
      <c r="O38" s="36">
        <v>-12918854.796906078</v>
      </c>
      <c r="P38" s="36">
        <v>-12918854.796906078</v>
      </c>
      <c r="Q38" s="36">
        <v>-12918854.796906078</v>
      </c>
      <c r="R38" s="36">
        <v>-12918854.796906078</v>
      </c>
      <c r="S38" s="36">
        <v>-12918854.796906078</v>
      </c>
      <c r="T38" s="36">
        <v>-12918854.796906078</v>
      </c>
      <c r="U38" s="36">
        <v>-12918854.796906078</v>
      </c>
      <c r="V38" s="36">
        <v>-12918854.796906078</v>
      </c>
      <c r="W38" s="36">
        <v>-12918854.796906078</v>
      </c>
      <c r="X38" s="36">
        <v>-12918854.796906078</v>
      </c>
      <c r="Y38" s="36">
        <v>-12918854.796906078</v>
      </c>
      <c r="Z38" s="36">
        <v>-12918854.796906078</v>
      </c>
      <c r="AA38" s="36">
        <v>-12918854.796906078</v>
      </c>
      <c r="AB38" s="36">
        <v>-12918854.796906078</v>
      </c>
      <c r="AC38" s="36">
        <v>-12918854.796906078</v>
      </c>
      <c r="AD38" s="36">
        <v>-12918854.796906078</v>
      </c>
      <c r="AE38" s="36">
        <v>-12918854.796906078</v>
      </c>
    </row>
    <row r="39" spans="2:31" x14ac:dyDescent="0.35">
      <c r="B39" s="26" t="s">
        <v>34</v>
      </c>
      <c r="C39" s="33"/>
      <c r="D39" s="33"/>
      <c r="E39" s="34" t="s">
        <v>35</v>
      </c>
      <c r="F39" s="35">
        <v>-103311639.62410736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-11899680.594916813</v>
      </c>
      <c r="M39" s="36">
        <v>-11899680.594916813</v>
      </c>
      <c r="N39" s="36">
        <v>-11899680.594916813</v>
      </c>
      <c r="O39" s="36">
        <v>-11899680.594916813</v>
      </c>
      <c r="P39" s="36">
        <v>-11899680.594916813</v>
      </c>
      <c r="Q39" s="36">
        <v>-11899680.594916813</v>
      </c>
      <c r="R39" s="36">
        <v>-11899680.594916813</v>
      </c>
      <c r="S39" s="36">
        <v>-11899680.594916813</v>
      </c>
      <c r="T39" s="36">
        <v>-11899680.594916813</v>
      </c>
      <c r="U39" s="36">
        <v>-11899680.594916813</v>
      </c>
      <c r="V39" s="36">
        <v>-11899680.594916813</v>
      </c>
      <c r="W39" s="36">
        <v>-11899680.594916813</v>
      </c>
      <c r="X39" s="36">
        <v>-11899680.594916813</v>
      </c>
      <c r="Y39" s="36">
        <v>-11899680.594916813</v>
      </c>
      <c r="Z39" s="36">
        <v>-11899680.594916813</v>
      </c>
      <c r="AA39" s="36">
        <v>-11899680.594916813</v>
      </c>
      <c r="AB39" s="36">
        <v>-11899680.594916813</v>
      </c>
      <c r="AC39" s="36">
        <v>-11899680.594916813</v>
      </c>
      <c r="AD39" s="36">
        <v>-11899680.594916813</v>
      </c>
      <c r="AE39" s="36">
        <v>-11899680.594916813</v>
      </c>
    </row>
    <row r="41" spans="2:31" x14ac:dyDescent="0.35">
      <c r="B41" s="29" t="s">
        <v>13</v>
      </c>
      <c r="C41" s="29"/>
      <c r="D41" s="29"/>
      <c r="E41" s="37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2:31" x14ac:dyDescent="0.35">
      <c r="B42" s="32" t="s">
        <v>18</v>
      </c>
      <c r="C42" s="24"/>
      <c r="D42" s="24"/>
      <c r="E42" s="24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2:31" x14ac:dyDescent="0.35">
      <c r="B43" s="26" t="s">
        <v>210</v>
      </c>
      <c r="C43" s="33"/>
      <c r="D43" s="33"/>
      <c r="E43" s="34" t="s">
        <v>35</v>
      </c>
      <c r="F43" s="35">
        <v>108360224.52650423</v>
      </c>
      <c r="G43" s="36">
        <v>230.05594106874733</v>
      </c>
      <c r="H43" s="36">
        <v>243.52975515974455</v>
      </c>
      <c r="I43" s="36">
        <v>117.41954496635977</v>
      </c>
      <c r="J43" s="36">
        <v>273.02939529946809</v>
      </c>
      <c r="K43" s="36">
        <v>-21.135703305060247</v>
      </c>
      <c r="L43" s="36">
        <v>305.5749657701756</v>
      </c>
      <c r="M43" s="36">
        <v>324.51451317436738</v>
      </c>
      <c r="N43" s="36">
        <v>341.55334677460871</v>
      </c>
      <c r="O43" s="36">
        <v>361.62972905969212</v>
      </c>
      <c r="P43" s="36">
        <v>382.42524931437111</v>
      </c>
      <c r="Q43" s="36">
        <v>407.35255662131766</v>
      </c>
      <c r="R43" s="36">
        <v>15111152.18427016</v>
      </c>
      <c r="S43" s="36">
        <v>453.97210327844579</v>
      </c>
      <c r="T43" s="36">
        <v>481.98617352728746</v>
      </c>
      <c r="U43" s="36">
        <v>101903837.61813185</v>
      </c>
      <c r="V43" s="36">
        <v>6245411.6537361797</v>
      </c>
      <c r="W43" s="36">
        <v>23316840.727697693</v>
      </c>
      <c r="X43" s="36">
        <v>5616830.5001721149</v>
      </c>
      <c r="Y43" s="36">
        <v>42395124.655743137</v>
      </c>
      <c r="Z43" s="36">
        <v>7461391.144218605</v>
      </c>
      <c r="AA43" s="36">
        <v>-1736249.4651500168</v>
      </c>
      <c r="AB43" s="36">
        <v>79754453.450400934</v>
      </c>
      <c r="AC43" s="36">
        <v>4153692.3014814015</v>
      </c>
      <c r="AD43" s="36">
        <v>5974138.3944986286</v>
      </c>
      <c r="AE43" s="36">
        <v>12600246.434235562</v>
      </c>
    </row>
    <row r="44" spans="2:31" x14ac:dyDescent="0.35">
      <c r="B44" s="26" t="s">
        <v>33</v>
      </c>
      <c r="C44" s="33"/>
      <c r="D44" s="33"/>
      <c r="E44" s="34" t="s">
        <v>35</v>
      </c>
      <c r="F44" s="35">
        <v>106970552.45265749</v>
      </c>
      <c r="G44" s="36">
        <v>139.32907330002487</v>
      </c>
      <c r="H44" s="36">
        <v>147.42674405887084</v>
      </c>
      <c r="I44" s="36">
        <v>75.919282942279906</v>
      </c>
      <c r="J44" s="36">
        <v>165.28325692680627</v>
      </c>
      <c r="K44" s="36">
        <v>-15.341098441926171</v>
      </c>
      <c r="L44" s="36">
        <v>184.95916282062583</v>
      </c>
      <c r="M44" s="36">
        <v>196.4111811486178</v>
      </c>
      <c r="N44" s="36">
        <v>206.71901230143209</v>
      </c>
      <c r="O44" s="36">
        <v>218.84948170360633</v>
      </c>
      <c r="P44" s="36">
        <v>231.4173130753224</v>
      </c>
      <c r="Q44" s="36">
        <v>246.48191103813096</v>
      </c>
      <c r="R44" s="36">
        <v>15110983.106247609</v>
      </c>
      <c r="S44" s="36">
        <v>274.67137035182776</v>
      </c>
      <c r="T44" s="36">
        <v>291.60733883301288</v>
      </c>
      <c r="U44" s="36">
        <v>102324585.92113438</v>
      </c>
      <c r="V44" s="36">
        <v>6018581.4453727808</v>
      </c>
      <c r="W44" s="36">
        <v>21559299.049010128</v>
      </c>
      <c r="X44" s="36">
        <v>7277551.3160797907</v>
      </c>
      <c r="Y44" s="36">
        <v>42273450.93185547</v>
      </c>
      <c r="Z44" s="36">
        <v>7461122.0177329686</v>
      </c>
      <c r="AA44" s="36">
        <v>-2101366.445908674</v>
      </c>
      <c r="AB44" s="36">
        <v>75464142.112266228</v>
      </c>
      <c r="AC44" s="36">
        <v>3954237.85096185</v>
      </c>
      <c r="AD44" s="36">
        <v>5973800.0099502718</v>
      </c>
      <c r="AE44" s="36">
        <v>12663165.289247474</v>
      </c>
    </row>
    <row r="45" spans="2:31" x14ac:dyDescent="0.35">
      <c r="B45" s="26" t="s">
        <v>34</v>
      </c>
      <c r="C45" s="33"/>
      <c r="D45" s="33"/>
      <c r="E45" s="34" t="s">
        <v>35</v>
      </c>
      <c r="F45" s="35">
        <v>106106308.00244042</v>
      </c>
      <c r="G45" s="36">
        <v>-49.320421000531546</v>
      </c>
      <c r="H45" s="36">
        <v>-52.179891805087237</v>
      </c>
      <c r="I45" s="36">
        <v>-36.322212948805365</v>
      </c>
      <c r="J45" s="36">
        <v>-58.496086908191181</v>
      </c>
      <c r="K45" s="36">
        <v>-105.81007196399996</v>
      </c>
      <c r="L45" s="36">
        <v>-65.463868593651469</v>
      </c>
      <c r="M45" s="36">
        <v>-69.523485780310963</v>
      </c>
      <c r="N45" s="36">
        <v>-73.168200235240562</v>
      </c>
      <c r="O45" s="36">
        <v>-77.450175324445667</v>
      </c>
      <c r="P45" s="36">
        <v>-81.888083611547941</v>
      </c>
      <c r="Q45" s="36">
        <v>-87.203563240825432</v>
      </c>
      <c r="R45" s="36">
        <v>15110632.41977956</v>
      </c>
      <c r="S45" s="36">
        <v>-97.160024456659158</v>
      </c>
      <c r="T45" s="36">
        <v>-103.13996988186007</v>
      </c>
      <c r="U45" s="36">
        <v>102049032.14562541</v>
      </c>
      <c r="V45" s="36">
        <v>6019269.7016738355</v>
      </c>
      <c r="W45" s="36">
        <v>21835259.136130761</v>
      </c>
      <c r="X45" s="36">
        <v>4791298.9385777814</v>
      </c>
      <c r="Y45" s="36">
        <v>42212075.443823986</v>
      </c>
      <c r="Z45" s="36">
        <v>7460554.8340370227</v>
      </c>
      <c r="AA45" s="36">
        <v>-2174882.3867167062</v>
      </c>
      <c r="AB45" s="36">
        <v>75345931.665744424</v>
      </c>
      <c r="AC45" s="36">
        <v>4377574.5711294385</v>
      </c>
      <c r="AD45" s="36">
        <v>5973091.3108709427</v>
      </c>
      <c r="AE45" s="36">
        <v>12661146.724012913</v>
      </c>
    </row>
    <row r="47" spans="2:31" x14ac:dyDescent="0.35">
      <c r="B47" s="29" t="s">
        <v>56</v>
      </c>
      <c r="C47" s="29"/>
      <c r="D47" s="29"/>
      <c r="E47" s="37"/>
      <c r="F47" s="31"/>
      <c r="G47" s="30">
        <v>2022</v>
      </c>
      <c r="H47" s="30">
        <v>2023</v>
      </c>
      <c r="I47" s="30">
        <v>2024</v>
      </c>
      <c r="J47" s="30">
        <v>2025</v>
      </c>
      <c r="K47" s="30">
        <v>2026</v>
      </c>
      <c r="L47" s="30">
        <v>2027</v>
      </c>
      <c r="M47" s="30">
        <v>2028</v>
      </c>
      <c r="N47" s="30">
        <v>2029</v>
      </c>
      <c r="O47" s="30">
        <v>2030</v>
      </c>
      <c r="P47" s="30">
        <v>2031</v>
      </c>
      <c r="Q47" s="30">
        <v>2032</v>
      </c>
      <c r="R47" s="30">
        <v>2033</v>
      </c>
      <c r="S47" s="30">
        <v>2034</v>
      </c>
      <c r="T47" s="30">
        <v>2035</v>
      </c>
      <c r="U47" s="30">
        <v>2036</v>
      </c>
      <c r="V47" s="30">
        <v>2037</v>
      </c>
      <c r="W47" s="30">
        <v>2038</v>
      </c>
      <c r="X47" s="30">
        <v>2039</v>
      </c>
      <c r="Y47" s="30">
        <v>2040</v>
      </c>
      <c r="Z47" s="30">
        <v>2041</v>
      </c>
      <c r="AA47" s="30">
        <v>2042</v>
      </c>
      <c r="AB47" s="30">
        <v>2043</v>
      </c>
      <c r="AC47" s="30">
        <v>2044</v>
      </c>
      <c r="AD47" s="30">
        <v>2045</v>
      </c>
      <c r="AE47" s="30">
        <v>2046</v>
      </c>
    </row>
    <row r="48" spans="2:31" x14ac:dyDescent="0.35">
      <c r="B48" s="32" t="s">
        <v>18</v>
      </c>
      <c r="C48" s="24"/>
      <c r="D48" s="24"/>
      <c r="E48" s="24" t="s">
        <v>14</v>
      </c>
      <c r="F48" s="24" t="s">
        <v>61</v>
      </c>
      <c r="G48" s="25" t="s">
        <v>65</v>
      </c>
      <c r="H48" s="25" t="s">
        <v>66</v>
      </c>
      <c r="I48" s="25" t="s">
        <v>67</v>
      </c>
      <c r="J48" s="25" t="s">
        <v>68</v>
      </c>
      <c r="K48" s="25" t="s">
        <v>69</v>
      </c>
      <c r="L48" s="25" t="s">
        <v>70</v>
      </c>
      <c r="M48" s="25" t="s">
        <v>71</v>
      </c>
      <c r="N48" s="25" t="s">
        <v>72</v>
      </c>
      <c r="O48" s="25" t="s">
        <v>73</v>
      </c>
      <c r="P48" s="25" t="s">
        <v>74</v>
      </c>
      <c r="Q48" s="25" t="s">
        <v>75</v>
      </c>
      <c r="R48" s="25" t="s">
        <v>76</v>
      </c>
      <c r="S48" s="25" t="s">
        <v>77</v>
      </c>
      <c r="T48" s="25" t="s">
        <v>78</v>
      </c>
      <c r="U48" s="25" t="s">
        <v>79</v>
      </c>
      <c r="V48" s="25" t="s">
        <v>80</v>
      </c>
      <c r="W48" s="25" t="s">
        <v>81</v>
      </c>
      <c r="X48" s="25" t="s">
        <v>82</v>
      </c>
      <c r="Y48" s="25" t="s">
        <v>83</v>
      </c>
      <c r="Z48" s="25" t="s">
        <v>84</v>
      </c>
      <c r="AA48" s="25" t="s">
        <v>85</v>
      </c>
      <c r="AB48" s="25" t="s">
        <v>86</v>
      </c>
      <c r="AC48" s="25" t="s">
        <v>87</v>
      </c>
      <c r="AD48" s="25" t="s">
        <v>88</v>
      </c>
      <c r="AE48" s="25" t="s">
        <v>89</v>
      </c>
    </row>
    <row r="49" spans="2:31" x14ac:dyDescent="0.35">
      <c r="B49" s="26" t="s">
        <v>210</v>
      </c>
      <c r="C49" s="33"/>
      <c r="D49" s="33"/>
      <c r="E49" s="34" t="s">
        <v>35</v>
      </c>
      <c r="F49" s="35">
        <v>-24027935.046685185</v>
      </c>
      <c r="G49" s="36">
        <v>551.51541472568272</v>
      </c>
      <c r="H49" s="36">
        <v>1991.5234148287336</v>
      </c>
      <c r="I49" s="36">
        <v>243.19448294302433</v>
      </c>
      <c r="J49" s="36">
        <v>192.31370793664877</v>
      </c>
      <c r="K49" s="36">
        <v>261.1269178926056</v>
      </c>
      <c r="L49" s="36">
        <v>94.614691377249471</v>
      </c>
      <c r="M49" s="36">
        <v>186.77680089627933</v>
      </c>
      <c r="N49" s="36">
        <v>144.98074895052207</v>
      </c>
      <c r="O49" s="36">
        <v>232.79824163785315</v>
      </c>
      <c r="P49" s="36">
        <v>555.50051563140823</v>
      </c>
      <c r="Q49" s="36">
        <v>-42132317.904234283</v>
      </c>
      <c r="R49" s="36">
        <v>143.82209906568727</v>
      </c>
      <c r="S49" s="36">
        <v>66.094397469252186</v>
      </c>
      <c r="T49" s="36">
        <v>239.47660983465531</v>
      </c>
      <c r="U49" s="36">
        <v>174.4370052850023</v>
      </c>
      <c r="V49" s="36">
        <v>427.45302921111539</v>
      </c>
      <c r="W49" s="36">
        <v>485.05279015750654</v>
      </c>
      <c r="X49" s="36">
        <v>251.222220864729</v>
      </c>
      <c r="Y49" s="36">
        <v>82.977209397302133</v>
      </c>
      <c r="Z49" s="36">
        <v>132.28969431108851</v>
      </c>
      <c r="AA49" s="36">
        <v>260.28302807002376</v>
      </c>
      <c r="AB49" s="36">
        <v>137.42275038325567</v>
      </c>
      <c r="AC49" s="36">
        <v>326.94215071713472</v>
      </c>
      <c r="AD49" s="36">
        <v>-9518596.5762012396</v>
      </c>
      <c r="AE49" s="36">
        <v>3347716.851089166</v>
      </c>
    </row>
    <row r="50" spans="2:31" x14ac:dyDescent="0.35">
      <c r="B50" s="26" t="s">
        <v>33</v>
      </c>
      <c r="C50" s="33"/>
      <c r="D50" s="33"/>
      <c r="E50" s="34" t="s">
        <v>35</v>
      </c>
      <c r="F50" s="35">
        <v>65086662.571288571</v>
      </c>
      <c r="G50" s="36">
        <v>338.26791740094137</v>
      </c>
      <c r="H50" s="36">
        <v>1324.8895373325963</v>
      </c>
      <c r="I50" s="36">
        <v>177.10817778379155</v>
      </c>
      <c r="J50" s="36">
        <v>144.33200075467101</v>
      </c>
      <c r="K50" s="36">
        <v>190.59696141820902</v>
      </c>
      <c r="L50" s="36">
        <v>58.403540375870911</v>
      </c>
      <c r="M50" s="36">
        <v>137.338566762645</v>
      </c>
      <c r="N50" s="36">
        <v>119.92081284121768</v>
      </c>
      <c r="O50" s="36">
        <v>182.54220563281586</v>
      </c>
      <c r="P50" s="36">
        <v>454.59340210637509</v>
      </c>
      <c r="Q50" s="36">
        <v>125993812.69192605</v>
      </c>
      <c r="R50" s="36">
        <v>72.479385236205559</v>
      </c>
      <c r="S50" s="36">
        <v>40.156001810710926</v>
      </c>
      <c r="T50" s="36">
        <v>155.54128335093586</v>
      </c>
      <c r="U50" s="36">
        <v>89.182422934419932</v>
      </c>
      <c r="V50" s="36">
        <v>349.19977961748083</v>
      </c>
      <c r="W50" s="36">
        <v>324.86980734903608</v>
      </c>
      <c r="X50" s="36">
        <v>155.66584145482963</v>
      </c>
      <c r="Y50" s="36">
        <v>39.696585876014723</v>
      </c>
      <c r="Z50" s="36">
        <v>40.726230916137858</v>
      </c>
      <c r="AA50" s="36">
        <v>138.88664218174205</v>
      </c>
      <c r="AB50" s="36">
        <v>109.42250972072485</v>
      </c>
      <c r="AC50" s="36">
        <v>138.1885937897257</v>
      </c>
      <c r="AD50" s="36">
        <v>-9719686.0900781248</v>
      </c>
      <c r="AE50" s="36">
        <v>1988863.9700641166</v>
      </c>
    </row>
    <row r="51" spans="2:31" x14ac:dyDescent="0.35">
      <c r="B51" s="26" t="s">
        <v>34</v>
      </c>
      <c r="C51" s="33"/>
      <c r="D51" s="33"/>
      <c r="E51" s="34" t="s">
        <v>35</v>
      </c>
      <c r="F51" s="35">
        <v>64236670.962958761</v>
      </c>
      <c r="G51" s="36">
        <v>-111.76554103509278</v>
      </c>
      <c r="H51" s="36">
        <v>-241.81682661269224</v>
      </c>
      <c r="I51" s="36">
        <v>-23.710495428300089</v>
      </c>
      <c r="J51" s="36">
        <v>9.47870108019562</v>
      </c>
      <c r="K51" s="36">
        <v>59.087627985028426</v>
      </c>
      <c r="L51" s="36">
        <v>-88.769366404586464</v>
      </c>
      <c r="M51" s="36">
        <v>8.315039447812655</v>
      </c>
      <c r="N51" s="36">
        <v>4.9752936874812796</v>
      </c>
      <c r="O51" s="36">
        <v>47.159313197255329</v>
      </c>
      <c r="P51" s="36">
        <v>98.571014639152622</v>
      </c>
      <c r="Q51" s="36">
        <v>124518185.15838271</v>
      </c>
      <c r="R51" s="36">
        <v>-39.0930024998665</v>
      </c>
      <c r="S51" s="36">
        <v>-91.494451910394844</v>
      </c>
      <c r="T51" s="36">
        <v>-55.485173002822648</v>
      </c>
      <c r="U51" s="36">
        <v>-77.051692177334502</v>
      </c>
      <c r="V51" s="36">
        <v>94.760492210835935</v>
      </c>
      <c r="W51" s="36">
        <v>24.841741834382507</v>
      </c>
      <c r="X51" s="36">
        <v>-162.76268367731441</v>
      </c>
      <c r="Y51" s="36">
        <v>-80.952301266314606</v>
      </c>
      <c r="Z51" s="36">
        <v>-212.70413287700953</v>
      </c>
      <c r="AA51" s="36">
        <v>-128.13754012726716</v>
      </c>
      <c r="AB51" s="36">
        <v>-81.273112205998828</v>
      </c>
      <c r="AC51" s="36">
        <v>-264.78575737021458</v>
      </c>
      <c r="AD51" s="36">
        <v>-9569898.1530349068</v>
      </c>
      <c r="AE51" s="36">
        <v>1575294.2697382218</v>
      </c>
    </row>
    <row r="53" spans="2:31" x14ac:dyDescent="0.35">
      <c r="B53" s="29" t="s">
        <v>17</v>
      </c>
      <c r="C53" s="29"/>
      <c r="D53" s="29"/>
      <c r="E53" s="37"/>
      <c r="F53" s="31"/>
      <c r="G53" s="30">
        <v>2022</v>
      </c>
      <c r="H53" s="30">
        <v>2023</v>
      </c>
      <c r="I53" s="30">
        <v>2024</v>
      </c>
      <c r="J53" s="30">
        <v>2025</v>
      </c>
      <c r="K53" s="30">
        <v>2026</v>
      </c>
      <c r="L53" s="30">
        <v>2027</v>
      </c>
      <c r="M53" s="30">
        <v>2028</v>
      </c>
      <c r="N53" s="30">
        <v>2029</v>
      </c>
      <c r="O53" s="30">
        <v>2030</v>
      </c>
      <c r="P53" s="30">
        <v>2031</v>
      </c>
      <c r="Q53" s="30">
        <v>2032</v>
      </c>
      <c r="R53" s="30">
        <v>2033</v>
      </c>
      <c r="S53" s="30">
        <v>2034</v>
      </c>
      <c r="T53" s="30">
        <v>2035</v>
      </c>
      <c r="U53" s="30">
        <v>2036</v>
      </c>
      <c r="V53" s="30">
        <v>2037</v>
      </c>
      <c r="W53" s="30">
        <v>2038</v>
      </c>
      <c r="X53" s="30">
        <v>2039</v>
      </c>
      <c r="Y53" s="30">
        <v>2040</v>
      </c>
      <c r="Z53" s="30">
        <v>2041</v>
      </c>
      <c r="AA53" s="30">
        <v>2042</v>
      </c>
      <c r="AB53" s="30">
        <v>2043</v>
      </c>
      <c r="AC53" s="30">
        <v>2044</v>
      </c>
      <c r="AD53" s="30">
        <v>2045</v>
      </c>
      <c r="AE53" s="30">
        <v>2046</v>
      </c>
    </row>
    <row r="54" spans="2:31" x14ac:dyDescent="0.35">
      <c r="B54" s="32" t="s">
        <v>18</v>
      </c>
      <c r="C54" s="24"/>
      <c r="D54" s="24"/>
      <c r="E54" s="24" t="s">
        <v>14</v>
      </c>
      <c r="F54" s="24" t="s">
        <v>61</v>
      </c>
      <c r="G54" s="25" t="s">
        <v>65</v>
      </c>
      <c r="H54" s="25" t="s">
        <v>66</v>
      </c>
      <c r="I54" s="25" t="s">
        <v>67</v>
      </c>
      <c r="J54" s="25" t="s">
        <v>68</v>
      </c>
      <c r="K54" s="25" t="s">
        <v>69</v>
      </c>
      <c r="L54" s="25" t="s">
        <v>70</v>
      </c>
      <c r="M54" s="25" t="s">
        <v>71</v>
      </c>
      <c r="N54" s="25" t="s">
        <v>72</v>
      </c>
      <c r="O54" s="25" t="s">
        <v>73</v>
      </c>
      <c r="P54" s="25" t="s">
        <v>74</v>
      </c>
      <c r="Q54" s="25" t="s">
        <v>75</v>
      </c>
      <c r="R54" s="25" t="s">
        <v>76</v>
      </c>
      <c r="S54" s="25" t="s">
        <v>77</v>
      </c>
      <c r="T54" s="25" t="s">
        <v>78</v>
      </c>
      <c r="U54" s="25" t="s">
        <v>79</v>
      </c>
      <c r="V54" s="25" t="s">
        <v>80</v>
      </c>
      <c r="W54" s="25" t="s">
        <v>81</v>
      </c>
      <c r="X54" s="25" t="s">
        <v>82</v>
      </c>
      <c r="Y54" s="25" t="s">
        <v>83</v>
      </c>
      <c r="Z54" s="25" t="s">
        <v>84</v>
      </c>
      <c r="AA54" s="25" t="s">
        <v>85</v>
      </c>
      <c r="AB54" s="25" t="s">
        <v>86</v>
      </c>
      <c r="AC54" s="25" t="s">
        <v>87</v>
      </c>
      <c r="AD54" s="25" t="s">
        <v>88</v>
      </c>
      <c r="AE54" s="25" t="s">
        <v>89</v>
      </c>
    </row>
    <row r="55" spans="2:31" x14ac:dyDescent="0.35">
      <c r="B55" s="26" t="s">
        <v>210</v>
      </c>
      <c r="C55" s="33"/>
      <c r="D55" s="33"/>
      <c r="E55" s="34" t="s">
        <v>35</v>
      </c>
      <c r="F55" s="35">
        <v>26571017.009009145</v>
      </c>
      <c r="G55" s="36">
        <v>6378.7271997440021</v>
      </c>
      <c r="H55" s="36">
        <v>6544.2801930388705</v>
      </c>
      <c r="I55" s="36">
        <v>7369.5607615504678</v>
      </c>
      <c r="J55" s="36">
        <v>5333.123592602522</v>
      </c>
      <c r="K55" s="36">
        <v>-556773.63897651935</v>
      </c>
      <c r="L55" s="36">
        <v>22325085.10299525</v>
      </c>
      <c r="M55" s="36">
        <v>23926660.94795293</v>
      </c>
      <c r="N55" s="36">
        <v>13500092.28693123</v>
      </c>
      <c r="O55" s="36">
        <v>7215052.582579216</v>
      </c>
      <c r="P55" s="36">
        <v>14119667.940107342</v>
      </c>
      <c r="Q55" s="36">
        <v>13539397.545569349</v>
      </c>
      <c r="R55" s="36">
        <v>-4259720.5687218485</v>
      </c>
      <c r="S55" s="36">
        <v>-5734135.3783117551</v>
      </c>
      <c r="T55" s="36">
        <v>-5091594.9570482969</v>
      </c>
      <c r="U55" s="36">
        <v>5655830.1233694339</v>
      </c>
      <c r="V55" s="36">
        <v>1558143.1716408958</v>
      </c>
      <c r="W55" s="36">
        <v>-6676788.5336041963</v>
      </c>
      <c r="X55" s="36">
        <v>-9096953.8428210579</v>
      </c>
      <c r="Y55" s="36">
        <v>-9360059.5084126368</v>
      </c>
      <c r="Z55" s="36">
        <v>-7669393.9079612801</v>
      </c>
      <c r="AA55" s="36">
        <v>-3912937.4496715101</v>
      </c>
      <c r="AB55" s="36">
        <v>-11641887.614426011</v>
      </c>
      <c r="AC55" s="36">
        <v>-22859249.761666793</v>
      </c>
      <c r="AD55" s="36">
        <v>-25018093.299071651</v>
      </c>
      <c r="AE55" s="36">
        <v>-2101531.4933223538</v>
      </c>
    </row>
    <row r="56" spans="2:31" x14ac:dyDescent="0.35">
      <c r="B56" s="26" t="s">
        <v>33</v>
      </c>
      <c r="C56" s="33"/>
      <c r="D56" s="33"/>
      <c r="E56" s="34" t="s">
        <v>35</v>
      </c>
      <c r="F56" s="35">
        <v>50591301.10585092</v>
      </c>
      <c r="G56" s="36">
        <v>3600.7808672495858</v>
      </c>
      <c r="H56" s="36">
        <v>3648.2755405720063</v>
      </c>
      <c r="I56" s="36">
        <v>3946.6882850253264</v>
      </c>
      <c r="J56" s="36">
        <v>1202.5838088933144</v>
      </c>
      <c r="K56" s="36">
        <v>-645881.90463579504</v>
      </c>
      <c r="L56" s="36">
        <v>28135065.72773046</v>
      </c>
      <c r="M56" s="36">
        <v>28096843.582685784</v>
      </c>
      <c r="N56" s="36">
        <v>17005314.983770236</v>
      </c>
      <c r="O56" s="36">
        <v>9849556.1195362881</v>
      </c>
      <c r="P56" s="36">
        <v>15206191.445492107</v>
      </c>
      <c r="Q56" s="36">
        <v>13426145.871291496</v>
      </c>
      <c r="R56" s="36">
        <v>-2307504.9710174212</v>
      </c>
      <c r="S56" s="36">
        <v>-5144193.1563571179</v>
      </c>
      <c r="T56" s="36">
        <v>-4040012.4116518544</v>
      </c>
      <c r="U56" s="36">
        <v>6760217.537671688</v>
      </c>
      <c r="V56" s="36">
        <v>2902996.4696622114</v>
      </c>
      <c r="W56" s="36">
        <v>-2182565.3829002469</v>
      </c>
      <c r="X56" s="36">
        <v>-4135969.1589608295</v>
      </c>
      <c r="Y56" s="36">
        <v>-6238927.9282041807</v>
      </c>
      <c r="Z56" s="36">
        <v>-5001615.9796322836</v>
      </c>
      <c r="AA56" s="36">
        <v>924715.28894163657</v>
      </c>
      <c r="AB56" s="36">
        <v>-8944051.2137358338</v>
      </c>
      <c r="AC56" s="36">
        <v>-17128059.402552441</v>
      </c>
      <c r="AD56" s="36">
        <v>-20737947.907292552</v>
      </c>
      <c r="AE56" s="36">
        <v>-2448212.8014502954</v>
      </c>
    </row>
    <row r="57" spans="2:31" x14ac:dyDescent="0.35">
      <c r="B57" s="26" t="s">
        <v>34</v>
      </c>
      <c r="C57" s="33"/>
      <c r="D57" s="33"/>
      <c r="E57" s="34" t="s">
        <v>35</v>
      </c>
      <c r="F57" s="35">
        <v>52580374.10781537</v>
      </c>
      <c r="G57" s="36">
        <v>-905.94312682975715</v>
      </c>
      <c r="H57" s="36">
        <v>-900.30839622240205</v>
      </c>
      <c r="I57" s="36">
        <v>-934.6439523898415</v>
      </c>
      <c r="J57" s="36">
        <v>-4100.7659151221433</v>
      </c>
      <c r="K57" s="36">
        <v>-647569.49761751841</v>
      </c>
      <c r="L57" s="36">
        <v>28589632.454796884</v>
      </c>
      <c r="M57" s="36">
        <v>28701368.093421634</v>
      </c>
      <c r="N57" s="36">
        <v>17703197.460892588</v>
      </c>
      <c r="O57" s="36">
        <v>9822916.0767116137</v>
      </c>
      <c r="P57" s="36">
        <v>15697363.107296377</v>
      </c>
      <c r="Q57" s="36">
        <v>14155764.362334205</v>
      </c>
      <c r="R57" s="36">
        <v>-1889461.2530667174</v>
      </c>
      <c r="S57" s="36">
        <v>-4609331.4663549485</v>
      </c>
      <c r="T57" s="36">
        <v>-3919624.1200945321</v>
      </c>
      <c r="U57" s="36">
        <v>6814339.965991633</v>
      </c>
      <c r="V57" s="36">
        <v>2528788.0790817551</v>
      </c>
      <c r="W57" s="36">
        <v>-2189622.627291515</v>
      </c>
      <c r="X57" s="36">
        <v>-4154581.4593107239</v>
      </c>
      <c r="Y57" s="36">
        <v>-6429134.1121257134</v>
      </c>
      <c r="Z57" s="36">
        <v>-5276198.0927315736</v>
      </c>
      <c r="AA57" s="36">
        <v>81674.793695509929</v>
      </c>
      <c r="AB57" s="36">
        <v>-9065815.3537967615</v>
      </c>
      <c r="AC57" s="36">
        <v>-16816188.231916666</v>
      </c>
      <c r="AD57" s="36">
        <v>-21439632.904691458</v>
      </c>
      <c r="AE57" s="36">
        <v>-1022920.3713120269</v>
      </c>
    </row>
    <row r="59" spans="2:31" x14ac:dyDescent="0.35">
      <c r="B59" s="29" t="s">
        <v>12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3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35">
      <c r="B61" s="26" t="s">
        <v>210</v>
      </c>
      <c r="C61" s="33"/>
      <c r="D61" s="33"/>
      <c r="E61" s="34" t="s">
        <v>35</v>
      </c>
      <c r="F61" s="35">
        <v>13702765.790383015</v>
      </c>
      <c r="G61" s="36">
        <v>1015.4150157970228</v>
      </c>
      <c r="H61" s="36">
        <v>1068.4493686612927</v>
      </c>
      <c r="I61" s="36">
        <v>1099.1244880224756</v>
      </c>
      <c r="J61" s="36">
        <v>1197.9725262655618</v>
      </c>
      <c r="K61" s="36">
        <v>18.380557806983504</v>
      </c>
      <c r="L61" s="36">
        <v>252041.38811852637</v>
      </c>
      <c r="M61" s="36">
        <v>1411.6431244796102</v>
      </c>
      <c r="N61" s="36">
        <v>1499.6115300574688</v>
      </c>
      <c r="O61" s="36">
        <v>1581.7539446098224</v>
      </c>
      <c r="P61" s="36">
        <v>1669.30908884203</v>
      </c>
      <c r="Q61" s="36">
        <v>1762.1310370568131</v>
      </c>
      <c r="R61" s="36">
        <v>12947325.910826845</v>
      </c>
      <c r="S61" s="36">
        <v>1911.2043281022593</v>
      </c>
      <c r="T61" s="36">
        <v>17846.961181941304</v>
      </c>
      <c r="U61" s="36">
        <v>-949493.64849603269</v>
      </c>
      <c r="V61" s="36">
        <v>7786627.3689957978</v>
      </c>
      <c r="W61" s="36">
        <v>-2512958.9867417607</v>
      </c>
      <c r="X61" s="36">
        <v>4132415.7345180502</v>
      </c>
      <c r="Y61" s="36">
        <v>11057783.354856787</v>
      </c>
      <c r="Z61" s="36">
        <v>7519027.5098312208</v>
      </c>
      <c r="AA61" s="36">
        <v>-6448106.824248964</v>
      </c>
      <c r="AB61" s="36">
        <v>4365655.9828575272</v>
      </c>
      <c r="AC61" s="36">
        <v>-698686.41200133564</v>
      </c>
      <c r="AD61" s="36">
        <v>-6512429.3628921425</v>
      </c>
      <c r="AE61" s="36">
        <v>774225.2816602384</v>
      </c>
    </row>
    <row r="62" spans="2:31" x14ac:dyDescent="0.35">
      <c r="B62" s="26" t="s">
        <v>33</v>
      </c>
      <c r="C62" s="33"/>
      <c r="D62" s="33"/>
      <c r="E62" s="34" t="s">
        <v>35</v>
      </c>
      <c r="F62" s="35">
        <v>13183304.84505826</v>
      </c>
      <c r="G62" s="36">
        <v>593.02765803948091</v>
      </c>
      <c r="H62" s="36">
        <v>623.59734654126589</v>
      </c>
      <c r="I62" s="36">
        <v>641.44008973735686</v>
      </c>
      <c r="J62" s="36">
        <v>698.44409926406388</v>
      </c>
      <c r="K62" s="36">
        <v>-270.47901513519952</v>
      </c>
      <c r="L62" s="36">
        <v>251545.50394407456</v>
      </c>
      <c r="M62" s="36">
        <v>821.17245719548293</v>
      </c>
      <c r="N62" s="36">
        <v>871.85619468905213</v>
      </c>
      <c r="O62" s="36">
        <v>919.17921589583329</v>
      </c>
      <c r="P62" s="36">
        <v>969.35907498230688</v>
      </c>
      <c r="Q62" s="36">
        <v>1022.7903179189461</v>
      </c>
      <c r="R62" s="36">
        <v>12946541.225774635</v>
      </c>
      <c r="S62" s="36">
        <v>1138.8209166440081</v>
      </c>
      <c r="T62" s="36">
        <v>16966.266317142276</v>
      </c>
      <c r="U62" s="36">
        <v>-847643.39969187183</v>
      </c>
      <c r="V62" s="36">
        <v>8765034.9943424799</v>
      </c>
      <c r="W62" s="36">
        <v>-3285173.1707286639</v>
      </c>
      <c r="X62" s="36">
        <v>4307023.9430112569</v>
      </c>
      <c r="Y62" s="36">
        <v>10451347.013879227</v>
      </c>
      <c r="Z62" s="36">
        <v>7373510.5035813609</v>
      </c>
      <c r="AA62" s="36">
        <v>-6375586.6989869596</v>
      </c>
      <c r="AB62" s="36">
        <v>4268319.005047841</v>
      </c>
      <c r="AC62" s="36">
        <v>-692242.34646790032</v>
      </c>
      <c r="AD62" s="36">
        <v>-6495675.4687236417</v>
      </c>
      <c r="AE62" s="36">
        <v>-1191480.3352405047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13380230.379455585</v>
      </c>
      <c r="G63" s="36">
        <v>-164.47413606244049</v>
      </c>
      <c r="H63" s="36">
        <v>-172.06680099502836</v>
      </c>
      <c r="I63" s="36">
        <v>-177.79125851012535</v>
      </c>
      <c r="J63" s="36">
        <v>-191.69143921258154</v>
      </c>
      <c r="K63" s="36">
        <v>-1149.0586629765173</v>
      </c>
      <c r="L63" s="36">
        <v>250640.27807796191</v>
      </c>
      <c r="M63" s="36">
        <v>-224.67199256637468</v>
      </c>
      <c r="N63" s="36">
        <v>-237.350939569698</v>
      </c>
      <c r="O63" s="36">
        <v>-249.47009271440939</v>
      </c>
      <c r="P63" s="36">
        <v>-263.13100211886621</v>
      </c>
      <c r="Q63" s="36">
        <v>-275.48228341027868</v>
      </c>
      <c r="R63" s="36">
        <v>12945165.475253887</v>
      </c>
      <c r="S63" s="36">
        <v>-213.81947895696158</v>
      </c>
      <c r="T63" s="36">
        <v>15428.32407663338</v>
      </c>
      <c r="U63" s="36">
        <v>-909569.06929099222</v>
      </c>
      <c r="V63" s="36">
        <v>8070669.1886739954</v>
      </c>
      <c r="W63" s="36">
        <v>-2677683.9700618708</v>
      </c>
      <c r="X63" s="36">
        <v>4320296.3404864231</v>
      </c>
      <c r="Y63" s="36">
        <v>10755217.73027252</v>
      </c>
      <c r="Z63" s="36">
        <v>7371781.7397117019</v>
      </c>
      <c r="AA63" s="36">
        <v>-6323477.5166160166</v>
      </c>
      <c r="AB63" s="36">
        <v>4269628.670885291</v>
      </c>
      <c r="AC63" s="36">
        <v>-702810.96790936869</v>
      </c>
      <c r="AD63" s="36">
        <v>-6498441.5973564582</v>
      </c>
      <c r="AE63" s="36">
        <v>-511996.93731834344</v>
      </c>
    </row>
    <row r="65" spans="1:31" x14ac:dyDescent="0.35">
      <c r="B65" s="29" t="s">
        <v>11</v>
      </c>
      <c r="C65" s="29"/>
      <c r="D65" s="29"/>
      <c r="E65" s="30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1:31" x14ac:dyDescent="0.35">
      <c r="B66" s="32" t="s">
        <v>18</v>
      </c>
      <c r="C66" s="24"/>
      <c r="D66" s="24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1:31" x14ac:dyDescent="0.35">
      <c r="B67" s="26" t="s">
        <v>210</v>
      </c>
      <c r="C67" s="33"/>
      <c r="D67" s="33"/>
      <c r="E67" s="34" t="s">
        <v>35</v>
      </c>
      <c r="F67" s="35">
        <v>617564285.15925276</v>
      </c>
      <c r="G67" s="36">
        <v>22592.767917363894</v>
      </c>
      <c r="H67" s="36">
        <v>37348.066560040614</v>
      </c>
      <c r="I67" s="36">
        <v>9438.2658457510643</v>
      </c>
      <c r="J67" s="36">
        <v>22543.001903101358</v>
      </c>
      <c r="K67" s="36">
        <v>80916.429579248594</v>
      </c>
      <c r="L67" s="36">
        <v>-4552796.8750453237</v>
      </c>
      <c r="M67" s="36">
        <v>71976515.375447616</v>
      </c>
      <c r="N67" s="36">
        <v>-4782750.3154669069</v>
      </c>
      <c r="O67" s="36">
        <v>21836253.763481144</v>
      </c>
      <c r="P67" s="36">
        <v>-7714405.193818274</v>
      </c>
      <c r="Q67" s="36">
        <v>-12453645.748605687</v>
      </c>
      <c r="R67" s="36">
        <v>1322796552.1782491</v>
      </c>
      <c r="S67" s="36">
        <v>-18734050.451781012</v>
      </c>
      <c r="T67" s="36">
        <v>-19082635.254027687</v>
      </c>
      <c r="U67" s="36">
        <v>49438066.321881868</v>
      </c>
      <c r="V67" s="36">
        <v>-34204594.582748517</v>
      </c>
      <c r="W67" s="36">
        <v>86808788.123127997</v>
      </c>
      <c r="X67" s="36">
        <v>-20296735.164207827</v>
      </c>
      <c r="Y67" s="36">
        <v>-162731160.5331637</v>
      </c>
      <c r="Z67" s="36">
        <v>21491008.206254952</v>
      </c>
      <c r="AA67" s="36">
        <v>-37356431.459032975</v>
      </c>
      <c r="AB67" s="36">
        <v>-69028895.031253666</v>
      </c>
      <c r="AC67" s="36">
        <v>-61900843.619816341</v>
      </c>
      <c r="AD67" s="36">
        <v>-66261928.545361601</v>
      </c>
      <c r="AE67" s="36">
        <v>21858912.460013464</v>
      </c>
    </row>
    <row r="68" spans="1:31" x14ac:dyDescent="0.35">
      <c r="A68" s="20"/>
      <c r="B68" s="26" t="s">
        <v>33</v>
      </c>
      <c r="C68" s="33"/>
      <c r="D68" s="33"/>
      <c r="E68" s="34" t="s">
        <v>35</v>
      </c>
      <c r="F68" s="35">
        <v>547400198.49923909</v>
      </c>
      <c r="G68" s="36">
        <v>13556.073945923934</v>
      </c>
      <c r="H68" s="36">
        <v>22400.759396599067</v>
      </c>
      <c r="I68" s="36">
        <v>5543.1612773463748</v>
      </c>
      <c r="J68" s="36">
        <v>13738.704577086994</v>
      </c>
      <c r="K68" s="36">
        <v>90592.459566850259</v>
      </c>
      <c r="L68" s="36">
        <v>-7013608.8013389045</v>
      </c>
      <c r="M68" s="36">
        <v>70330997.142352432</v>
      </c>
      <c r="N68" s="36">
        <v>-6362328.6707718242</v>
      </c>
      <c r="O68" s="36">
        <v>15509353.511095252</v>
      </c>
      <c r="P68" s="36">
        <v>-8329490.5217265375</v>
      </c>
      <c r="Q68" s="36">
        <v>-105318590.94049311</v>
      </c>
      <c r="R68" s="36">
        <v>1322203331.950681</v>
      </c>
      <c r="S68" s="36">
        <v>-19260276.77905152</v>
      </c>
      <c r="T68" s="36">
        <v>-19552412.924280621</v>
      </c>
      <c r="U68" s="36">
        <v>-6698372.7098966576</v>
      </c>
      <c r="V68" s="36">
        <v>-31829314.91548685</v>
      </c>
      <c r="W68" s="36">
        <v>123155495.82821022</v>
      </c>
      <c r="X68" s="36">
        <v>-20318655.704369526</v>
      </c>
      <c r="Y68" s="36">
        <v>-163109239.76308361</v>
      </c>
      <c r="Z68" s="36">
        <v>25933057.552857015</v>
      </c>
      <c r="AA68" s="36">
        <v>-58294179.966149367</v>
      </c>
      <c r="AB68" s="36">
        <v>-47019705.228166893</v>
      </c>
      <c r="AC68" s="36">
        <v>-68783039.63119404</v>
      </c>
      <c r="AD68" s="36">
        <v>-72340509.282791778</v>
      </c>
      <c r="AE68" s="36">
        <v>18746712.816873092</v>
      </c>
    </row>
    <row r="69" spans="1:31" x14ac:dyDescent="0.35">
      <c r="A69" s="20"/>
      <c r="B69" s="26" t="s">
        <v>34</v>
      </c>
      <c r="C69" s="33"/>
      <c r="D69" s="33"/>
      <c r="E69" s="34" t="s">
        <v>35</v>
      </c>
      <c r="F69" s="35">
        <v>559533719.77403128</v>
      </c>
      <c r="G69" s="36">
        <v>-4476.8569904906681</v>
      </c>
      <c r="H69" s="36">
        <v>-6697.4707130737688</v>
      </c>
      <c r="I69" s="36">
        <v>-1649.6844662748349</v>
      </c>
      <c r="J69" s="36">
        <v>-4315.8337367367449</v>
      </c>
      <c r="K69" s="36">
        <v>87196.692408767864</v>
      </c>
      <c r="L69" s="36">
        <v>-6885218.2981258547</v>
      </c>
      <c r="M69" s="36">
        <v>70383439.54430823</v>
      </c>
      <c r="N69" s="36">
        <v>-6259782.6338557703</v>
      </c>
      <c r="O69" s="36">
        <v>19488002.949992001</v>
      </c>
      <c r="P69" s="36">
        <v>-8317376.6539328666</v>
      </c>
      <c r="Q69" s="36">
        <v>-105640034.56865034</v>
      </c>
      <c r="R69" s="36">
        <v>1322413327.3878207</v>
      </c>
      <c r="S69" s="36">
        <v>-19092259.732788604</v>
      </c>
      <c r="T69" s="36">
        <v>-19344854.589803521</v>
      </c>
      <c r="U69" s="36">
        <v>34445043.258037716</v>
      </c>
      <c r="V69" s="36">
        <v>-31877269.367527183</v>
      </c>
      <c r="W69" s="36">
        <v>103228649.95565489</v>
      </c>
      <c r="X69" s="36">
        <v>-20500407.834735628</v>
      </c>
      <c r="Y69" s="36">
        <v>-162746730.87011838</v>
      </c>
      <c r="Z69" s="36">
        <v>25632635.12556256</v>
      </c>
      <c r="AA69" s="36">
        <v>-49532663.071961001</v>
      </c>
      <c r="AB69" s="36">
        <v>-63441061.141139567</v>
      </c>
      <c r="AC69" s="36">
        <v>-67409859.789861485</v>
      </c>
      <c r="AD69" s="36">
        <v>-67135418.779152364</v>
      </c>
      <c r="AE69" s="36">
        <v>18853750.653530207</v>
      </c>
    </row>
    <row r="71" spans="1:31" x14ac:dyDescent="0.35">
      <c r="B71" s="29" t="s">
        <v>151</v>
      </c>
      <c r="C71" s="29"/>
      <c r="D71" s="29"/>
      <c r="E71" s="37"/>
      <c r="F71" s="31"/>
      <c r="G71" s="30">
        <v>2022</v>
      </c>
      <c r="H71" s="30">
        <v>2023</v>
      </c>
      <c r="I71" s="30">
        <v>2024</v>
      </c>
      <c r="J71" s="30">
        <v>2025</v>
      </c>
      <c r="K71" s="30">
        <v>2026</v>
      </c>
      <c r="L71" s="30">
        <v>2027</v>
      </c>
      <c r="M71" s="30">
        <v>2028</v>
      </c>
      <c r="N71" s="30">
        <v>2029</v>
      </c>
      <c r="O71" s="30">
        <v>2030</v>
      </c>
      <c r="P71" s="30">
        <v>2031</v>
      </c>
      <c r="Q71" s="30">
        <v>2032</v>
      </c>
      <c r="R71" s="30">
        <v>2033</v>
      </c>
      <c r="S71" s="30">
        <v>2034</v>
      </c>
      <c r="T71" s="30">
        <v>2035</v>
      </c>
      <c r="U71" s="30">
        <v>2036</v>
      </c>
      <c r="V71" s="30">
        <v>2037</v>
      </c>
      <c r="W71" s="30">
        <v>2038</v>
      </c>
      <c r="X71" s="30">
        <v>2039</v>
      </c>
      <c r="Y71" s="30">
        <v>2040</v>
      </c>
      <c r="Z71" s="30">
        <v>2041</v>
      </c>
      <c r="AA71" s="30">
        <v>2042</v>
      </c>
      <c r="AB71" s="30">
        <v>2043</v>
      </c>
      <c r="AC71" s="30">
        <v>2044</v>
      </c>
      <c r="AD71" s="30">
        <v>2045</v>
      </c>
      <c r="AE71" s="30">
        <v>2046</v>
      </c>
    </row>
    <row r="72" spans="1:31" x14ac:dyDescent="0.35">
      <c r="B72" s="32" t="s">
        <v>18</v>
      </c>
      <c r="C72" s="24"/>
      <c r="D72" s="24"/>
      <c r="E72" s="24" t="s">
        <v>14</v>
      </c>
      <c r="F72" s="24" t="s">
        <v>61</v>
      </c>
      <c r="G72" s="25" t="s">
        <v>65</v>
      </c>
      <c r="H72" s="25" t="s">
        <v>66</v>
      </c>
      <c r="I72" s="25" t="s">
        <v>67</v>
      </c>
      <c r="J72" s="25" t="s">
        <v>68</v>
      </c>
      <c r="K72" s="25" t="s">
        <v>69</v>
      </c>
      <c r="L72" s="25" t="s">
        <v>70</v>
      </c>
      <c r="M72" s="25" t="s">
        <v>71</v>
      </c>
      <c r="N72" s="25" t="s">
        <v>72</v>
      </c>
      <c r="O72" s="25" t="s">
        <v>73</v>
      </c>
      <c r="P72" s="25" t="s">
        <v>74</v>
      </c>
      <c r="Q72" s="25" t="s">
        <v>75</v>
      </c>
      <c r="R72" s="25" t="s">
        <v>76</v>
      </c>
      <c r="S72" s="25" t="s">
        <v>77</v>
      </c>
      <c r="T72" s="25" t="s">
        <v>78</v>
      </c>
      <c r="U72" s="25" t="s">
        <v>79</v>
      </c>
      <c r="V72" s="25" t="s">
        <v>80</v>
      </c>
      <c r="W72" s="25" t="s">
        <v>81</v>
      </c>
      <c r="X72" s="25" t="s">
        <v>82</v>
      </c>
      <c r="Y72" s="25" t="s">
        <v>83</v>
      </c>
      <c r="Z72" s="25" t="s">
        <v>84</v>
      </c>
      <c r="AA72" s="25" t="s">
        <v>85</v>
      </c>
      <c r="AB72" s="25" t="s">
        <v>86</v>
      </c>
      <c r="AC72" s="25" t="s">
        <v>87</v>
      </c>
      <c r="AD72" s="25" t="s">
        <v>88</v>
      </c>
      <c r="AE72" s="25" t="s">
        <v>89</v>
      </c>
    </row>
    <row r="73" spans="1:31" x14ac:dyDescent="0.35">
      <c r="B73" s="26" t="s">
        <v>210</v>
      </c>
      <c r="C73" s="33"/>
      <c r="D73" s="33"/>
      <c r="E73" s="34" t="s">
        <v>35</v>
      </c>
      <c r="F73" s="35">
        <v>75771822.315958545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14101430.833793189</v>
      </c>
      <c r="N73" s="36">
        <v>3677059.6013726536</v>
      </c>
      <c r="O73" s="36">
        <v>1898732.6780396679</v>
      </c>
      <c r="P73" s="36">
        <v>267842.39968303969</v>
      </c>
      <c r="Q73" s="36">
        <v>1123085.6658585647</v>
      </c>
      <c r="R73" s="36">
        <v>1520769.0152645102</v>
      </c>
      <c r="S73" s="36">
        <v>1633143.2620820904</v>
      </c>
      <c r="T73" s="36">
        <v>2997086.8239466115</v>
      </c>
      <c r="U73" s="36">
        <v>12132468.942973537</v>
      </c>
      <c r="V73" s="36">
        <v>9646311.5692417808</v>
      </c>
      <c r="W73" s="36">
        <v>17283954.655083172</v>
      </c>
      <c r="X73" s="36">
        <v>20324376.277024422</v>
      </c>
      <c r="Y73" s="36">
        <v>22930297.178210031</v>
      </c>
      <c r="Z73" s="36">
        <v>14907016.474517327</v>
      </c>
      <c r="AA73" s="36">
        <v>20006844.62433878</v>
      </c>
      <c r="AB73" s="36">
        <v>20252847.165034179</v>
      </c>
      <c r="AC73" s="36">
        <v>21361746.924845736</v>
      </c>
      <c r="AD73" s="36">
        <v>23096432.759496957</v>
      </c>
      <c r="AE73" s="36">
        <v>3116111.2345646895</v>
      </c>
    </row>
    <row r="74" spans="1:31" x14ac:dyDescent="0.35">
      <c r="B74" s="26" t="s">
        <v>33</v>
      </c>
      <c r="C74" s="33"/>
      <c r="D74" s="33"/>
      <c r="E74" s="34" t="s">
        <v>35</v>
      </c>
      <c r="F74" s="35">
        <v>77633926.410242677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13994701.156272413</v>
      </c>
      <c r="N74" s="36">
        <v>4310696.9813633524</v>
      </c>
      <c r="O74" s="36">
        <v>1717872.5682478815</v>
      </c>
      <c r="P74" s="36">
        <v>991010.91682221205</v>
      </c>
      <c r="Q74" s="36">
        <v>683859.65461082384</v>
      </c>
      <c r="R74" s="36">
        <v>1802578.7743828846</v>
      </c>
      <c r="S74" s="36">
        <v>1867934.6989877683</v>
      </c>
      <c r="T74" s="36">
        <v>2836912.1453708662</v>
      </c>
      <c r="U74" s="36">
        <v>12479975.980200587</v>
      </c>
      <c r="V74" s="36">
        <v>9662106.4128968995</v>
      </c>
      <c r="W74" s="36">
        <v>18264135.302175499</v>
      </c>
      <c r="X74" s="36">
        <v>21520529.45811547</v>
      </c>
      <c r="Y74" s="36">
        <v>21883611.080179017</v>
      </c>
      <c r="Z74" s="36">
        <v>15860555.257236082</v>
      </c>
      <c r="AA74" s="36">
        <v>22843289.677494172</v>
      </c>
      <c r="AB74" s="36">
        <v>20220126.234692004</v>
      </c>
      <c r="AC74" s="36">
        <v>19022660.094917987</v>
      </c>
      <c r="AD74" s="36">
        <v>24431540.142120756</v>
      </c>
      <c r="AE74" s="36">
        <v>2412853.1341059329</v>
      </c>
    </row>
    <row r="75" spans="1:31" x14ac:dyDescent="0.35">
      <c r="B75" s="26" t="s">
        <v>34</v>
      </c>
      <c r="C75" s="33"/>
      <c r="D75" s="33"/>
      <c r="E75" s="34" t="s">
        <v>35</v>
      </c>
      <c r="F75" s="35">
        <v>80977180.649160579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14353020.49186863</v>
      </c>
      <c r="N75" s="36">
        <v>4460072.8857854977</v>
      </c>
      <c r="O75" s="36">
        <v>1960021.8901615341</v>
      </c>
      <c r="P75" s="36">
        <v>817789.90844623186</v>
      </c>
      <c r="Q75" s="36">
        <v>885929.27425208373</v>
      </c>
      <c r="R75" s="36">
        <v>1716006.0782283859</v>
      </c>
      <c r="S75" s="36">
        <v>1889891.8738548602</v>
      </c>
      <c r="T75" s="36">
        <v>3163701.6993598151</v>
      </c>
      <c r="U75" s="36">
        <v>12480004.913339647</v>
      </c>
      <c r="V75" s="36">
        <v>9976305.5444811154</v>
      </c>
      <c r="W75" s="36">
        <v>19181165.657228354</v>
      </c>
      <c r="X75" s="36">
        <v>21378030.763707768</v>
      </c>
      <c r="Y75" s="36">
        <v>23717182.407150723</v>
      </c>
      <c r="Z75" s="36">
        <v>16704704.573919257</v>
      </c>
      <c r="AA75" s="36">
        <v>23920017.675167587</v>
      </c>
      <c r="AB75" s="36">
        <v>21403526.104897104</v>
      </c>
      <c r="AC75" s="36">
        <v>20403070.85270118</v>
      </c>
      <c r="AD75" s="36">
        <v>25993860.858169075</v>
      </c>
      <c r="AE75" s="36">
        <v>2465927.4747908362</v>
      </c>
    </row>
    <row r="77" spans="1:31" x14ac:dyDescent="0.35">
      <c r="B77" s="29" t="s">
        <v>152</v>
      </c>
      <c r="C77" s="29"/>
      <c r="D77" s="29"/>
      <c r="E77" s="37"/>
      <c r="F77" s="31"/>
      <c r="G77" s="30">
        <v>2022</v>
      </c>
      <c r="H77" s="30">
        <v>2023</v>
      </c>
      <c r="I77" s="30">
        <v>2024</v>
      </c>
      <c r="J77" s="30">
        <v>2025</v>
      </c>
      <c r="K77" s="30">
        <v>2026</v>
      </c>
      <c r="L77" s="30">
        <v>2027</v>
      </c>
      <c r="M77" s="30">
        <v>2028</v>
      </c>
      <c r="N77" s="30">
        <v>2029</v>
      </c>
      <c r="O77" s="30">
        <v>2030</v>
      </c>
      <c r="P77" s="30">
        <v>2031</v>
      </c>
      <c r="Q77" s="30">
        <v>2032</v>
      </c>
      <c r="R77" s="30">
        <v>2033</v>
      </c>
      <c r="S77" s="30">
        <v>2034</v>
      </c>
      <c r="T77" s="30">
        <v>2035</v>
      </c>
      <c r="U77" s="30">
        <v>2036</v>
      </c>
      <c r="V77" s="30">
        <v>2037</v>
      </c>
      <c r="W77" s="30">
        <v>2038</v>
      </c>
      <c r="X77" s="30">
        <v>2039</v>
      </c>
      <c r="Y77" s="30">
        <v>2040</v>
      </c>
      <c r="Z77" s="30">
        <v>2041</v>
      </c>
      <c r="AA77" s="30">
        <v>2042</v>
      </c>
      <c r="AB77" s="30">
        <v>2043</v>
      </c>
      <c r="AC77" s="30">
        <v>2044</v>
      </c>
      <c r="AD77" s="30">
        <v>2045</v>
      </c>
      <c r="AE77" s="30">
        <v>2046</v>
      </c>
    </row>
    <row r="78" spans="1:31" x14ac:dyDescent="0.35">
      <c r="B78" s="32" t="s">
        <v>18</v>
      </c>
      <c r="C78" s="24"/>
      <c r="D78" s="24"/>
      <c r="E78" s="24" t="s">
        <v>14</v>
      </c>
      <c r="F78" s="24" t="s">
        <v>61</v>
      </c>
      <c r="G78" s="25" t="s">
        <v>65</v>
      </c>
      <c r="H78" s="25" t="s">
        <v>66</v>
      </c>
      <c r="I78" s="25" t="s">
        <v>67</v>
      </c>
      <c r="J78" s="25" t="s">
        <v>68</v>
      </c>
      <c r="K78" s="25" t="s">
        <v>69</v>
      </c>
      <c r="L78" s="25" t="s">
        <v>70</v>
      </c>
      <c r="M78" s="25" t="s">
        <v>71</v>
      </c>
      <c r="N78" s="25" t="s">
        <v>72</v>
      </c>
      <c r="O78" s="25" t="s">
        <v>73</v>
      </c>
      <c r="P78" s="25" t="s">
        <v>74</v>
      </c>
      <c r="Q78" s="25" t="s">
        <v>75</v>
      </c>
      <c r="R78" s="25" t="s">
        <v>76</v>
      </c>
      <c r="S78" s="25" t="s">
        <v>77</v>
      </c>
      <c r="T78" s="25" t="s">
        <v>78</v>
      </c>
      <c r="U78" s="25" t="s">
        <v>79</v>
      </c>
      <c r="V78" s="25" t="s">
        <v>80</v>
      </c>
      <c r="W78" s="25" t="s">
        <v>81</v>
      </c>
      <c r="X78" s="25" t="s">
        <v>82</v>
      </c>
      <c r="Y78" s="25" t="s">
        <v>83</v>
      </c>
      <c r="Z78" s="25" t="s">
        <v>84</v>
      </c>
      <c r="AA78" s="25" t="s">
        <v>85</v>
      </c>
      <c r="AB78" s="25" t="s">
        <v>86</v>
      </c>
      <c r="AC78" s="25" t="s">
        <v>87</v>
      </c>
      <c r="AD78" s="25" t="s">
        <v>88</v>
      </c>
      <c r="AE78" s="25" t="s">
        <v>89</v>
      </c>
    </row>
    <row r="79" spans="1:31" x14ac:dyDescent="0.35">
      <c r="B79" s="26" t="s">
        <v>210</v>
      </c>
      <c r="C79" s="33"/>
      <c r="D79" s="33"/>
      <c r="E79" s="34" t="s">
        <v>35</v>
      </c>
      <c r="F79" s="35">
        <v>80017578.214472324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375999.55795678211</v>
      </c>
      <c r="N79" s="36">
        <v>429132.66804277559</v>
      </c>
      <c r="O79" s="36">
        <v>-26935.706055758084</v>
      </c>
      <c r="P79" s="36">
        <v>-107761.23163971597</v>
      </c>
      <c r="Q79" s="36">
        <v>-638.06857967740928</v>
      </c>
      <c r="R79" s="36">
        <v>23706894.543521527</v>
      </c>
      <c r="S79" s="36">
        <v>-128261.7159818121</v>
      </c>
      <c r="T79" s="36">
        <v>279683.764313547</v>
      </c>
      <c r="U79" s="36">
        <v>31611204.589204576</v>
      </c>
      <c r="V79" s="36">
        <v>16193009.223257339</v>
      </c>
      <c r="W79" s="36">
        <v>55783832.569766529</v>
      </c>
      <c r="X79" s="36">
        <v>4227116.6144652655</v>
      </c>
      <c r="Y79" s="36">
        <v>15607861.5818011</v>
      </c>
      <c r="Z79" s="36">
        <v>424567.4889622099</v>
      </c>
      <c r="AA79" s="36">
        <v>28075164.714398861</v>
      </c>
      <c r="AB79" s="36">
        <v>12313614.342452213</v>
      </c>
      <c r="AC79" s="36">
        <v>13295203.161601769</v>
      </c>
      <c r="AD79" s="36">
        <v>6672505.6271191007</v>
      </c>
      <c r="AE79" s="36">
        <v>11075255.952172449</v>
      </c>
    </row>
    <row r="80" spans="1:31" x14ac:dyDescent="0.35">
      <c r="B80" s="26" t="s">
        <v>33</v>
      </c>
      <c r="C80" s="33"/>
      <c r="D80" s="33"/>
      <c r="E80" s="34" t="s">
        <v>35</v>
      </c>
      <c r="F80" s="35">
        <v>82130276.936351821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599421.55131612986</v>
      </c>
      <c r="N80" s="36">
        <v>619858.83024268865</v>
      </c>
      <c r="O80" s="36">
        <v>53661.291662635405</v>
      </c>
      <c r="P80" s="36">
        <v>-82662.462711280561</v>
      </c>
      <c r="Q80" s="36">
        <v>18021.549404810041</v>
      </c>
      <c r="R80" s="36">
        <v>23475578.656351816</v>
      </c>
      <c r="S80" s="36">
        <v>-85312.191246819755</v>
      </c>
      <c r="T80" s="36">
        <v>432149.89312698471</v>
      </c>
      <c r="U80" s="36">
        <v>31539385.826176994</v>
      </c>
      <c r="V80" s="36">
        <v>16544525.809273986</v>
      </c>
      <c r="W80" s="36">
        <v>55442573.491336621</v>
      </c>
      <c r="X80" s="36">
        <v>5844507.0163257234</v>
      </c>
      <c r="Y80" s="36">
        <v>17592951.503022958</v>
      </c>
      <c r="Z80" s="36">
        <v>292307.4478048333</v>
      </c>
      <c r="AA80" s="36">
        <v>31715932.38171652</v>
      </c>
      <c r="AB80" s="36">
        <v>10667403.890623225</v>
      </c>
      <c r="AC80" s="36">
        <v>11671578.462356975</v>
      </c>
      <c r="AD80" s="36">
        <v>9028172.5110649224</v>
      </c>
      <c r="AE80" s="36">
        <v>10352584.329086181</v>
      </c>
    </row>
    <row r="81" spans="2:31" x14ac:dyDescent="0.35">
      <c r="B81" s="26" t="s">
        <v>34</v>
      </c>
      <c r="C81" s="33"/>
      <c r="D81" s="33"/>
      <c r="E81" s="34" t="s">
        <v>35</v>
      </c>
      <c r="F81" s="35">
        <v>82291953.968317598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587295.32249168388</v>
      </c>
      <c r="N81" s="36">
        <v>555129.69844455353</v>
      </c>
      <c r="O81" s="36">
        <v>29168.899316395793</v>
      </c>
      <c r="P81" s="36">
        <v>-83626.507704534451</v>
      </c>
      <c r="Q81" s="36">
        <v>13450.399874406025</v>
      </c>
      <c r="R81" s="36">
        <v>23576953.803086981</v>
      </c>
      <c r="S81" s="36">
        <v>-87715.788003775146</v>
      </c>
      <c r="T81" s="36">
        <v>386063.59536504932</v>
      </c>
      <c r="U81" s="36">
        <v>31798054.700530767</v>
      </c>
      <c r="V81" s="36">
        <v>16545248.769277323</v>
      </c>
      <c r="W81" s="36">
        <v>54733727.540599659</v>
      </c>
      <c r="X81" s="36">
        <v>6885906.4767271997</v>
      </c>
      <c r="Y81" s="36">
        <v>16792106.762409016</v>
      </c>
      <c r="Z81" s="36">
        <v>419459.8327184667</v>
      </c>
      <c r="AA81" s="36">
        <v>30128466.347733133</v>
      </c>
      <c r="AB81" s="36">
        <v>11693400.484574338</v>
      </c>
      <c r="AC81" s="36">
        <v>12688339.178099494</v>
      </c>
      <c r="AD81" s="36">
        <v>9229815.8260381874</v>
      </c>
      <c r="AE81" s="36">
        <v>10677511.096392438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727E6-9015-4377-B67B-E280E0C1BC4E}">
  <sheetPr codeName="Sheet2">
    <tabColor theme="1"/>
  </sheetPr>
  <dimension ref="A1"/>
  <sheetViews>
    <sheetView workbookViewId="0">
      <selection activeCell="J17" sqref="J17"/>
    </sheetView>
  </sheetViews>
  <sheetFormatPr defaultRowHeight="14.5" x14ac:dyDescent="0.35"/>
  <sheetData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DA9DE-9CCF-4085-86C3-5DAF69A933BF}">
  <sheetPr codeName="Sheet20">
    <tabColor rgb="FF9EC0DB"/>
  </sheetPr>
  <dimension ref="B2:AE81"/>
  <sheetViews>
    <sheetView zoomScaleNormal="100" workbookViewId="0">
      <selection activeCell="AK75" sqref="AK75"/>
    </sheetView>
  </sheetViews>
  <sheetFormatPr defaultColWidth="8.7265625" defaultRowHeight="14.5" x14ac:dyDescent="0.35"/>
  <cols>
    <col min="1" max="1" width="8.81640625" style="19" bestFit="1" customWidth="1"/>
    <col min="2" max="5" width="12" style="19" customWidth="1"/>
    <col min="6" max="31" width="15.1796875" style="19" customWidth="1"/>
    <col min="32" max="32" width="12.1796875" style="19" bestFit="1" customWidth="1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210</v>
      </c>
      <c r="C6" s="33"/>
      <c r="D6" s="33"/>
      <c r="E6" s="34" t="s">
        <v>35</v>
      </c>
      <c r="F6" s="35">
        <v>404170848.5920701</v>
      </c>
      <c r="G6" s="36">
        <v>-209597.87565265127</v>
      </c>
      <c r="H6" s="36">
        <v>-383427.62391459651</v>
      </c>
      <c r="I6" s="36">
        <v>124618217.6592776</v>
      </c>
      <c r="J6" s="36">
        <v>-913070607.86379445</v>
      </c>
      <c r="K6" s="36">
        <v>-1101757921.0239396</v>
      </c>
      <c r="L6" s="36">
        <v>-675396871.05189502</v>
      </c>
      <c r="M6" s="36">
        <v>262386030.55318004</v>
      </c>
      <c r="N6" s="36">
        <v>-607841791.56504118</v>
      </c>
      <c r="O6" s="36">
        <v>-265772041.61915138</v>
      </c>
      <c r="P6" s="36">
        <v>1435226965.4154217</v>
      </c>
      <c r="Q6" s="36">
        <v>221048268.13727376</v>
      </c>
      <c r="R6" s="36">
        <v>1060670736.4563437</v>
      </c>
      <c r="S6" s="36">
        <v>-100310678.95188987</v>
      </c>
      <c r="T6" s="36">
        <v>212840973.43079233</v>
      </c>
      <c r="U6" s="36">
        <v>528498626.11388469</v>
      </c>
      <c r="V6" s="36">
        <v>459560964.88261425</v>
      </c>
      <c r="W6" s="36">
        <v>1633028765.4525578</v>
      </c>
      <c r="X6" s="36">
        <v>-388866972.03189063</v>
      </c>
      <c r="Y6" s="36">
        <v>131619218.46187897</v>
      </c>
      <c r="Z6" s="36">
        <v>-201974462.18549767</v>
      </c>
      <c r="AA6" s="36">
        <v>-339920488.27625489</v>
      </c>
      <c r="AB6" s="36">
        <v>-77850271.32629481</v>
      </c>
      <c r="AC6" s="36">
        <v>-67404412.415859342</v>
      </c>
      <c r="AD6" s="36">
        <v>213773803.70128542</v>
      </c>
      <c r="AE6" s="36">
        <v>1737036287.3165443</v>
      </c>
    </row>
    <row r="7" spans="2:31" x14ac:dyDescent="0.35">
      <c r="B7" s="26" t="s">
        <v>33</v>
      </c>
      <c r="C7" s="33"/>
      <c r="D7" s="33"/>
      <c r="E7" s="34" t="s">
        <v>35</v>
      </c>
      <c r="F7" s="35">
        <v>393674905.12659186</v>
      </c>
      <c r="G7" s="36">
        <v>-75070.793239694744</v>
      </c>
      <c r="H7" s="36">
        <v>-166811.24234150772</v>
      </c>
      <c r="I7" s="36">
        <v>92555661.9379825</v>
      </c>
      <c r="J7" s="36">
        <v>-1127782301.6629472</v>
      </c>
      <c r="K7" s="36">
        <v>-1281006486.0129535</v>
      </c>
      <c r="L7" s="36">
        <v>-815760168.13803792</v>
      </c>
      <c r="M7" s="36">
        <v>250403901.27544683</v>
      </c>
      <c r="N7" s="36">
        <v>-493044612.72667187</v>
      </c>
      <c r="O7" s="36">
        <v>-260362708.38074973</v>
      </c>
      <c r="P7" s="36">
        <v>1671682478.6559503</v>
      </c>
      <c r="Q7" s="36">
        <v>107767862.37419806</v>
      </c>
      <c r="R7" s="36">
        <v>1145513188.0720966</v>
      </c>
      <c r="S7" s="36">
        <v>-372366550.77180141</v>
      </c>
      <c r="T7" s="36">
        <v>250465497.27821389</v>
      </c>
      <c r="U7" s="36">
        <v>374414224.97618377</v>
      </c>
      <c r="V7" s="36">
        <v>300842775.89753038</v>
      </c>
      <c r="W7" s="36">
        <v>2275339030.6918344</v>
      </c>
      <c r="X7" s="36">
        <v>-231168796.67256308</v>
      </c>
      <c r="Y7" s="36">
        <v>400081282.1386404</v>
      </c>
      <c r="Z7" s="36">
        <v>-338789585.21692163</v>
      </c>
      <c r="AA7" s="36">
        <v>-271972056.26131779</v>
      </c>
      <c r="AB7" s="36">
        <v>67555834.33134672</v>
      </c>
      <c r="AC7" s="36">
        <v>-117727887.78932232</v>
      </c>
      <c r="AD7" s="36">
        <v>157725307.93848792</v>
      </c>
      <c r="AE7" s="36">
        <v>2152303958.4676495</v>
      </c>
    </row>
    <row r="8" spans="2:31" x14ac:dyDescent="0.35">
      <c r="B8" s="26" t="s">
        <v>34</v>
      </c>
      <c r="C8" s="33"/>
      <c r="D8" s="33"/>
      <c r="E8" s="34" t="s">
        <v>35</v>
      </c>
      <c r="F8" s="35">
        <v>487103451.49350971</v>
      </c>
      <c r="G8" s="36">
        <v>-52783.672935839633</v>
      </c>
      <c r="H8" s="36">
        <v>-119013.92104855596</v>
      </c>
      <c r="I8" s="36">
        <v>104147002.9055603</v>
      </c>
      <c r="J8" s="36">
        <v>-1098919531.8408048</v>
      </c>
      <c r="K8" s="36">
        <v>-1278992570.9390771</v>
      </c>
      <c r="L8" s="36">
        <v>-772430289.46104431</v>
      </c>
      <c r="M8" s="36">
        <v>257989889.9253785</v>
      </c>
      <c r="N8" s="36">
        <v>-491328539.73832673</v>
      </c>
      <c r="O8" s="36">
        <v>-249465460.27387431</v>
      </c>
      <c r="P8" s="36">
        <v>1633643095.397465</v>
      </c>
      <c r="Q8" s="36">
        <v>110461243.69243564</v>
      </c>
      <c r="R8" s="36">
        <v>1159781519.4322591</v>
      </c>
      <c r="S8" s="36">
        <v>-284368811.93262154</v>
      </c>
      <c r="T8" s="36">
        <v>253696369.97502816</v>
      </c>
      <c r="U8" s="36">
        <v>343345923.10358536</v>
      </c>
      <c r="V8" s="36">
        <v>247297057.55348638</v>
      </c>
      <c r="W8" s="36">
        <v>2340331454.1371841</v>
      </c>
      <c r="X8" s="36">
        <v>-236445322.58327225</v>
      </c>
      <c r="Y8" s="36">
        <v>385942140.41148055</v>
      </c>
      <c r="Z8" s="36">
        <v>-273433519.13107765</v>
      </c>
      <c r="AA8" s="36">
        <v>-229760004.6830647</v>
      </c>
      <c r="AB8" s="36">
        <v>-103436833.34760377</v>
      </c>
      <c r="AC8" s="36">
        <v>-38864620.271581739</v>
      </c>
      <c r="AD8" s="36">
        <v>187495785.64887869</v>
      </c>
      <c r="AE8" s="36">
        <v>2103817868.6423001</v>
      </c>
    </row>
    <row r="11" spans="2:31" x14ac:dyDescent="0.35">
      <c r="B11" s="21" t="s">
        <v>176</v>
      </c>
      <c r="C11" s="22"/>
      <c r="D11" s="21"/>
      <c r="E11" s="21"/>
      <c r="F11" s="21"/>
      <c r="G11" s="21">
        <v>1</v>
      </c>
      <c r="H11" s="21">
        <v>1</v>
      </c>
      <c r="I11" s="21">
        <v>1</v>
      </c>
      <c r="J11" s="21">
        <v>1</v>
      </c>
      <c r="K11" s="21">
        <v>1</v>
      </c>
      <c r="L11" s="21">
        <v>1</v>
      </c>
      <c r="M11" s="21">
        <v>1</v>
      </c>
      <c r="N11" s="21">
        <v>1</v>
      </c>
      <c r="O11" s="21">
        <v>1</v>
      </c>
      <c r="P11" s="21">
        <v>1</v>
      </c>
      <c r="Q11" s="21">
        <v>1</v>
      </c>
      <c r="R11" s="21">
        <v>1</v>
      </c>
      <c r="S11" s="21">
        <v>1</v>
      </c>
      <c r="T11" s="21">
        <v>1</v>
      </c>
      <c r="U11" s="21">
        <v>1</v>
      </c>
      <c r="V11" s="21">
        <v>1</v>
      </c>
      <c r="W11" s="21">
        <v>1</v>
      </c>
      <c r="X11" s="21">
        <v>1</v>
      </c>
      <c r="Y11" s="21">
        <v>1</v>
      </c>
      <c r="Z11" s="21">
        <v>1</v>
      </c>
      <c r="AA11" s="21">
        <v>1</v>
      </c>
      <c r="AB11" s="21">
        <v>1</v>
      </c>
      <c r="AC11" s="21">
        <v>1</v>
      </c>
      <c r="AD11" s="21">
        <v>1</v>
      </c>
      <c r="AE11" s="21">
        <v>1</v>
      </c>
    </row>
    <row r="13" spans="2:31" x14ac:dyDescent="0.35">
      <c r="B13" s="29" t="s">
        <v>58</v>
      </c>
      <c r="C13" s="30"/>
      <c r="D13" s="30"/>
      <c r="E13" s="31"/>
      <c r="F13" s="31"/>
      <c r="G13" s="30">
        <v>2022</v>
      </c>
      <c r="H13" s="30">
        <v>2023</v>
      </c>
      <c r="I13" s="30">
        <v>2024</v>
      </c>
      <c r="J13" s="30">
        <v>2025</v>
      </c>
      <c r="K13" s="30">
        <v>2026</v>
      </c>
      <c r="L13" s="30">
        <v>2027</v>
      </c>
      <c r="M13" s="30">
        <v>2028</v>
      </c>
      <c r="N13" s="30">
        <v>2029</v>
      </c>
      <c r="O13" s="30">
        <v>2030</v>
      </c>
      <c r="P13" s="30">
        <v>2031</v>
      </c>
      <c r="Q13" s="30">
        <v>2032</v>
      </c>
      <c r="R13" s="30">
        <v>2033</v>
      </c>
      <c r="S13" s="30">
        <v>2034</v>
      </c>
      <c r="T13" s="30">
        <v>2035</v>
      </c>
      <c r="U13" s="30">
        <v>2036</v>
      </c>
      <c r="V13" s="30">
        <v>2037</v>
      </c>
      <c r="W13" s="30">
        <v>2038</v>
      </c>
      <c r="X13" s="30">
        <v>2039</v>
      </c>
      <c r="Y13" s="30">
        <v>2040</v>
      </c>
      <c r="Z13" s="30">
        <v>2041</v>
      </c>
      <c r="AA13" s="30">
        <v>2042</v>
      </c>
      <c r="AB13" s="30">
        <v>2043</v>
      </c>
      <c r="AC13" s="30">
        <v>2044</v>
      </c>
      <c r="AD13" s="30">
        <v>2045</v>
      </c>
      <c r="AE13" s="30">
        <v>2046</v>
      </c>
    </row>
    <row r="14" spans="2:31" x14ac:dyDescent="0.35">
      <c r="B14" s="32" t="s">
        <v>59</v>
      </c>
      <c r="C14" s="32" t="s">
        <v>60</v>
      </c>
      <c r="D14" s="32"/>
      <c r="E14" s="24" t="s">
        <v>14</v>
      </c>
      <c r="F14" s="24" t="s">
        <v>61</v>
      </c>
      <c r="G14" s="25" t="s">
        <v>65</v>
      </c>
      <c r="H14" s="25" t="s">
        <v>66</v>
      </c>
      <c r="I14" s="25" t="s">
        <v>67</v>
      </c>
      <c r="J14" s="25" t="s">
        <v>68</v>
      </c>
      <c r="K14" s="25" t="s">
        <v>69</v>
      </c>
      <c r="L14" s="25" t="s">
        <v>70</v>
      </c>
      <c r="M14" s="25" t="s">
        <v>71</v>
      </c>
      <c r="N14" s="25" t="s">
        <v>72</v>
      </c>
      <c r="O14" s="25" t="s">
        <v>73</v>
      </c>
      <c r="P14" s="25" t="s">
        <v>74</v>
      </c>
      <c r="Q14" s="25" t="s">
        <v>75</v>
      </c>
      <c r="R14" s="25" t="s">
        <v>76</v>
      </c>
      <c r="S14" s="25" t="s">
        <v>77</v>
      </c>
      <c r="T14" s="25" t="s">
        <v>78</v>
      </c>
      <c r="U14" s="25" t="s">
        <v>79</v>
      </c>
      <c r="V14" s="25" t="s">
        <v>80</v>
      </c>
      <c r="W14" s="25" t="s">
        <v>81</v>
      </c>
      <c r="X14" s="25" t="s">
        <v>82</v>
      </c>
      <c r="Y14" s="25" t="s">
        <v>83</v>
      </c>
      <c r="Z14" s="25" t="s">
        <v>84</v>
      </c>
      <c r="AA14" s="25" t="s">
        <v>85</v>
      </c>
      <c r="AB14" s="25" t="s">
        <v>86</v>
      </c>
      <c r="AC14" s="25" t="s">
        <v>87</v>
      </c>
      <c r="AD14" s="25" t="s">
        <v>88</v>
      </c>
      <c r="AE14" s="25" t="s">
        <v>89</v>
      </c>
    </row>
    <row r="15" spans="2:31" x14ac:dyDescent="0.35">
      <c r="B15" s="26" t="s">
        <v>210</v>
      </c>
      <c r="C15" s="26" t="s">
        <v>29</v>
      </c>
      <c r="D15" s="33"/>
      <c r="E15" s="34" t="s">
        <v>35</v>
      </c>
      <c r="F15" s="35">
        <v>-954586376.15392303</v>
      </c>
      <c r="G15" s="36">
        <v>0</v>
      </c>
      <c r="H15" s="36">
        <v>0</v>
      </c>
      <c r="I15" s="36">
        <v>0</v>
      </c>
      <c r="J15" s="36">
        <v>-522936242.26235068</v>
      </c>
      <c r="K15" s="36">
        <v>-522936242.26235068</v>
      </c>
      <c r="L15" s="36">
        <v>-522936242.26235068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941285236.07223117</v>
      </c>
    </row>
    <row r="16" spans="2:31" x14ac:dyDescent="0.35">
      <c r="B16" s="26" t="s">
        <v>210</v>
      </c>
      <c r="C16" s="26" t="s">
        <v>28</v>
      </c>
      <c r="D16" s="33"/>
      <c r="E16" s="34" t="s">
        <v>35</v>
      </c>
      <c r="F16" s="35">
        <v>-169569919.07819638</v>
      </c>
      <c r="G16" s="36">
        <v>0</v>
      </c>
      <c r="H16" s="36">
        <v>0</v>
      </c>
      <c r="I16" s="36">
        <v>0</v>
      </c>
      <c r="J16" s="36">
        <v>-89388274.836383328</v>
      </c>
      <c r="K16" s="36">
        <v>-89388274.836383328</v>
      </c>
      <c r="L16" s="36">
        <v>-89388274.836383328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134082412.254575</v>
      </c>
    </row>
    <row r="17" spans="2:31" x14ac:dyDescent="0.35">
      <c r="B17" s="26" t="s">
        <v>33</v>
      </c>
      <c r="C17" s="26" t="s">
        <v>26</v>
      </c>
      <c r="D17" s="33"/>
      <c r="E17" s="34" t="s">
        <v>35</v>
      </c>
      <c r="F17" s="35">
        <v>-1194433264.552161</v>
      </c>
      <c r="G17" s="36">
        <v>0</v>
      </c>
      <c r="H17" s="36">
        <v>0</v>
      </c>
      <c r="I17" s="36">
        <v>0</v>
      </c>
      <c r="J17" s="36">
        <v>-654327841.46224117</v>
      </c>
      <c r="K17" s="36">
        <v>-654327841.46224117</v>
      </c>
      <c r="L17" s="36">
        <v>-654327841.46224117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1177790114.6320343</v>
      </c>
    </row>
    <row r="18" spans="2:31" x14ac:dyDescent="0.35">
      <c r="B18" s="26" t="s">
        <v>33</v>
      </c>
      <c r="C18" s="26" t="s">
        <v>28</v>
      </c>
      <c r="D18" s="33"/>
      <c r="E18" s="34" t="s">
        <v>35</v>
      </c>
      <c r="F18" s="35">
        <v>-392545425.40938419</v>
      </c>
      <c r="G18" s="36">
        <v>0</v>
      </c>
      <c r="H18" s="36">
        <v>0</v>
      </c>
      <c r="I18" s="36">
        <v>0</v>
      </c>
      <c r="J18" s="36">
        <v>-206929144.99816409</v>
      </c>
      <c r="K18" s="36">
        <v>-206929144.99816409</v>
      </c>
      <c r="L18" s="36">
        <v>-206929144.99816409</v>
      </c>
      <c r="M18" s="36">
        <v>0</v>
      </c>
      <c r="N18" s="36">
        <v>0</v>
      </c>
      <c r="O18" s="36">
        <v>0</v>
      </c>
      <c r="P18" s="36">
        <v>0</v>
      </c>
      <c r="Q18" s="36">
        <v>0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0</v>
      </c>
      <c r="X18" s="36">
        <v>0</v>
      </c>
      <c r="Y18" s="36">
        <v>0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310393717.49724615</v>
      </c>
    </row>
    <row r="19" spans="2:31" x14ac:dyDescent="0.35">
      <c r="B19" s="26" t="s">
        <v>34</v>
      </c>
      <c r="C19" s="26" t="s">
        <v>26</v>
      </c>
      <c r="D19" s="33"/>
      <c r="E19" s="34" t="s">
        <v>35</v>
      </c>
      <c r="F19" s="35">
        <v>-1109820974.3146524</v>
      </c>
      <c r="G19" s="36">
        <v>0</v>
      </c>
      <c r="H19" s="36">
        <v>0</v>
      </c>
      <c r="I19" s="36">
        <v>0</v>
      </c>
      <c r="J19" s="36">
        <v>-607976003.4187454</v>
      </c>
      <c r="K19" s="36">
        <v>-607976003.4187454</v>
      </c>
      <c r="L19" s="36">
        <v>-607976003.4187454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1094356806.1537418</v>
      </c>
    </row>
    <row r="20" spans="2:31" x14ac:dyDescent="0.35">
      <c r="B20" s="26" t="s">
        <v>34</v>
      </c>
      <c r="C20" s="26" t="s">
        <v>28</v>
      </c>
      <c r="D20" s="33"/>
      <c r="E20" s="34" t="s">
        <v>35</v>
      </c>
      <c r="F20" s="35">
        <v>-351583210.72219068</v>
      </c>
      <c r="G20" s="36">
        <v>0</v>
      </c>
      <c r="H20" s="36">
        <v>0</v>
      </c>
      <c r="I20" s="36">
        <v>0</v>
      </c>
      <c r="J20" s="36">
        <v>-185336036.24237537</v>
      </c>
      <c r="K20" s="36">
        <v>-185336036.24237537</v>
      </c>
      <c r="L20" s="36">
        <v>-185336036.24237537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278004054.36356306</v>
      </c>
    </row>
    <row r="21" spans="2:31" x14ac:dyDescent="0.35">
      <c r="B21" s="26"/>
      <c r="C21" s="26"/>
      <c r="D21" s="33"/>
      <c r="E21" s="34"/>
      <c r="F21" s="35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</row>
    <row r="22" spans="2:31" x14ac:dyDescent="0.35">
      <c r="B22" s="26" t="s">
        <v>210</v>
      </c>
      <c r="C22" s="26" t="s">
        <v>114</v>
      </c>
      <c r="D22" s="33"/>
      <c r="E22" s="34" t="s">
        <v>35</v>
      </c>
      <c r="F22" s="35">
        <v>-507529054.72787541</v>
      </c>
      <c r="G22" s="36">
        <v>0</v>
      </c>
      <c r="H22" s="36">
        <v>0</v>
      </c>
      <c r="I22" s="36">
        <v>0</v>
      </c>
      <c r="J22" s="36">
        <v>-278031766.79274404</v>
      </c>
      <c r="K22" s="36">
        <v>-278031766.79274404</v>
      </c>
      <c r="L22" s="36">
        <v>-278031766.79274404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500457180.22693932</v>
      </c>
    </row>
    <row r="23" spans="2:31" x14ac:dyDescent="0.35">
      <c r="B23" s="26" t="s">
        <v>210</v>
      </c>
      <c r="C23" s="26" t="s">
        <v>115</v>
      </c>
      <c r="D23" s="33"/>
      <c r="E23" s="34" t="s">
        <v>35</v>
      </c>
      <c r="F23" s="35">
        <v>-15373240.968382997</v>
      </c>
      <c r="G23" s="36">
        <v>0</v>
      </c>
      <c r="H23" s="36">
        <v>0</v>
      </c>
      <c r="I23" s="36">
        <v>0</v>
      </c>
      <c r="J23" s="36">
        <v>-8103957.9205912538</v>
      </c>
      <c r="K23" s="36">
        <v>-8103957.9205912538</v>
      </c>
      <c r="L23" s="36">
        <v>-8103957.9205912538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12155936.880886881</v>
      </c>
    </row>
    <row r="24" spans="2:31" x14ac:dyDescent="0.35">
      <c r="B24" s="26" t="s">
        <v>33</v>
      </c>
      <c r="C24" s="26" t="s">
        <v>114</v>
      </c>
      <c r="D24" s="33"/>
      <c r="E24" s="34" t="s">
        <v>35</v>
      </c>
      <c r="F24" s="35">
        <v>-486157373.12159032</v>
      </c>
      <c r="G24" s="36">
        <v>0</v>
      </c>
      <c r="H24" s="36">
        <v>0</v>
      </c>
      <c r="I24" s="36">
        <v>0</v>
      </c>
      <c r="J24" s="36">
        <v>-266324050.0798291</v>
      </c>
      <c r="K24" s="36">
        <v>-266324050.0798291</v>
      </c>
      <c r="L24" s="36">
        <v>-266324050.0798291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479383290.14369237</v>
      </c>
    </row>
    <row r="25" spans="2:31" x14ac:dyDescent="0.35">
      <c r="B25" s="26" t="s">
        <v>33</v>
      </c>
      <c r="C25" s="26" t="s">
        <v>115</v>
      </c>
      <c r="D25" s="33"/>
      <c r="E25" s="34" t="s">
        <v>35</v>
      </c>
      <c r="F25" s="35">
        <v>-10559313.378138211</v>
      </c>
      <c r="G25" s="36">
        <v>0</v>
      </c>
      <c r="H25" s="36">
        <v>0</v>
      </c>
      <c r="I25" s="36">
        <v>0</v>
      </c>
      <c r="J25" s="36">
        <v>-5566310.4131886289</v>
      </c>
      <c r="K25" s="36">
        <v>-5566310.4131886289</v>
      </c>
      <c r="L25" s="36">
        <v>-5566310.4131886289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8349465.6197829423</v>
      </c>
    </row>
    <row r="26" spans="2:31" x14ac:dyDescent="0.35">
      <c r="B26" s="26" t="s">
        <v>34</v>
      </c>
      <c r="C26" s="26" t="s">
        <v>114</v>
      </c>
      <c r="D26" s="33"/>
      <c r="E26" s="34" t="s">
        <v>35</v>
      </c>
      <c r="F26" s="35">
        <v>-552339005.11595917</v>
      </c>
      <c r="G26" s="36">
        <v>0</v>
      </c>
      <c r="H26" s="36">
        <v>0</v>
      </c>
      <c r="I26" s="36">
        <v>0</v>
      </c>
      <c r="J26" s="36">
        <v>-302579306.60398525</v>
      </c>
      <c r="K26" s="36">
        <v>-302579306.60398525</v>
      </c>
      <c r="L26" s="36">
        <v>-302579306.60398525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544642751.88717353</v>
      </c>
    </row>
    <row r="27" spans="2:31" x14ac:dyDescent="0.35">
      <c r="B27" s="26" t="s">
        <v>34</v>
      </c>
      <c r="C27" s="26" t="s">
        <v>115</v>
      </c>
      <c r="D27" s="33"/>
      <c r="E27" s="34" t="s">
        <v>35</v>
      </c>
      <c r="F27" s="35">
        <v>-18653154.75317578</v>
      </c>
      <c r="G27" s="36">
        <v>0</v>
      </c>
      <c r="H27" s="36">
        <v>0</v>
      </c>
      <c r="I27" s="36">
        <v>0</v>
      </c>
      <c r="J27" s="36">
        <v>-9832954.646121908</v>
      </c>
      <c r="K27" s="36">
        <v>-9832954.646121908</v>
      </c>
      <c r="L27" s="36">
        <v>-9832954.646121908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14749431.969182862</v>
      </c>
    </row>
    <row r="29" spans="2:31" x14ac:dyDescent="0.35">
      <c r="B29" s="29" t="s">
        <v>57</v>
      </c>
      <c r="C29" s="30"/>
      <c r="D29" s="30"/>
      <c r="E29" s="3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2:31" x14ac:dyDescent="0.35">
      <c r="B30" s="32" t="s">
        <v>62</v>
      </c>
      <c r="C30" s="32"/>
      <c r="D30" s="32"/>
      <c r="E30" s="24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2:31" x14ac:dyDescent="0.35">
      <c r="B31" s="26" t="s">
        <v>210</v>
      </c>
      <c r="C31" s="33"/>
      <c r="D31" s="33"/>
      <c r="E31" s="34" t="s">
        <v>35</v>
      </c>
      <c r="F31" s="35">
        <v>-1647058590.9283774</v>
      </c>
      <c r="G31" s="36">
        <v>0</v>
      </c>
      <c r="H31" s="36">
        <v>0</v>
      </c>
      <c r="I31" s="36">
        <v>0</v>
      </c>
      <c r="J31" s="36">
        <v>-898460241.8120693</v>
      </c>
      <c r="K31" s="36">
        <v>-898460241.8120693</v>
      </c>
      <c r="L31" s="36">
        <v>-898460241.8120693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1587980765.4346321</v>
      </c>
    </row>
    <row r="32" spans="2:31" x14ac:dyDescent="0.35">
      <c r="B32" s="26" t="s">
        <v>33</v>
      </c>
      <c r="C32" s="33"/>
      <c r="D32" s="33"/>
      <c r="E32" s="34" t="s">
        <v>35</v>
      </c>
      <c r="F32" s="35">
        <v>-2083695376.4612737</v>
      </c>
      <c r="G32" s="36">
        <v>0</v>
      </c>
      <c r="H32" s="36">
        <v>0</v>
      </c>
      <c r="I32" s="36">
        <v>0</v>
      </c>
      <c r="J32" s="36">
        <v>-1133147346.953423</v>
      </c>
      <c r="K32" s="36">
        <v>-1133147346.953423</v>
      </c>
      <c r="L32" s="36">
        <v>-1133147346.953423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1975916587.892756</v>
      </c>
    </row>
    <row r="33" spans="2:31" x14ac:dyDescent="0.35">
      <c r="B33" s="26" t="s">
        <v>34</v>
      </c>
      <c r="C33" s="33"/>
      <c r="D33" s="33"/>
      <c r="E33" s="34" t="s">
        <v>35</v>
      </c>
      <c r="F33" s="35">
        <v>-2032396344.9059782</v>
      </c>
      <c r="G33" s="36">
        <v>0</v>
      </c>
      <c r="H33" s="36">
        <v>0</v>
      </c>
      <c r="I33" s="36">
        <v>0</v>
      </c>
      <c r="J33" s="36">
        <v>-1105724300.9112279</v>
      </c>
      <c r="K33" s="36">
        <v>-1105724300.9112279</v>
      </c>
      <c r="L33" s="36">
        <v>-1105724300.9112279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1931753044.3736615</v>
      </c>
    </row>
    <row r="35" spans="2:31" x14ac:dyDescent="0.35">
      <c r="B35" s="29" t="s">
        <v>55</v>
      </c>
      <c r="C35" s="30"/>
      <c r="D35" s="30"/>
      <c r="E35" s="31"/>
      <c r="F35" s="31"/>
      <c r="G35" s="30">
        <v>2022</v>
      </c>
      <c r="H35" s="30">
        <v>2023</v>
      </c>
      <c r="I35" s="30">
        <v>2024</v>
      </c>
      <c r="J35" s="30">
        <v>2025</v>
      </c>
      <c r="K35" s="30">
        <v>2026</v>
      </c>
      <c r="L35" s="30">
        <v>2027</v>
      </c>
      <c r="M35" s="30">
        <v>2028</v>
      </c>
      <c r="N35" s="30">
        <v>2029</v>
      </c>
      <c r="O35" s="30">
        <v>2030</v>
      </c>
      <c r="P35" s="30">
        <v>2031</v>
      </c>
      <c r="Q35" s="30">
        <v>2032</v>
      </c>
      <c r="R35" s="30">
        <v>2033</v>
      </c>
      <c r="S35" s="30">
        <v>2034</v>
      </c>
      <c r="T35" s="30">
        <v>2035</v>
      </c>
      <c r="U35" s="30">
        <v>2036</v>
      </c>
      <c r="V35" s="30">
        <v>2037</v>
      </c>
      <c r="W35" s="30">
        <v>2038</v>
      </c>
      <c r="X35" s="30">
        <v>2039</v>
      </c>
      <c r="Y35" s="30">
        <v>2040</v>
      </c>
      <c r="Z35" s="30">
        <v>2041</v>
      </c>
      <c r="AA35" s="30">
        <v>2042</v>
      </c>
      <c r="AB35" s="30">
        <v>2043</v>
      </c>
      <c r="AC35" s="30">
        <v>2044</v>
      </c>
      <c r="AD35" s="30">
        <v>2045</v>
      </c>
      <c r="AE35" s="30">
        <v>2046</v>
      </c>
    </row>
    <row r="36" spans="2:31" x14ac:dyDescent="0.35">
      <c r="B36" s="32" t="s">
        <v>62</v>
      </c>
      <c r="C36" s="32"/>
      <c r="D36" s="32"/>
      <c r="E36" s="24" t="s">
        <v>14</v>
      </c>
      <c r="F36" s="24" t="s">
        <v>61</v>
      </c>
      <c r="G36" s="25" t="s">
        <v>65</v>
      </c>
      <c r="H36" s="25" t="s">
        <v>66</v>
      </c>
      <c r="I36" s="25" t="s">
        <v>67</v>
      </c>
      <c r="J36" s="25" t="s">
        <v>68</v>
      </c>
      <c r="K36" s="25" t="s">
        <v>69</v>
      </c>
      <c r="L36" s="25" t="s">
        <v>70</v>
      </c>
      <c r="M36" s="25" t="s">
        <v>71</v>
      </c>
      <c r="N36" s="25" t="s">
        <v>72</v>
      </c>
      <c r="O36" s="25" t="s">
        <v>73</v>
      </c>
      <c r="P36" s="25" t="s">
        <v>74</v>
      </c>
      <c r="Q36" s="25" t="s">
        <v>75</v>
      </c>
      <c r="R36" s="25" t="s">
        <v>76</v>
      </c>
      <c r="S36" s="25" t="s">
        <v>77</v>
      </c>
      <c r="T36" s="25" t="s">
        <v>78</v>
      </c>
      <c r="U36" s="25" t="s">
        <v>79</v>
      </c>
      <c r="V36" s="25" t="s">
        <v>80</v>
      </c>
      <c r="W36" s="25" t="s">
        <v>81</v>
      </c>
      <c r="X36" s="25" t="s">
        <v>82</v>
      </c>
      <c r="Y36" s="25" t="s">
        <v>83</v>
      </c>
      <c r="Z36" s="25" t="s">
        <v>84</v>
      </c>
      <c r="AA36" s="25" t="s">
        <v>85</v>
      </c>
      <c r="AB36" s="25" t="s">
        <v>86</v>
      </c>
      <c r="AC36" s="25" t="s">
        <v>87</v>
      </c>
      <c r="AD36" s="25" t="s">
        <v>88</v>
      </c>
      <c r="AE36" s="25" t="s">
        <v>89</v>
      </c>
    </row>
    <row r="37" spans="2:31" x14ac:dyDescent="0.35">
      <c r="B37" s="26" t="s">
        <v>210</v>
      </c>
      <c r="C37" s="33"/>
      <c r="D37" s="33"/>
      <c r="E37" s="34" t="s">
        <v>35</v>
      </c>
      <c r="F37" s="35">
        <v>-79741951.061946362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-9184867.7564810105</v>
      </c>
      <c r="M37" s="36">
        <v>-9184867.7564810105</v>
      </c>
      <c r="N37" s="36">
        <v>-9184867.7564810105</v>
      </c>
      <c r="O37" s="36">
        <v>-9184867.7564810105</v>
      </c>
      <c r="P37" s="36">
        <v>-9184867.7564810105</v>
      </c>
      <c r="Q37" s="36">
        <v>-9184867.7564810105</v>
      </c>
      <c r="R37" s="36">
        <v>-9184867.7564810105</v>
      </c>
      <c r="S37" s="36">
        <v>-9184867.7564810105</v>
      </c>
      <c r="T37" s="36">
        <v>-9184867.7564810105</v>
      </c>
      <c r="U37" s="36">
        <v>-9184867.7564810105</v>
      </c>
      <c r="V37" s="36">
        <v>-9184867.7564810105</v>
      </c>
      <c r="W37" s="36">
        <v>-9184867.7564810105</v>
      </c>
      <c r="X37" s="36">
        <v>-9184867.7564810105</v>
      </c>
      <c r="Y37" s="36">
        <v>-9184867.7564810105</v>
      </c>
      <c r="Z37" s="36">
        <v>-9184867.7564810105</v>
      </c>
      <c r="AA37" s="36">
        <v>-9184867.7564810105</v>
      </c>
      <c r="AB37" s="36">
        <v>-9184867.7564810105</v>
      </c>
      <c r="AC37" s="36">
        <v>-9184867.7564810105</v>
      </c>
      <c r="AD37" s="36">
        <v>-9184867.7564810105</v>
      </c>
      <c r="AE37" s="36">
        <v>-9184867.7564810105</v>
      </c>
    </row>
    <row r="38" spans="2:31" x14ac:dyDescent="0.35">
      <c r="B38" s="26" t="s">
        <v>33</v>
      </c>
      <c r="C38" s="33"/>
      <c r="D38" s="33"/>
      <c r="E38" s="34" t="s">
        <v>35</v>
      </c>
      <c r="F38" s="35">
        <v>-112159991.2273495</v>
      </c>
      <c r="G38" s="36">
        <v>0</v>
      </c>
      <c r="H38" s="36">
        <v>0</v>
      </c>
      <c r="I38" s="36">
        <v>0</v>
      </c>
      <c r="J38" s="36">
        <v>0</v>
      </c>
      <c r="K38" s="36">
        <v>0</v>
      </c>
      <c r="L38" s="36">
        <v>-12918854.796906078</v>
      </c>
      <c r="M38" s="36">
        <v>-12918854.796906078</v>
      </c>
      <c r="N38" s="36">
        <v>-12918854.796906078</v>
      </c>
      <c r="O38" s="36">
        <v>-12918854.796906078</v>
      </c>
      <c r="P38" s="36">
        <v>-12918854.796906078</v>
      </c>
      <c r="Q38" s="36">
        <v>-12918854.796906078</v>
      </c>
      <c r="R38" s="36">
        <v>-12918854.796906078</v>
      </c>
      <c r="S38" s="36">
        <v>-12918854.796906078</v>
      </c>
      <c r="T38" s="36">
        <v>-12918854.796906078</v>
      </c>
      <c r="U38" s="36">
        <v>-12918854.796906078</v>
      </c>
      <c r="V38" s="36">
        <v>-12918854.796906078</v>
      </c>
      <c r="W38" s="36">
        <v>-12918854.796906078</v>
      </c>
      <c r="X38" s="36">
        <v>-12918854.796906078</v>
      </c>
      <c r="Y38" s="36">
        <v>-12918854.796906078</v>
      </c>
      <c r="Z38" s="36">
        <v>-12918854.796906078</v>
      </c>
      <c r="AA38" s="36">
        <v>-12918854.796906078</v>
      </c>
      <c r="AB38" s="36">
        <v>-12918854.796906078</v>
      </c>
      <c r="AC38" s="36">
        <v>-12918854.796906078</v>
      </c>
      <c r="AD38" s="36">
        <v>-12918854.796906078</v>
      </c>
      <c r="AE38" s="36">
        <v>-12918854.796906078</v>
      </c>
    </row>
    <row r="39" spans="2:31" x14ac:dyDescent="0.35">
      <c r="B39" s="26" t="s">
        <v>34</v>
      </c>
      <c r="C39" s="33"/>
      <c r="D39" s="33"/>
      <c r="E39" s="34" t="s">
        <v>35</v>
      </c>
      <c r="F39" s="35">
        <v>-103311639.62410736</v>
      </c>
      <c r="G39" s="36">
        <v>0</v>
      </c>
      <c r="H39" s="36">
        <v>0</v>
      </c>
      <c r="I39" s="36">
        <v>0</v>
      </c>
      <c r="J39" s="36">
        <v>0</v>
      </c>
      <c r="K39" s="36">
        <v>0</v>
      </c>
      <c r="L39" s="36">
        <v>-11899680.594916813</v>
      </c>
      <c r="M39" s="36">
        <v>-11899680.594916813</v>
      </c>
      <c r="N39" s="36">
        <v>-11899680.594916813</v>
      </c>
      <c r="O39" s="36">
        <v>-11899680.594916813</v>
      </c>
      <c r="P39" s="36">
        <v>-11899680.594916813</v>
      </c>
      <c r="Q39" s="36">
        <v>-11899680.594916813</v>
      </c>
      <c r="R39" s="36">
        <v>-11899680.594916813</v>
      </c>
      <c r="S39" s="36">
        <v>-11899680.594916813</v>
      </c>
      <c r="T39" s="36">
        <v>-11899680.594916813</v>
      </c>
      <c r="U39" s="36">
        <v>-11899680.594916813</v>
      </c>
      <c r="V39" s="36">
        <v>-11899680.594916813</v>
      </c>
      <c r="W39" s="36">
        <v>-11899680.594916813</v>
      </c>
      <c r="X39" s="36">
        <v>-11899680.594916813</v>
      </c>
      <c r="Y39" s="36">
        <v>-11899680.594916813</v>
      </c>
      <c r="Z39" s="36">
        <v>-11899680.594916813</v>
      </c>
      <c r="AA39" s="36">
        <v>-11899680.594916813</v>
      </c>
      <c r="AB39" s="36">
        <v>-11899680.594916813</v>
      </c>
      <c r="AC39" s="36">
        <v>-11899680.594916813</v>
      </c>
      <c r="AD39" s="36">
        <v>-11899680.594916813</v>
      </c>
      <c r="AE39" s="36">
        <v>-11899680.594916813</v>
      </c>
    </row>
    <row r="41" spans="2:31" x14ac:dyDescent="0.35">
      <c r="B41" s="29" t="s">
        <v>13</v>
      </c>
      <c r="C41" s="29"/>
      <c r="D41" s="29"/>
      <c r="E41" s="37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2:31" x14ac:dyDescent="0.35">
      <c r="B42" s="32" t="s">
        <v>18</v>
      </c>
      <c r="C42" s="24"/>
      <c r="D42" s="24"/>
      <c r="E42" s="24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2:31" x14ac:dyDescent="0.35">
      <c r="B43" s="26" t="s">
        <v>210</v>
      </c>
      <c r="C43" s="33"/>
      <c r="D43" s="33"/>
      <c r="E43" s="34" t="s">
        <v>35</v>
      </c>
      <c r="F43" s="35">
        <v>7432814.7326557338</v>
      </c>
      <c r="G43" s="36">
        <v>-1.7175421207166193</v>
      </c>
      <c r="H43" s="36">
        <v>-5.2452427273095408</v>
      </c>
      <c r="I43" s="36">
        <v>-4611303.7875241265</v>
      </c>
      <c r="J43" s="36">
        <v>803062.61255751993</v>
      </c>
      <c r="K43" s="36">
        <v>-1263973.5433521604</v>
      </c>
      <c r="L43" s="36">
        <v>14831239.512414992</v>
      </c>
      <c r="M43" s="36">
        <v>1739073.8591393151</v>
      </c>
      <c r="N43" s="36">
        <v>-4052900.6353158639</v>
      </c>
      <c r="O43" s="36">
        <v>7556538.0329994829</v>
      </c>
      <c r="P43" s="36">
        <v>19666368.404446311</v>
      </c>
      <c r="Q43" s="36">
        <v>-2.9580197641383257</v>
      </c>
      <c r="R43" s="36">
        <v>-3.0869047799610683</v>
      </c>
      <c r="S43" s="36">
        <v>-3.2845861518088051</v>
      </c>
      <c r="T43" s="36">
        <v>-3.4853548317810747</v>
      </c>
      <c r="U43" s="36">
        <v>-3.6153395789290026</v>
      </c>
      <c r="V43" s="36">
        <v>-3.8150564442785297</v>
      </c>
      <c r="W43" s="36">
        <v>-28628420.534482036</v>
      </c>
      <c r="X43" s="36">
        <v>-4.3431937102869993</v>
      </c>
      <c r="Y43" s="36">
        <v>-4.5292381403529811</v>
      </c>
      <c r="Z43" s="36">
        <v>-4.8441203632049383</v>
      </c>
      <c r="AA43" s="36">
        <v>-5.0840006502029702</v>
      </c>
      <c r="AB43" s="36">
        <v>-5.3287521066938952</v>
      </c>
      <c r="AC43" s="36">
        <v>-5.7633818829019443</v>
      </c>
      <c r="AD43" s="36">
        <v>-9040540.2713823058</v>
      </c>
      <c r="AE43" s="36">
        <v>-6.238841353479577</v>
      </c>
    </row>
    <row r="44" spans="2:31" x14ac:dyDescent="0.35">
      <c r="B44" s="26" t="s">
        <v>33</v>
      </c>
      <c r="C44" s="33"/>
      <c r="D44" s="33"/>
      <c r="E44" s="34" t="s">
        <v>35</v>
      </c>
      <c r="F44" s="35">
        <v>4999987.2679010369</v>
      </c>
      <c r="G44" s="36">
        <v>-232.6358739696507</v>
      </c>
      <c r="H44" s="36">
        <v>-183.78034220660197</v>
      </c>
      <c r="I44" s="36">
        <v>-3087482.4593061754</v>
      </c>
      <c r="J44" s="36">
        <v>1112258.5713317515</v>
      </c>
      <c r="K44" s="36">
        <v>-1031618.1186665825</v>
      </c>
      <c r="L44" s="36">
        <v>9581558.7140512206</v>
      </c>
      <c r="M44" s="36">
        <v>1738749.0574405261</v>
      </c>
      <c r="N44" s="36">
        <v>-248273.91528005202</v>
      </c>
      <c r="O44" s="36">
        <v>7025360.2176298015</v>
      </c>
      <c r="P44" s="36">
        <v>1747145.8482431709</v>
      </c>
      <c r="Q44" s="36">
        <v>-412.26651093624463</v>
      </c>
      <c r="R44" s="36">
        <v>-433.25020237231951</v>
      </c>
      <c r="S44" s="36">
        <v>-459.7260203028232</v>
      </c>
      <c r="T44" s="36">
        <v>-487.55725561848271</v>
      </c>
      <c r="U44" s="36">
        <v>-516.03235288001349</v>
      </c>
      <c r="V44" s="36">
        <v>-545.51023712140864</v>
      </c>
      <c r="W44" s="36">
        <v>-6843361.2286337856</v>
      </c>
      <c r="X44" s="36">
        <v>-611.53694054160951</v>
      </c>
      <c r="Y44" s="36">
        <v>-647.93228737423135</v>
      </c>
      <c r="Z44" s="36">
        <v>-687.22327427851576</v>
      </c>
      <c r="AA44" s="36">
        <v>-724.20210165653521</v>
      </c>
      <c r="AB44" s="36">
        <v>-767.20624916166764</v>
      </c>
      <c r="AC44" s="36">
        <v>-817.0212840080095</v>
      </c>
      <c r="AD44" s="36">
        <v>-11491372.145758007</v>
      </c>
      <c r="AE44" s="36">
        <v>-909.90006615368418</v>
      </c>
    </row>
    <row r="45" spans="2:31" x14ac:dyDescent="0.35">
      <c r="B45" s="26" t="s">
        <v>34</v>
      </c>
      <c r="C45" s="33"/>
      <c r="D45" s="33"/>
      <c r="E45" s="34" t="s">
        <v>35</v>
      </c>
      <c r="F45" s="35">
        <v>746813.67768788617</v>
      </c>
      <c r="G45" s="36">
        <v>-104.58927706897489</v>
      </c>
      <c r="H45" s="36">
        <v>-74.14792649972658</v>
      </c>
      <c r="I45" s="36">
        <v>-3630562.3767559277</v>
      </c>
      <c r="J45" s="36">
        <v>1335855.036701001</v>
      </c>
      <c r="K45" s="36">
        <v>-1060030.6003070357</v>
      </c>
      <c r="L45" s="36">
        <v>9449384.4991315082</v>
      </c>
      <c r="M45" s="36">
        <v>1738929.0799372629</v>
      </c>
      <c r="N45" s="36">
        <v>-248516.73438628879</v>
      </c>
      <c r="O45" s="36">
        <v>7055632.8479627743</v>
      </c>
      <c r="P45" s="36">
        <v>8857763.8204459958</v>
      </c>
      <c r="Q45" s="36">
        <v>-185.42132649605298</v>
      </c>
      <c r="R45" s="36">
        <v>-194.85387169473557</v>
      </c>
      <c r="S45" s="36">
        <v>-206.76617347959635</v>
      </c>
      <c r="T45" s="36">
        <v>-219.29358114688324</v>
      </c>
      <c r="U45" s="36">
        <v>-232.09031192003604</v>
      </c>
      <c r="V45" s="36">
        <v>-245.37149471349915</v>
      </c>
      <c r="W45" s="36">
        <v>-27625915.185379859</v>
      </c>
      <c r="X45" s="36">
        <v>-275.08599015121763</v>
      </c>
      <c r="Y45" s="36">
        <v>-291.45343437463669</v>
      </c>
      <c r="Z45" s="36">
        <v>-309.1424878464901</v>
      </c>
      <c r="AA45" s="36">
        <v>-325.82384932437674</v>
      </c>
      <c r="AB45" s="36">
        <v>-345.09623823172137</v>
      </c>
      <c r="AC45" s="36">
        <v>-367.6167027710099</v>
      </c>
      <c r="AD45" s="36">
        <v>-11665164.439288229</v>
      </c>
      <c r="AE45" s="36">
        <v>-409.35447735270458</v>
      </c>
    </row>
    <row r="47" spans="2:31" x14ac:dyDescent="0.35">
      <c r="B47" s="29" t="s">
        <v>56</v>
      </c>
      <c r="C47" s="29"/>
      <c r="D47" s="29"/>
      <c r="E47" s="37"/>
      <c r="F47" s="31"/>
      <c r="G47" s="30">
        <v>2022</v>
      </c>
      <c r="H47" s="30">
        <v>2023</v>
      </c>
      <c r="I47" s="30">
        <v>2024</v>
      </c>
      <c r="J47" s="30">
        <v>2025</v>
      </c>
      <c r="K47" s="30">
        <v>2026</v>
      </c>
      <c r="L47" s="30">
        <v>2027</v>
      </c>
      <c r="M47" s="30">
        <v>2028</v>
      </c>
      <c r="N47" s="30">
        <v>2029</v>
      </c>
      <c r="O47" s="30">
        <v>2030</v>
      </c>
      <c r="P47" s="30">
        <v>2031</v>
      </c>
      <c r="Q47" s="30">
        <v>2032</v>
      </c>
      <c r="R47" s="30">
        <v>2033</v>
      </c>
      <c r="S47" s="30">
        <v>2034</v>
      </c>
      <c r="T47" s="30">
        <v>2035</v>
      </c>
      <c r="U47" s="30">
        <v>2036</v>
      </c>
      <c r="V47" s="30">
        <v>2037</v>
      </c>
      <c r="W47" s="30">
        <v>2038</v>
      </c>
      <c r="X47" s="30">
        <v>2039</v>
      </c>
      <c r="Y47" s="30">
        <v>2040</v>
      </c>
      <c r="Z47" s="30">
        <v>2041</v>
      </c>
      <c r="AA47" s="30">
        <v>2042</v>
      </c>
      <c r="AB47" s="30">
        <v>2043</v>
      </c>
      <c r="AC47" s="30">
        <v>2044</v>
      </c>
      <c r="AD47" s="30">
        <v>2045</v>
      </c>
      <c r="AE47" s="30">
        <v>2046</v>
      </c>
    </row>
    <row r="48" spans="2:31" x14ac:dyDescent="0.35">
      <c r="B48" s="32" t="s">
        <v>18</v>
      </c>
      <c r="C48" s="24"/>
      <c r="D48" s="24"/>
      <c r="E48" s="24" t="s">
        <v>14</v>
      </c>
      <c r="F48" s="24" t="s">
        <v>61</v>
      </c>
      <c r="G48" s="25" t="s">
        <v>65</v>
      </c>
      <c r="H48" s="25" t="s">
        <v>66</v>
      </c>
      <c r="I48" s="25" t="s">
        <v>67</v>
      </c>
      <c r="J48" s="25" t="s">
        <v>68</v>
      </c>
      <c r="K48" s="25" t="s">
        <v>69</v>
      </c>
      <c r="L48" s="25" t="s">
        <v>70</v>
      </c>
      <c r="M48" s="25" t="s">
        <v>71</v>
      </c>
      <c r="N48" s="25" t="s">
        <v>72</v>
      </c>
      <c r="O48" s="25" t="s">
        <v>73</v>
      </c>
      <c r="P48" s="25" t="s">
        <v>74</v>
      </c>
      <c r="Q48" s="25" t="s">
        <v>75</v>
      </c>
      <c r="R48" s="25" t="s">
        <v>76</v>
      </c>
      <c r="S48" s="25" t="s">
        <v>77</v>
      </c>
      <c r="T48" s="25" t="s">
        <v>78</v>
      </c>
      <c r="U48" s="25" t="s">
        <v>79</v>
      </c>
      <c r="V48" s="25" t="s">
        <v>80</v>
      </c>
      <c r="W48" s="25" t="s">
        <v>81</v>
      </c>
      <c r="X48" s="25" t="s">
        <v>82</v>
      </c>
      <c r="Y48" s="25" t="s">
        <v>83</v>
      </c>
      <c r="Z48" s="25" t="s">
        <v>84</v>
      </c>
      <c r="AA48" s="25" t="s">
        <v>85</v>
      </c>
      <c r="AB48" s="25" t="s">
        <v>86</v>
      </c>
      <c r="AC48" s="25" t="s">
        <v>87</v>
      </c>
      <c r="AD48" s="25" t="s">
        <v>88</v>
      </c>
      <c r="AE48" s="25" t="s">
        <v>89</v>
      </c>
    </row>
    <row r="49" spans="2:31" x14ac:dyDescent="0.35">
      <c r="B49" s="26" t="s">
        <v>210</v>
      </c>
      <c r="C49" s="33"/>
      <c r="D49" s="33"/>
      <c r="E49" s="34" t="s">
        <v>35</v>
      </c>
      <c r="F49" s="35">
        <v>253053289.73849645</v>
      </c>
      <c r="G49" s="36">
        <v>-5.9036382485110277</v>
      </c>
      <c r="H49" s="36">
        <v>-77.853808448892948</v>
      </c>
      <c r="I49" s="36">
        <v>-41.537025967272371</v>
      </c>
      <c r="J49" s="36">
        <v>-43.586783039716479</v>
      </c>
      <c r="K49" s="36">
        <v>4.8006379073759193</v>
      </c>
      <c r="L49" s="36">
        <v>-48.926274883513493</v>
      </c>
      <c r="M49" s="36">
        <v>-66.185181619824007</v>
      </c>
      <c r="N49" s="36">
        <v>-584.75860160723175</v>
      </c>
      <c r="O49" s="36">
        <v>9322828.3036644924</v>
      </c>
      <c r="P49" s="36">
        <v>-50.083453041020995</v>
      </c>
      <c r="Q49" s="36">
        <v>-6.152266712782688</v>
      </c>
      <c r="R49" s="36">
        <v>19.544493247530742</v>
      </c>
      <c r="S49" s="36">
        <v>-83.473948734330847</v>
      </c>
      <c r="T49" s="36">
        <v>-26105414.357400045</v>
      </c>
      <c r="U49" s="36">
        <v>419695766.90951055</v>
      </c>
      <c r="V49" s="36">
        <v>-5275657.282191419</v>
      </c>
      <c r="W49" s="36">
        <v>377288106.60967761</v>
      </c>
      <c r="X49" s="36">
        <v>-5387824.9273266476</v>
      </c>
      <c r="Y49" s="36">
        <v>-27678076.516147435</v>
      </c>
      <c r="Z49" s="36">
        <v>-22989381.530172817</v>
      </c>
      <c r="AA49" s="36">
        <v>-64180906.421992838</v>
      </c>
      <c r="AB49" s="36">
        <v>-48191901.405982129</v>
      </c>
      <c r="AC49" s="36">
        <v>-86224649.295725599</v>
      </c>
      <c r="AD49" s="36">
        <v>45718832.09738303</v>
      </c>
      <c r="AE49" s="36">
        <v>17882088.762266133</v>
      </c>
    </row>
    <row r="50" spans="2:31" x14ac:dyDescent="0.35">
      <c r="B50" s="26" t="s">
        <v>33</v>
      </c>
      <c r="C50" s="33"/>
      <c r="D50" s="33"/>
      <c r="E50" s="34" t="s">
        <v>35</v>
      </c>
      <c r="F50" s="35">
        <v>463635014.29355067</v>
      </c>
      <c r="G50" s="36">
        <v>-438.86579099707973</v>
      </c>
      <c r="H50" s="36">
        <v>-2090.3820963941298</v>
      </c>
      <c r="I50" s="36">
        <v>-318.6035857257894</v>
      </c>
      <c r="J50" s="36">
        <v>-293.51035380173238</v>
      </c>
      <c r="K50" s="36">
        <v>-539.80199354662886</v>
      </c>
      <c r="L50" s="36">
        <v>-506.4724914125714</v>
      </c>
      <c r="M50" s="36">
        <v>-150.27009091687412</v>
      </c>
      <c r="N50" s="36">
        <v>-2352.9485781198205</v>
      </c>
      <c r="O50" s="36">
        <v>226172242.98841444</v>
      </c>
      <c r="P50" s="36">
        <v>-175.06131331541391</v>
      </c>
      <c r="Q50" s="36">
        <v>-356.09764072997683</v>
      </c>
      <c r="R50" s="36">
        <v>-1137.4970533342255</v>
      </c>
      <c r="S50" s="36">
        <v>-203.12122555198962</v>
      </c>
      <c r="T50" s="36">
        <v>-5431120.5711125536</v>
      </c>
      <c r="U50" s="36">
        <v>492931179.30133623</v>
      </c>
      <c r="V50" s="36">
        <v>24673278.207857482</v>
      </c>
      <c r="W50" s="36">
        <v>465670295.64272696</v>
      </c>
      <c r="X50" s="36">
        <v>-19166803.763614163</v>
      </c>
      <c r="Y50" s="36">
        <v>-22925991.651641283</v>
      </c>
      <c r="Z50" s="36">
        <v>-8446455.1318829097</v>
      </c>
      <c r="AA50" s="36">
        <v>-52194042.171137653</v>
      </c>
      <c r="AB50" s="36">
        <v>-19621528.963562202</v>
      </c>
      <c r="AC50" s="36">
        <v>-103592873.97998935</v>
      </c>
      <c r="AD50" s="36">
        <v>18935693.138483346</v>
      </c>
      <c r="AE50" s="36">
        <v>-7396433.5848450083</v>
      </c>
    </row>
    <row r="51" spans="2:31" x14ac:dyDescent="0.35">
      <c r="B51" s="26" t="s">
        <v>34</v>
      </c>
      <c r="C51" s="33"/>
      <c r="D51" s="33"/>
      <c r="E51" s="34" t="s">
        <v>35</v>
      </c>
      <c r="F51" s="35">
        <v>461765062.1798498</v>
      </c>
      <c r="G51" s="36">
        <v>-189.77975592872647</v>
      </c>
      <c r="H51" s="36">
        <v>-797.29044434439265</v>
      </c>
      <c r="I51" s="36">
        <v>-139.59001239371185</v>
      </c>
      <c r="J51" s="36">
        <v>-131.40147695801255</v>
      </c>
      <c r="K51" s="36">
        <v>-180.63862727313844</v>
      </c>
      <c r="L51" s="36">
        <v>-233.37303130431343</v>
      </c>
      <c r="M51" s="36">
        <v>-35.722319108591137</v>
      </c>
      <c r="N51" s="36">
        <v>-1441.5796705887781</v>
      </c>
      <c r="O51" s="36">
        <v>219905418.15452978</v>
      </c>
      <c r="P51" s="36">
        <v>3.0533606285532136</v>
      </c>
      <c r="Q51" s="36">
        <v>-103.01056939618148</v>
      </c>
      <c r="R51" s="36">
        <v>-448.34365667995911</v>
      </c>
      <c r="S51" s="36">
        <v>-54.517013245060824</v>
      </c>
      <c r="T51" s="36">
        <v>-9920762.8753561433</v>
      </c>
      <c r="U51" s="36">
        <v>497316640.39202297</v>
      </c>
      <c r="V51" s="36">
        <v>22977988.185638744</v>
      </c>
      <c r="W51" s="36">
        <v>467696540.24648947</v>
      </c>
      <c r="X51" s="36">
        <v>-18085996.378765259</v>
      </c>
      <c r="Y51" s="36">
        <v>-25439294.004435662</v>
      </c>
      <c r="Z51" s="36">
        <v>-7162430.5098097371</v>
      </c>
      <c r="AA51" s="36">
        <v>-52865073.434877992</v>
      </c>
      <c r="AB51" s="36">
        <v>-25915682.228991158</v>
      </c>
      <c r="AC51" s="36">
        <v>-82151965.225353137</v>
      </c>
      <c r="AD51" s="36">
        <v>14952945.247941211</v>
      </c>
      <c r="AE51" s="36">
        <v>-10566760.577432858</v>
      </c>
    </row>
    <row r="53" spans="2:31" x14ac:dyDescent="0.35">
      <c r="B53" s="29" t="s">
        <v>17</v>
      </c>
      <c r="C53" s="29"/>
      <c r="D53" s="29"/>
      <c r="E53" s="37"/>
      <c r="F53" s="31"/>
      <c r="G53" s="30">
        <v>2022</v>
      </c>
      <c r="H53" s="30">
        <v>2023</v>
      </c>
      <c r="I53" s="30">
        <v>2024</v>
      </c>
      <c r="J53" s="30">
        <v>2025</v>
      </c>
      <c r="K53" s="30">
        <v>2026</v>
      </c>
      <c r="L53" s="30">
        <v>2027</v>
      </c>
      <c r="M53" s="30">
        <v>2028</v>
      </c>
      <c r="N53" s="30">
        <v>2029</v>
      </c>
      <c r="O53" s="30">
        <v>2030</v>
      </c>
      <c r="P53" s="30">
        <v>2031</v>
      </c>
      <c r="Q53" s="30">
        <v>2032</v>
      </c>
      <c r="R53" s="30">
        <v>2033</v>
      </c>
      <c r="S53" s="30">
        <v>2034</v>
      </c>
      <c r="T53" s="30">
        <v>2035</v>
      </c>
      <c r="U53" s="30">
        <v>2036</v>
      </c>
      <c r="V53" s="30">
        <v>2037</v>
      </c>
      <c r="W53" s="30">
        <v>2038</v>
      </c>
      <c r="X53" s="30">
        <v>2039</v>
      </c>
      <c r="Y53" s="30">
        <v>2040</v>
      </c>
      <c r="Z53" s="30">
        <v>2041</v>
      </c>
      <c r="AA53" s="30">
        <v>2042</v>
      </c>
      <c r="AB53" s="30">
        <v>2043</v>
      </c>
      <c r="AC53" s="30">
        <v>2044</v>
      </c>
      <c r="AD53" s="30">
        <v>2045</v>
      </c>
      <c r="AE53" s="30">
        <v>2046</v>
      </c>
    </row>
    <row r="54" spans="2:31" x14ac:dyDescent="0.35">
      <c r="B54" s="32" t="s">
        <v>18</v>
      </c>
      <c r="C54" s="24"/>
      <c r="D54" s="24"/>
      <c r="E54" s="24" t="s">
        <v>14</v>
      </c>
      <c r="F54" s="24" t="s">
        <v>61</v>
      </c>
      <c r="G54" s="25" t="s">
        <v>65</v>
      </c>
      <c r="H54" s="25" t="s">
        <v>66</v>
      </c>
      <c r="I54" s="25" t="s">
        <v>67</v>
      </c>
      <c r="J54" s="25" t="s">
        <v>68</v>
      </c>
      <c r="K54" s="25" t="s">
        <v>69</v>
      </c>
      <c r="L54" s="25" t="s">
        <v>70</v>
      </c>
      <c r="M54" s="25" t="s">
        <v>71</v>
      </c>
      <c r="N54" s="25" t="s">
        <v>72</v>
      </c>
      <c r="O54" s="25" t="s">
        <v>73</v>
      </c>
      <c r="P54" s="25" t="s">
        <v>74</v>
      </c>
      <c r="Q54" s="25" t="s">
        <v>75</v>
      </c>
      <c r="R54" s="25" t="s">
        <v>76</v>
      </c>
      <c r="S54" s="25" t="s">
        <v>77</v>
      </c>
      <c r="T54" s="25" t="s">
        <v>78</v>
      </c>
      <c r="U54" s="25" t="s">
        <v>79</v>
      </c>
      <c r="V54" s="25" t="s">
        <v>80</v>
      </c>
      <c r="W54" s="25" t="s">
        <v>81</v>
      </c>
      <c r="X54" s="25" t="s">
        <v>82</v>
      </c>
      <c r="Y54" s="25" t="s">
        <v>83</v>
      </c>
      <c r="Z54" s="25" t="s">
        <v>84</v>
      </c>
      <c r="AA54" s="25" t="s">
        <v>85</v>
      </c>
      <c r="AB54" s="25" t="s">
        <v>86</v>
      </c>
      <c r="AC54" s="25" t="s">
        <v>87</v>
      </c>
      <c r="AD54" s="25" t="s">
        <v>88</v>
      </c>
      <c r="AE54" s="25" t="s">
        <v>89</v>
      </c>
    </row>
    <row r="55" spans="2:31" x14ac:dyDescent="0.35">
      <c r="B55" s="26" t="s">
        <v>210</v>
      </c>
      <c r="C55" s="33"/>
      <c r="D55" s="33"/>
      <c r="E55" s="34" t="s">
        <v>35</v>
      </c>
      <c r="F55" s="35">
        <v>463306970.51835823</v>
      </c>
      <c r="G55" s="36">
        <v>-288073.88436972612</v>
      </c>
      <c r="H55" s="36">
        <v>-456972.49211243558</v>
      </c>
      <c r="I55" s="36">
        <v>-3411060.9202427017</v>
      </c>
      <c r="J55" s="36">
        <v>-1726998.5077186124</v>
      </c>
      <c r="K55" s="36">
        <v>5655350.2811792213</v>
      </c>
      <c r="L55" s="36">
        <v>32095988.068936065</v>
      </c>
      <c r="M55" s="36">
        <v>47943269.876330465</v>
      </c>
      <c r="N55" s="36">
        <v>86487931.188717082</v>
      </c>
      <c r="O55" s="36">
        <v>68045357.137013346</v>
      </c>
      <c r="P55" s="36">
        <v>64468296.352732874</v>
      </c>
      <c r="Q55" s="36">
        <v>27633419.927442029</v>
      </c>
      <c r="R55" s="36">
        <v>22269002.733572815</v>
      </c>
      <c r="S55" s="36">
        <v>34810891.159686133</v>
      </c>
      <c r="T55" s="36">
        <v>18188858.618717812</v>
      </c>
      <c r="U55" s="36">
        <v>-1154366.6032813671</v>
      </c>
      <c r="V55" s="36">
        <v>31128285.862991557</v>
      </c>
      <c r="W55" s="36">
        <v>24734374.896461274</v>
      </c>
      <c r="X55" s="36">
        <v>18113907.229673751</v>
      </c>
      <c r="Y55" s="36">
        <v>21005365.019155405</v>
      </c>
      <c r="Z55" s="36">
        <v>11325918.377051631</v>
      </c>
      <c r="AA55" s="36">
        <v>48381098.542328641</v>
      </c>
      <c r="AB55" s="36">
        <v>170313963.98931438</v>
      </c>
      <c r="AC55" s="36">
        <v>171761673.24800244</v>
      </c>
      <c r="AD55" s="36">
        <v>172534335.96105936</v>
      </c>
      <c r="AE55" s="36">
        <v>151756571.40201166</v>
      </c>
    </row>
    <row r="56" spans="2:31" x14ac:dyDescent="0.35">
      <c r="B56" s="26" t="s">
        <v>33</v>
      </c>
      <c r="C56" s="33"/>
      <c r="D56" s="33"/>
      <c r="E56" s="34" t="s">
        <v>35</v>
      </c>
      <c r="F56" s="35">
        <v>514718793.53010768</v>
      </c>
      <c r="G56" s="36">
        <v>-66076.515062908307</v>
      </c>
      <c r="H56" s="36">
        <v>-135561.82644598835</v>
      </c>
      <c r="I56" s="36">
        <v>-2235218.885284442</v>
      </c>
      <c r="J56" s="36">
        <v>-2360975.6145362407</v>
      </c>
      <c r="K56" s="36">
        <v>4044789.6524457079</v>
      </c>
      <c r="L56" s="36">
        <v>32116077.127832614</v>
      </c>
      <c r="M56" s="36">
        <v>48761137.633657306</v>
      </c>
      <c r="N56" s="36">
        <v>84275033.82559742</v>
      </c>
      <c r="O56" s="36">
        <v>77713130.175441369</v>
      </c>
      <c r="P56" s="36">
        <v>60624169.27324973</v>
      </c>
      <c r="Q56" s="36">
        <v>23198506.948372066</v>
      </c>
      <c r="R56" s="36">
        <v>12957407.831050325</v>
      </c>
      <c r="S56" s="36">
        <v>28340146.531484436</v>
      </c>
      <c r="T56" s="36">
        <v>15048283.690816775</v>
      </c>
      <c r="U56" s="36">
        <v>24272286.596628543</v>
      </c>
      <c r="V56" s="36">
        <v>61041768.104701206</v>
      </c>
      <c r="W56" s="36">
        <v>33030685.348069131</v>
      </c>
      <c r="X56" s="36">
        <v>22636296.448340118</v>
      </c>
      <c r="Y56" s="36">
        <v>14093730.727456601</v>
      </c>
      <c r="Z56" s="36">
        <v>18097432.368913129</v>
      </c>
      <c r="AA56" s="36">
        <v>60234419.208629005</v>
      </c>
      <c r="AB56" s="36">
        <v>176739591.71373153</v>
      </c>
      <c r="AC56" s="36">
        <v>179859777.0747416</v>
      </c>
      <c r="AD56" s="36">
        <v>221428811.73113966</v>
      </c>
      <c r="AE56" s="36">
        <v>207136269.87934262</v>
      </c>
    </row>
    <row r="57" spans="2:31" x14ac:dyDescent="0.35">
      <c r="B57" s="26" t="s">
        <v>34</v>
      </c>
      <c r="C57" s="33"/>
      <c r="D57" s="33"/>
      <c r="E57" s="34" t="s">
        <v>35</v>
      </c>
      <c r="F57" s="35">
        <v>530188106.2195673</v>
      </c>
      <c r="G57" s="36">
        <v>-53112.085383534395</v>
      </c>
      <c r="H57" s="36">
        <v>-112404.21998106285</v>
      </c>
      <c r="I57" s="36">
        <v>-2475977.1018341626</v>
      </c>
      <c r="J57" s="36">
        <v>-2707638.9829482338</v>
      </c>
      <c r="K57" s="36">
        <v>4658781.0024539214</v>
      </c>
      <c r="L57" s="36">
        <v>32527744.404585302</v>
      </c>
      <c r="M57" s="36">
        <v>48479457.241884992</v>
      </c>
      <c r="N57" s="36">
        <v>84561669.246855021</v>
      </c>
      <c r="O57" s="36">
        <v>76695321.070259199</v>
      </c>
      <c r="P57" s="36">
        <v>62212489.493309945</v>
      </c>
      <c r="Q57" s="36">
        <v>24067914.454609394</v>
      </c>
      <c r="R57" s="36">
        <v>14370762.60114258</v>
      </c>
      <c r="S57" s="36">
        <v>27406055.556522891</v>
      </c>
      <c r="T57" s="36">
        <v>13161073.466602523</v>
      </c>
      <c r="U57" s="36">
        <v>24244599.957402289</v>
      </c>
      <c r="V57" s="36">
        <v>60926304.575424172</v>
      </c>
      <c r="W57" s="36">
        <v>35349384.591511711</v>
      </c>
      <c r="X57" s="36">
        <v>26216315.35776886</v>
      </c>
      <c r="Y57" s="36">
        <v>20628143.633090813</v>
      </c>
      <c r="Z57" s="36">
        <v>19370003.119447786</v>
      </c>
      <c r="AA57" s="36">
        <v>56375913.03844703</v>
      </c>
      <c r="AB57" s="36">
        <v>202572233.38394552</v>
      </c>
      <c r="AC57" s="36">
        <v>190602343.13311628</v>
      </c>
      <c r="AD57" s="36">
        <v>223546460.2601026</v>
      </c>
      <c r="AE57" s="36">
        <v>210200753.57750869</v>
      </c>
    </row>
    <row r="59" spans="2:31" x14ac:dyDescent="0.35">
      <c r="B59" s="29" t="s">
        <v>12</v>
      </c>
      <c r="C59" s="29"/>
      <c r="D59" s="29"/>
      <c r="E59" s="37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35">
      <c r="B60" s="32" t="s">
        <v>18</v>
      </c>
      <c r="C60" s="24"/>
      <c r="D60" s="24"/>
      <c r="E60" s="24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35">
      <c r="B61" s="26" t="s">
        <v>210</v>
      </c>
      <c r="C61" s="33"/>
      <c r="D61" s="33"/>
      <c r="E61" s="34" t="s">
        <v>35</v>
      </c>
      <c r="F61" s="35">
        <v>43103126.369438402</v>
      </c>
      <c r="G61" s="36">
        <v>47.496860605167747</v>
      </c>
      <c r="H61" s="36">
        <v>45.318766904645194</v>
      </c>
      <c r="I61" s="36">
        <v>-102707.43939641745</v>
      </c>
      <c r="J61" s="36">
        <v>-440289.49905800354</v>
      </c>
      <c r="K61" s="36">
        <v>-1711296.4894954104</v>
      </c>
      <c r="L61" s="36">
        <v>2908296.1402812172</v>
      </c>
      <c r="M61" s="36">
        <v>3210705.8290801919</v>
      </c>
      <c r="N61" s="36">
        <v>-3268959.7039953815</v>
      </c>
      <c r="O61" s="36">
        <v>6652373.1958555598</v>
      </c>
      <c r="P61" s="36">
        <v>6319690.918188055</v>
      </c>
      <c r="Q61" s="36">
        <v>171852.89509033074</v>
      </c>
      <c r="R61" s="36">
        <v>698510.89934516698</v>
      </c>
      <c r="S61" s="36">
        <v>10775708.888274739</v>
      </c>
      <c r="T61" s="36">
        <v>-197029.40601739651</v>
      </c>
      <c r="U61" s="36">
        <v>22487704.463575773</v>
      </c>
      <c r="V61" s="36">
        <v>4342264.7845726823</v>
      </c>
      <c r="W61" s="36">
        <v>40210721.856031895</v>
      </c>
      <c r="X61" s="36">
        <v>-458446.65008624678</v>
      </c>
      <c r="Y61" s="36">
        <v>14563148.38412247</v>
      </c>
      <c r="Z61" s="36">
        <v>62336.163601660788</v>
      </c>
      <c r="AA61" s="36">
        <v>716765.75045684387</v>
      </c>
      <c r="AB61" s="36">
        <v>4593543.8174647065</v>
      </c>
      <c r="AC61" s="36">
        <v>-4867262.1905667866</v>
      </c>
      <c r="AD61" s="36">
        <v>-22637441.132943727</v>
      </c>
      <c r="AE61" s="36">
        <v>16760845.39878962</v>
      </c>
    </row>
    <row r="62" spans="2:31" x14ac:dyDescent="0.35">
      <c r="B62" s="26" t="s">
        <v>33</v>
      </c>
      <c r="C62" s="33"/>
      <c r="D62" s="33"/>
      <c r="E62" s="34" t="s">
        <v>35</v>
      </c>
      <c r="F62" s="35">
        <v>33059746.935818281</v>
      </c>
      <c r="G62" s="36">
        <v>-987.04661162394677</v>
      </c>
      <c r="H62" s="36">
        <v>-981.42729096191886</v>
      </c>
      <c r="I62" s="36">
        <v>-164704.86555593644</v>
      </c>
      <c r="J62" s="36">
        <v>-137287.14131976978</v>
      </c>
      <c r="K62" s="36">
        <v>-1160482.8439976068</v>
      </c>
      <c r="L62" s="36">
        <v>2413202.1461135251</v>
      </c>
      <c r="M62" s="36">
        <v>3205576.694496328</v>
      </c>
      <c r="N62" s="36">
        <v>-2984875.9544163523</v>
      </c>
      <c r="O62" s="36">
        <v>6650665.2386889933</v>
      </c>
      <c r="P62" s="36">
        <v>5315848.1551380791</v>
      </c>
      <c r="Q62" s="36">
        <v>169944.5167192877</v>
      </c>
      <c r="R62" s="36">
        <v>482297.67364442709</v>
      </c>
      <c r="S62" s="36">
        <v>8364356.4303535195</v>
      </c>
      <c r="T62" s="36">
        <v>-199392.46673316637</v>
      </c>
      <c r="U62" s="36">
        <v>22320020.383544728</v>
      </c>
      <c r="V62" s="36">
        <v>1851408.9016595369</v>
      </c>
      <c r="W62" s="36">
        <v>40555726.238500267</v>
      </c>
      <c r="X62" s="36">
        <v>-388515.80562266044</v>
      </c>
      <c r="Y62" s="36">
        <v>9160098.0766143389</v>
      </c>
      <c r="Z62" s="36">
        <v>3224261.3875742145</v>
      </c>
      <c r="AA62" s="36">
        <v>-14472896.618525488</v>
      </c>
      <c r="AB62" s="36">
        <v>4930245.9543207372</v>
      </c>
      <c r="AC62" s="36">
        <v>-10190477.836299792</v>
      </c>
      <c r="AD62" s="36">
        <v>-25555970.442540731</v>
      </c>
      <c r="AE62" s="36">
        <v>15509995.404504199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33610914.188150473</v>
      </c>
      <c r="G63" s="36">
        <v>-484.20507841509021</v>
      </c>
      <c r="H63" s="36">
        <v>-481.64511140685323</v>
      </c>
      <c r="I63" s="36">
        <v>-142464.28976244637</v>
      </c>
      <c r="J63" s="36">
        <v>-125439.37572094216</v>
      </c>
      <c r="K63" s="36">
        <v>-1339827.4928636241</v>
      </c>
      <c r="L63" s="36">
        <v>1994585.1707973364</v>
      </c>
      <c r="M63" s="36">
        <v>3206303.5742796049</v>
      </c>
      <c r="N63" s="36">
        <v>-2973898.9822141617</v>
      </c>
      <c r="O63" s="36">
        <v>6651487.8731262432</v>
      </c>
      <c r="P63" s="36">
        <v>5516052.1178033855</v>
      </c>
      <c r="Q63" s="36">
        <v>170861.36008554269</v>
      </c>
      <c r="R63" s="36">
        <v>697432.85513251892</v>
      </c>
      <c r="S63" s="36">
        <v>8514477.2874138709</v>
      </c>
      <c r="T63" s="36">
        <v>-198307.53981712335</v>
      </c>
      <c r="U63" s="36">
        <v>22310021.100992512</v>
      </c>
      <c r="V63" s="36">
        <v>2047604.8439715963</v>
      </c>
      <c r="W63" s="36">
        <v>36444342.272976413</v>
      </c>
      <c r="X63" s="36">
        <v>-460014.08388476312</v>
      </c>
      <c r="Y63" s="36">
        <v>14118031.430349607</v>
      </c>
      <c r="Z63" s="36">
        <v>3236824.2918307502</v>
      </c>
      <c r="AA63" s="36">
        <v>-21770906.725599315</v>
      </c>
      <c r="AB63" s="36">
        <v>5637614.2052170606</v>
      </c>
      <c r="AC63" s="36">
        <v>-4585685.3293919405</v>
      </c>
      <c r="AD63" s="36">
        <v>-21710697.429897543</v>
      </c>
      <c r="AE63" s="36">
        <v>15515235.797713991</v>
      </c>
    </row>
    <row r="65" spans="2:31" x14ac:dyDescent="0.35">
      <c r="B65" s="29" t="s">
        <v>11</v>
      </c>
      <c r="C65" s="29"/>
      <c r="D65" s="29"/>
      <c r="E65" s="30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32" t="s">
        <v>18</v>
      </c>
      <c r="C66" s="24"/>
      <c r="D66" s="24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210</v>
      </c>
      <c r="C67" s="33"/>
      <c r="D67" s="33"/>
      <c r="E67" s="34" t="s">
        <v>35</v>
      </c>
      <c r="F67" s="35">
        <v>1045685032.3155481</v>
      </c>
      <c r="G67" s="36">
        <v>78436.133036838932</v>
      </c>
      <c r="H67" s="36">
        <v>73582.648482110671</v>
      </c>
      <c r="I67" s="36">
        <v>132743331.34346682</v>
      </c>
      <c r="J67" s="36">
        <v>-13246097.070723044</v>
      </c>
      <c r="K67" s="36">
        <v>-205977764.26083988</v>
      </c>
      <c r="L67" s="36">
        <v>182412763.72129798</v>
      </c>
      <c r="M67" s="36">
        <v>176601071.58754754</v>
      </c>
      <c r="N67" s="36">
        <v>-721268426.92317796</v>
      </c>
      <c r="O67" s="36">
        <v>-398134842.91143221</v>
      </c>
      <c r="P67" s="36">
        <v>1336105664.332535</v>
      </c>
      <c r="Q67" s="36">
        <v>143550429.96319711</v>
      </c>
      <c r="R67" s="36">
        <v>1006971011.4681742</v>
      </c>
      <c r="S67" s="36">
        <v>-172570328.39149064</v>
      </c>
      <c r="T67" s="36">
        <v>211138694.03834462</v>
      </c>
      <c r="U67" s="36">
        <v>76562305.693386868</v>
      </c>
      <c r="V67" s="36">
        <v>391424643.80911094</v>
      </c>
      <c r="W67" s="36">
        <v>1053119423.0712498</v>
      </c>
      <c r="X67" s="36">
        <v>-406537127.84339428</v>
      </c>
      <c r="Y67" s="36">
        <v>108228096.27330473</v>
      </c>
      <c r="Z67" s="36">
        <v>-186436815.56022492</v>
      </c>
      <c r="AA67" s="36">
        <v>-384691818.36666262</v>
      </c>
      <c r="AB67" s="36">
        <v>-230735917.01110259</v>
      </c>
      <c r="AC67" s="36">
        <v>-139667884.80756968</v>
      </c>
      <c r="AD67" s="36">
        <v>20304031.519391455</v>
      </c>
      <c r="AE67" s="36">
        <v>-37335369.475058988</v>
      </c>
    </row>
    <row r="68" spans="2:31" x14ac:dyDescent="0.35">
      <c r="B68" s="26" t="s">
        <v>33</v>
      </c>
      <c r="C68" s="33"/>
      <c r="D68" s="33"/>
      <c r="E68" s="34" t="s">
        <v>35</v>
      </c>
      <c r="F68" s="35">
        <v>1188814839.0418577</v>
      </c>
      <c r="G68" s="36">
        <v>-7335.7299001957535</v>
      </c>
      <c r="H68" s="36">
        <v>-27993.826165956696</v>
      </c>
      <c r="I68" s="36">
        <v>98043386.751714781</v>
      </c>
      <c r="J68" s="36">
        <v>6751342.9853540389</v>
      </c>
      <c r="K68" s="36">
        <v>-149711287.9473184</v>
      </c>
      <c r="L68" s="36">
        <v>286195702.09678501</v>
      </c>
      <c r="M68" s="36">
        <v>167068260.59647003</v>
      </c>
      <c r="N68" s="36">
        <v>-610566679.0365634</v>
      </c>
      <c r="O68" s="36">
        <v>-606404099.22236764</v>
      </c>
      <c r="P68" s="36">
        <v>1591120917.8287582</v>
      </c>
      <c r="Q68" s="36">
        <v>40533706.698579133</v>
      </c>
      <c r="R68" s="36">
        <v>1106255362.74663</v>
      </c>
      <c r="S68" s="36">
        <v>-432269741.91538996</v>
      </c>
      <c r="T68" s="36">
        <v>241227558.48162976</v>
      </c>
      <c r="U68" s="36">
        <v>-179586466.88699576</v>
      </c>
      <c r="V68" s="36">
        <v>170353346.13458535</v>
      </c>
      <c r="W68" s="36">
        <v>1551641104.4733634</v>
      </c>
      <c r="X68" s="36">
        <v>-245246310.51185995</v>
      </c>
      <c r="Y68" s="36">
        <v>354039115.34172839</v>
      </c>
      <c r="Z68" s="36">
        <v>-363205690.23793763</v>
      </c>
      <c r="AA68" s="36">
        <v>-351159950.12913948</v>
      </c>
      <c r="AB68" s="36">
        <v>-132716785.66851629</v>
      </c>
      <c r="AC68" s="36">
        <v>-190670914.36247104</v>
      </c>
      <c r="AD68" s="36">
        <v>-69452673.33161062</v>
      </c>
      <c r="AE68" s="36">
        <v>-55897829.627014831</v>
      </c>
    </row>
    <row r="69" spans="2:31" x14ac:dyDescent="0.35">
      <c r="B69" s="26" t="s">
        <v>34</v>
      </c>
      <c r="C69" s="33"/>
      <c r="D69" s="33"/>
      <c r="E69" s="34" t="s">
        <v>35</v>
      </c>
      <c r="F69" s="35">
        <v>1200045783.1088307</v>
      </c>
      <c r="G69" s="36">
        <v>1106.9865591075575</v>
      </c>
      <c r="H69" s="36">
        <v>-5256.6175852421393</v>
      </c>
      <c r="I69" s="36">
        <v>110396146.26392522</v>
      </c>
      <c r="J69" s="36">
        <v>8302123.7938683331</v>
      </c>
      <c r="K69" s="36">
        <v>-175527012.29850513</v>
      </c>
      <c r="L69" s="36">
        <v>301222211.34361762</v>
      </c>
      <c r="M69" s="36">
        <v>172247923.86643234</v>
      </c>
      <c r="N69" s="36">
        <v>-612027331.50471497</v>
      </c>
      <c r="O69" s="36">
        <v>-592081474.56873357</v>
      </c>
      <c r="P69" s="36">
        <v>1541755013.575511</v>
      </c>
      <c r="Q69" s="36">
        <v>38362404.36838004</v>
      </c>
      <c r="R69" s="36">
        <v>1115092575.0636809</v>
      </c>
      <c r="S69" s="36">
        <v>-347279664.71090382</v>
      </c>
      <c r="T69" s="36">
        <v>247268560.77005181</v>
      </c>
      <c r="U69" s="36">
        <v>-215122820.69301009</v>
      </c>
      <c r="V69" s="36">
        <v>117275751.23253568</v>
      </c>
      <c r="W69" s="36">
        <v>1635014114.368598</v>
      </c>
      <c r="X69" s="36">
        <v>-256701632.51734087</v>
      </c>
      <c r="Y69" s="36">
        <v>329152107.02832669</v>
      </c>
      <c r="Z69" s="36">
        <v>-302845177.90264428</v>
      </c>
      <c r="AA69" s="36">
        <v>-297111850.04433453</v>
      </c>
      <c r="AB69" s="36">
        <v>-326457031.63716847</v>
      </c>
      <c r="AC69" s="36">
        <v>-150583060.93221754</v>
      </c>
      <c r="AD69" s="36">
        <v>-44436572.130055465</v>
      </c>
      <c r="AE69" s="36">
        <v>-62629278.91504088</v>
      </c>
    </row>
    <row r="71" spans="2:31" x14ac:dyDescent="0.35">
      <c r="B71" s="29" t="s">
        <v>151</v>
      </c>
      <c r="C71" s="29"/>
      <c r="D71" s="29"/>
      <c r="E71" s="37"/>
      <c r="F71" s="31"/>
      <c r="G71" s="30">
        <v>2022</v>
      </c>
      <c r="H71" s="30">
        <v>2023</v>
      </c>
      <c r="I71" s="30">
        <v>2024</v>
      </c>
      <c r="J71" s="30">
        <v>2025</v>
      </c>
      <c r="K71" s="30">
        <v>2026</v>
      </c>
      <c r="L71" s="30">
        <v>2027</v>
      </c>
      <c r="M71" s="30">
        <v>2028</v>
      </c>
      <c r="N71" s="30">
        <v>2029</v>
      </c>
      <c r="O71" s="30">
        <v>2030</v>
      </c>
      <c r="P71" s="30">
        <v>2031</v>
      </c>
      <c r="Q71" s="30">
        <v>2032</v>
      </c>
      <c r="R71" s="30">
        <v>2033</v>
      </c>
      <c r="S71" s="30">
        <v>2034</v>
      </c>
      <c r="T71" s="30">
        <v>2035</v>
      </c>
      <c r="U71" s="30">
        <v>2036</v>
      </c>
      <c r="V71" s="30">
        <v>2037</v>
      </c>
      <c r="W71" s="30">
        <v>2038</v>
      </c>
      <c r="X71" s="30">
        <v>2039</v>
      </c>
      <c r="Y71" s="30">
        <v>2040</v>
      </c>
      <c r="Z71" s="30">
        <v>2041</v>
      </c>
      <c r="AA71" s="30">
        <v>2042</v>
      </c>
      <c r="AB71" s="30">
        <v>2043</v>
      </c>
      <c r="AC71" s="30">
        <v>2044</v>
      </c>
      <c r="AD71" s="30">
        <v>2045</v>
      </c>
      <c r="AE71" s="30">
        <v>2046</v>
      </c>
    </row>
    <row r="72" spans="2:31" x14ac:dyDescent="0.35">
      <c r="B72" s="32" t="s">
        <v>18</v>
      </c>
      <c r="C72" s="24"/>
      <c r="D72" s="24"/>
      <c r="E72" s="24" t="s">
        <v>14</v>
      </c>
      <c r="F72" s="24" t="s">
        <v>61</v>
      </c>
      <c r="G72" s="25" t="s">
        <v>65</v>
      </c>
      <c r="H72" s="25" t="s">
        <v>66</v>
      </c>
      <c r="I72" s="25" t="s">
        <v>67</v>
      </c>
      <c r="J72" s="25" t="s">
        <v>68</v>
      </c>
      <c r="K72" s="25" t="s">
        <v>69</v>
      </c>
      <c r="L72" s="25" t="s">
        <v>70</v>
      </c>
      <c r="M72" s="25" t="s">
        <v>71</v>
      </c>
      <c r="N72" s="25" t="s">
        <v>72</v>
      </c>
      <c r="O72" s="25" t="s">
        <v>73</v>
      </c>
      <c r="P72" s="25" t="s">
        <v>74</v>
      </c>
      <c r="Q72" s="25" t="s">
        <v>75</v>
      </c>
      <c r="R72" s="25" t="s">
        <v>76</v>
      </c>
      <c r="S72" s="25" t="s">
        <v>77</v>
      </c>
      <c r="T72" s="25" t="s">
        <v>78</v>
      </c>
      <c r="U72" s="25" t="s">
        <v>79</v>
      </c>
      <c r="V72" s="25" t="s">
        <v>80</v>
      </c>
      <c r="W72" s="25" t="s">
        <v>81</v>
      </c>
      <c r="X72" s="25" t="s">
        <v>82</v>
      </c>
      <c r="Y72" s="25" t="s">
        <v>83</v>
      </c>
      <c r="Z72" s="25" t="s">
        <v>84</v>
      </c>
      <c r="AA72" s="25" t="s">
        <v>85</v>
      </c>
      <c r="AB72" s="25" t="s">
        <v>86</v>
      </c>
      <c r="AC72" s="25" t="s">
        <v>87</v>
      </c>
      <c r="AD72" s="25" t="s">
        <v>88</v>
      </c>
      <c r="AE72" s="25" t="s">
        <v>89</v>
      </c>
    </row>
    <row r="73" spans="2:31" x14ac:dyDescent="0.35">
      <c r="B73" s="26" t="s">
        <v>210</v>
      </c>
      <c r="C73" s="33"/>
      <c r="D73" s="33"/>
      <c r="E73" s="34" t="s">
        <v>35</v>
      </c>
      <c r="F73" s="35">
        <v>156281548.93712738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38367763.965089537</v>
      </c>
      <c r="N73" s="36">
        <v>31408342.573366921</v>
      </c>
      <c r="O73" s="36">
        <v>47482845.514744908</v>
      </c>
      <c r="P73" s="36">
        <v>16928767.483346947</v>
      </c>
      <c r="Q73" s="36">
        <v>55818282.360664509</v>
      </c>
      <c r="R73" s="36">
        <v>40502399.228142239</v>
      </c>
      <c r="S73" s="36">
        <v>34999338.364790864</v>
      </c>
      <c r="T73" s="36">
        <v>19095623.470713191</v>
      </c>
      <c r="U73" s="36">
        <v>9707863.3002386317</v>
      </c>
      <c r="V73" s="36">
        <v>11646678.816236919</v>
      </c>
      <c r="W73" s="36">
        <v>2459374.0362019395</v>
      </c>
      <c r="X73" s="36">
        <v>3884314.5704786112</v>
      </c>
      <c r="Y73" s="36">
        <v>1284188.7783115956</v>
      </c>
      <c r="Z73" s="36">
        <v>-2842826.7601409238</v>
      </c>
      <c r="AA73" s="36">
        <v>6251230.5654417463</v>
      </c>
      <c r="AB73" s="36">
        <v>-18606125.118720952</v>
      </c>
      <c r="AC73" s="36">
        <v>-7745292.9635143448</v>
      </c>
      <c r="AD73" s="36">
        <v>-10811722.927081194</v>
      </c>
      <c r="AE73" s="36">
        <v>-20080391.79419107</v>
      </c>
    </row>
    <row r="74" spans="2:31" x14ac:dyDescent="0.35">
      <c r="B74" s="26" t="s">
        <v>33</v>
      </c>
      <c r="C74" s="33"/>
      <c r="D74" s="33"/>
      <c r="E74" s="34" t="s">
        <v>35</v>
      </c>
      <c r="F74" s="35">
        <v>179401511.56720129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0</v>
      </c>
      <c r="M74" s="36">
        <v>37749154.594965614</v>
      </c>
      <c r="N74" s="36">
        <v>36173268.906531714</v>
      </c>
      <c r="O74" s="36">
        <v>39117086.376130335</v>
      </c>
      <c r="P74" s="36">
        <v>23118278.252795737</v>
      </c>
      <c r="Q74" s="36">
        <v>53293652.215393975</v>
      </c>
      <c r="R74" s="36">
        <v>39284871.980526939</v>
      </c>
      <c r="S74" s="36">
        <v>34668027.125064202</v>
      </c>
      <c r="T74" s="36">
        <v>12501994.462202216</v>
      </c>
      <c r="U74" s="36">
        <v>13924033.513668876</v>
      </c>
      <c r="V74" s="36">
        <v>21201545.554384116</v>
      </c>
      <c r="W74" s="36">
        <v>9364870.3724612296</v>
      </c>
      <c r="X74" s="36">
        <v>8741357.6238243114</v>
      </c>
      <c r="Y74" s="36">
        <v>19334053.468582653</v>
      </c>
      <c r="Z74" s="36">
        <v>7372403.9656286221</v>
      </c>
      <c r="AA74" s="36">
        <v>15811111.368254649</v>
      </c>
      <c r="AB74" s="36">
        <v>-13573510.518102486</v>
      </c>
      <c r="AC74" s="36">
        <v>-1439195.5781734737</v>
      </c>
      <c r="AD74" s="36">
        <v>-7626461.5701632909</v>
      </c>
      <c r="AE74" s="36">
        <v>-15679696.178253643</v>
      </c>
    </row>
    <row r="75" spans="2:31" x14ac:dyDescent="0.35">
      <c r="B75" s="26" t="s">
        <v>34</v>
      </c>
      <c r="C75" s="33"/>
      <c r="D75" s="33"/>
      <c r="E75" s="34" t="s">
        <v>35</v>
      </c>
      <c r="F75" s="35">
        <v>190568316.06416851</v>
      </c>
      <c r="G75" s="36">
        <v>0</v>
      </c>
      <c r="H75" s="36">
        <v>0</v>
      </c>
      <c r="I75" s="36">
        <v>0</v>
      </c>
      <c r="J75" s="36">
        <v>0</v>
      </c>
      <c r="K75" s="36">
        <v>0</v>
      </c>
      <c r="L75" s="36">
        <v>0</v>
      </c>
      <c r="M75" s="36">
        <v>39544243.374458939</v>
      </c>
      <c r="N75" s="36">
        <v>37652417.020493165</v>
      </c>
      <c r="O75" s="36">
        <v>41767347.288433254</v>
      </c>
      <c r="P75" s="36">
        <v>24543547.893633433</v>
      </c>
      <c r="Q75" s="36">
        <v>56403429.327617891</v>
      </c>
      <c r="R75" s="36">
        <v>41715878.20883178</v>
      </c>
      <c r="S75" s="36">
        <v>37322117.423099883</v>
      </c>
      <c r="T75" s="36">
        <v>15094671.172907354</v>
      </c>
      <c r="U75" s="36">
        <v>13963102.368616244</v>
      </c>
      <c r="V75" s="36">
        <v>21639712.130017478</v>
      </c>
      <c r="W75" s="36">
        <v>11114726.46027147</v>
      </c>
      <c r="X75" s="36">
        <v>9736240.4535449278</v>
      </c>
      <c r="Y75" s="36">
        <v>20336599.762172714</v>
      </c>
      <c r="Z75" s="36">
        <v>7298253.0676328233</v>
      </c>
      <c r="AA75" s="36">
        <v>15248530.478774076</v>
      </c>
      <c r="AB75" s="36">
        <v>-13072661.68645739</v>
      </c>
      <c r="AC75" s="36">
        <v>-1514160.6981775863</v>
      </c>
      <c r="AD75" s="36">
        <v>-8521183.0125753749</v>
      </c>
      <c r="AE75" s="36">
        <v>-15267589.043490971</v>
      </c>
    </row>
    <row r="77" spans="2:31" x14ac:dyDescent="0.35">
      <c r="B77" s="29" t="s">
        <v>152</v>
      </c>
      <c r="C77" s="29"/>
      <c r="D77" s="29"/>
      <c r="E77" s="37"/>
      <c r="F77" s="31"/>
      <c r="G77" s="30">
        <v>2022</v>
      </c>
      <c r="H77" s="30">
        <v>2023</v>
      </c>
      <c r="I77" s="30">
        <v>2024</v>
      </c>
      <c r="J77" s="30">
        <v>2025</v>
      </c>
      <c r="K77" s="30">
        <v>2026</v>
      </c>
      <c r="L77" s="30">
        <v>2027</v>
      </c>
      <c r="M77" s="30">
        <v>2028</v>
      </c>
      <c r="N77" s="30">
        <v>2029</v>
      </c>
      <c r="O77" s="30">
        <v>2030</v>
      </c>
      <c r="P77" s="30">
        <v>2031</v>
      </c>
      <c r="Q77" s="30">
        <v>2032</v>
      </c>
      <c r="R77" s="30">
        <v>2033</v>
      </c>
      <c r="S77" s="30">
        <v>2034</v>
      </c>
      <c r="T77" s="30">
        <v>2035</v>
      </c>
      <c r="U77" s="30">
        <v>2036</v>
      </c>
      <c r="V77" s="30">
        <v>2037</v>
      </c>
      <c r="W77" s="30">
        <v>2038</v>
      </c>
      <c r="X77" s="30">
        <v>2039</v>
      </c>
      <c r="Y77" s="30">
        <v>2040</v>
      </c>
      <c r="Z77" s="30">
        <v>2041</v>
      </c>
      <c r="AA77" s="30">
        <v>2042</v>
      </c>
      <c r="AB77" s="30">
        <v>2043</v>
      </c>
      <c r="AC77" s="30">
        <v>2044</v>
      </c>
      <c r="AD77" s="30">
        <v>2045</v>
      </c>
      <c r="AE77" s="30">
        <v>2046</v>
      </c>
    </row>
    <row r="78" spans="2:31" x14ac:dyDescent="0.35">
      <c r="B78" s="32" t="s">
        <v>18</v>
      </c>
      <c r="C78" s="24"/>
      <c r="D78" s="24"/>
      <c r="E78" s="24" t="s">
        <v>14</v>
      </c>
      <c r="F78" s="24" t="s">
        <v>61</v>
      </c>
      <c r="G78" s="25" t="s">
        <v>65</v>
      </c>
      <c r="H78" s="25" t="s">
        <v>66</v>
      </c>
      <c r="I78" s="25" t="s">
        <v>67</v>
      </c>
      <c r="J78" s="25" t="s">
        <v>68</v>
      </c>
      <c r="K78" s="25" t="s">
        <v>69</v>
      </c>
      <c r="L78" s="25" t="s">
        <v>70</v>
      </c>
      <c r="M78" s="25" t="s">
        <v>71</v>
      </c>
      <c r="N78" s="25" t="s">
        <v>72</v>
      </c>
      <c r="O78" s="25" t="s">
        <v>73</v>
      </c>
      <c r="P78" s="25" t="s">
        <v>74</v>
      </c>
      <c r="Q78" s="25" t="s">
        <v>75</v>
      </c>
      <c r="R78" s="25" t="s">
        <v>76</v>
      </c>
      <c r="S78" s="25" t="s">
        <v>77</v>
      </c>
      <c r="T78" s="25" t="s">
        <v>78</v>
      </c>
      <c r="U78" s="25" t="s">
        <v>79</v>
      </c>
      <c r="V78" s="25" t="s">
        <v>80</v>
      </c>
      <c r="W78" s="25" t="s">
        <v>81</v>
      </c>
      <c r="X78" s="25" t="s">
        <v>82</v>
      </c>
      <c r="Y78" s="25" t="s">
        <v>83</v>
      </c>
      <c r="Z78" s="25" t="s">
        <v>84</v>
      </c>
      <c r="AA78" s="25" t="s">
        <v>85</v>
      </c>
      <c r="AB78" s="25" t="s">
        <v>86</v>
      </c>
      <c r="AC78" s="25" t="s">
        <v>87</v>
      </c>
      <c r="AD78" s="25" t="s">
        <v>88</v>
      </c>
      <c r="AE78" s="25" t="s">
        <v>89</v>
      </c>
    </row>
    <row r="79" spans="2:31" x14ac:dyDescent="0.35">
      <c r="B79" s="26" t="s">
        <v>210</v>
      </c>
      <c r="C79" s="33"/>
      <c r="D79" s="33"/>
      <c r="E79" s="34" t="s">
        <v>35</v>
      </c>
      <c r="F79" s="35">
        <v>162108607.97077003</v>
      </c>
      <c r="G79" s="36">
        <v>0</v>
      </c>
      <c r="H79" s="36">
        <v>0</v>
      </c>
      <c r="I79" s="36">
        <v>0</v>
      </c>
      <c r="J79" s="36">
        <v>0</v>
      </c>
      <c r="K79" s="36">
        <v>0</v>
      </c>
      <c r="L79" s="36">
        <v>0</v>
      </c>
      <c r="M79" s="36">
        <v>3709079.3776556142</v>
      </c>
      <c r="N79" s="36">
        <v>12037674.450446781</v>
      </c>
      <c r="O79" s="36">
        <v>2487726.8644840149</v>
      </c>
      <c r="P79" s="36">
        <v>923095.76410643954</v>
      </c>
      <c r="Q79" s="36">
        <v>3059159.8576472751</v>
      </c>
      <c r="R79" s="36">
        <v>-585336.57399821782</v>
      </c>
      <c r="S79" s="36">
        <v>858665.54186493007</v>
      </c>
      <c r="T79" s="36">
        <v>-94887.691730036764</v>
      </c>
      <c r="U79" s="36">
        <v>10384223.722274845</v>
      </c>
      <c r="V79" s="36">
        <v>35479620.46343106</v>
      </c>
      <c r="W79" s="36">
        <v>173030053.27389836</v>
      </c>
      <c r="X79" s="36">
        <v>10703077.688438913</v>
      </c>
      <c r="Y79" s="36">
        <v>23401368.80885135</v>
      </c>
      <c r="Z79" s="36">
        <v>8091179.724989091</v>
      </c>
      <c r="AA79" s="36">
        <v>62788014.494654998</v>
      </c>
      <c r="AB79" s="36">
        <v>53961037.487964876</v>
      </c>
      <c r="AC79" s="36">
        <v>8523877.1133775264</v>
      </c>
      <c r="AD79" s="36">
        <v>26891176.211339794</v>
      </c>
      <c r="AE79" s="36">
        <v>29256651.583417222</v>
      </c>
    </row>
    <row r="80" spans="2:31" x14ac:dyDescent="0.35">
      <c r="B80" s="26" t="s">
        <v>33</v>
      </c>
      <c r="C80" s="33"/>
      <c r="D80" s="33"/>
      <c r="E80" s="34" t="s">
        <v>35</v>
      </c>
      <c r="F80" s="35">
        <v>204900380.17877862</v>
      </c>
      <c r="G80" s="36">
        <v>0</v>
      </c>
      <c r="H80" s="36">
        <v>0</v>
      </c>
      <c r="I80" s="36">
        <v>0</v>
      </c>
      <c r="J80" s="36">
        <v>0</v>
      </c>
      <c r="K80" s="36">
        <v>0</v>
      </c>
      <c r="L80" s="36">
        <v>0</v>
      </c>
      <c r="M80" s="36">
        <v>4800027.7654140294</v>
      </c>
      <c r="N80" s="36">
        <v>13228121.192943035</v>
      </c>
      <c r="O80" s="36">
        <v>2281760.6422190247</v>
      </c>
      <c r="P80" s="36">
        <v>2675149.1559847798</v>
      </c>
      <c r="Q80" s="36">
        <v>3491675.1561913495</v>
      </c>
      <c r="R80" s="36">
        <v>-546326.6155932023</v>
      </c>
      <c r="S80" s="36">
        <v>1450178.700838316</v>
      </c>
      <c r="T80" s="36">
        <v>237516.03557256647</v>
      </c>
      <c r="U80" s="36">
        <v>13472542.89726004</v>
      </c>
      <c r="V80" s="36">
        <v>34640829.301485881</v>
      </c>
      <c r="W80" s="36">
        <v>194838564.64225337</v>
      </c>
      <c r="X80" s="36">
        <v>15174645.670215892</v>
      </c>
      <c r="Y80" s="36">
        <v>39299778.905093208</v>
      </c>
      <c r="Z80" s="36">
        <v>17088004.450963307</v>
      </c>
      <c r="AA80" s="36">
        <v>82728881.079608902</v>
      </c>
      <c r="AB80" s="36">
        <v>64717443.816630691</v>
      </c>
      <c r="AC80" s="36">
        <v>21225468.711059831</v>
      </c>
      <c r="AD80" s="36">
        <v>44406135.355843656</v>
      </c>
      <c r="AE80" s="36">
        <v>45634829.378132038</v>
      </c>
    </row>
    <row r="81" spans="2:31" x14ac:dyDescent="0.35">
      <c r="B81" s="26" t="s">
        <v>34</v>
      </c>
      <c r="C81" s="33"/>
      <c r="D81" s="33"/>
      <c r="E81" s="34" t="s">
        <v>35</v>
      </c>
      <c r="F81" s="35">
        <v>205886440.58534122</v>
      </c>
      <c r="G81" s="36">
        <v>0</v>
      </c>
      <c r="H81" s="36">
        <v>0</v>
      </c>
      <c r="I81" s="36">
        <v>0</v>
      </c>
      <c r="J81" s="36">
        <v>0</v>
      </c>
      <c r="K81" s="36">
        <v>0</v>
      </c>
      <c r="L81" s="36">
        <v>0</v>
      </c>
      <c r="M81" s="36">
        <v>4672749.1056212755</v>
      </c>
      <c r="N81" s="36">
        <v>13608243.390227998</v>
      </c>
      <c r="O81" s="36">
        <v>2440487.6554647908</v>
      </c>
      <c r="P81" s="36">
        <v>2657906.0383174829</v>
      </c>
      <c r="Q81" s="36">
        <v>3356603.2085554777</v>
      </c>
      <c r="R81" s="36">
        <v>-194805.50408341625</v>
      </c>
      <c r="S81" s="36">
        <v>1568144.3893491707</v>
      </c>
      <c r="T81" s="36">
        <v>191034.86913771002</v>
      </c>
      <c r="U81" s="36">
        <v>12534292.662790209</v>
      </c>
      <c r="V81" s="36">
        <v>34329622.552310228</v>
      </c>
      <c r="W81" s="36">
        <v>194237941.97763383</v>
      </c>
      <c r="X81" s="36">
        <v>14749720.266311835</v>
      </c>
      <c r="Y81" s="36">
        <v>39046524.610327572</v>
      </c>
      <c r="Z81" s="36">
        <v>18568998.53986964</v>
      </c>
      <c r="AA81" s="36">
        <v>82263388.42329216</v>
      </c>
      <c r="AB81" s="36">
        <v>65698720.307005703</v>
      </c>
      <c r="AC81" s="36">
        <v>21267956.992061768</v>
      </c>
      <c r="AD81" s="36">
        <v>47229677.747568302</v>
      </c>
      <c r="AE81" s="36">
        <v>46712553.378774978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C902-38D8-40A5-9ECA-C8806A7F6AB2}">
  <sheetPr codeName="Sheet21">
    <tabColor rgb="FF9EC0DB"/>
  </sheetPr>
  <dimension ref="A2:AE69"/>
  <sheetViews>
    <sheetView tabSelected="1" zoomScaleNormal="100" workbookViewId="0">
      <selection activeCell="G13" sqref="G13"/>
    </sheetView>
  </sheetViews>
  <sheetFormatPr defaultColWidth="8.7265625" defaultRowHeight="14.5" x14ac:dyDescent="0.35"/>
  <cols>
    <col min="1" max="1" width="12.1796875" style="19" bestFit="1" customWidth="1"/>
    <col min="2" max="5" width="8.7265625" style="19"/>
    <col min="6" max="31" width="15.54296875" style="19" customWidth="1"/>
    <col min="32" max="32" width="8.7265625" style="19"/>
    <col min="33" max="33" width="11.1796875" style="19" bestFit="1" customWidth="1"/>
    <col min="34" max="34" width="11.81640625" style="19" bestFit="1" customWidth="1"/>
    <col min="35" max="16384" width="8.7265625" style="19"/>
  </cols>
  <sheetData>
    <row r="2" spans="2:31" x14ac:dyDescent="0.35">
      <c r="B2" s="21" t="s">
        <v>92</v>
      </c>
      <c r="C2" s="22"/>
      <c r="D2" s="21"/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</row>
    <row r="4" spans="2:31" x14ac:dyDescent="0.35">
      <c r="B4" s="38" t="s">
        <v>93</v>
      </c>
      <c r="C4" s="31"/>
      <c r="D4" s="31"/>
      <c r="E4" s="31"/>
      <c r="F4" s="31"/>
      <c r="G4" s="31"/>
      <c r="H4" s="31"/>
      <c r="I4" s="31"/>
      <c r="J4" s="31"/>
      <c r="K4" s="31"/>
    </row>
    <row r="5" spans="2:31" x14ac:dyDescent="0.35">
      <c r="B5" s="23" t="s">
        <v>5</v>
      </c>
      <c r="C5" s="24"/>
      <c r="D5" s="24"/>
      <c r="E5" s="24"/>
      <c r="F5" s="24"/>
      <c r="G5" s="24" t="s">
        <v>0</v>
      </c>
      <c r="H5" s="24" t="s">
        <v>6</v>
      </c>
      <c r="I5" s="24" t="s">
        <v>7</v>
      </c>
      <c r="J5" s="24" t="s">
        <v>8</v>
      </c>
      <c r="K5" s="24" t="s">
        <v>9</v>
      </c>
    </row>
    <row r="6" spans="2:31" x14ac:dyDescent="0.35">
      <c r="B6" s="26" t="s">
        <v>4</v>
      </c>
      <c r="C6" s="26"/>
      <c r="D6" s="26"/>
      <c r="E6" s="26"/>
      <c r="F6" s="27" t="s">
        <v>15</v>
      </c>
      <c r="G6" s="39">
        <v>0.4</v>
      </c>
      <c r="H6" s="39">
        <v>0.2</v>
      </c>
      <c r="I6" s="39">
        <v>0.1</v>
      </c>
      <c r="J6" s="39">
        <v>0.3</v>
      </c>
      <c r="K6" s="39">
        <v>0</v>
      </c>
    </row>
    <row r="8" spans="2:31" x14ac:dyDescent="0.35">
      <c r="B8" s="29" t="s">
        <v>91</v>
      </c>
      <c r="C8" s="30"/>
      <c r="D8" s="30"/>
      <c r="E8" s="31"/>
      <c r="F8" s="31"/>
      <c r="G8" s="30">
        <v>2022</v>
      </c>
      <c r="H8" s="30">
        <v>2023</v>
      </c>
      <c r="I8" s="30">
        <v>2024</v>
      </c>
      <c r="J8" s="30">
        <v>2025</v>
      </c>
      <c r="K8" s="30">
        <v>2026</v>
      </c>
      <c r="L8" s="30">
        <v>2027</v>
      </c>
      <c r="M8" s="30">
        <v>2028</v>
      </c>
      <c r="N8" s="30">
        <v>2029</v>
      </c>
      <c r="O8" s="30">
        <v>2030</v>
      </c>
      <c r="P8" s="30">
        <v>2031</v>
      </c>
      <c r="Q8" s="30">
        <v>2032</v>
      </c>
      <c r="R8" s="30">
        <v>2033</v>
      </c>
      <c r="S8" s="30">
        <v>2034</v>
      </c>
      <c r="T8" s="30">
        <v>2035</v>
      </c>
      <c r="U8" s="30">
        <v>2036</v>
      </c>
      <c r="V8" s="30">
        <v>2037</v>
      </c>
      <c r="W8" s="30">
        <v>2038</v>
      </c>
      <c r="X8" s="30">
        <v>2039</v>
      </c>
      <c r="Y8" s="30">
        <v>2040</v>
      </c>
      <c r="Z8" s="30">
        <v>2041</v>
      </c>
      <c r="AA8" s="30">
        <v>2042</v>
      </c>
      <c r="AB8" s="30">
        <v>2043</v>
      </c>
      <c r="AC8" s="30">
        <v>2044</v>
      </c>
      <c r="AD8" s="30">
        <v>2045</v>
      </c>
      <c r="AE8" s="30">
        <v>2046</v>
      </c>
    </row>
    <row r="9" spans="2:31" x14ac:dyDescent="0.35">
      <c r="B9" s="32" t="s">
        <v>62</v>
      </c>
      <c r="C9" s="32"/>
      <c r="D9" s="32"/>
      <c r="E9" s="24" t="s">
        <v>14</v>
      </c>
      <c r="F9" s="24" t="s">
        <v>61</v>
      </c>
      <c r="G9" s="25" t="s">
        <v>65</v>
      </c>
      <c r="H9" s="25" t="s">
        <v>66</v>
      </c>
      <c r="I9" s="25" t="s">
        <v>67</v>
      </c>
      <c r="J9" s="25" t="s">
        <v>68</v>
      </c>
      <c r="K9" s="25" t="s">
        <v>69</v>
      </c>
      <c r="L9" s="25" t="s">
        <v>70</v>
      </c>
      <c r="M9" s="25" t="s">
        <v>71</v>
      </c>
      <c r="N9" s="25" t="s">
        <v>72</v>
      </c>
      <c r="O9" s="25" t="s">
        <v>73</v>
      </c>
      <c r="P9" s="25" t="s">
        <v>74</v>
      </c>
      <c r="Q9" s="25" t="s">
        <v>75</v>
      </c>
      <c r="R9" s="25" t="s">
        <v>76</v>
      </c>
      <c r="S9" s="25" t="s">
        <v>77</v>
      </c>
      <c r="T9" s="25" t="s">
        <v>78</v>
      </c>
      <c r="U9" s="25" t="s">
        <v>79</v>
      </c>
      <c r="V9" s="25" t="s">
        <v>80</v>
      </c>
      <c r="W9" s="25" t="s">
        <v>81</v>
      </c>
      <c r="X9" s="25" t="s">
        <v>82</v>
      </c>
      <c r="Y9" s="25" t="s">
        <v>83</v>
      </c>
      <c r="Z9" s="25" t="s">
        <v>84</v>
      </c>
      <c r="AA9" s="25" t="s">
        <v>85</v>
      </c>
      <c r="AB9" s="25" t="s">
        <v>86</v>
      </c>
      <c r="AC9" s="25" t="s">
        <v>87</v>
      </c>
      <c r="AD9" s="25" t="s">
        <v>88</v>
      </c>
      <c r="AE9" s="25" t="s">
        <v>89</v>
      </c>
    </row>
    <row r="10" spans="2:31" x14ac:dyDescent="0.35">
      <c r="B10" s="26" t="s">
        <v>210</v>
      </c>
      <c r="C10" s="33"/>
      <c r="D10" s="33"/>
      <c r="E10" s="34" t="s">
        <v>35</v>
      </c>
      <c r="F10" s="35">
        <v>335471667.69447666</v>
      </c>
      <c r="G10" s="36">
        <v>239880.50597530347</v>
      </c>
      <c r="H10" s="36">
        <v>204638.88433646644</v>
      </c>
      <c r="I10" s="36">
        <v>63095836.552101456</v>
      </c>
      <c r="J10" s="36">
        <v>-882026362.95984912</v>
      </c>
      <c r="K10" s="36">
        <v>-939445165.85281849</v>
      </c>
      <c r="L10" s="36">
        <v>-470861502.4220494</v>
      </c>
      <c r="M10" s="36">
        <v>161222340.42972147</v>
      </c>
      <c r="N10" s="36">
        <v>-210081753.5902524</v>
      </c>
      <c r="O10" s="36">
        <v>-209358936.85722733</v>
      </c>
      <c r="P10" s="36">
        <v>1041438643.7253029</v>
      </c>
      <c r="Q10" s="36">
        <v>200766020.97289371</v>
      </c>
      <c r="R10" s="36">
        <v>558978143.27160001</v>
      </c>
      <c r="S10" s="36">
        <v>-39315273.963141918</v>
      </c>
      <c r="T10" s="36">
        <v>140686776.27295744</v>
      </c>
      <c r="U10" s="36">
        <v>826886554.22989082</v>
      </c>
      <c r="V10" s="36">
        <v>149363337.63415542</v>
      </c>
      <c r="W10" s="36">
        <v>686744060.8653276</v>
      </c>
      <c r="X10" s="36">
        <v>106820117.31841521</v>
      </c>
      <c r="Y10" s="36">
        <v>241573551.80622208</v>
      </c>
      <c r="Z10" s="36">
        <v>36945127.655760355</v>
      </c>
      <c r="AA10" s="36">
        <v>-428194795.58578861</v>
      </c>
      <c r="AB10" s="36">
        <v>301608738.75290364</v>
      </c>
      <c r="AC10" s="36">
        <v>-130409860.52561842</v>
      </c>
      <c r="AD10" s="36">
        <v>174030303.80441785</v>
      </c>
      <c r="AE10" s="36">
        <v>1622300767.8726211</v>
      </c>
    </row>
    <row r="11" spans="2:31" x14ac:dyDescent="0.35">
      <c r="B11" s="26" t="s">
        <v>33</v>
      </c>
      <c r="C11" s="33"/>
      <c r="D11" s="33"/>
      <c r="E11" s="34" t="s">
        <v>35</v>
      </c>
      <c r="F11" s="35">
        <v>398920793.80587673</v>
      </c>
      <c r="G11" s="36">
        <v>445951.0359038522</v>
      </c>
      <c r="H11" s="36">
        <v>500018.50883296208</v>
      </c>
      <c r="I11" s="36">
        <v>59494651.62585973</v>
      </c>
      <c r="J11" s="36">
        <v>-1119226761.1798353</v>
      </c>
      <c r="K11" s="36">
        <v>-1105394649.4743361</v>
      </c>
      <c r="L11" s="36">
        <v>-681432694.36960959</v>
      </c>
      <c r="M11" s="36">
        <v>169849320.49132633</v>
      </c>
      <c r="N11" s="36">
        <v>-200579619.01586112</v>
      </c>
      <c r="O11" s="36">
        <v>-69636308.36242567</v>
      </c>
      <c r="P11" s="36">
        <v>1111859618.8859916</v>
      </c>
      <c r="Q11" s="36">
        <v>221643366.3458378</v>
      </c>
      <c r="R11" s="36">
        <v>612410092.15050101</v>
      </c>
      <c r="S11" s="36">
        <v>-205657175.09493139</v>
      </c>
      <c r="T11" s="36">
        <v>167818435.18164283</v>
      </c>
      <c r="U11" s="36">
        <v>963098033.47898173</v>
      </c>
      <c r="V11" s="36">
        <v>259968456.03323692</v>
      </c>
      <c r="W11" s="36">
        <v>969659070.25038111</v>
      </c>
      <c r="X11" s="36">
        <v>176103743.49597868</v>
      </c>
      <c r="Y11" s="36">
        <v>383771487.44361657</v>
      </c>
      <c r="Z11" s="36">
        <v>99733215.334491447</v>
      </c>
      <c r="AA11" s="36">
        <v>-553570352.55866086</v>
      </c>
      <c r="AB11" s="36">
        <v>513377457.56810474</v>
      </c>
      <c r="AC11" s="36">
        <v>-115201120.71937519</v>
      </c>
      <c r="AD11" s="36">
        <v>122853800.1049054</v>
      </c>
      <c r="AE11" s="36">
        <v>2074232488.9353762</v>
      </c>
    </row>
    <row r="12" spans="2:31" x14ac:dyDescent="0.35">
      <c r="B12" s="26" t="s">
        <v>34</v>
      </c>
      <c r="C12" s="33"/>
      <c r="D12" s="33"/>
      <c r="E12" s="34" t="s">
        <v>35</v>
      </c>
      <c r="F12" s="35">
        <v>490602796.64956617</v>
      </c>
      <c r="G12" s="36">
        <v>448754.53249140806</v>
      </c>
      <c r="H12" s="36">
        <v>523880.83681707474</v>
      </c>
      <c r="I12" s="36">
        <v>62847899.350640044</v>
      </c>
      <c r="J12" s="36">
        <v>-1091384047.595427</v>
      </c>
      <c r="K12" s="36">
        <v>-1089477394.7866757</v>
      </c>
      <c r="L12" s="36">
        <v>-630876647.5173775</v>
      </c>
      <c r="M12" s="36">
        <v>156762278.82016706</v>
      </c>
      <c r="N12" s="36">
        <v>-196027150.69356132</v>
      </c>
      <c r="O12" s="36">
        <v>-69582078.990841895</v>
      </c>
      <c r="P12" s="36">
        <v>1090425653.9579568</v>
      </c>
      <c r="Q12" s="36">
        <v>236177154.44144607</v>
      </c>
      <c r="R12" s="36">
        <v>645030308.38819408</v>
      </c>
      <c r="S12" s="36">
        <v>-195065878.39701363</v>
      </c>
      <c r="T12" s="36">
        <v>165260406.00995946</v>
      </c>
      <c r="U12" s="36">
        <v>999312160.11534238</v>
      </c>
      <c r="V12" s="36">
        <v>188861489.48307478</v>
      </c>
      <c r="W12" s="36">
        <v>987120085.23123956</v>
      </c>
      <c r="X12" s="36">
        <v>194923576.74719676</v>
      </c>
      <c r="Y12" s="36">
        <v>442970326.27838868</v>
      </c>
      <c r="Z12" s="36">
        <v>116991223.08297521</v>
      </c>
      <c r="AA12" s="36">
        <v>-552978567.85133147</v>
      </c>
      <c r="AB12" s="36">
        <v>430984869.50281489</v>
      </c>
      <c r="AC12" s="36">
        <v>-68474015.102230161</v>
      </c>
      <c r="AD12" s="36">
        <v>137032745.63355947</v>
      </c>
      <c r="AE12" s="36">
        <v>2033567903.6883216</v>
      </c>
    </row>
    <row r="15" spans="2:31" x14ac:dyDescent="0.35">
      <c r="B15" s="21" t="s">
        <v>90</v>
      </c>
      <c r="C15" s="22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</row>
    <row r="17" spans="1:31" x14ac:dyDescent="0.35">
      <c r="B17" s="29" t="s">
        <v>57</v>
      </c>
      <c r="C17" s="30"/>
      <c r="D17" s="30"/>
      <c r="E17" s="31"/>
      <c r="F17" s="31"/>
      <c r="G17" s="30">
        <v>2022</v>
      </c>
      <c r="H17" s="30">
        <v>2023</v>
      </c>
      <c r="I17" s="30">
        <v>2024</v>
      </c>
      <c r="J17" s="30">
        <v>2025</v>
      </c>
      <c r="K17" s="30">
        <v>2026</v>
      </c>
      <c r="L17" s="30">
        <v>2027</v>
      </c>
      <c r="M17" s="30">
        <v>2028</v>
      </c>
      <c r="N17" s="30">
        <v>2029</v>
      </c>
      <c r="O17" s="30">
        <v>2030</v>
      </c>
      <c r="P17" s="30">
        <v>2031</v>
      </c>
      <c r="Q17" s="30">
        <v>2032</v>
      </c>
      <c r="R17" s="30">
        <v>2033</v>
      </c>
      <c r="S17" s="30">
        <v>2034</v>
      </c>
      <c r="T17" s="30">
        <v>2035</v>
      </c>
      <c r="U17" s="30">
        <v>2036</v>
      </c>
      <c r="V17" s="30">
        <v>2037</v>
      </c>
      <c r="W17" s="30">
        <v>2038</v>
      </c>
      <c r="X17" s="30">
        <v>2039</v>
      </c>
      <c r="Y17" s="30">
        <v>2040</v>
      </c>
      <c r="Z17" s="30">
        <v>2041</v>
      </c>
      <c r="AA17" s="30">
        <v>2042</v>
      </c>
      <c r="AB17" s="30">
        <v>2043</v>
      </c>
      <c r="AC17" s="30">
        <v>2044</v>
      </c>
      <c r="AD17" s="30">
        <v>2045</v>
      </c>
      <c r="AE17" s="30">
        <v>2046</v>
      </c>
    </row>
    <row r="18" spans="1:31" x14ac:dyDescent="0.35">
      <c r="B18" s="32" t="s">
        <v>62</v>
      </c>
      <c r="C18" s="32"/>
      <c r="D18" s="32"/>
      <c r="E18" s="24" t="s">
        <v>14</v>
      </c>
      <c r="F18" s="24" t="s">
        <v>61</v>
      </c>
      <c r="G18" s="25" t="s">
        <v>65</v>
      </c>
      <c r="H18" s="25" t="s">
        <v>66</v>
      </c>
      <c r="I18" s="25" t="s">
        <v>67</v>
      </c>
      <c r="J18" s="25" t="s">
        <v>68</v>
      </c>
      <c r="K18" s="25" t="s">
        <v>69</v>
      </c>
      <c r="L18" s="25" t="s">
        <v>70</v>
      </c>
      <c r="M18" s="25" t="s">
        <v>71</v>
      </c>
      <c r="N18" s="25" t="s">
        <v>72</v>
      </c>
      <c r="O18" s="25" t="s">
        <v>73</v>
      </c>
      <c r="P18" s="25" t="s">
        <v>74</v>
      </c>
      <c r="Q18" s="25" t="s">
        <v>75</v>
      </c>
      <c r="R18" s="25" t="s">
        <v>76</v>
      </c>
      <c r="S18" s="25" t="s">
        <v>77</v>
      </c>
      <c r="T18" s="25" t="s">
        <v>78</v>
      </c>
      <c r="U18" s="25" t="s">
        <v>79</v>
      </c>
      <c r="V18" s="25" t="s">
        <v>80</v>
      </c>
      <c r="W18" s="25" t="s">
        <v>81</v>
      </c>
      <c r="X18" s="25" t="s">
        <v>82</v>
      </c>
      <c r="Y18" s="25" t="s">
        <v>83</v>
      </c>
      <c r="Z18" s="25" t="s">
        <v>84</v>
      </c>
      <c r="AA18" s="25" t="s">
        <v>85</v>
      </c>
      <c r="AB18" s="25" t="s">
        <v>86</v>
      </c>
      <c r="AC18" s="25" t="s">
        <v>87</v>
      </c>
      <c r="AD18" s="25" t="s">
        <v>88</v>
      </c>
      <c r="AE18" s="25" t="s">
        <v>89</v>
      </c>
    </row>
    <row r="19" spans="1:31" x14ac:dyDescent="0.35">
      <c r="B19" s="26" t="s">
        <v>210</v>
      </c>
      <c r="C19" s="33"/>
      <c r="D19" s="33"/>
      <c r="E19" s="34" t="s">
        <v>35</v>
      </c>
      <c r="F19" s="35">
        <v>-1647058590.9283774</v>
      </c>
      <c r="G19" s="36">
        <v>0</v>
      </c>
      <c r="H19" s="36">
        <v>0</v>
      </c>
      <c r="I19" s="36">
        <v>0</v>
      </c>
      <c r="J19" s="36">
        <v>-898460241.81206942</v>
      </c>
      <c r="K19" s="36">
        <v>-898460241.81206942</v>
      </c>
      <c r="L19" s="36">
        <v>-898460241.81206942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1587980765.4346321</v>
      </c>
    </row>
    <row r="20" spans="1:31" x14ac:dyDescent="0.35">
      <c r="B20" s="26" t="s">
        <v>33</v>
      </c>
      <c r="C20" s="33"/>
      <c r="D20" s="33"/>
      <c r="E20" s="34" t="s">
        <v>35</v>
      </c>
      <c r="F20" s="35">
        <v>-2083695376.4612737</v>
      </c>
      <c r="G20" s="36">
        <v>0</v>
      </c>
      <c r="H20" s="36">
        <v>0</v>
      </c>
      <c r="I20" s="36">
        <v>0</v>
      </c>
      <c r="J20" s="36">
        <v>-1133147346.953423</v>
      </c>
      <c r="K20" s="36">
        <v>-1133147346.953423</v>
      </c>
      <c r="L20" s="36">
        <v>-1133147346.953423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1975916587.892756</v>
      </c>
    </row>
    <row r="21" spans="1:31" x14ac:dyDescent="0.35">
      <c r="B21" s="26" t="s">
        <v>34</v>
      </c>
      <c r="C21" s="33"/>
      <c r="D21" s="33"/>
      <c r="E21" s="34" t="s">
        <v>35</v>
      </c>
      <c r="F21" s="35">
        <v>-2032396344.9059784</v>
      </c>
      <c r="G21" s="36">
        <v>0</v>
      </c>
      <c r="H21" s="36">
        <v>0</v>
      </c>
      <c r="I21" s="36">
        <v>0</v>
      </c>
      <c r="J21" s="36">
        <v>-1105724300.9112279</v>
      </c>
      <c r="K21" s="36">
        <v>-1105724300.9112279</v>
      </c>
      <c r="L21" s="36">
        <v>-1105724300.9112279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1931753044.3736615</v>
      </c>
    </row>
    <row r="23" spans="1:31" x14ac:dyDescent="0.35">
      <c r="B23" s="29" t="s">
        <v>55</v>
      </c>
      <c r="C23" s="30"/>
      <c r="D23" s="30"/>
      <c r="E23" s="31"/>
      <c r="F23" s="31"/>
      <c r="G23" s="30">
        <v>2022</v>
      </c>
      <c r="H23" s="30">
        <v>2023</v>
      </c>
      <c r="I23" s="30">
        <v>2024</v>
      </c>
      <c r="J23" s="30">
        <v>2025</v>
      </c>
      <c r="K23" s="30">
        <v>2026</v>
      </c>
      <c r="L23" s="30">
        <v>2027</v>
      </c>
      <c r="M23" s="30">
        <v>2028</v>
      </c>
      <c r="N23" s="30">
        <v>2029</v>
      </c>
      <c r="O23" s="30">
        <v>2030</v>
      </c>
      <c r="P23" s="30">
        <v>2031</v>
      </c>
      <c r="Q23" s="30">
        <v>2032</v>
      </c>
      <c r="R23" s="30">
        <v>2033</v>
      </c>
      <c r="S23" s="30">
        <v>2034</v>
      </c>
      <c r="T23" s="30">
        <v>2035</v>
      </c>
      <c r="U23" s="30">
        <v>2036</v>
      </c>
      <c r="V23" s="30">
        <v>2037</v>
      </c>
      <c r="W23" s="30">
        <v>2038</v>
      </c>
      <c r="X23" s="30">
        <v>2039</v>
      </c>
      <c r="Y23" s="30">
        <v>2040</v>
      </c>
      <c r="Z23" s="30">
        <v>2041</v>
      </c>
      <c r="AA23" s="30">
        <v>2042</v>
      </c>
      <c r="AB23" s="30">
        <v>2043</v>
      </c>
      <c r="AC23" s="30">
        <v>2044</v>
      </c>
      <c r="AD23" s="30">
        <v>2045</v>
      </c>
      <c r="AE23" s="30">
        <v>2046</v>
      </c>
    </row>
    <row r="24" spans="1:31" x14ac:dyDescent="0.35">
      <c r="B24" s="32" t="s">
        <v>62</v>
      </c>
      <c r="C24" s="32"/>
      <c r="D24" s="32"/>
      <c r="E24" s="24" t="s">
        <v>14</v>
      </c>
      <c r="F24" s="24" t="s">
        <v>61</v>
      </c>
      <c r="G24" s="25" t="s">
        <v>65</v>
      </c>
      <c r="H24" s="25" t="s">
        <v>66</v>
      </c>
      <c r="I24" s="25" t="s">
        <v>67</v>
      </c>
      <c r="J24" s="25" t="s">
        <v>68</v>
      </c>
      <c r="K24" s="25" t="s">
        <v>69</v>
      </c>
      <c r="L24" s="25" t="s">
        <v>70</v>
      </c>
      <c r="M24" s="25" t="s">
        <v>71</v>
      </c>
      <c r="N24" s="25" t="s">
        <v>72</v>
      </c>
      <c r="O24" s="25" t="s">
        <v>73</v>
      </c>
      <c r="P24" s="25" t="s">
        <v>74</v>
      </c>
      <c r="Q24" s="25" t="s">
        <v>75</v>
      </c>
      <c r="R24" s="25" t="s">
        <v>76</v>
      </c>
      <c r="S24" s="25" t="s">
        <v>77</v>
      </c>
      <c r="T24" s="25" t="s">
        <v>78</v>
      </c>
      <c r="U24" s="25" t="s">
        <v>79</v>
      </c>
      <c r="V24" s="25" t="s">
        <v>80</v>
      </c>
      <c r="W24" s="25" t="s">
        <v>81</v>
      </c>
      <c r="X24" s="25" t="s">
        <v>82</v>
      </c>
      <c r="Y24" s="25" t="s">
        <v>83</v>
      </c>
      <c r="Z24" s="25" t="s">
        <v>84</v>
      </c>
      <c r="AA24" s="25" t="s">
        <v>85</v>
      </c>
      <c r="AB24" s="25" t="s">
        <v>86</v>
      </c>
      <c r="AC24" s="25" t="s">
        <v>87</v>
      </c>
      <c r="AD24" s="25" t="s">
        <v>88</v>
      </c>
      <c r="AE24" s="25" t="s">
        <v>89</v>
      </c>
    </row>
    <row r="25" spans="1:31" x14ac:dyDescent="0.35">
      <c r="B25" s="26" t="s">
        <v>210</v>
      </c>
      <c r="C25" s="33"/>
      <c r="D25" s="33"/>
      <c r="E25" s="34" t="s">
        <v>35</v>
      </c>
      <c r="F25" s="35">
        <v>-79741951.061946362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-9184867.7564810105</v>
      </c>
      <c r="M25" s="36">
        <v>-9184867.7564810105</v>
      </c>
      <c r="N25" s="36">
        <v>-9184867.7564810105</v>
      </c>
      <c r="O25" s="36">
        <v>-9184867.7564810105</v>
      </c>
      <c r="P25" s="36">
        <v>-9184867.7564810105</v>
      </c>
      <c r="Q25" s="36">
        <v>-9184867.7564810105</v>
      </c>
      <c r="R25" s="36">
        <v>-9184867.7564810105</v>
      </c>
      <c r="S25" s="36">
        <v>-9184867.7564810105</v>
      </c>
      <c r="T25" s="36">
        <v>-9184867.7564810105</v>
      </c>
      <c r="U25" s="36">
        <v>-9184867.7564810105</v>
      </c>
      <c r="V25" s="36">
        <v>-9184867.7564810105</v>
      </c>
      <c r="W25" s="36">
        <v>-9184867.7564810105</v>
      </c>
      <c r="X25" s="36">
        <v>-9184867.7564810105</v>
      </c>
      <c r="Y25" s="36">
        <v>-9184867.7564810105</v>
      </c>
      <c r="Z25" s="36">
        <v>-9184867.7564810105</v>
      </c>
      <c r="AA25" s="36">
        <v>-9184867.7564810105</v>
      </c>
      <c r="AB25" s="36">
        <v>-9184867.7564810105</v>
      </c>
      <c r="AC25" s="36">
        <v>-9184867.7564810105</v>
      </c>
      <c r="AD25" s="36">
        <v>-9184867.7564810105</v>
      </c>
      <c r="AE25" s="36">
        <v>-9184867.7564810105</v>
      </c>
    </row>
    <row r="26" spans="1:31" x14ac:dyDescent="0.35">
      <c r="B26" s="26" t="s">
        <v>33</v>
      </c>
      <c r="C26" s="33"/>
      <c r="D26" s="33"/>
      <c r="E26" s="34" t="s">
        <v>35</v>
      </c>
      <c r="F26" s="35">
        <v>-112159991.2273495</v>
      </c>
      <c r="G26" s="36">
        <v>0</v>
      </c>
      <c r="H26" s="36">
        <v>0</v>
      </c>
      <c r="I26" s="36">
        <v>0</v>
      </c>
      <c r="J26" s="36">
        <v>0</v>
      </c>
      <c r="K26" s="36">
        <v>0</v>
      </c>
      <c r="L26" s="36">
        <v>-12918854.796906078</v>
      </c>
      <c r="M26" s="36">
        <v>-12918854.796906078</v>
      </c>
      <c r="N26" s="36">
        <v>-12918854.796906078</v>
      </c>
      <c r="O26" s="36">
        <v>-12918854.796906078</v>
      </c>
      <c r="P26" s="36">
        <v>-12918854.796906078</v>
      </c>
      <c r="Q26" s="36">
        <v>-12918854.796906078</v>
      </c>
      <c r="R26" s="36">
        <v>-12918854.796906078</v>
      </c>
      <c r="S26" s="36">
        <v>-12918854.796906078</v>
      </c>
      <c r="T26" s="36">
        <v>-12918854.796906078</v>
      </c>
      <c r="U26" s="36">
        <v>-12918854.796906078</v>
      </c>
      <c r="V26" s="36">
        <v>-12918854.796906078</v>
      </c>
      <c r="W26" s="36">
        <v>-12918854.796906078</v>
      </c>
      <c r="X26" s="36">
        <v>-12918854.796906078</v>
      </c>
      <c r="Y26" s="36">
        <v>-12918854.796906078</v>
      </c>
      <c r="Z26" s="36">
        <v>-12918854.796906078</v>
      </c>
      <c r="AA26" s="36">
        <v>-12918854.796906078</v>
      </c>
      <c r="AB26" s="36">
        <v>-12918854.796906078</v>
      </c>
      <c r="AC26" s="36">
        <v>-12918854.796906078</v>
      </c>
      <c r="AD26" s="36">
        <v>-12918854.796906078</v>
      </c>
      <c r="AE26" s="36">
        <v>-12918854.796906078</v>
      </c>
    </row>
    <row r="27" spans="1:31" x14ac:dyDescent="0.35">
      <c r="B27" s="26" t="s">
        <v>34</v>
      </c>
      <c r="C27" s="33"/>
      <c r="D27" s="33"/>
      <c r="E27" s="34" t="s">
        <v>35</v>
      </c>
      <c r="F27" s="35">
        <v>-103311639.62410736</v>
      </c>
      <c r="G27" s="36">
        <v>0</v>
      </c>
      <c r="H27" s="36">
        <v>0</v>
      </c>
      <c r="I27" s="36">
        <v>0</v>
      </c>
      <c r="J27" s="36">
        <v>0</v>
      </c>
      <c r="K27" s="36">
        <v>0</v>
      </c>
      <c r="L27" s="36">
        <v>-11899680.594916813</v>
      </c>
      <c r="M27" s="36">
        <v>-11899680.594916813</v>
      </c>
      <c r="N27" s="36">
        <v>-11899680.594916813</v>
      </c>
      <c r="O27" s="36">
        <v>-11899680.594916813</v>
      </c>
      <c r="P27" s="36">
        <v>-11899680.594916813</v>
      </c>
      <c r="Q27" s="36">
        <v>-11899680.594916813</v>
      </c>
      <c r="R27" s="36">
        <v>-11899680.594916813</v>
      </c>
      <c r="S27" s="36">
        <v>-11899680.594916813</v>
      </c>
      <c r="T27" s="36">
        <v>-11899680.594916813</v>
      </c>
      <c r="U27" s="36">
        <v>-11899680.594916813</v>
      </c>
      <c r="V27" s="36">
        <v>-11899680.594916813</v>
      </c>
      <c r="W27" s="36">
        <v>-11899680.594916813</v>
      </c>
      <c r="X27" s="36">
        <v>-11899680.594916813</v>
      </c>
      <c r="Y27" s="36">
        <v>-11899680.594916813</v>
      </c>
      <c r="Z27" s="36">
        <v>-11899680.594916813</v>
      </c>
      <c r="AA27" s="36">
        <v>-11899680.594916813</v>
      </c>
      <c r="AB27" s="36">
        <v>-11899680.594916813</v>
      </c>
      <c r="AC27" s="36">
        <v>-11899680.594916813</v>
      </c>
      <c r="AD27" s="36">
        <v>-11899680.594916813</v>
      </c>
      <c r="AE27" s="36">
        <v>-11899680.594916813</v>
      </c>
    </row>
    <row r="28" spans="1:31" x14ac:dyDescent="0.35">
      <c r="A28" s="20"/>
    </row>
    <row r="29" spans="1:31" x14ac:dyDescent="0.35">
      <c r="B29" s="40" t="s">
        <v>13</v>
      </c>
      <c r="C29" s="40"/>
      <c r="D29" s="40"/>
      <c r="E29" s="41"/>
      <c r="F29" s="31"/>
      <c r="G29" s="30">
        <v>2022</v>
      </c>
      <c r="H29" s="30">
        <v>2023</v>
      </c>
      <c r="I29" s="30">
        <v>2024</v>
      </c>
      <c r="J29" s="30">
        <v>2025</v>
      </c>
      <c r="K29" s="30">
        <v>2026</v>
      </c>
      <c r="L29" s="30">
        <v>2027</v>
      </c>
      <c r="M29" s="30">
        <v>2028</v>
      </c>
      <c r="N29" s="30">
        <v>2029</v>
      </c>
      <c r="O29" s="30">
        <v>2030</v>
      </c>
      <c r="P29" s="30">
        <v>2031</v>
      </c>
      <c r="Q29" s="30">
        <v>2032</v>
      </c>
      <c r="R29" s="30">
        <v>2033</v>
      </c>
      <c r="S29" s="30">
        <v>2034</v>
      </c>
      <c r="T29" s="30">
        <v>2035</v>
      </c>
      <c r="U29" s="30">
        <v>2036</v>
      </c>
      <c r="V29" s="30">
        <v>2037</v>
      </c>
      <c r="W29" s="30">
        <v>2038</v>
      </c>
      <c r="X29" s="30">
        <v>2039</v>
      </c>
      <c r="Y29" s="30">
        <v>2040</v>
      </c>
      <c r="Z29" s="30">
        <v>2041</v>
      </c>
      <c r="AA29" s="30">
        <v>2042</v>
      </c>
      <c r="AB29" s="30">
        <v>2043</v>
      </c>
      <c r="AC29" s="30">
        <v>2044</v>
      </c>
      <c r="AD29" s="30">
        <v>2045</v>
      </c>
      <c r="AE29" s="30">
        <v>2046</v>
      </c>
    </row>
    <row r="30" spans="1:31" x14ac:dyDescent="0.35">
      <c r="B30" s="42" t="s">
        <v>18</v>
      </c>
      <c r="C30" s="43"/>
      <c r="D30" s="43"/>
      <c r="E30" s="43" t="s">
        <v>14</v>
      </c>
      <c r="F30" s="24" t="s">
        <v>61</v>
      </c>
      <c r="G30" s="25" t="s">
        <v>65</v>
      </c>
      <c r="H30" s="25" t="s">
        <v>66</v>
      </c>
      <c r="I30" s="25" t="s">
        <v>67</v>
      </c>
      <c r="J30" s="25" t="s">
        <v>68</v>
      </c>
      <c r="K30" s="25" t="s">
        <v>69</v>
      </c>
      <c r="L30" s="25" t="s">
        <v>70</v>
      </c>
      <c r="M30" s="25" t="s">
        <v>71</v>
      </c>
      <c r="N30" s="25" t="s">
        <v>72</v>
      </c>
      <c r="O30" s="25" t="s">
        <v>73</v>
      </c>
      <c r="P30" s="25" t="s">
        <v>74</v>
      </c>
      <c r="Q30" s="25" t="s">
        <v>75</v>
      </c>
      <c r="R30" s="25" t="s">
        <v>76</v>
      </c>
      <c r="S30" s="25" t="s">
        <v>77</v>
      </c>
      <c r="T30" s="25" t="s">
        <v>78</v>
      </c>
      <c r="U30" s="25" t="s">
        <v>79</v>
      </c>
      <c r="V30" s="25" t="s">
        <v>80</v>
      </c>
      <c r="W30" s="25" t="s">
        <v>81</v>
      </c>
      <c r="X30" s="25" t="s">
        <v>82</v>
      </c>
      <c r="Y30" s="25" t="s">
        <v>83</v>
      </c>
      <c r="Z30" s="25" t="s">
        <v>84</v>
      </c>
      <c r="AA30" s="25" t="s">
        <v>85</v>
      </c>
      <c r="AB30" s="25" t="s">
        <v>86</v>
      </c>
      <c r="AC30" s="25" t="s">
        <v>87</v>
      </c>
      <c r="AD30" s="25" t="s">
        <v>88</v>
      </c>
      <c r="AE30" s="25" t="s">
        <v>89</v>
      </c>
    </row>
    <row r="31" spans="1:31" x14ac:dyDescent="0.35">
      <c r="B31" s="26" t="s">
        <v>210</v>
      </c>
      <c r="C31" s="33"/>
      <c r="D31" s="33"/>
      <c r="E31" s="34" t="s">
        <v>35</v>
      </c>
      <c r="F31" s="35">
        <v>7038579.5698132152</v>
      </c>
      <c r="G31" s="36">
        <v>47.54740213611035</v>
      </c>
      <c r="H31" s="36">
        <v>59.794958817594981</v>
      </c>
      <c r="I31" s="36">
        <v>-1962988.0104562338</v>
      </c>
      <c r="J31" s="36">
        <v>-42330.019833453291</v>
      </c>
      <c r="K31" s="36">
        <v>-2633302.242916679</v>
      </c>
      <c r="L31" s="36">
        <v>6337470.5988990953</v>
      </c>
      <c r="M31" s="36">
        <v>521884.40680353931</v>
      </c>
      <c r="N31" s="36">
        <v>-4582460.0547684664</v>
      </c>
      <c r="O31" s="36">
        <v>2267142.3716899971</v>
      </c>
      <c r="P31" s="36">
        <v>5262051.7958706236</v>
      </c>
      <c r="Q31" s="36">
        <v>293.06090120131336</v>
      </c>
      <c r="R31" s="36">
        <v>1511286.3783852954</v>
      </c>
      <c r="S31" s="36">
        <v>226.60193704266658</v>
      </c>
      <c r="T31" s="36">
        <v>239.97858355894726</v>
      </c>
      <c r="U31" s="36">
        <v>11845284.41522176</v>
      </c>
      <c r="V31" s="36">
        <v>624756.36718326656</v>
      </c>
      <c r="W31" s="36">
        <v>-14860880.10626119</v>
      </c>
      <c r="X31" s="36">
        <v>561923.94421270711</v>
      </c>
      <c r="Y31" s="36">
        <v>4239767.8103970895</v>
      </c>
      <c r="Z31" s="36">
        <v>746409.96911892097</v>
      </c>
      <c r="AA31" s="36">
        <v>-173339.11073517802</v>
      </c>
      <c r="AB31" s="36">
        <v>10212350.738745539</v>
      </c>
      <c r="AC31" s="36">
        <v>415690.76034618472</v>
      </c>
      <c r="AD31" s="36">
        <v>-4334742.3091215687</v>
      </c>
      <c r="AE31" s="36">
        <v>1260383.3068796045</v>
      </c>
    </row>
    <row r="32" spans="1:31" x14ac:dyDescent="0.35">
      <c r="B32" s="26" t="s">
        <v>33</v>
      </c>
      <c r="C32" s="33"/>
      <c r="D32" s="33"/>
      <c r="E32" s="34" t="s">
        <v>35</v>
      </c>
      <c r="F32" s="35">
        <v>2180983.5834847363</v>
      </c>
      <c r="G32" s="36">
        <v>-275.28010974230665</v>
      </c>
      <c r="H32" s="36">
        <v>42.585478071422983</v>
      </c>
      <c r="I32" s="36">
        <v>-1505721.5976401824</v>
      </c>
      <c r="J32" s="36">
        <v>-6014.1177101828507</v>
      </c>
      <c r="K32" s="36">
        <v>-3616780.8644423569</v>
      </c>
      <c r="L32" s="36">
        <v>5228493.8688728102</v>
      </c>
      <c r="M32" s="36">
        <v>521662.4460721715</v>
      </c>
      <c r="N32" s="36">
        <v>-4416647.5967643308</v>
      </c>
      <c r="O32" s="36">
        <v>2107650.7402119106</v>
      </c>
      <c r="P32" s="36">
        <v>-2308406.152902348</v>
      </c>
      <c r="Q32" s="36">
        <v>-1216501.1887262461</v>
      </c>
      <c r="R32" s="36">
        <v>1510994.2688047288</v>
      </c>
      <c r="S32" s="36">
        <v>-83.677370817239833</v>
      </c>
      <c r="T32" s="36">
        <v>-89.834099214630768</v>
      </c>
      <c r="U32" s="36">
        <v>15982687.032498745</v>
      </c>
      <c r="V32" s="36">
        <v>601725.52511869266</v>
      </c>
      <c r="W32" s="36">
        <v>-13677238.093421886</v>
      </c>
      <c r="X32" s="36">
        <v>727605.97497345135</v>
      </c>
      <c r="Y32" s="36">
        <v>2934400.7241052589</v>
      </c>
      <c r="Z32" s="36">
        <v>745943.93849295704</v>
      </c>
      <c r="AA32" s="36">
        <v>-210313.86773348754</v>
      </c>
      <c r="AB32" s="36">
        <v>9782827.2034463342</v>
      </c>
      <c r="AC32" s="36">
        <v>395221.88995524042</v>
      </c>
      <c r="AD32" s="36">
        <v>-6360262.1199155934</v>
      </c>
      <c r="AE32" s="36">
        <v>1266091.0738333585</v>
      </c>
    </row>
    <row r="33" spans="1:31" x14ac:dyDescent="0.35">
      <c r="A33" s="20"/>
      <c r="B33" s="26" t="s">
        <v>34</v>
      </c>
      <c r="C33" s="33"/>
      <c r="D33" s="33"/>
      <c r="E33" s="34" t="s">
        <v>35</v>
      </c>
      <c r="F33" s="35">
        <v>-11560.308917681046</v>
      </c>
      <c r="G33" s="36">
        <v>-75.747932646616476</v>
      </c>
      <c r="H33" s="36">
        <v>26.892708111385321</v>
      </c>
      <c r="I33" s="36">
        <v>-1668713.882883626</v>
      </c>
      <c r="J33" s="36">
        <v>60686.889815143542</v>
      </c>
      <c r="K33" s="36">
        <v>-5514283.8822790533</v>
      </c>
      <c r="L33" s="36">
        <v>5269864.4705238277</v>
      </c>
      <c r="M33" s="36">
        <v>521763.05606384861</v>
      </c>
      <c r="N33" s="36">
        <v>-4338723.1935806265</v>
      </c>
      <c r="O33" s="36">
        <v>2116783.8255808866</v>
      </c>
      <c r="P33" s="36">
        <v>-444725.22836780036</v>
      </c>
      <c r="Q33" s="36">
        <v>-1182912.9788647403</v>
      </c>
      <c r="R33" s="36">
        <v>1511125.7141708657</v>
      </c>
      <c r="S33" s="36">
        <v>56.214920444782052</v>
      </c>
      <c r="T33" s="36">
        <v>59.205929285740098</v>
      </c>
      <c r="U33" s="36">
        <v>15955331.333666276</v>
      </c>
      <c r="V33" s="36">
        <v>602005.37259528355</v>
      </c>
      <c r="W33" s="36">
        <v>-19544769.257225402</v>
      </c>
      <c r="X33" s="36">
        <v>479217.21800079441</v>
      </c>
      <c r="Y33" s="36">
        <v>3294993.3545169379</v>
      </c>
      <c r="Z33" s="36">
        <v>746153.73570100917</v>
      </c>
      <c r="AA33" s="36">
        <v>-217384.56211764246</v>
      </c>
      <c r="AB33" s="36">
        <v>9771302.0202439465</v>
      </c>
      <c r="AC33" s="36">
        <v>437873.3058677676</v>
      </c>
      <c r="AD33" s="36">
        <v>-4974308.3318974143</v>
      </c>
      <c r="AE33" s="36">
        <v>1266244.0363387652</v>
      </c>
    </row>
    <row r="34" spans="1:31" x14ac:dyDescent="0.35">
      <c r="A34" s="20"/>
    </row>
    <row r="35" spans="1:31" x14ac:dyDescent="0.35">
      <c r="B35" s="40" t="s">
        <v>56</v>
      </c>
      <c r="C35" s="40"/>
      <c r="D35" s="40"/>
      <c r="E35" s="41"/>
      <c r="F35" s="31"/>
      <c r="G35" s="30">
        <v>2022</v>
      </c>
      <c r="H35" s="30">
        <v>2023</v>
      </c>
      <c r="I35" s="30">
        <v>2024</v>
      </c>
      <c r="J35" s="30">
        <v>2025</v>
      </c>
      <c r="K35" s="30">
        <v>2026</v>
      </c>
      <c r="L35" s="30">
        <v>2027</v>
      </c>
      <c r="M35" s="30">
        <v>2028</v>
      </c>
      <c r="N35" s="30">
        <v>2029</v>
      </c>
      <c r="O35" s="30">
        <v>2030</v>
      </c>
      <c r="P35" s="30">
        <v>2031</v>
      </c>
      <c r="Q35" s="30">
        <v>2032</v>
      </c>
      <c r="R35" s="30">
        <v>2033</v>
      </c>
      <c r="S35" s="30">
        <v>2034</v>
      </c>
      <c r="T35" s="30">
        <v>2035</v>
      </c>
      <c r="U35" s="30">
        <v>2036</v>
      </c>
      <c r="V35" s="30">
        <v>2037</v>
      </c>
      <c r="W35" s="30">
        <v>2038</v>
      </c>
      <c r="X35" s="30">
        <v>2039</v>
      </c>
      <c r="Y35" s="30">
        <v>2040</v>
      </c>
      <c r="Z35" s="30">
        <v>2041</v>
      </c>
      <c r="AA35" s="30">
        <v>2042</v>
      </c>
      <c r="AB35" s="30">
        <v>2043</v>
      </c>
      <c r="AC35" s="30">
        <v>2044</v>
      </c>
      <c r="AD35" s="30">
        <v>2045</v>
      </c>
      <c r="AE35" s="30">
        <v>2046</v>
      </c>
    </row>
    <row r="36" spans="1:31" x14ac:dyDescent="0.35">
      <c r="B36" s="42" t="s">
        <v>18</v>
      </c>
      <c r="C36" s="43"/>
      <c r="D36" s="43"/>
      <c r="E36" s="43" t="s">
        <v>14</v>
      </c>
      <c r="F36" s="24" t="s">
        <v>61</v>
      </c>
      <c r="G36" s="25" t="s">
        <v>65</v>
      </c>
      <c r="H36" s="25" t="s">
        <v>66</v>
      </c>
      <c r="I36" s="25" t="s">
        <v>67</v>
      </c>
      <c r="J36" s="25" t="s">
        <v>68</v>
      </c>
      <c r="K36" s="25" t="s">
        <v>69</v>
      </c>
      <c r="L36" s="25" t="s">
        <v>70</v>
      </c>
      <c r="M36" s="25" t="s">
        <v>71</v>
      </c>
      <c r="N36" s="25" t="s">
        <v>72</v>
      </c>
      <c r="O36" s="25" t="s">
        <v>73</v>
      </c>
      <c r="P36" s="25" t="s">
        <v>74</v>
      </c>
      <c r="Q36" s="25" t="s">
        <v>75</v>
      </c>
      <c r="R36" s="25" t="s">
        <v>76</v>
      </c>
      <c r="S36" s="25" t="s">
        <v>77</v>
      </c>
      <c r="T36" s="25" t="s">
        <v>78</v>
      </c>
      <c r="U36" s="25" t="s">
        <v>79</v>
      </c>
      <c r="V36" s="25" t="s">
        <v>80</v>
      </c>
      <c r="W36" s="25" t="s">
        <v>81</v>
      </c>
      <c r="X36" s="25" t="s">
        <v>82</v>
      </c>
      <c r="Y36" s="25" t="s">
        <v>83</v>
      </c>
      <c r="Z36" s="25" t="s">
        <v>84</v>
      </c>
      <c r="AA36" s="25" t="s">
        <v>85</v>
      </c>
      <c r="AB36" s="25" t="s">
        <v>86</v>
      </c>
      <c r="AC36" s="25" t="s">
        <v>87</v>
      </c>
      <c r="AD36" s="25" t="s">
        <v>88</v>
      </c>
      <c r="AE36" s="25" t="s">
        <v>89</v>
      </c>
    </row>
    <row r="37" spans="1:31" x14ac:dyDescent="0.35">
      <c r="B37" s="26" t="s">
        <v>210</v>
      </c>
      <c r="C37" s="33"/>
      <c r="D37" s="33"/>
      <c r="E37" s="34" t="s">
        <v>35</v>
      </c>
      <c r="F37" s="35">
        <v>213885978.86674389</v>
      </c>
      <c r="G37" s="36">
        <v>199.91610358912112</v>
      </c>
      <c r="H37" s="36">
        <v>952.39719670331817</v>
      </c>
      <c r="I37" s="36">
        <v>123.84260649917825</v>
      </c>
      <c r="J37" s="36">
        <v>12.611648049280506</v>
      </c>
      <c r="K37" s="36">
        <v>82.592063108356086</v>
      </c>
      <c r="L37" s="36">
        <v>236.34154363920291</v>
      </c>
      <c r="M37" s="36">
        <v>2826321.8394025024</v>
      </c>
      <c r="N37" s="36">
        <v>5517660.602196916</v>
      </c>
      <c r="O37" s="36">
        <v>10343234.026262432</v>
      </c>
      <c r="P37" s="36">
        <v>1929706.4313290888</v>
      </c>
      <c r="Q37" s="36">
        <v>-2696186.7967273425</v>
      </c>
      <c r="R37" s="36">
        <v>-7785979.9604485761</v>
      </c>
      <c r="S37" s="36">
        <v>7133819.1447936315</v>
      </c>
      <c r="T37" s="36">
        <v>-5103424.0643558763</v>
      </c>
      <c r="U37" s="36">
        <v>551276256.92423964</v>
      </c>
      <c r="V37" s="36">
        <v>-224392882.31372446</v>
      </c>
      <c r="W37" s="36">
        <v>192948602.78507733</v>
      </c>
      <c r="X37" s="36">
        <v>-11328787.182250367</v>
      </c>
      <c r="Y37" s="36">
        <v>-13445220.527801696</v>
      </c>
      <c r="Z37" s="36">
        <v>-10354349.134957157</v>
      </c>
      <c r="AA37" s="36">
        <v>-33490369.689141981</v>
      </c>
      <c r="AB37" s="36">
        <v>11963436.406420927</v>
      </c>
      <c r="AC37" s="36">
        <v>-17227376.184390515</v>
      </c>
      <c r="AD37" s="36">
        <v>71948609.510580033</v>
      </c>
      <c r="AE37" s="36">
        <v>-25197671.426348723</v>
      </c>
    </row>
    <row r="38" spans="1:31" x14ac:dyDescent="0.35">
      <c r="B38" s="26" t="s">
        <v>33</v>
      </c>
      <c r="C38" s="33"/>
      <c r="D38" s="33"/>
      <c r="E38" s="34" t="s">
        <v>35</v>
      </c>
      <c r="F38" s="35">
        <v>387376961.11523527</v>
      </c>
      <c r="G38" s="36">
        <v>-134.40880734342244</v>
      </c>
      <c r="H38" s="36">
        <v>-384.22121967657699</v>
      </c>
      <c r="I38" s="36">
        <v>-76.346400657159549</v>
      </c>
      <c r="J38" s="36">
        <v>-217.20093003877923</v>
      </c>
      <c r="K38" s="36">
        <v>-408.27894608728997</v>
      </c>
      <c r="L38" s="36">
        <v>697.3748409489931</v>
      </c>
      <c r="M38" s="36">
        <v>12299255.380621843</v>
      </c>
      <c r="N38" s="36">
        <v>19956270.334764905</v>
      </c>
      <c r="O38" s="36">
        <v>208912351.20045507</v>
      </c>
      <c r="P38" s="36">
        <v>-727779.44634849578</v>
      </c>
      <c r="Q38" s="36">
        <v>8845298.3821957093</v>
      </c>
      <c r="R38" s="36">
        <v>-15812352.682807837</v>
      </c>
      <c r="S38" s="36">
        <v>7941105.3397315713</v>
      </c>
      <c r="T38" s="36">
        <v>1098517.9742044471</v>
      </c>
      <c r="U38" s="36">
        <v>597350830.10205674</v>
      </c>
      <c r="V38" s="36">
        <v>-208835913.53910094</v>
      </c>
      <c r="W38" s="36">
        <v>179585939.00580555</v>
      </c>
      <c r="X38" s="36">
        <v>-3347639.6478955219</v>
      </c>
      <c r="Y38" s="36">
        <v>-11699820.96948063</v>
      </c>
      <c r="Z38" s="36">
        <v>7120803.1253521517</v>
      </c>
      <c r="AA38" s="36">
        <v>-49781727.431773253</v>
      </c>
      <c r="AB38" s="36">
        <v>58503905.214054748</v>
      </c>
      <c r="AC38" s="36">
        <v>-3588010.7378477789</v>
      </c>
      <c r="AD38" s="36">
        <v>61172566.578192286</v>
      </c>
      <c r="AE38" s="36">
        <v>-38479149.436006077</v>
      </c>
    </row>
    <row r="39" spans="1:31" x14ac:dyDescent="0.35">
      <c r="B39" s="26" t="s">
        <v>34</v>
      </c>
      <c r="C39" s="33"/>
      <c r="D39" s="33"/>
      <c r="E39" s="34" t="s">
        <v>35</v>
      </c>
      <c r="F39" s="35">
        <v>388742638.89302707</v>
      </c>
      <c r="G39" s="36">
        <v>44.554916234882761</v>
      </c>
      <c r="H39" s="36">
        <v>370.80893817328763</v>
      </c>
      <c r="I39" s="36">
        <v>35.304657599213094</v>
      </c>
      <c r="J39" s="36">
        <v>-0.20967680555933299</v>
      </c>
      <c r="K39" s="36">
        <v>12.28097366642583</v>
      </c>
      <c r="L39" s="36">
        <v>340.3412663395024</v>
      </c>
      <c r="M39" s="36">
        <v>13107004.210095106</v>
      </c>
      <c r="N39" s="36">
        <v>22415524.285920825</v>
      </c>
      <c r="O39" s="36">
        <v>192702609.70979267</v>
      </c>
      <c r="P39" s="36">
        <v>-482364.19644736662</v>
      </c>
      <c r="Q39" s="36">
        <v>12332140.623730151</v>
      </c>
      <c r="R39" s="36">
        <v>-15255261.325685252</v>
      </c>
      <c r="S39" s="36">
        <v>7280759.6838471657</v>
      </c>
      <c r="T39" s="36">
        <v>-248011.19445734518</v>
      </c>
      <c r="U39" s="36">
        <v>608957065.45687723</v>
      </c>
      <c r="V39" s="36">
        <v>-205634069.18527752</v>
      </c>
      <c r="W39" s="36">
        <v>185984745.62556332</v>
      </c>
      <c r="X39" s="36">
        <v>-533307.09472119156</v>
      </c>
      <c r="Y39" s="36">
        <v>-11124447.172027659</v>
      </c>
      <c r="Z39" s="36">
        <v>7994218.9742090134</v>
      </c>
      <c r="AA39" s="36">
        <v>-55571668.507559173</v>
      </c>
      <c r="AB39" s="36">
        <v>52987272.904132217</v>
      </c>
      <c r="AC39" s="36">
        <v>3000622.8610313199</v>
      </c>
      <c r="AD39" s="36">
        <v>57977219.633534685</v>
      </c>
      <c r="AE39" s="36">
        <v>-39097193.280024707</v>
      </c>
    </row>
    <row r="41" spans="1:31" x14ac:dyDescent="0.35">
      <c r="B41" s="40" t="s">
        <v>17</v>
      </c>
      <c r="C41" s="40"/>
      <c r="D41" s="40"/>
      <c r="E41" s="41"/>
      <c r="F41" s="31"/>
      <c r="G41" s="30">
        <v>2022</v>
      </c>
      <c r="H41" s="30">
        <v>2023</v>
      </c>
      <c r="I41" s="30">
        <v>2024</v>
      </c>
      <c r="J41" s="30">
        <v>2025</v>
      </c>
      <c r="K41" s="30">
        <v>2026</v>
      </c>
      <c r="L41" s="30">
        <v>2027</v>
      </c>
      <c r="M41" s="30">
        <v>2028</v>
      </c>
      <c r="N41" s="30">
        <v>2029</v>
      </c>
      <c r="O41" s="30">
        <v>2030</v>
      </c>
      <c r="P41" s="30">
        <v>2031</v>
      </c>
      <c r="Q41" s="30">
        <v>2032</v>
      </c>
      <c r="R41" s="30">
        <v>2033</v>
      </c>
      <c r="S41" s="30">
        <v>2034</v>
      </c>
      <c r="T41" s="30">
        <v>2035</v>
      </c>
      <c r="U41" s="30">
        <v>2036</v>
      </c>
      <c r="V41" s="30">
        <v>2037</v>
      </c>
      <c r="W41" s="30">
        <v>2038</v>
      </c>
      <c r="X41" s="30">
        <v>2039</v>
      </c>
      <c r="Y41" s="30">
        <v>2040</v>
      </c>
      <c r="Z41" s="30">
        <v>2041</v>
      </c>
      <c r="AA41" s="30">
        <v>2042</v>
      </c>
      <c r="AB41" s="30">
        <v>2043</v>
      </c>
      <c r="AC41" s="30">
        <v>2044</v>
      </c>
      <c r="AD41" s="30">
        <v>2045</v>
      </c>
      <c r="AE41" s="30">
        <v>2046</v>
      </c>
    </row>
    <row r="42" spans="1:31" x14ac:dyDescent="0.35">
      <c r="B42" s="42" t="s">
        <v>18</v>
      </c>
      <c r="C42" s="43"/>
      <c r="D42" s="43"/>
      <c r="E42" s="43" t="s">
        <v>14</v>
      </c>
      <c r="F42" s="24" t="s">
        <v>61</v>
      </c>
      <c r="G42" s="25" t="s">
        <v>65</v>
      </c>
      <c r="H42" s="25" t="s">
        <v>66</v>
      </c>
      <c r="I42" s="25" t="s">
        <v>67</v>
      </c>
      <c r="J42" s="25" t="s">
        <v>68</v>
      </c>
      <c r="K42" s="25" t="s">
        <v>69</v>
      </c>
      <c r="L42" s="25" t="s">
        <v>70</v>
      </c>
      <c r="M42" s="25" t="s">
        <v>71</v>
      </c>
      <c r="N42" s="25" t="s">
        <v>72</v>
      </c>
      <c r="O42" s="25" t="s">
        <v>73</v>
      </c>
      <c r="P42" s="25" t="s">
        <v>74</v>
      </c>
      <c r="Q42" s="25" t="s">
        <v>75</v>
      </c>
      <c r="R42" s="25" t="s">
        <v>76</v>
      </c>
      <c r="S42" s="25" t="s">
        <v>77</v>
      </c>
      <c r="T42" s="25" t="s">
        <v>78</v>
      </c>
      <c r="U42" s="25" t="s">
        <v>79</v>
      </c>
      <c r="V42" s="25" t="s">
        <v>80</v>
      </c>
      <c r="W42" s="25" t="s">
        <v>81</v>
      </c>
      <c r="X42" s="25" t="s">
        <v>82</v>
      </c>
      <c r="Y42" s="25" t="s">
        <v>83</v>
      </c>
      <c r="Z42" s="25" t="s">
        <v>84</v>
      </c>
      <c r="AA42" s="25" t="s">
        <v>85</v>
      </c>
      <c r="AB42" s="25" t="s">
        <v>86</v>
      </c>
      <c r="AC42" s="25" t="s">
        <v>87</v>
      </c>
      <c r="AD42" s="25" t="s">
        <v>88</v>
      </c>
      <c r="AE42" s="25" t="s">
        <v>89</v>
      </c>
    </row>
    <row r="43" spans="1:31" x14ac:dyDescent="0.35">
      <c r="B43" s="26" t="s">
        <v>210</v>
      </c>
      <c r="C43" s="33"/>
      <c r="D43" s="33"/>
      <c r="E43" s="34" t="s">
        <v>35</v>
      </c>
      <c r="F43" s="35">
        <v>283794233.44032073</v>
      </c>
      <c r="G43" s="36">
        <v>206041.90081506816</v>
      </c>
      <c r="H43" s="36">
        <v>168257.83692173849</v>
      </c>
      <c r="I43" s="36">
        <v>-1190997.6315296856</v>
      </c>
      <c r="J43" s="36">
        <v>-1182220.0817957725</v>
      </c>
      <c r="K43" s="36">
        <v>2333518.9511162937</v>
      </c>
      <c r="L43" s="36">
        <v>14692985.191598639</v>
      </c>
      <c r="M43" s="36">
        <v>37104302.624681547</v>
      </c>
      <c r="N43" s="36">
        <v>38603885.716093302</v>
      </c>
      <c r="O43" s="36">
        <v>42821864.65555378</v>
      </c>
      <c r="P43" s="36">
        <v>29765081.56587559</v>
      </c>
      <c r="Q43" s="36">
        <v>6997813.0050999233</v>
      </c>
      <c r="R43" s="36">
        <v>7067208.6653174609</v>
      </c>
      <c r="S43" s="36">
        <v>17124296.087688282</v>
      </c>
      <c r="T43" s="36">
        <v>7193746.189493007</v>
      </c>
      <c r="U43" s="36">
        <v>-39192465.242068216</v>
      </c>
      <c r="V43" s="36">
        <v>25326020.637604348</v>
      </c>
      <c r="W43" s="36">
        <v>64401434.601665325</v>
      </c>
      <c r="X43" s="36">
        <v>31652338.766653769</v>
      </c>
      <c r="Y43" s="36">
        <v>35511547.067888834</v>
      </c>
      <c r="Z43" s="36">
        <v>26671897.133798722</v>
      </c>
      <c r="AA43" s="36">
        <v>70319764.960597038</v>
      </c>
      <c r="AB43" s="36">
        <v>112079033.7707445</v>
      </c>
      <c r="AC43" s="36">
        <v>90734611.053391069</v>
      </c>
      <c r="AD43" s="36">
        <v>50309946.2079482</v>
      </c>
      <c r="AE43" s="36">
        <v>99048525.965193957</v>
      </c>
    </row>
    <row r="44" spans="1:31" x14ac:dyDescent="0.35">
      <c r="B44" s="26" t="s">
        <v>33</v>
      </c>
      <c r="C44" s="33"/>
      <c r="D44" s="33"/>
      <c r="E44" s="34" t="s">
        <v>35</v>
      </c>
      <c r="F44" s="35">
        <v>420747485.13666558</v>
      </c>
      <c r="G44" s="36">
        <v>440768.45672150672</v>
      </c>
      <c r="H44" s="36">
        <v>522932.68449497357</v>
      </c>
      <c r="I44" s="36">
        <v>-724776.93088137871</v>
      </c>
      <c r="J44" s="36">
        <v>-1113328.5036978619</v>
      </c>
      <c r="K44" s="36">
        <v>-683578.94159431686</v>
      </c>
      <c r="L44" s="36">
        <v>17055066.1935407</v>
      </c>
      <c r="M44" s="36">
        <v>40140628.491723843</v>
      </c>
      <c r="N44" s="36">
        <v>49634899.674000435</v>
      </c>
      <c r="O44" s="36">
        <v>60717823.406949431</v>
      </c>
      <c r="P44" s="36">
        <v>40211861.374246828</v>
      </c>
      <c r="Q44" s="36">
        <v>14073270.317750189</v>
      </c>
      <c r="R44" s="36">
        <v>6285270.6279987413</v>
      </c>
      <c r="S44" s="36">
        <v>23765590.552178301</v>
      </c>
      <c r="T44" s="36">
        <v>24171051.96435101</v>
      </c>
      <c r="U44" s="36">
        <v>-1740129.3247668454</v>
      </c>
      <c r="V44" s="36">
        <v>54205195.844285622</v>
      </c>
      <c r="W44" s="36">
        <v>83511414.430134714</v>
      </c>
      <c r="X44" s="36">
        <v>51501897.847292013</v>
      </c>
      <c r="Y44" s="36">
        <v>46056461.171032973</v>
      </c>
      <c r="Z44" s="36">
        <v>33796016.046163522</v>
      </c>
      <c r="AA44" s="36">
        <v>107979119.49722123</v>
      </c>
      <c r="AB44" s="36">
        <v>135007781.60059196</v>
      </c>
      <c r="AC44" s="36">
        <v>103686394.05929758</v>
      </c>
      <c r="AD44" s="36">
        <v>107053467.5590587</v>
      </c>
      <c r="AE44" s="36">
        <v>156734413.70954221</v>
      </c>
    </row>
    <row r="45" spans="1:31" x14ac:dyDescent="0.35">
      <c r="B45" s="26" t="s">
        <v>34</v>
      </c>
      <c r="C45" s="33"/>
      <c r="D45" s="33"/>
      <c r="E45" s="34" t="s">
        <v>35</v>
      </c>
      <c r="F45" s="35">
        <v>429957818.26936805</v>
      </c>
      <c r="G45" s="36">
        <v>442656.92849946185</v>
      </c>
      <c r="H45" s="36">
        <v>525890.91535809357</v>
      </c>
      <c r="I45" s="36">
        <v>-797487.38831527031</v>
      </c>
      <c r="J45" s="36">
        <v>-1217609.4048974868</v>
      </c>
      <c r="K45" s="36">
        <v>-675760.83745138603</v>
      </c>
      <c r="L45" s="36">
        <v>16604348.497221354</v>
      </c>
      <c r="M45" s="36">
        <v>39873915.130119927</v>
      </c>
      <c r="N45" s="36">
        <v>50138452.361975908</v>
      </c>
      <c r="O45" s="36">
        <v>59943112.361613855</v>
      </c>
      <c r="P45" s="36">
        <v>41025853.823725022</v>
      </c>
      <c r="Q45" s="36">
        <v>14910551.279347889</v>
      </c>
      <c r="R45" s="36">
        <v>5900032.4824978681</v>
      </c>
      <c r="S45" s="36">
        <v>23215395.148381982</v>
      </c>
      <c r="T45" s="36">
        <v>23496077.186041526</v>
      </c>
      <c r="U45" s="36">
        <v>-5717658.8805407742</v>
      </c>
      <c r="V45" s="36">
        <v>52781449.788273901</v>
      </c>
      <c r="W45" s="36">
        <v>89882721.478218436</v>
      </c>
      <c r="X45" s="36">
        <v>57387414.904775344</v>
      </c>
      <c r="Y45" s="36">
        <v>44918880.887016661</v>
      </c>
      <c r="Z45" s="36">
        <v>34825963.839094736</v>
      </c>
      <c r="AA45" s="36">
        <v>106238207.38616806</v>
      </c>
      <c r="AB45" s="36">
        <v>153177914.03233126</v>
      </c>
      <c r="AC45" s="36">
        <v>108831469.96407349</v>
      </c>
      <c r="AD45" s="36">
        <v>110645570.9759943</v>
      </c>
      <c r="AE45" s="36">
        <v>159818002.62156239</v>
      </c>
    </row>
    <row r="47" spans="1:31" x14ac:dyDescent="0.35">
      <c r="B47" s="40" t="s">
        <v>12</v>
      </c>
      <c r="C47" s="40"/>
      <c r="D47" s="40"/>
      <c r="E47" s="41"/>
      <c r="F47" s="31"/>
      <c r="G47" s="30">
        <v>2022</v>
      </c>
      <c r="H47" s="30">
        <v>2023</v>
      </c>
      <c r="I47" s="30">
        <v>2024</v>
      </c>
      <c r="J47" s="30">
        <v>2025</v>
      </c>
      <c r="K47" s="30">
        <v>2026</v>
      </c>
      <c r="L47" s="30">
        <v>2027</v>
      </c>
      <c r="M47" s="30">
        <v>2028</v>
      </c>
      <c r="N47" s="30">
        <v>2029</v>
      </c>
      <c r="O47" s="30">
        <v>2030</v>
      </c>
      <c r="P47" s="30">
        <v>2031</v>
      </c>
      <c r="Q47" s="30">
        <v>2032</v>
      </c>
      <c r="R47" s="30">
        <v>2033</v>
      </c>
      <c r="S47" s="30">
        <v>2034</v>
      </c>
      <c r="T47" s="30">
        <v>2035</v>
      </c>
      <c r="U47" s="30">
        <v>2036</v>
      </c>
      <c r="V47" s="30">
        <v>2037</v>
      </c>
      <c r="W47" s="30">
        <v>2038</v>
      </c>
      <c r="X47" s="30">
        <v>2039</v>
      </c>
      <c r="Y47" s="30">
        <v>2040</v>
      </c>
      <c r="Z47" s="30">
        <v>2041</v>
      </c>
      <c r="AA47" s="30">
        <v>2042</v>
      </c>
      <c r="AB47" s="30">
        <v>2043</v>
      </c>
      <c r="AC47" s="30">
        <v>2044</v>
      </c>
      <c r="AD47" s="30">
        <v>2045</v>
      </c>
      <c r="AE47" s="30">
        <v>2046</v>
      </c>
    </row>
    <row r="48" spans="1:31" x14ac:dyDescent="0.35">
      <c r="B48" s="42" t="s">
        <v>18</v>
      </c>
      <c r="C48" s="43"/>
      <c r="D48" s="43"/>
      <c r="E48" s="43" t="s">
        <v>14</v>
      </c>
      <c r="F48" s="24" t="s">
        <v>61</v>
      </c>
      <c r="G48" s="25" t="s">
        <v>65</v>
      </c>
      <c r="H48" s="25" t="s">
        <v>66</v>
      </c>
      <c r="I48" s="25" t="s">
        <v>67</v>
      </c>
      <c r="J48" s="25" t="s">
        <v>68</v>
      </c>
      <c r="K48" s="25" t="s">
        <v>69</v>
      </c>
      <c r="L48" s="25" t="s">
        <v>70</v>
      </c>
      <c r="M48" s="25" t="s">
        <v>71</v>
      </c>
      <c r="N48" s="25" t="s">
        <v>72</v>
      </c>
      <c r="O48" s="25" t="s">
        <v>73</v>
      </c>
      <c r="P48" s="25" t="s">
        <v>74</v>
      </c>
      <c r="Q48" s="25" t="s">
        <v>75</v>
      </c>
      <c r="R48" s="25" t="s">
        <v>76</v>
      </c>
      <c r="S48" s="25" t="s">
        <v>77</v>
      </c>
      <c r="T48" s="25" t="s">
        <v>78</v>
      </c>
      <c r="U48" s="25" t="s">
        <v>79</v>
      </c>
      <c r="V48" s="25" t="s">
        <v>80</v>
      </c>
      <c r="W48" s="25" t="s">
        <v>81</v>
      </c>
      <c r="X48" s="25" t="s">
        <v>82</v>
      </c>
      <c r="Y48" s="25" t="s">
        <v>83</v>
      </c>
      <c r="Z48" s="25" t="s">
        <v>84</v>
      </c>
      <c r="AA48" s="25" t="s">
        <v>85</v>
      </c>
      <c r="AB48" s="25" t="s">
        <v>86</v>
      </c>
      <c r="AC48" s="25" t="s">
        <v>87</v>
      </c>
      <c r="AD48" s="25" t="s">
        <v>88</v>
      </c>
      <c r="AE48" s="25" t="s">
        <v>89</v>
      </c>
    </row>
    <row r="49" spans="2:31" x14ac:dyDescent="0.35">
      <c r="B49" s="26" t="s">
        <v>210</v>
      </c>
      <c r="C49" s="33"/>
      <c r="D49" s="33"/>
      <c r="E49" s="34" t="s">
        <v>35</v>
      </c>
      <c r="F49" s="35">
        <v>41497548.487815514</v>
      </c>
      <c r="G49" s="36">
        <v>519.44071028759629</v>
      </c>
      <c r="H49" s="36">
        <v>545.51368822985967</v>
      </c>
      <c r="I49" s="36">
        <v>-95191.888936135976</v>
      </c>
      <c r="J49" s="36">
        <v>-1251.6574195559515</v>
      </c>
      <c r="K49" s="36">
        <v>-1642514.4155448969</v>
      </c>
      <c r="L49" s="36">
        <v>4187991.5165825076</v>
      </c>
      <c r="M49" s="36">
        <v>3964279.6938859802</v>
      </c>
      <c r="N49" s="36">
        <v>-6265838.1219973471</v>
      </c>
      <c r="O49" s="36">
        <v>5403397.7949422076</v>
      </c>
      <c r="P49" s="36">
        <v>3334792.7329212707</v>
      </c>
      <c r="Q49" s="36">
        <v>-1642756.9879213406</v>
      </c>
      <c r="R49" s="36">
        <v>19035610.974320255</v>
      </c>
      <c r="S49" s="36">
        <v>2764376.9466535989</v>
      </c>
      <c r="T49" s="36">
        <v>-2671592.2931882036</v>
      </c>
      <c r="U49" s="36">
        <v>18196873.212050285</v>
      </c>
      <c r="V49" s="36">
        <v>8784497.9109837487</v>
      </c>
      <c r="W49" s="36">
        <v>49662544.072609372</v>
      </c>
      <c r="X49" s="36">
        <v>316264.26599685336</v>
      </c>
      <c r="Y49" s="36">
        <v>5670930.4622715544</v>
      </c>
      <c r="Z49" s="36">
        <v>2279951.2850968344</v>
      </c>
      <c r="AA49" s="36">
        <v>-3161136.2010581931</v>
      </c>
      <c r="AB49" s="36">
        <v>-34001.277839823859</v>
      </c>
      <c r="AC49" s="36">
        <v>1797292.3259293959</v>
      </c>
      <c r="AD49" s="36">
        <v>-27660262.964028247</v>
      </c>
      <c r="AE49" s="36">
        <v>8393225.1161371451</v>
      </c>
    </row>
    <row r="50" spans="2:31" x14ac:dyDescent="0.35">
      <c r="B50" s="26" t="s">
        <v>33</v>
      </c>
      <c r="C50" s="33"/>
      <c r="D50" s="33"/>
      <c r="E50" s="34" t="s">
        <v>35</v>
      </c>
      <c r="F50" s="35">
        <v>28466225.508499522</v>
      </c>
      <c r="G50" s="36">
        <v>-220.51921516126845</v>
      </c>
      <c r="H50" s="36">
        <v>-188.58086003023621</v>
      </c>
      <c r="I50" s="36">
        <v>-114250.92192002654</v>
      </c>
      <c r="J50" s="36">
        <v>27477.689611165231</v>
      </c>
      <c r="K50" s="36">
        <v>-1425977.4149248851</v>
      </c>
      <c r="L50" s="36">
        <v>3980029.028772126</v>
      </c>
      <c r="M50" s="36">
        <v>3753825.1390360491</v>
      </c>
      <c r="N50" s="36">
        <v>-6263753.4215628468</v>
      </c>
      <c r="O50" s="36">
        <v>5406886.6702968329</v>
      </c>
      <c r="P50" s="36">
        <v>2478057.8430124372</v>
      </c>
      <c r="Q50" s="36">
        <v>-2193256.3955815956</v>
      </c>
      <c r="R50" s="36">
        <v>18962432.039472036</v>
      </c>
      <c r="S50" s="36">
        <v>3514636.5253898352</v>
      </c>
      <c r="T50" s="36">
        <v>-5233158.7097293958</v>
      </c>
      <c r="U50" s="36">
        <v>24253876.854396466</v>
      </c>
      <c r="V50" s="36">
        <v>5827028.4821965043</v>
      </c>
      <c r="W50" s="36">
        <v>27714405.139504332</v>
      </c>
      <c r="X50" s="36">
        <v>447447.00673847349</v>
      </c>
      <c r="Y50" s="36">
        <v>4034167.5111168716</v>
      </c>
      <c r="Z50" s="36">
        <v>12209065.487898089</v>
      </c>
      <c r="AA50" s="36">
        <v>-16193694.495698094</v>
      </c>
      <c r="AB50" s="36">
        <v>3009847.6690401374</v>
      </c>
      <c r="AC50" s="36">
        <v>-9329118.1621427443</v>
      </c>
      <c r="AD50" s="36">
        <v>-32304708.128342122</v>
      </c>
      <c r="AE50" s="36">
        <v>8973933.0844507329</v>
      </c>
    </row>
    <row r="51" spans="2:31" x14ac:dyDescent="0.35">
      <c r="B51" s="26" t="s">
        <v>34</v>
      </c>
      <c r="C51" s="33"/>
      <c r="D51" s="33"/>
      <c r="E51" s="34" t="s">
        <v>35</v>
      </c>
      <c r="F51" s="35">
        <v>32243444.353625603</v>
      </c>
      <c r="G51" s="36">
        <v>115.41704020970488</v>
      </c>
      <c r="H51" s="36">
        <v>139.31851143361916</v>
      </c>
      <c r="I51" s="36">
        <v>-107379.90192534434</v>
      </c>
      <c r="J51" s="36">
        <v>31392.104400376433</v>
      </c>
      <c r="K51" s="36">
        <v>-1980460.9965588499</v>
      </c>
      <c r="L51" s="36">
        <v>4095276.488586355</v>
      </c>
      <c r="M51" s="36">
        <v>3755604.9079744015</v>
      </c>
      <c r="N51" s="36">
        <v>-6391714.0518310051</v>
      </c>
      <c r="O51" s="36">
        <v>5406258.1304647783</v>
      </c>
      <c r="P51" s="36">
        <v>2570671.6138724647</v>
      </c>
      <c r="Q51" s="36">
        <v>-2159810.9667838197</v>
      </c>
      <c r="R51" s="36">
        <v>18990967.259446897</v>
      </c>
      <c r="S51" s="36">
        <v>2757874.6372836833</v>
      </c>
      <c r="T51" s="36">
        <v>-4981487.3678405304</v>
      </c>
      <c r="U51" s="36">
        <v>24731290.670475237</v>
      </c>
      <c r="V51" s="36">
        <v>7033765.9359879894</v>
      </c>
      <c r="W51" s="36">
        <v>30825282.225910988</v>
      </c>
      <c r="X51" s="36">
        <v>392149.49202900578</v>
      </c>
      <c r="Y51" s="36">
        <v>7293222.953683041</v>
      </c>
      <c r="Z51" s="36">
        <v>12406489.522651888</v>
      </c>
      <c r="AA51" s="36">
        <v>-16534872.254281837</v>
      </c>
      <c r="AB51" s="36">
        <v>4083521.3471509484</v>
      </c>
      <c r="AC51" s="36">
        <v>-7671722.6806021174</v>
      </c>
      <c r="AD51" s="36">
        <v>-29481217.214108683</v>
      </c>
      <c r="AE51" s="36">
        <v>8923238.734369956</v>
      </c>
    </row>
    <row r="53" spans="2:31" x14ac:dyDescent="0.35">
      <c r="B53" s="40" t="s">
        <v>11</v>
      </c>
      <c r="C53" s="40"/>
      <c r="D53" s="40"/>
      <c r="E53" s="45"/>
      <c r="F53" s="31"/>
      <c r="G53" s="30">
        <v>2022</v>
      </c>
      <c r="H53" s="30">
        <v>2023</v>
      </c>
      <c r="I53" s="30">
        <v>2024</v>
      </c>
      <c r="J53" s="30">
        <v>2025</v>
      </c>
      <c r="K53" s="30">
        <v>2026</v>
      </c>
      <c r="L53" s="30">
        <v>2027</v>
      </c>
      <c r="M53" s="30">
        <v>2028</v>
      </c>
      <c r="N53" s="30">
        <v>2029</v>
      </c>
      <c r="O53" s="30">
        <v>2030</v>
      </c>
      <c r="P53" s="30">
        <v>2031</v>
      </c>
      <c r="Q53" s="30">
        <v>2032</v>
      </c>
      <c r="R53" s="30">
        <v>2033</v>
      </c>
      <c r="S53" s="30">
        <v>2034</v>
      </c>
      <c r="T53" s="30">
        <v>2035</v>
      </c>
      <c r="U53" s="30">
        <v>2036</v>
      </c>
      <c r="V53" s="30">
        <v>2037</v>
      </c>
      <c r="W53" s="30">
        <v>2038</v>
      </c>
      <c r="X53" s="30">
        <v>2039</v>
      </c>
      <c r="Y53" s="30">
        <v>2040</v>
      </c>
      <c r="Z53" s="30">
        <v>2041</v>
      </c>
      <c r="AA53" s="30">
        <v>2042</v>
      </c>
      <c r="AB53" s="30">
        <v>2043</v>
      </c>
      <c r="AC53" s="30">
        <v>2044</v>
      </c>
      <c r="AD53" s="30">
        <v>2045</v>
      </c>
      <c r="AE53" s="30">
        <v>2046</v>
      </c>
    </row>
    <row r="54" spans="2:31" x14ac:dyDescent="0.35">
      <c r="B54" s="42" t="s">
        <v>18</v>
      </c>
      <c r="C54" s="43"/>
      <c r="D54" s="43"/>
      <c r="E54" s="43" t="s">
        <v>14</v>
      </c>
      <c r="F54" s="24" t="s">
        <v>61</v>
      </c>
      <c r="G54" s="25" t="s">
        <v>65</v>
      </c>
      <c r="H54" s="25" t="s">
        <v>66</v>
      </c>
      <c r="I54" s="25" t="s">
        <v>67</v>
      </c>
      <c r="J54" s="25" t="s">
        <v>68</v>
      </c>
      <c r="K54" s="25" t="s">
        <v>69</v>
      </c>
      <c r="L54" s="25" t="s">
        <v>70</v>
      </c>
      <c r="M54" s="25" t="s">
        <v>71</v>
      </c>
      <c r="N54" s="25" t="s">
        <v>72</v>
      </c>
      <c r="O54" s="25" t="s">
        <v>73</v>
      </c>
      <c r="P54" s="25" t="s">
        <v>74</v>
      </c>
      <c r="Q54" s="25" t="s">
        <v>75</v>
      </c>
      <c r="R54" s="25" t="s">
        <v>76</v>
      </c>
      <c r="S54" s="25" t="s">
        <v>77</v>
      </c>
      <c r="T54" s="25" t="s">
        <v>78</v>
      </c>
      <c r="U54" s="25" t="s">
        <v>79</v>
      </c>
      <c r="V54" s="25" t="s">
        <v>80</v>
      </c>
      <c r="W54" s="25" t="s">
        <v>81</v>
      </c>
      <c r="X54" s="25" t="s">
        <v>82</v>
      </c>
      <c r="Y54" s="25" t="s">
        <v>83</v>
      </c>
      <c r="Z54" s="25" t="s">
        <v>84</v>
      </c>
      <c r="AA54" s="25" t="s">
        <v>85</v>
      </c>
      <c r="AB54" s="25" t="s">
        <v>86</v>
      </c>
      <c r="AC54" s="25" t="s">
        <v>87</v>
      </c>
      <c r="AD54" s="25" t="s">
        <v>88</v>
      </c>
      <c r="AE54" s="25" t="s">
        <v>89</v>
      </c>
    </row>
    <row r="55" spans="2:31" x14ac:dyDescent="0.35">
      <c r="B55" s="26" t="s">
        <v>210</v>
      </c>
      <c r="C55" s="33"/>
      <c r="D55" s="33"/>
      <c r="E55" s="34" t="s">
        <v>35</v>
      </c>
      <c r="F55" s="35">
        <v>1169577830.9455183</v>
      </c>
      <c r="G55" s="36">
        <v>33071.700944222415</v>
      </c>
      <c r="H55" s="36">
        <v>34823.341570977202</v>
      </c>
      <c r="I55" s="36">
        <v>66344890.240417019</v>
      </c>
      <c r="J55" s="36">
        <v>17659667.999620877</v>
      </c>
      <c r="K55" s="36">
        <v>-39042708.92546685</v>
      </c>
      <c r="L55" s="36">
        <v>411564923.49787712</v>
      </c>
      <c r="M55" s="36">
        <v>89195131.628211185</v>
      </c>
      <c r="N55" s="36">
        <v>-269458421.99840337</v>
      </c>
      <c r="O55" s="36">
        <v>-301930530.523435</v>
      </c>
      <c r="P55" s="36">
        <v>985892326.91849971</v>
      </c>
      <c r="Q55" s="36">
        <v>171228451.49354738</v>
      </c>
      <c r="R55" s="36">
        <v>495084560.56567061</v>
      </c>
      <c r="S55" s="36">
        <v>-95800443.021151811</v>
      </c>
      <c r="T55" s="36">
        <v>129402154.52985136</v>
      </c>
      <c r="U55" s="36">
        <v>257750235.46256903</v>
      </c>
      <c r="V55" s="36">
        <v>300114853.93514782</v>
      </c>
      <c r="W55" s="36">
        <v>240214319.37211859</v>
      </c>
      <c r="X55" s="36">
        <v>65765416.072981358</v>
      </c>
      <c r="Y55" s="36">
        <v>172627852.23589346</v>
      </c>
      <c r="Z55" s="36">
        <v>4700066.1052401736</v>
      </c>
      <c r="AA55" s="36">
        <v>-507571029.1193369</v>
      </c>
      <c r="AB55" s="36">
        <v>128054014.08566175</v>
      </c>
      <c r="AC55" s="36">
        <v>-242490980.36479965</v>
      </c>
      <c r="AD55" s="36">
        <v>58981000.19038073</v>
      </c>
      <c r="AE55" s="36">
        <v>-71021371.980970383</v>
      </c>
    </row>
    <row r="56" spans="2:31" x14ac:dyDescent="0.35">
      <c r="B56" s="26" t="s">
        <v>33</v>
      </c>
      <c r="C56" s="33"/>
      <c r="D56" s="33"/>
      <c r="E56" s="34" t="s">
        <v>35</v>
      </c>
      <c r="F56" s="35">
        <v>1313007445.4499798</v>
      </c>
      <c r="G56" s="36">
        <v>5812.7873145924041</v>
      </c>
      <c r="H56" s="36">
        <v>-22383.959060376143</v>
      </c>
      <c r="I56" s="36">
        <v>61839477.422701977</v>
      </c>
      <c r="J56" s="36">
        <v>15012667.90631458</v>
      </c>
      <c r="K56" s="36">
        <v>33479442.97899428</v>
      </c>
      <c r="L56" s="36">
        <v>438369220.91469276</v>
      </c>
      <c r="M56" s="36">
        <v>89125811.792782873</v>
      </c>
      <c r="N56" s="36">
        <v>-288352821.52939034</v>
      </c>
      <c r="O56" s="36">
        <v>-381442139.36715651</v>
      </c>
      <c r="P56" s="36">
        <v>1042028154.0961567</v>
      </c>
      <c r="Q56" s="36">
        <v>171522062.31773531</v>
      </c>
      <c r="R56" s="36">
        <v>553040145.53284287</v>
      </c>
      <c r="S56" s="36">
        <v>-269615539.91067803</v>
      </c>
      <c r="T56" s="36">
        <v>140637744.13149479</v>
      </c>
      <c r="U56" s="36">
        <v>285966230.04193968</v>
      </c>
      <c r="V56" s="36">
        <v>365134277.91762793</v>
      </c>
      <c r="W56" s="36">
        <v>532113525.73815894</v>
      </c>
      <c r="X56" s="36">
        <v>103159997.61606523</v>
      </c>
      <c r="Y56" s="36">
        <v>282679802.76448137</v>
      </c>
      <c r="Z56" s="36">
        <v>9723466.7315413952</v>
      </c>
      <c r="AA56" s="36">
        <v>-673927651.66972029</v>
      </c>
      <c r="AB56" s="36">
        <v>261688401.61235991</v>
      </c>
      <c r="AC56" s="36">
        <v>-259731307.05073336</v>
      </c>
      <c r="AD56" s="36">
        <v>-75635609.160937026</v>
      </c>
      <c r="AE56" s="36">
        <v>-60207958.466699064</v>
      </c>
    </row>
    <row r="57" spans="2:31" x14ac:dyDescent="0.35">
      <c r="B57" s="26" t="s">
        <v>34</v>
      </c>
      <c r="C57" s="33"/>
      <c r="D57" s="33"/>
      <c r="E57" s="34" t="s">
        <v>35</v>
      </c>
      <c r="F57" s="35">
        <v>1324140946.5891037</v>
      </c>
      <c r="G57" s="36">
        <v>6013.3799681481423</v>
      </c>
      <c r="H57" s="36">
        <v>-2547.0986987371052</v>
      </c>
      <c r="I57" s="36">
        <v>65421445.219106689</v>
      </c>
      <c r="J57" s="36">
        <v>15465783.936159719</v>
      </c>
      <c r="K57" s="36">
        <v>24417399.559867866</v>
      </c>
      <c r="L57" s="36">
        <v>460777504.19116938</v>
      </c>
      <c r="M57" s="36">
        <v>73129370.382959828</v>
      </c>
      <c r="N57" s="36">
        <v>-288743041.7683087</v>
      </c>
      <c r="O57" s="36">
        <v>-367250358.77246225</v>
      </c>
      <c r="P57" s="36">
        <v>1016009074.3754814</v>
      </c>
      <c r="Q57" s="36">
        <v>179473145.24193877</v>
      </c>
      <c r="R57" s="36">
        <v>582938207.60038519</v>
      </c>
      <c r="S57" s="36">
        <v>-260133737.20036674</v>
      </c>
      <c r="T57" s="36">
        <v>137024803.33265975</v>
      </c>
      <c r="U57" s="36">
        <v>313289557.3054949</v>
      </c>
      <c r="V57" s="36">
        <v>289093211.31842071</v>
      </c>
      <c r="W57" s="36">
        <v>536659694.28560722</v>
      </c>
      <c r="X57" s="36">
        <v>110922594.45613554</v>
      </c>
      <c r="Y57" s="36">
        <v>337938626.53291947</v>
      </c>
      <c r="Z57" s="36">
        <v>23233893.35760814</v>
      </c>
      <c r="AA57" s="36">
        <v>-667371830.60396481</v>
      </c>
      <c r="AB57" s="36">
        <v>165812866.82907796</v>
      </c>
      <c r="AC57" s="36">
        <v>-227531576.53147289</v>
      </c>
      <c r="AD57" s="36">
        <v>-68409192.377666906</v>
      </c>
      <c r="AE57" s="36">
        <v>-60715026.488608524</v>
      </c>
    </row>
    <row r="59" spans="2:31" x14ac:dyDescent="0.35">
      <c r="B59" s="40" t="s">
        <v>151</v>
      </c>
      <c r="C59" s="40"/>
      <c r="D59" s="40"/>
      <c r="E59" s="41"/>
      <c r="F59" s="31"/>
      <c r="G59" s="30">
        <v>2022</v>
      </c>
      <c r="H59" s="30">
        <v>2023</v>
      </c>
      <c r="I59" s="30">
        <v>2024</v>
      </c>
      <c r="J59" s="30">
        <v>2025</v>
      </c>
      <c r="K59" s="30">
        <v>2026</v>
      </c>
      <c r="L59" s="30">
        <v>2027</v>
      </c>
      <c r="M59" s="30">
        <v>2028</v>
      </c>
      <c r="N59" s="30">
        <v>2029</v>
      </c>
      <c r="O59" s="30">
        <v>2030</v>
      </c>
      <c r="P59" s="30">
        <v>2031</v>
      </c>
      <c r="Q59" s="30">
        <v>2032</v>
      </c>
      <c r="R59" s="30">
        <v>2033</v>
      </c>
      <c r="S59" s="30">
        <v>2034</v>
      </c>
      <c r="T59" s="30">
        <v>2035</v>
      </c>
      <c r="U59" s="30">
        <v>2036</v>
      </c>
      <c r="V59" s="30">
        <v>2037</v>
      </c>
      <c r="W59" s="30">
        <v>2038</v>
      </c>
      <c r="X59" s="30">
        <v>2039</v>
      </c>
      <c r="Y59" s="30">
        <v>2040</v>
      </c>
      <c r="Z59" s="30">
        <v>2041</v>
      </c>
      <c r="AA59" s="30">
        <v>2042</v>
      </c>
      <c r="AB59" s="30">
        <v>2043</v>
      </c>
      <c r="AC59" s="30">
        <v>2044</v>
      </c>
      <c r="AD59" s="30">
        <v>2045</v>
      </c>
      <c r="AE59" s="30">
        <v>2046</v>
      </c>
    </row>
    <row r="60" spans="2:31" x14ac:dyDescent="0.35">
      <c r="B60" s="42" t="s">
        <v>18</v>
      </c>
      <c r="C60" s="43"/>
      <c r="D60" s="43"/>
      <c r="E60" s="43" t="s">
        <v>14</v>
      </c>
      <c r="F60" s="24" t="s">
        <v>61</v>
      </c>
      <c r="G60" s="25" t="s">
        <v>65</v>
      </c>
      <c r="H60" s="25" t="s">
        <v>66</v>
      </c>
      <c r="I60" s="25" t="s">
        <v>67</v>
      </c>
      <c r="J60" s="25" t="s">
        <v>68</v>
      </c>
      <c r="K60" s="25" t="s">
        <v>69</v>
      </c>
      <c r="L60" s="25" t="s">
        <v>70</v>
      </c>
      <c r="M60" s="25" t="s">
        <v>71</v>
      </c>
      <c r="N60" s="25" t="s">
        <v>72</v>
      </c>
      <c r="O60" s="25" t="s">
        <v>73</v>
      </c>
      <c r="P60" s="25" t="s">
        <v>74</v>
      </c>
      <c r="Q60" s="25" t="s">
        <v>75</v>
      </c>
      <c r="R60" s="25" t="s">
        <v>76</v>
      </c>
      <c r="S60" s="25" t="s">
        <v>77</v>
      </c>
      <c r="T60" s="25" t="s">
        <v>78</v>
      </c>
      <c r="U60" s="25" t="s">
        <v>79</v>
      </c>
      <c r="V60" s="25" t="s">
        <v>80</v>
      </c>
      <c r="W60" s="25" t="s">
        <v>81</v>
      </c>
      <c r="X60" s="25" t="s">
        <v>82</v>
      </c>
      <c r="Y60" s="25" t="s">
        <v>83</v>
      </c>
      <c r="Z60" s="25" t="s">
        <v>84</v>
      </c>
      <c r="AA60" s="25" t="s">
        <v>85</v>
      </c>
      <c r="AB60" s="25" t="s">
        <v>86</v>
      </c>
      <c r="AC60" s="25" t="s">
        <v>87</v>
      </c>
      <c r="AD60" s="25" t="s">
        <v>88</v>
      </c>
      <c r="AE60" s="25" t="s">
        <v>89</v>
      </c>
    </row>
    <row r="61" spans="2:31" x14ac:dyDescent="0.35">
      <c r="B61" s="26" t="s">
        <v>210</v>
      </c>
      <c r="C61" s="33"/>
      <c r="D61" s="33"/>
      <c r="E61" s="34" t="s">
        <v>35</v>
      </c>
      <c r="F61" s="35">
        <v>150906948.73059013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31809608.047719963</v>
      </c>
      <c r="N61" s="36">
        <v>26457801.061667759</v>
      </c>
      <c r="O61" s="36">
        <v>35366468.586075306</v>
      </c>
      <c r="P61" s="36">
        <v>21133895.120014191</v>
      </c>
      <c r="Q61" s="36">
        <v>32021249.1510018</v>
      </c>
      <c r="R61" s="36">
        <v>37712619.441368416</v>
      </c>
      <c r="S61" s="36">
        <v>36047283.406868488</v>
      </c>
      <c r="T61" s="36">
        <v>21052447.824450865</v>
      </c>
      <c r="U61" s="36">
        <v>12270511.738551505</v>
      </c>
      <c r="V61" s="36">
        <v>14238787.69600657</v>
      </c>
      <c r="W61" s="36">
        <v>4791451.3631742867</v>
      </c>
      <c r="X61" s="36">
        <v>6444716.3316387739</v>
      </c>
      <c r="Y61" s="36">
        <v>5464785.8790910998</v>
      </c>
      <c r="Z61" s="36">
        <v>4606807.1315656677</v>
      </c>
      <c r="AA61" s="36">
        <v>9224210.3864210118</v>
      </c>
      <c r="AB61" s="36">
        <v>-7793839.7257046225</v>
      </c>
      <c r="AC61" s="36">
        <v>486034.38460744778</v>
      </c>
      <c r="AD61" s="36">
        <v>-265578.91306557227</v>
      </c>
      <c r="AE61" s="36">
        <v>-6692813.3986283122</v>
      </c>
    </row>
    <row r="62" spans="2:31" x14ac:dyDescent="0.35">
      <c r="B62" s="26" t="s">
        <v>33</v>
      </c>
      <c r="C62" s="33"/>
      <c r="D62" s="33"/>
      <c r="E62" s="34" t="s">
        <v>35</v>
      </c>
      <c r="F62" s="35">
        <v>179568046.75971311</v>
      </c>
      <c r="G62" s="36">
        <v>0</v>
      </c>
      <c r="H62" s="36">
        <v>0</v>
      </c>
      <c r="I62" s="36">
        <v>0</v>
      </c>
      <c r="J62" s="36">
        <v>0</v>
      </c>
      <c r="K62" s="36">
        <v>0</v>
      </c>
      <c r="L62" s="36">
        <v>0</v>
      </c>
      <c r="M62" s="36">
        <v>31195545.981597021</v>
      </c>
      <c r="N62" s="36">
        <v>31233875.836096287</v>
      </c>
      <c r="O62" s="36">
        <v>38216580.616160139</v>
      </c>
      <c r="P62" s="36">
        <v>31698898.068478163</v>
      </c>
      <c r="Q62" s="36">
        <v>35961526.587234996</v>
      </c>
      <c r="R62" s="36">
        <v>42981314.8598046</v>
      </c>
      <c r="S62" s="36">
        <v>38228745.856513992</v>
      </c>
      <c r="T62" s="36">
        <v>18805244.357566159</v>
      </c>
      <c r="U62" s="36">
        <v>11941757.584491424</v>
      </c>
      <c r="V62" s="36">
        <v>18700177.002525888</v>
      </c>
      <c r="W62" s="36">
        <v>9044902.3529800884</v>
      </c>
      <c r="X62" s="36">
        <v>10806962.060061704</v>
      </c>
      <c r="Y62" s="36">
        <v>13063487.086677585</v>
      </c>
      <c r="Z62" s="36">
        <v>10733456.183841977</v>
      </c>
      <c r="AA62" s="36">
        <v>17177311.907614522</v>
      </c>
      <c r="AB62" s="36">
        <v>-6600995.8258508388</v>
      </c>
      <c r="AC62" s="36">
        <v>2621711.8891804996</v>
      </c>
      <c r="AD62" s="36">
        <v>2315949.7594096637</v>
      </c>
      <c r="AE62" s="36">
        <v>-5152231.0262373788</v>
      </c>
    </row>
    <row r="63" spans="2:31" x14ac:dyDescent="0.35">
      <c r="B63" s="26" t="s">
        <v>34</v>
      </c>
      <c r="C63" s="33"/>
      <c r="D63" s="33"/>
      <c r="E63" s="34" t="s">
        <v>35</v>
      </c>
      <c r="F63" s="35">
        <v>187344106.10195494</v>
      </c>
      <c r="G63" s="36">
        <v>0</v>
      </c>
      <c r="H63" s="36">
        <v>0</v>
      </c>
      <c r="I63" s="36">
        <v>0</v>
      </c>
      <c r="J63" s="36">
        <v>0</v>
      </c>
      <c r="K63" s="36">
        <v>0</v>
      </c>
      <c r="L63" s="36">
        <v>0</v>
      </c>
      <c r="M63" s="36">
        <v>32520028.589435689</v>
      </c>
      <c r="N63" s="36">
        <v>32026778.569846854</v>
      </c>
      <c r="O63" s="36">
        <v>39775494.031826407</v>
      </c>
      <c r="P63" s="36">
        <v>32757796.701619398</v>
      </c>
      <c r="Q63" s="36">
        <v>37129550.638692573</v>
      </c>
      <c r="R63" s="36">
        <v>44892665.977448627</v>
      </c>
      <c r="S63" s="36">
        <v>40126100.415937357</v>
      </c>
      <c r="T63" s="36">
        <v>20752688.180722922</v>
      </c>
      <c r="U63" s="36">
        <v>11925329.252380401</v>
      </c>
      <c r="V63" s="36">
        <v>20062522.650224786</v>
      </c>
      <c r="W63" s="36">
        <v>9510789.0974924229</v>
      </c>
      <c r="X63" s="36">
        <v>11921841.69601295</v>
      </c>
      <c r="Y63" s="36">
        <v>13170801.131827943</v>
      </c>
      <c r="Z63" s="36">
        <v>11409012.681472771</v>
      </c>
      <c r="AA63" s="36">
        <v>17088464.63886017</v>
      </c>
      <c r="AB63" s="36">
        <v>-7169546.7720133942</v>
      </c>
      <c r="AC63" s="36">
        <v>3309374.3499927982</v>
      </c>
      <c r="AD63" s="36">
        <v>2726912.5156074059</v>
      </c>
      <c r="AE63" s="36">
        <v>-4970094.8942189077</v>
      </c>
    </row>
    <row r="65" spans="2:31" x14ac:dyDescent="0.35">
      <c r="B65" s="40" t="s">
        <v>152</v>
      </c>
      <c r="C65" s="40"/>
      <c r="D65" s="40"/>
      <c r="E65" s="41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2:31" x14ac:dyDescent="0.35">
      <c r="B66" s="42" t="s">
        <v>18</v>
      </c>
      <c r="C66" s="43"/>
      <c r="D66" s="43"/>
      <c r="E66" s="43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2:31" x14ac:dyDescent="0.35">
      <c r="B67" s="26" t="s">
        <v>210</v>
      </c>
      <c r="C67" s="33"/>
      <c r="D67" s="33"/>
      <c r="E67" s="34" t="s">
        <v>35</v>
      </c>
      <c r="F67" s="35">
        <v>195571089.64399916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0</v>
      </c>
      <c r="M67" s="36">
        <v>4985679.945497809</v>
      </c>
      <c r="N67" s="36">
        <v>8830486.9614398666</v>
      </c>
      <c r="O67" s="36">
        <v>5554353.9881649828</v>
      </c>
      <c r="P67" s="36">
        <v>3305656.9172732034</v>
      </c>
      <c r="Q67" s="36">
        <v>4042025.8034731178</v>
      </c>
      <c r="R67" s="36">
        <v>15537704.963467708</v>
      </c>
      <c r="S67" s="36">
        <v>2600034.6265498507</v>
      </c>
      <c r="T67" s="36">
        <v>-1928.1353962545145</v>
      </c>
      <c r="U67" s="36">
        <v>23924725.475807898</v>
      </c>
      <c r="V67" s="36">
        <v>33852171.157435104</v>
      </c>
      <c r="W67" s="36">
        <v>158771456.53342485</v>
      </c>
      <c r="X67" s="36">
        <v>22593112.87566315</v>
      </c>
      <c r="Y67" s="36">
        <v>40688756.634962745</v>
      </c>
      <c r="Z67" s="36">
        <v>17479212.922378223</v>
      </c>
      <c r="AA67" s="36">
        <v>45841970.943946585</v>
      </c>
      <c r="AB67" s="36">
        <v>56312612.511356302</v>
      </c>
      <c r="AC67" s="36">
        <v>45059735.255778685</v>
      </c>
      <c r="AD67" s="36">
        <v>34236199.838205308</v>
      </c>
      <c r="AE67" s="36">
        <v>37714592.612206697</v>
      </c>
    </row>
    <row r="68" spans="2:31" x14ac:dyDescent="0.35">
      <c r="B68" s="26" t="s">
        <v>33</v>
      </c>
      <c r="C68" s="33"/>
      <c r="D68" s="33"/>
      <c r="E68" s="34" t="s">
        <v>35</v>
      </c>
      <c r="F68" s="35">
        <v>263429013.9409219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0</v>
      </c>
      <c r="M68" s="36">
        <v>5731446.0563986106</v>
      </c>
      <c r="N68" s="36">
        <v>10547412.483900841</v>
      </c>
      <c r="O68" s="36">
        <v>9363393.1675635017</v>
      </c>
      <c r="P68" s="36">
        <v>11397687.900254497</v>
      </c>
      <c r="Q68" s="36">
        <v>7569821.1221354865</v>
      </c>
      <c r="R68" s="36">
        <v>18361142.301291957</v>
      </c>
      <c r="S68" s="36">
        <v>3427225.0162098813</v>
      </c>
      <c r="T68" s="36">
        <v>1257980.0947611404</v>
      </c>
      <c r="U68" s="36">
        <v>42261635.985271484</v>
      </c>
      <c r="V68" s="36">
        <v>37254819.597489297</v>
      </c>
      <c r="W68" s="36">
        <v>164284976.4741255</v>
      </c>
      <c r="X68" s="36">
        <v>25726327.435649447</v>
      </c>
      <c r="Y68" s="36">
        <v>59621843.952589184</v>
      </c>
      <c r="Z68" s="36">
        <v>38323318.618107408</v>
      </c>
      <c r="AA68" s="36">
        <v>74305458.298334658</v>
      </c>
      <c r="AB68" s="36">
        <v>64904544.891368605</v>
      </c>
      <c r="AC68" s="36">
        <v>63662842.189821459</v>
      </c>
      <c r="AD68" s="36">
        <v>79531250.414345562</v>
      </c>
      <c r="AE68" s="36">
        <v>48099656.900642052</v>
      </c>
    </row>
    <row r="69" spans="2:31" x14ac:dyDescent="0.35">
      <c r="B69" s="26" t="s">
        <v>34</v>
      </c>
      <c r="C69" s="33"/>
      <c r="D69" s="33"/>
      <c r="E69" s="34" t="s">
        <v>35</v>
      </c>
      <c r="F69" s="35">
        <v>263893387.28149045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0</v>
      </c>
      <c r="M69" s="36">
        <v>5754273.1384350415</v>
      </c>
      <c r="N69" s="36">
        <v>10765253.697332218</v>
      </c>
      <c r="O69" s="36">
        <v>9623702.3172585517</v>
      </c>
      <c r="P69" s="36">
        <v>10889027.462990724</v>
      </c>
      <c r="Q69" s="36">
        <v>7574171.1983020129</v>
      </c>
      <c r="R69" s="36">
        <v>17952251.274846695</v>
      </c>
      <c r="S69" s="36">
        <v>3587353.2978993361</v>
      </c>
      <c r="T69" s="36">
        <v>1115957.2618206588</v>
      </c>
      <c r="U69" s="36">
        <v>42070925.571906015</v>
      </c>
      <c r="V69" s="36">
        <v>36822284.197766446</v>
      </c>
      <c r="W69" s="36">
        <v>165701302.37058938</v>
      </c>
      <c r="X69" s="36">
        <v>26253346.66988112</v>
      </c>
      <c r="Y69" s="36">
        <v>59377929.185369074</v>
      </c>
      <c r="Z69" s="36">
        <v>38275171.567154422</v>
      </c>
      <c r="AA69" s="36">
        <v>75290196.646480426</v>
      </c>
      <c r="AB69" s="36">
        <v>64221219.736808777</v>
      </c>
      <c r="AC69" s="36">
        <v>63049624.223796278</v>
      </c>
      <c r="AD69" s="36">
        <v>80447441.027012885</v>
      </c>
      <c r="AE69" s="36">
        <v>48489369.180158027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7F992-1391-45E9-99C7-8DAAFAECDE37}">
  <sheetPr codeName="Sheet3">
    <tabColor theme="7" tint="0.79998168889431442"/>
  </sheetPr>
  <dimension ref="B2:P45"/>
  <sheetViews>
    <sheetView zoomScale="150" zoomScaleNormal="150" workbookViewId="0">
      <selection activeCell="L20" sqref="L20"/>
    </sheetView>
  </sheetViews>
  <sheetFormatPr defaultColWidth="8.7265625" defaultRowHeight="10.5" x14ac:dyDescent="0.25"/>
  <cols>
    <col min="1" max="1" width="8.7265625" style="2"/>
    <col min="2" max="2" width="18.54296875" style="2" customWidth="1"/>
    <col min="3" max="16384" width="8.7265625" style="2"/>
  </cols>
  <sheetData>
    <row r="2" spans="2:16" x14ac:dyDescent="0.25">
      <c r="B2" s="1" t="s">
        <v>50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5" spans="2:16" x14ac:dyDescent="0.25">
      <c r="B5" s="5" t="s">
        <v>36</v>
      </c>
      <c r="C5" s="6"/>
      <c r="D5" s="6"/>
    </row>
    <row r="6" spans="2:16" x14ac:dyDescent="0.25">
      <c r="B6" s="3" t="s">
        <v>37</v>
      </c>
      <c r="C6" s="4" t="s">
        <v>14</v>
      </c>
      <c r="D6" s="4" t="s">
        <v>38</v>
      </c>
    </row>
    <row r="7" spans="2:16" x14ac:dyDescent="0.25">
      <c r="B7" s="9" t="s">
        <v>39</v>
      </c>
      <c r="C7" s="7" t="s">
        <v>40</v>
      </c>
      <c r="D7" s="10">
        <v>2022</v>
      </c>
    </row>
    <row r="8" spans="2:16" x14ac:dyDescent="0.25">
      <c r="B8" s="9" t="s">
        <v>118</v>
      </c>
      <c r="C8" s="7" t="s">
        <v>40</v>
      </c>
      <c r="D8" s="10">
        <v>2021</v>
      </c>
    </row>
    <row r="9" spans="2:16" x14ac:dyDescent="0.25">
      <c r="B9" s="9" t="s">
        <v>117</v>
      </c>
      <c r="C9" s="7" t="s">
        <v>40</v>
      </c>
      <c r="D9" s="10">
        <v>2020</v>
      </c>
    </row>
    <row r="10" spans="2:16" x14ac:dyDescent="0.25">
      <c r="B10" s="9" t="s">
        <v>116</v>
      </c>
      <c r="C10" s="7" t="s">
        <v>40</v>
      </c>
      <c r="D10" s="10">
        <v>2019</v>
      </c>
    </row>
    <row r="11" spans="2:16" x14ac:dyDescent="0.25">
      <c r="B11" s="9" t="s">
        <v>41</v>
      </c>
      <c r="C11" s="7" t="s">
        <v>42</v>
      </c>
      <c r="D11" s="10">
        <v>25</v>
      </c>
    </row>
    <row r="13" spans="2:16" s="8" customFormat="1" x14ac:dyDescent="0.25">
      <c r="B13" s="17"/>
    </row>
    <row r="14" spans="2:16" x14ac:dyDescent="0.25">
      <c r="B14" s="5" t="s">
        <v>49</v>
      </c>
      <c r="C14" s="5"/>
      <c r="D14" s="5"/>
      <c r="E14" s="5"/>
      <c r="F14" s="5"/>
      <c r="G14" s="5"/>
      <c r="H14" s="5"/>
      <c r="I14" s="5"/>
      <c r="J14" s="5"/>
      <c r="K14" s="5"/>
      <c r="L14" s="5"/>
    </row>
    <row r="15" spans="2:16" x14ac:dyDescent="0.25">
      <c r="B15" s="11" t="s">
        <v>18</v>
      </c>
      <c r="C15" s="11" t="s">
        <v>43</v>
      </c>
      <c r="D15" s="12"/>
      <c r="E15" s="12"/>
      <c r="F15" s="12"/>
      <c r="G15" s="12"/>
      <c r="H15" s="12"/>
      <c r="I15" s="12"/>
      <c r="J15" s="12"/>
      <c r="K15" s="12"/>
      <c r="L15" s="12"/>
    </row>
    <row r="16" spans="2:16" x14ac:dyDescent="0.25">
      <c r="B16" s="13" t="s">
        <v>44</v>
      </c>
      <c r="C16" s="14" t="s">
        <v>45</v>
      </c>
      <c r="D16" s="14"/>
      <c r="E16" s="14"/>
      <c r="F16" s="14"/>
      <c r="G16" s="14"/>
      <c r="H16" s="14"/>
      <c r="I16" s="14"/>
      <c r="J16" s="14"/>
      <c r="K16" s="14"/>
      <c r="L16" s="14"/>
    </row>
    <row r="17" spans="2:12" x14ac:dyDescent="0.25">
      <c r="B17" s="13" t="s">
        <v>25</v>
      </c>
      <c r="C17" s="15" t="s">
        <v>46</v>
      </c>
      <c r="D17" s="15"/>
      <c r="E17" s="15"/>
      <c r="F17" s="15"/>
      <c r="G17" s="15"/>
      <c r="H17" s="15"/>
      <c r="I17" s="15"/>
      <c r="J17" s="15"/>
      <c r="K17" s="15"/>
      <c r="L17" s="15"/>
    </row>
    <row r="18" spans="2:12" x14ac:dyDescent="0.25">
      <c r="B18" s="13" t="s">
        <v>27</v>
      </c>
      <c r="C18" s="15" t="s">
        <v>47</v>
      </c>
      <c r="D18" s="15"/>
      <c r="E18" s="15"/>
      <c r="F18" s="15"/>
      <c r="G18" s="15"/>
      <c r="H18" s="15"/>
      <c r="I18" s="15"/>
      <c r="J18" s="15"/>
      <c r="K18" s="15"/>
      <c r="L18" s="15"/>
    </row>
    <row r="19" spans="2:12" x14ac:dyDescent="0.25">
      <c r="B19" s="13" t="s">
        <v>30</v>
      </c>
      <c r="C19" s="15" t="s">
        <v>48</v>
      </c>
      <c r="D19" s="15"/>
      <c r="E19" s="15"/>
      <c r="F19" s="15"/>
      <c r="G19" s="15"/>
      <c r="H19" s="15"/>
      <c r="I19" s="15"/>
      <c r="J19" s="15"/>
      <c r="K19" s="15"/>
      <c r="L19" s="15"/>
    </row>
    <row r="20" spans="2:12" x14ac:dyDescent="0.25">
      <c r="B20" s="13" t="s">
        <v>210</v>
      </c>
      <c r="C20" s="15" t="s">
        <v>211</v>
      </c>
      <c r="D20" s="15"/>
      <c r="E20" s="15"/>
      <c r="F20" s="15"/>
      <c r="G20" s="15"/>
      <c r="H20" s="15"/>
      <c r="I20" s="15"/>
      <c r="J20" s="15"/>
      <c r="K20" s="15"/>
      <c r="L20" s="15"/>
    </row>
    <row r="21" spans="2:12" x14ac:dyDescent="0.25">
      <c r="B21" s="13" t="s">
        <v>31</v>
      </c>
      <c r="C21" s="15" t="s">
        <v>163</v>
      </c>
      <c r="D21" s="15"/>
      <c r="E21" s="15"/>
      <c r="F21" s="15"/>
      <c r="G21" s="15"/>
      <c r="H21" s="15"/>
      <c r="I21" s="15"/>
      <c r="J21" s="15"/>
      <c r="K21" s="15"/>
      <c r="L21" s="15"/>
    </row>
    <row r="22" spans="2:12" x14ac:dyDescent="0.25">
      <c r="B22" s="13" t="s">
        <v>33</v>
      </c>
      <c r="C22" s="15" t="s">
        <v>160</v>
      </c>
      <c r="D22" s="15"/>
      <c r="E22" s="15"/>
      <c r="F22" s="15"/>
      <c r="G22" s="15"/>
      <c r="H22" s="15"/>
      <c r="I22" s="15"/>
      <c r="J22" s="15"/>
      <c r="K22" s="15"/>
      <c r="L22" s="15"/>
    </row>
    <row r="23" spans="2:12" x14ac:dyDescent="0.25">
      <c r="B23" s="13" t="s">
        <v>32</v>
      </c>
      <c r="C23" s="15" t="s">
        <v>162</v>
      </c>
      <c r="D23" s="16"/>
      <c r="E23" s="16"/>
      <c r="F23" s="16"/>
      <c r="G23" s="16"/>
      <c r="H23" s="16"/>
      <c r="I23" s="16"/>
      <c r="J23" s="16"/>
      <c r="K23" s="16"/>
      <c r="L23" s="16"/>
    </row>
    <row r="24" spans="2:12" x14ac:dyDescent="0.25">
      <c r="B24" s="13" t="s">
        <v>34</v>
      </c>
      <c r="C24" s="15" t="s">
        <v>161</v>
      </c>
      <c r="D24" s="15"/>
      <c r="E24" s="15"/>
      <c r="F24" s="15"/>
      <c r="G24" s="15"/>
      <c r="H24" s="15"/>
      <c r="I24" s="15"/>
      <c r="J24" s="15"/>
      <c r="K24" s="15"/>
      <c r="L24" s="15"/>
    </row>
    <row r="27" spans="2:12" x14ac:dyDescent="0.25">
      <c r="B27" s="5" t="s">
        <v>170</v>
      </c>
      <c r="C27" s="6"/>
      <c r="D27" s="6"/>
      <c r="E27" s="6"/>
      <c r="F27" s="6"/>
      <c r="H27" s="5" t="s">
        <v>51</v>
      </c>
      <c r="I27" s="5"/>
      <c r="J27" s="5"/>
      <c r="K27" s="5"/>
    </row>
    <row r="28" spans="2:12" x14ac:dyDescent="0.25">
      <c r="B28" s="11" t="s">
        <v>171</v>
      </c>
      <c r="C28" s="11" t="s">
        <v>43</v>
      </c>
      <c r="D28" s="12"/>
      <c r="E28" s="12"/>
      <c r="F28" s="12"/>
      <c r="H28" s="11" t="s">
        <v>52</v>
      </c>
      <c r="I28" s="12"/>
      <c r="J28" s="12"/>
      <c r="K28" s="12"/>
    </row>
    <row r="29" spans="2:12" x14ac:dyDescent="0.25">
      <c r="B29" s="13" t="s">
        <v>173</v>
      </c>
      <c r="C29" s="13" t="s">
        <v>201</v>
      </c>
      <c r="D29" s="13"/>
      <c r="E29" s="13"/>
      <c r="F29" s="13"/>
      <c r="H29" s="14" t="s">
        <v>54</v>
      </c>
      <c r="I29" s="14"/>
      <c r="J29" s="14"/>
      <c r="K29" s="14"/>
    </row>
    <row r="30" spans="2:12" x14ac:dyDescent="0.25">
      <c r="B30" s="13" t="s">
        <v>149</v>
      </c>
      <c r="C30" s="13" t="s">
        <v>190</v>
      </c>
      <c r="D30" s="13"/>
      <c r="E30" s="13"/>
      <c r="F30" s="13"/>
      <c r="H30" s="14" t="s">
        <v>55</v>
      </c>
      <c r="I30" s="14"/>
      <c r="J30" s="14"/>
      <c r="K30" s="14"/>
    </row>
    <row r="31" spans="2:12" x14ac:dyDescent="0.25">
      <c r="B31" s="13" t="s">
        <v>174</v>
      </c>
      <c r="C31" s="13" t="s">
        <v>191</v>
      </c>
      <c r="D31" s="13"/>
      <c r="E31" s="13"/>
      <c r="F31" s="13"/>
    </row>
    <row r="32" spans="2:12" x14ac:dyDescent="0.25">
      <c r="B32" s="13" t="s">
        <v>172</v>
      </c>
      <c r="C32" s="13" t="s">
        <v>192</v>
      </c>
      <c r="D32" s="13"/>
      <c r="E32" s="13"/>
      <c r="F32" s="13"/>
      <c r="H32" s="11" t="s">
        <v>53</v>
      </c>
      <c r="I32" s="12"/>
      <c r="J32" s="12"/>
      <c r="K32" s="12"/>
    </row>
    <row r="33" spans="2:11" x14ac:dyDescent="0.25">
      <c r="B33" s="13" t="s">
        <v>175</v>
      </c>
      <c r="C33" s="13" t="s">
        <v>193</v>
      </c>
      <c r="D33" s="13"/>
      <c r="E33" s="13"/>
      <c r="F33" s="13"/>
      <c r="H33" s="14" t="s">
        <v>13</v>
      </c>
      <c r="I33" s="14"/>
      <c r="J33" s="14"/>
      <c r="K33" s="14"/>
    </row>
    <row r="34" spans="2:11" x14ac:dyDescent="0.25">
      <c r="B34" s="13" t="s">
        <v>180</v>
      </c>
      <c r="C34" s="13" t="s">
        <v>185</v>
      </c>
      <c r="D34" s="13"/>
      <c r="E34" s="13"/>
      <c r="F34" s="13"/>
      <c r="H34" s="14" t="s">
        <v>56</v>
      </c>
      <c r="I34" s="14"/>
      <c r="J34" s="14"/>
      <c r="K34" s="14"/>
    </row>
    <row r="35" spans="2:11" x14ac:dyDescent="0.25">
      <c r="B35" s="13" t="s">
        <v>181</v>
      </c>
      <c r="C35" s="13" t="s">
        <v>186</v>
      </c>
      <c r="D35" s="13"/>
      <c r="E35" s="13"/>
      <c r="F35" s="13"/>
      <c r="H35" s="14" t="s">
        <v>17</v>
      </c>
      <c r="I35" s="14"/>
      <c r="J35" s="14"/>
      <c r="K35" s="14"/>
    </row>
    <row r="36" spans="2:11" x14ac:dyDescent="0.25">
      <c r="B36" s="13" t="s">
        <v>182</v>
      </c>
      <c r="C36" s="13" t="s">
        <v>187</v>
      </c>
      <c r="D36" s="13"/>
      <c r="E36" s="13"/>
      <c r="F36" s="13"/>
      <c r="H36" s="14" t="s">
        <v>12</v>
      </c>
      <c r="I36" s="14"/>
      <c r="J36" s="14"/>
      <c r="K36" s="14"/>
    </row>
    <row r="37" spans="2:11" x14ac:dyDescent="0.25">
      <c r="B37" s="13" t="s">
        <v>183</v>
      </c>
      <c r="C37" s="13" t="s">
        <v>188</v>
      </c>
      <c r="D37" s="13"/>
      <c r="E37" s="13"/>
      <c r="F37" s="13"/>
      <c r="H37" s="14" t="s">
        <v>11</v>
      </c>
      <c r="I37" s="14"/>
      <c r="J37" s="14"/>
      <c r="K37" s="14"/>
    </row>
    <row r="38" spans="2:11" x14ac:dyDescent="0.25">
      <c r="B38" s="13" t="s">
        <v>184</v>
      </c>
      <c r="C38" s="13" t="s">
        <v>189</v>
      </c>
      <c r="D38" s="13"/>
      <c r="E38" s="13"/>
      <c r="F38" s="13"/>
      <c r="H38" s="14" t="s">
        <v>10</v>
      </c>
      <c r="I38" s="14"/>
      <c r="J38" s="14"/>
      <c r="K38" s="14"/>
    </row>
    <row r="39" spans="2:11" x14ac:dyDescent="0.25">
      <c r="B39" s="13" t="s">
        <v>199</v>
      </c>
      <c r="C39" s="13" t="s">
        <v>202</v>
      </c>
      <c r="D39" s="13"/>
      <c r="E39" s="13"/>
      <c r="F39" s="13"/>
    </row>
    <row r="40" spans="2:11" x14ac:dyDescent="0.25">
      <c r="B40" s="13" t="s">
        <v>200</v>
      </c>
      <c r="C40" s="13" t="s">
        <v>203</v>
      </c>
      <c r="D40" s="13"/>
      <c r="E40" s="13"/>
      <c r="F40" s="13"/>
    </row>
    <row r="41" spans="2:11" x14ac:dyDescent="0.25">
      <c r="B41" s="13" t="s">
        <v>194</v>
      </c>
      <c r="C41" s="13" t="s">
        <v>204</v>
      </c>
      <c r="D41" s="13"/>
      <c r="E41" s="13"/>
      <c r="F41" s="13"/>
    </row>
    <row r="42" spans="2:11" x14ac:dyDescent="0.25">
      <c r="B42" s="13" t="s">
        <v>195</v>
      </c>
      <c r="C42" s="13" t="s">
        <v>205</v>
      </c>
      <c r="D42" s="13"/>
      <c r="E42" s="13"/>
      <c r="F42" s="13"/>
    </row>
    <row r="43" spans="2:11" x14ac:dyDescent="0.25">
      <c r="B43" s="13" t="s">
        <v>196</v>
      </c>
      <c r="C43" s="13" t="s">
        <v>206</v>
      </c>
      <c r="D43" s="13"/>
      <c r="E43" s="13"/>
      <c r="F43" s="13"/>
    </row>
    <row r="44" spans="2:11" x14ac:dyDescent="0.25">
      <c r="B44" s="13" t="s">
        <v>197</v>
      </c>
      <c r="C44" s="13" t="s">
        <v>207</v>
      </c>
      <c r="D44" s="13"/>
      <c r="E44" s="13"/>
      <c r="F44" s="13"/>
    </row>
    <row r="45" spans="2:11" x14ac:dyDescent="0.25">
      <c r="B45" s="13" t="s">
        <v>198</v>
      </c>
      <c r="C45" s="13" t="s">
        <v>208</v>
      </c>
      <c r="D45" s="13"/>
      <c r="E45" s="13"/>
      <c r="F45" s="13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8F249-ABBE-4300-AC5B-A9F5FD14C9EE}">
  <sheetPr codeName="Sheet4">
    <tabColor theme="7" tint="0.79998168889431442"/>
  </sheetPr>
  <dimension ref="A2:AD370"/>
  <sheetViews>
    <sheetView topLeftCell="J315" zoomScaleNormal="100" workbookViewId="0">
      <selection activeCell="L364" sqref="L364"/>
    </sheetView>
  </sheetViews>
  <sheetFormatPr defaultColWidth="8.7265625" defaultRowHeight="13" x14ac:dyDescent="0.3"/>
  <cols>
    <col min="1" max="1" width="8.7265625" style="79"/>
    <col min="2" max="2" width="14.1796875" style="79" customWidth="1"/>
    <col min="3" max="3" width="17.81640625" style="79" customWidth="1"/>
    <col min="4" max="4" width="14.54296875" style="79" customWidth="1"/>
    <col min="5" max="5" width="10.54296875" style="79" bestFit="1" customWidth="1"/>
    <col min="6" max="30" width="15.54296875" style="79" customWidth="1"/>
    <col min="31" max="16384" width="8.7265625" style="79"/>
  </cols>
  <sheetData>
    <row r="2" spans="1:30" x14ac:dyDescent="0.3">
      <c r="B2" s="80" t="s">
        <v>149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1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</row>
    <row r="3" spans="1:30" x14ac:dyDescent="0.3">
      <c r="A3" s="82"/>
      <c r="B3" s="83"/>
      <c r="C3" s="83"/>
      <c r="D3" s="83"/>
      <c r="E3" s="83"/>
      <c r="F3" s="83"/>
      <c r="G3" s="83"/>
      <c r="H3" s="83"/>
      <c r="I3" s="84"/>
      <c r="J3" s="82"/>
      <c r="U3" s="85"/>
      <c r="V3" s="85"/>
      <c r="W3" s="85"/>
      <c r="X3" s="85"/>
      <c r="Y3" s="85"/>
      <c r="Z3" s="85"/>
      <c r="AA3" s="85"/>
      <c r="AB3" s="85"/>
      <c r="AC3" s="85"/>
      <c r="AD3" s="85"/>
    </row>
    <row r="4" spans="1:30" ht="14.5" customHeight="1" x14ac:dyDescent="0.3">
      <c r="A4" s="82"/>
      <c r="B4" s="86" t="s">
        <v>54</v>
      </c>
      <c r="C4" s="87"/>
      <c r="D4" s="87"/>
      <c r="E4" s="87"/>
      <c r="F4" s="87"/>
      <c r="G4" s="87"/>
      <c r="H4" s="87"/>
      <c r="I4" s="87"/>
      <c r="J4" s="87"/>
      <c r="V4" s="85"/>
      <c r="W4" s="85"/>
      <c r="X4" s="85"/>
      <c r="Y4" s="85"/>
      <c r="Z4" s="85"/>
      <c r="AA4" s="85"/>
      <c r="AB4" s="85"/>
      <c r="AC4" s="85"/>
      <c r="AD4" s="85"/>
    </row>
    <row r="5" spans="1:30" ht="26" x14ac:dyDescent="0.3">
      <c r="B5" s="88" t="s">
        <v>18</v>
      </c>
      <c r="C5" s="88" t="s">
        <v>19</v>
      </c>
      <c r="D5" s="89" t="s">
        <v>20</v>
      </c>
      <c r="E5" s="89" t="s">
        <v>21</v>
      </c>
      <c r="F5" s="89" t="s">
        <v>22</v>
      </c>
      <c r="G5" s="89" t="s">
        <v>23</v>
      </c>
      <c r="H5" s="89" t="s">
        <v>24</v>
      </c>
      <c r="I5" s="89" t="s">
        <v>113</v>
      </c>
      <c r="J5" s="89" t="s">
        <v>150</v>
      </c>
      <c r="V5" s="85"/>
      <c r="W5" s="85"/>
      <c r="X5" s="85"/>
      <c r="Y5" s="85"/>
      <c r="Z5" s="85"/>
      <c r="AA5" s="85"/>
      <c r="AB5" s="85"/>
      <c r="AC5" s="85"/>
      <c r="AD5" s="85"/>
    </row>
    <row r="6" spans="1:30" x14ac:dyDescent="0.3">
      <c r="B6" s="90" t="s">
        <v>25</v>
      </c>
      <c r="C6" s="90" t="s">
        <v>26</v>
      </c>
      <c r="D6" s="91">
        <v>889870894.2182492</v>
      </c>
      <c r="E6" s="92">
        <v>2025</v>
      </c>
      <c r="F6" s="92">
        <v>2027</v>
      </c>
      <c r="G6" s="92">
        <v>2027</v>
      </c>
      <c r="H6" s="92">
        <v>50</v>
      </c>
      <c r="I6" s="93">
        <v>17797417.884364985</v>
      </c>
      <c r="J6" s="93">
        <v>4449354.4710912462</v>
      </c>
      <c r="V6" s="94"/>
      <c r="W6" s="85"/>
      <c r="X6" s="85"/>
      <c r="Y6" s="85"/>
      <c r="Z6" s="85"/>
      <c r="AA6" s="85"/>
      <c r="AB6" s="85"/>
      <c r="AC6" s="85"/>
      <c r="AD6" s="85"/>
    </row>
    <row r="7" spans="1:30" x14ac:dyDescent="0.3">
      <c r="B7" s="90" t="s">
        <v>25</v>
      </c>
      <c r="C7" s="90" t="s">
        <v>28</v>
      </c>
      <c r="D7" s="91">
        <v>555550061.34470391</v>
      </c>
      <c r="E7" s="92">
        <v>2025</v>
      </c>
      <c r="F7" s="92">
        <v>2027</v>
      </c>
      <c r="G7" s="92">
        <v>2027</v>
      </c>
      <c r="H7" s="92">
        <v>40</v>
      </c>
      <c r="I7" s="93">
        <v>13888751.533617597</v>
      </c>
      <c r="J7" s="93">
        <v>2777750.3067235197</v>
      </c>
      <c r="V7" s="94"/>
      <c r="W7" s="85"/>
      <c r="X7" s="85"/>
      <c r="Y7" s="85"/>
      <c r="Z7" s="85"/>
      <c r="AA7" s="85"/>
      <c r="AB7" s="85"/>
      <c r="AC7" s="85"/>
      <c r="AD7" s="85"/>
    </row>
    <row r="8" spans="1:30" x14ac:dyDescent="0.3">
      <c r="B8" s="90" t="s">
        <v>27</v>
      </c>
      <c r="C8" s="90" t="s">
        <v>29</v>
      </c>
      <c r="D8" s="91">
        <v>1407109050.2158747</v>
      </c>
      <c r="E8" s="92">
        <v>2025</v>
      </c>
      <c r="F8" s="92">
        <v>2027</v>
      </c>
      <c r="G8" s="92">
        <v>2027</v>
      </c>
      <c r="H8" s="92">
        <v>50</v>
      </c>
      <c r="I8" s="93">
        <v>28142181.004317492</v>
      </c>
      <c r="J8" s="93">
        <v>7035545.2510793731</v>
      </c>
      <c r="V8" s="94"/>
      <c r="W8" s="85"/>
      <c r="X8" s="85"/>
      <c r="Y8" s="85"/>
      <c r="Z8" s="85"/>
      <c r="AA8" s="85"/>
      <c r="AB8" s="85"/>
      <c r="AC8" s="85"/>
      <c r="AD8" s="85"/>
    </row>
    <row r="9" spans="1:30" x14ac:dyDescent="0.3">
      <c r="B9" s="90" t="s">
        <v>27</v>
      </c>
      <c r="C9" s="90" t="s">
        <v>28</v>
      </c>
      <c r="D9" s="91">
        <v>550834698.84339285</v>
      </c>
      <c r="E9" s="92">
        <v>2025</v>
      </c>
      <c r="F9" s="92">
        <v>2027</v>
      </c>
      <c r="G9" s="92">
        <v>2027</v>
      </c>
      <c r="H9" s="92">
        <v>40</v>
      </c>
      <c r="I9" s="93">
        <v>13770867.471084822</v>
      </c>
      <c r="J9" s="93">
        <v>2754173.4942169641</v>
      </c>
      <c r="V9" s="94"/>
      <c r="W9" s="85"/>
      <c r="X9" s="85"/>
      <c r="Y9" s="85"/>
      <c r="Z9" s="85"/>
      <c r="AA9" s="85"/>
      <c r="AB9" s="85"/>
      <c r="AC9" s="85"/>
      <c r="AD9" s="85"/>
    </row>
    <row r="10" spans="1:30" x14ac:dyDescent="0.3">
      <c r="B10" s="90" t="s">
        <v>30</v>
      </c>
      <c r="C10" s="90" t="s">
        <v>29</v>
      </c>
      <c r="D10" s="91">
        <v>1411002211.4781313</v>
      </c>
      <c r="E10" s="92">
        <v>2025</v>
      </c>
      <c r="F10" s="92">
        <v>2027</v>
      </c>
      <c r="G10" s="92">
        <v>2027</v>
      </c>
      <c r="H10" s="92">
        <v>50</v>
      </c>
      <c r="I10" s="93">
        <v>28220044.229562625</v>
      </c>
      <c r="J10" s="93">
        <v>7055011.0573906563</v>
      </c>
      <c r="V10" s="94"/>
      <c r="W10" s="85"/>
      <c r="X10" s="85"/>
      <c r="Y10" s="85"/>
      <c r="Z10" s="85"/>
      <c r="AA10" s="85"/>
      <c r="AB10" s="85"/>
      <c r="AC10" s="85"/>
      <c r="AD10" s="85"/>
    </row>
    <row r="11" spans="1:30" x14ac:dyDescent="0.3">
      <c r="B11" s="90" t="s">
        <v>30</v>
      </c>
      <c r="C11" s="90" t="s">
        <v>28</v>
      </c>
      <c r="D11" s="91">
        <v>289269037.5811367</v>
      </c>
      <c r="E11" s="92">
        <v>2025</v>
      </c>
      <c r="F11" s="92">
        <v>2027</v>
      </c>
      <c r="G11" s="92">
        <v>2027</v>
      </c>
      <c r="H11" s="92">
        <v>40</v>
      </c>
      <c r="I11" s="93">
        <v>7231725.9395284178</v>
      </c>
      <c r="J11" s="93">
        <v>1446345.1879056836</v>
      </c>
      <c r="V11" s="94"/>
      <c r="W11" s="85"/>
      <c r="X11" s="85"/>
      <c r="Y11" s="85"/>
      <c r="Z11" s="85"/>
      <c r="AA11" s="85"/>
      <c r="AB11" s="85"/>
      <c r="AC11" s="85"/>
      <c r="AD11" s="85"/>
    </row>
    <row r="12" spans="1:30" x14ac:dyDescent="0.3">
      <c r="B12" s="90" t="s">
        <v>210</v>
      </c>
      <c r="C12" s="90" t="s">
        <v>29</v>
      </c>
      <c r="D12" s="91">
        <v>1544607245.9666011</v>
      </c>
      <c r="E12" s="92">
        <v>2025</v>
      </c>
      <c r="F12" s="92">
        <v>2027</v>
      </c>
      <c r="G12" s="92">
        <v>2027</v>
      </c>
      <c r="H12" s="92">
        <v>50</v>
      </c>
      <c r="I12" s="93">
        <v>30892144.919332024</v>
      </c>
      <c r="J12" s="93">
        <v>7723036.2298330059</v>
      </c>
      <c r="V12" s="94"/>
      <c r="W12" s="85"/>
      <c r="X12" s="85"/>
      <c r="Y12" s="85"/>
      <c r="Z12" s="85"/>
      <c r="AA12" s="85"/>
      <c r="AB12" s="85"/>
      <c r="AC12" s="85"/>
      <c r="AD12" s="85"/>
    </row>
    <row r="13" spans="1:30" x14ac:dyDescent="0.3">
      <c r="B13" s="90" t="s">
        <v>210</v>
      </c>
      <c r="C13" s="90" t="s">
        <v>28</v>
      </c>
      <c r="D13" s="91">
        <v>264027936.59779233</v>
      </c>
      <c r="E13" s="92">
        <v>2025</v>
      </c>
      <c r="F13" s="92">
        <v>2027</v>
      </c>
      <c r="G13" s="92">
        <v>2027</v>
      </c>
      <c r="H13" s="92">
        <v>40</v>
      </c>
      <c r="I13" s="93">
        <v>6600698.414944808</v>
      </c>
      <c r="J13" s="93">
        <v>1320139.6829889617</v>
      </c>
      <c r="V13" s="94"/>
      <c r="W13" s="85"/>
      <c r="X13" s="85"/>
      <c r="Y13" s="85"/>
      <c r="Z13" s="85"/>
      <c r="AA13" s="85"/>
      <c r="AB13" s="85"/>
      <c r="AC13" s="85"/>
      <c r="AD13" s="85"/>
    </row>
    <row r="14" spans="1:30" x14ac:dyDescent="0.3">
      <c r="B14" s="90" t="s">
        <v>31</v>
      </c>
      <c r="C14" s="90" t="s">
        <v>26</v>
      </c>
      <c r="D14" s="91">
        <v>1999271276.7700415</v>
      </c>
      <c r="E14" s="92">
        <v>2025</v>
      </c>
      <c r="F14" s="92">
        <v>2027</v>
      </c>
      <c r="G14" s="92">
        <v>2027</v>
      </c>
      <c r="H14" s="92">
        <v>50</v>
      </c>
      <c r="I14" s="93">
        <v>39985425.53540083</v>
      </c>
      <c r="J14" s="93">
        <v>9996356.3838502076</v>
      </c>
      <c r="V14" s="94"/>
      <c r="W14" s="85"/>
      <c r="X14" s="85"/>
      <c r="Y14" s="85"/>
      <c r="Z14" s="85"/>
      <c r="AA14" s="85"/>
      <c r="AB14" s="85"/>
      <c r="AC14" s="85"/>
      <c r="AD14" s="85"/>
    </row>
    <row r="15" spans="1:30" x14ac:dyDescent="0.3">
      <c r="B15" s="90" t="s">
        <v>31</v>
      </c>
      <c r="C15" s="90" t="s">
        <v>28</v>
      </c>
      <c r="D15" s="91">
        <v>1102579548.0605226</v>
      </c>
      <c r="E15" s="92">
        <v>2025</v>
      </c>
      <c r="F15" s="92">
        <v>2027</v>
      </c>
      <c r="G15" s="92">
        <v>2027</v>
      </c>
      <c r="H15" s="92">
        <v>40</v>
      </c>
      <c r="I15" s="93">
        <v>27564488.701513063</v>
      </c>
      <c r="J15" s="93">
        <v>5512897.740302613</v>
      </c>
      <c r="V15" s="94"/>
      <c r="W15" s="85"/>
      <c r="X15" s="85"/>
      <c r="Y15" s="85"/>
      <c r="Z15" s="85"/>
      <c r="AA15" s="85"/>
      <c r="AB15" s="85"/>
      <c r="AC15" s="85"/>
      <c r="AD15" s="85"/>
    </row>
    <row r="16" spans="1:30" s="82" customFormat="1" x14ac:dyDescent="0.3">
      <c r="B16" s="90" t="s">
        <v>33</v>
      </c>
      <c r="C16" s="90" t="s">
        <v>26</v>
      </c>
      <c r="D16" s="91">
        <v>1932701242.4838164</v>
      </c>
      <c r="E16" s="92">
        <v>2025</v>
      </c>
      <c r="F16" s="92">
        <v>2027</v>
      </c>
      <c r="G16" s="92">
        <v>2027</v>
      </c>
      <c r="H16" s="92">
        <v>50</v>
      </c>
      <c r="I16" s="93">
        <v>38654024.849676326</v>
      </c>
      <c r="J16" s="93">
        <v>9663506.2124190815</v>
      </c>
      <c r="V16" s="95"/>
      <c r="W16" s="96"/>
      <c r="X16" s="96"/>
      <c r="Y16" s="96"/>
      <c r="Z16" s="96"/>
      <c r="AA16" s="96"/>
      <c r="AB16" s="96"/>
      <c r="AC16" s="96"/>
      <c r="AD16" s="96"/>
    </row>
    <row r="17" spans="2:30" s="82" customFormat="1" x14ac:dyDescent="0.3">
      <c r="B17" s="90" t="s">
        <v>33</v>
      </c>
      <c r="C17" s="90" t="s">
        <v>28</v>
      </c>
      <c r="D17" s="91">
        <v>611210757.51618338</v>
      </c>
      <c r="E17" s="92">
        <v>2025</v>
      </c>
      <c r="F17" s="92">
        <v>2027</v>
      </c>
      <c r="G17" s="92">
        <v>2027</v>
      </c>
      <c r="H17" s="92">
        <v>40</v>
      </c>
      <c r="I17" s="93">
        <v>15280268.937904585</v>
      </c>
      <c r="J17" s="93">
        <v>3056053.7875809171</v>
      </c>
      <c r="V17" s="95"/>
      <c r="W17" s="96"/>
      <c r="X17" s="96"/>
      <c r="Y17" s="96"/>
      <c r="Z17" s="96"/>
      <c r="AA17" s="96"/>
      <c r="AB17" s="96"/>
      <c r="AC17" s="96"/>
      <c r="AD17" s="96"/>
    </row>
    <row r="18" spans="2:30" x14ac:dyDescent="0.3">
      <c r="B18" s="90" t="s">
        <v>32</v>
      </c>
      <c r="C18" s="90" t="s">
        <v>26</v>
      </c>
      <c r="D18" s="91">
        <v>1794468095.9438312</v>
      </c>
      <c r="E18" s="92">
        <v>2025</v>
      </c>
      <c r="F18" s="92">
        <v>2027</v>
      </c>
      <c r="G18" s="92">
        <v>2027</v>
      </c>
      <c r="H18" s="92">
        <v>50</v>
      </c>
      <c r="I18" s="93">
        <v>35889361.918876626</v>
      </c>
      <c r="J18" s="93">
        <v>8972340.4797191564</v>
      </c>
      <c r="V18" s="94"/>
      <c r="W18" s="85"/>
      <c r="X18" s="85"/>
      <c r="Y18" s="85"/>
      <c r="Z18" s="85"/>
      <c r="AA18" s="85"/>
      <c r="AB18" s="85"/>
      <c r="AC18" s="85"/>
      <c r="AD18" s="97"/>
    </row>
    <row r="19" spans="2:30" x14ac:dyDescent="0.3">
      <c r="B19" s="90" t="s">
        <v>32</v>
      </c>
      <c r="C19" s="90" t="s">
        <v>28</v>
      </c>
      <c r="D19" s="91">
        <v>727073760.75545394</v>
      </c>
      <c r="E19" s="92">
        <v>2025</v>
      </c>
      <c r="F19" s="92">
        <v>2027</v>
      </c>
      <c r="G19" s="92">
        <v>2027</v>
      </c>
      <c r="H19" s="92">
        <v>40</v>
      </c>
      <c r="I19" s="93">
        <v>18176844.01888635</v>
      </c>
      <c r="J19" s="93">
        <v>3635368.80377727</v>
      </c>
      <c r="V19" s="94"/>
      <c r="W19" s="85"/>
      <c r="X19" s="85"/>
      <c r="Y19" s="85"/>
      <c r="Z19" s="85"/>
      <c r="AA19" s="85"/>
      <c r="AB19" s="85"/>
      <c r="AC19" s="85"/>
      <c r="AD19" s="97"/>
    </row>
    <row r="20" spans="2:30" x14ac:dyDescent="0.3">
      <c r="B20" s="90" t="s">
        <v>34</v>
      </c>
      <c r="C20" s="90" t="s">
        <v>26</v>
      </c>
      <c r="D20" s="91">
        <v>1795790890.6670928</v>
      </c>
      <c r="E20" s="92">
        <v>2025</v>
      </c>
      <c r="F20" s="92">
        <v>2027</v>
      </c>
      <c r="G20" s="92">
        <v>2027</v>
      </c>
      <c r="H20" s="92">
        <v>50</v>
      </c>
      <c r="I20" s="93">
        <v>35915817.813341856</v>
      </c>
      <c r="J20" s="93">
        <v>8978954.453335464</v>
      </c>
      <c r="V20" s="85"/>
      <c r="W20" s="85"/>
      <c r="X20" s="85"/>
      <c r="Y20" s="85"/>
      <c r="Z20" s="85"/>
      <c r="AA20" s="85"/>
      <c r="AB20" s="85"/>
      <c r="AC20" s="85"/>
      <c r="AD20" s="97"/>
    </row>
    <row r="21" spans="2:30" x14ac:dyDescent="0.3">
      <c r="B21" s="90" t="s">
        <v>34</v>
      </c>
      <c r="C21" s="90" t="s">
        <v>28</v>
      </c>
      <c r="D21" s="91">
        <v>547430759.97223151</v>
      </c>
      <c r="E21" s="92">
        <v>2025</v>
      </c>
      <c r="F21" s="92">
        <v>2027</v>
      </c>
      <c r="G21" s="92">
        <v>2027</v>
      </c>
      <c r="H21" s="92">
        <v>40</v>
      </c>
      <c r="I21" s="93">
        <v>13685768.999305788</v>
      </c>
      <c r="J21" s="93">
        <v>2737153.7998611578</v>
      </c>
      <c r="V21" s="85"/>
      <c r="W21" s="85"/>
      <c r="X21" s="85"/>
      <c r="Y21" s="85"/>
      <c r="Z21" s="85"/>
      <c r="AA21" s="85"/>
      <c r="AB21" s="85"/>
      <c r="AC21" s="85"/>
      <c r="AD21" s="97"/>
    </row>
    <row r="22" spans="2:30" x14ac:dyDescent="0.3">
      <c r="B22" s="90"/>
      <c r="C22" s="90"/>
      <c r="D22" s="91"/>
      <c r="E22" s="92"/>
      <c r="F22" s="92"/>
      <c r="G22" s="92"/>
      <c r="H22" s="92"/>
      <c r="I22" s="93"/>
      <c r="J22" s="93"/>
      <c r="V22" s="85"/>
      <c r="W22" s="85"/>
      <c r="X22" s="85"/>
      <c r="Y22" s="85"/>
      <c r="Z22" s="85"/>
      <c r="AA22" s="85"/>
      <c r="AB22" s="85"/>
      <c r="AC22" s="85"/>
      <c r="AD22" s="85"/>
    </row>
    <row r="23" spans="2:30" x14ac:dyDescent="0.3">
      <c r="B23" s="90" t="s">
        <v>25</v>
      </c>
      <c r="C23" s="90" t="s">
        <v>114</v>
      </c>
      <c r="D23" s="91">
        <v>1036821143.4906811</v>
      </c>
      <c r="E23" s="92">
        <v>2025</v>
      </c>
      <c r="F23" s="92">
        <v>2027</v>
      </c>
      <c r="G23" s="92">
        <v>2027</v>
      </c>
      <c r="H23" s="92">
        <v>50</v>
      </c>
      <c r="I23" s="93">
        <v>20736422.869813621</v>
      </c>
      <c r="J23" s="93"/>
      <c r="V23" s="85"/>
      <c r="W23" s="85"/>
      <c r="X23" s="85"/>
      <c r="Y23" s="85"/>
      <c r="Z23" s="85"/>
      <c r="AA23" s="85"/>
      <c r="AB23" s="85"/>
      <c r="AC23" s="85"/>
      <c r="AD23" s="85"/>
    </row>
    <row r="24" spans="2:30" x14ac:dyDescent="0.3">
      <c r="B24" s="90" t="s">
        <v>25</v>
      </c>
      <c r="C24" s="90" t="s">
        <v>115</v>
      </c>
      <c r="D24" s="91">
        <v>7757900.9463657141</v>
      </c>
      <c r="E24" s="92">
        <v>2025</v>
      </c>
      <c r="F24" s="92">
        <v>2027</v>
      </c>
      <c r="G24" s="92">
        <v>2027</v>
      </c>
      <c r="H24" s="92">
        <v>40</v>
      </c>
      <c r="I24" s="93">
        <v>193947.52365914284</v>
      </c>
      <c r="J24" s="93"/>
      <c r="V24" s="85"/>
      <c r="W24" s="85"/>
      <c r="X24" s="85"/>
      <c r="Y24" s="85"/>
      <c r="Z24" s="85"/>
      <c r="AA24" s="85"/>
      <c r="AB24" s="85"/>
      <c r="AC24" s="85"/>
      <c r="AD24" s="85"/>
    </row>
    <row r="25" spans="2:30" x14ac:dyDescent="0.3">
      <c r="B25" s="90" t="s">
        <v>27</v>
      </c>
      <c r="C25" s="90" t="s">
        <v>114</v>
      </c>
      <c r="D25" s="91">
        <v>1294303083.9069448</v>
      </c>
      <c r="E25" s="92">
        <v>2025</v>
      </c>
      <c r="F25" s="92">
        <v>2027</v>
      </c>
      <c r="G25" s="92">
        <v>2027</v>
      </c>
      <c r="H25" s="92">
        <v>50</v>
      </c>
      <c r="I25" s="93">
        <v>25886061.678138897</v>
      </c>
      <c r="J25" s="93"/>
      <c r="V25" s="85"/>
      <c r="W25" s="85"/>
      <c r="X25" s="85"/>
      <c r="Y25" s="85"/>
      <c r="Z25" s="85"/>
      <c r="AA25" s="85"/>
      <c r="AB25" s="85"/>
      <c r="AC25" s="85"/>
      <c r="AD25" s="85"/>
    </row>
    <row r="26" spans="2:30" x14ac:dyDescent="0.3">
      <c r="B26" s="90" t="s">
        <v>27</v>
      </c>
      <c r="C26" s="90" t="s">
        <v>115</v>
      </c>
      <c r="D26" s="91">
        <v>7753167.0337872505</v>
      </c>
      <c r="E26" s="92">
        <v>2025</v>
      </c>
      <c r="F26" s="92">
        <v>2027</v>
      </c>
      <c r="G26" s="92">
        <v>2027</v>
      </c>
      <c r="H26" s="92">
        <v>40</v>
      </c>
      <c r="I26" s="93">
        <v>193829.17584468127</v>
      </c>
      <c r="J26" s="93"/>
      <c r="V26" s="85"/>
      <c r="W26" s="85"/>
      <c r="X26" s="85"/>
      <c r="Y26" s="85"/>
      <c r="Z26" s="85"/>
      <c r="AA26" s="85"/>
      <c r="AB26" s="85"/>
      <c r="AC26" s="85"/>
      <c r="AD26" s="85"/>
    </row>
    <row r="27" spans="2:30" x14ac:dyDescent="0.3">
      <c r="B27" s="90" t="s">
        <v>30</v>
      </c>
      <c r="C27" s="90" t="s">
        <v>114</v>
      </c>
      <c r="D27" s="91">
        <v>1294347642.7195697</v>
      </c>
      <c r="E27" s="92">
        <v>2025</v>
      </c>
      <c r="F27" s="92">
        <v>2027</v>
      </c>
      <c r="G27" s="92">
        <v>2027</v>
      </c>
      <c r="H27" s="92">
        <v>50</v>
      </c>
      <c r="I27" s="93">
        <v>25886952.854391392</v>
      </c>
      <c r="J27" s="93"/>
      <c r="V27" s="85"/>
      <c r="W27" s="85"/>
      <c r="X27" s="85"/>
      <c r="Y27" s="85"/>
      <c r="Z27" s="85"/>
      <c r="AA27" s="85"/>
      <c r="AB27" s="85"/>
      <c r="AC27" s="85"/>
      <c r="AD27" s="85"/>
    </row>
    <row r="28" spans="2:30" x14ac:dyDescent="0.3">
      <c r="B28" s="90" t="s">
        <v>30</v>
      </c>
      <c r="C28" s="90" t="s">
        <v>115</v>
      </c>
      <c r="D28" s="91">
        <v>24381108.221162081</v>
      </c>
      <c r="E28" s="92">
        <v>2025</v>
      </c>
      <c r="F28" s="92">
        <v>2027</v>
      </c>
      <c r="G28" s="92">
        <v>2027</v>
      </c>
      <c r="H28" s="92">
        <v>40</v>
      </c>
      <c r="I28" s="93">
        <v>609527.70552905207</v>
      </c>
      <c r="J28" s="93"/>
      <c r="V28" s="85"/>
      <c r="W28" s="85"/>
      <c r="X28" s="85"/>
      <c r="Y28" s="85"/>
      <c r="Z28" s="85"/>
      <c r="AA28" s="85"/>
      <c r="AB28" s="85"/>
      <c r="AC28" s="85"/>
      <c r="AD28" s="85"/>
    </row>
    <row r="29" spans="2:30" x14ac:dyDescent="0.3">
      <c r="B29" s="90" t="s">
        <v>210</v>
      </c>
      <c r="C29" s="90" t="s">
        <v>114</v>
      </c>
      <c r="D29" s="91">
        <v>821227994.71511674</v>
      </c>
      <c r="E29" s="92">
        <v>2025</v>
      </c>
      <c r="F29" s="92">
        <v>2027</v>
      </c>
      <c r="G29" s="92">
        <v>2027</v>
      </c>
      <c r="H29" s="92">
        <v>50</v>
      </c>
      <c r="I29" s="93">
        <v>16424559.894302335</v>
      </c>
      <c r="J29" s="93"/>
      <c r="V29" s="85"/>
      <c r="W29" s="85"/>
      <c r="X29" s="85"/>
      <c r="Y29" s="85"/>
      <c r="Z29" s="85"/>
      <c r="AA29" s="85"/>
      <c r="AB29" s="85"/>
      <c r="AC29" s="85"/>
      <c r="AD29" s="85"/>
    </row>
    <row r="30" spans="2:30" x14ac:dyDescent="0.3">
      <c r="B30" s="90" t="s">
        <v>210</v>
      </c>
      <c r="C30" s="90" t="s">
        <v>115</v>
      </c>
      <c r="D30" s="91">
        <v>23936822.720491111</v>
      </c>
      <c r="E30" s="92">
        <v>2025</v>
      </c>
      <c r="F30" s="92">
        <v>2027</v>
      </c>
      <c r="G30" s="92">
        <v>2027</v>
      </c>
      <c r="H30" s="92">
        <v>40</v>
      </c>
      <c r="I30" s="93">
        <v>598420.56801227783</v>
      </c>
      <c r="J30" s="93"/>
      <c r="V30" s="85"/>
      <c r="W30" s="85"/>
      <c r="X30" s="85"/>
      <c r="Y30" s="85"/>
      <c r="Z30" s="85"/>
      <c r="AA30" s="85"/>
      <c r="AB30" s="85"/>
      <c r="AC30" s="85"/>
      <c r="AD30" s="85"/>
    </row>
    <row r="31" spans="2:30" x14ac:dyDescent="0.3">
      <c r="B31" s="90" t="s">
        <v>31</v>
      </c>
      <c r="C31" s="90" t="s">
        <v>114</v>
      </c>
      <c r="D31" s="91">
        <v>1129153994.1808915</v>
      </c>
      <c r="E31" s="92">
        <v>2025</v>
      </c>
      <c r="F31" s="92">
        <v>2027</v>
      </c>
      <c r="G31" s="92">
        <v>2027</v>
      </c>
      <c r="H31" s="92">
        <v>50</v>
      </c>
      <c r="I31" s="93">
        <v>22583079.88361783</v>
      </c>
      <c r="J31" s="93"/>
      <c r="V31" s="85"/>
      <c r="W31" s="85"/>
      <c r="X31" s="85"/>
      <c r="Y31" s="85"/>
      <c r="Z31" s="85"/>
      <c r="AA31" s="85"/>
      <c r="AB31" s="85"/>
      <c r="AC31" s="85"/>
      <c r="AD31" s="85"/>
    </row>
    <row r="32" spans="2:30" x14ac:dyDescent="0.3">
      <c r="B32" s="90" t="s">
        <v>31</v>
      </c>
      <c r="C32" s="90" t="s">
        <v>115</v>
      </c>
      <c r="D32" s="91">
        <v>4995180.9885439873</v>
      </c>
      <c r="E32" s="92">
        <v>2025</v>
      </c>
      <c r="F32" s="92">
        <v>2027</v>
      </c>
      <c r="G32" s="92">
        <v>2027</v>
      </c>
      <c r="H32" s="92">
        <v>40</v>
      </c>
      <c r="I32" s="93">
        <v>124879.52471359968</v>
      </c>
      <c r="J32" s="93"/>
      <c r="V32" s="85"/>
      <c r="W32" s="85"/>
      <c r="X32" s="85"/>
      <c r="Y32" s="85"/>
      <c r="Z32" s="85"/>
      <c r="AA32" s="85"/>
      <c r="AB32" s="85"/>
      <c r="AC32" s="85"/>
      <c r="AD32" s="85"/>
    </row>
    <row r="33" spans="2:30" x14ac:dyDescent="0.3">
      <c r="B33" s="90" t="s">
        <v>33</v>
      </c>
      <c r="C33" s="90" t="s">
        <v>114</v>
      </c>
      <c r="D33" s="91">
        <v>786646677.51618314</v>
      </c>
      <c r="E33" s="92">
        <v>2025</v>
      </c>
      <c r="F33" s="92">
        <v>2027</v>
      </c>
      <c r="G33" s="92">
        <v>2027</v>
      </c>
      <c r="H33" s="92">
        <v>50</v>
      </c>
      <c r="I33" s="93">
        <v>15732933.550323663</v>
      </c>
      <c r="J33" s="93"/>
      <c r="V33" s="85"/>
      <c r="W33" s="85"/>
      <c r="X33" s="85"/>
      <c r="Y33" s="85"/>
      <c r="Z33" s="85"/>
      <c r="AA33" s="85"/>
      <c r="AB33" s="85"/>
      <c r="AC33" s="85"/>
      <c r="AD33" s="85"/>
    </row>
    <row r="34" spans="2:30" x14ac:dyDescent="0.3">
      <c r="B34" s="90" t="s">
        <v>33</v>
      </c>
      <c r="C34" s="90" t="s">
        <v>115</v>
      </c>
      <c r="D34" s="91">
        <v>16441322.483816504</v>
      </c>
      <c r="E34" s="92">
        <v>2025</v>
      </c>
      <c r="F34" s="92">
        <v>2027</v>
      </c>
      <c r="G34" s="92">
        <v>2027</v>
      </c>
      <c r="H34" s="92">
        <v>40</v>
      </c>
      <c r="I34" s="93">
        <v>411033.06209541264</v>
      </c>
      <c r="J34" s="93"/>
      <c r="V34" s="85"/>
      <c r="W34" s="85"/>
      <c r="X34" s="85"/>
      <c r="Y34" s="85"/>
      <c r="Z34" s="85"/>
      <c r="AA34" s="85"/>
      <c r="AB34" s="85"/>
      <c r="AC34" s="85"/>
      <c r="AD34" s="85"/>
    </row>
    <row r="35" spans="2:30" x14ac:dyDescent="0.3">
      <c r="B35" s="90" t="s">
        <v>32</v>
      </c>
      <c r="C35" s="90" t="s">
        <v>114</v>
      </c>
      <c r="D35" s="91">
        <v>1193588523.7212622</v>
      </c>
      <c r="E35" s="92">
        <v>2025</v>
      </c>
      <c r="F35" s="92">
        <v>2027</v>
      </c>
      <c r="G35" s="92">
        <v>2027</v>
      </c>
      <c r="H35" s="92">
        <v>50</v>
      </c>
      <c r="I35" s="93">
        <v>23871770.474425245</v>
      </c>
      <c r="J35" s="93"/>
      <c r="V35" s="85"/>
      <c r="W35" s="85"/>
      <c r="X35" s="85"/>
      <c r="Y35" s="85"/>
      <c r="Z35" s="85"/>
      <c r="AA35" s="85"/>
      <c r="AB35" s="85"/>
      <c r="AC35" s="85"/>
      <c r="AD35" s="85"/>
    </row>
    <row r="36" spans="2:30" x14ac:dyDescent="0.3">
      <c r="B36" s="90" t="s">
        <v>32</v>
      </c>
      <c r="C36" s="90" t="s">
        <v>115</v>
      </c>
      <c r="D36" s="91">
        <v>8869619.5794525146</v>
      </c>
      <c r="E36" s="92">
        <v>2025</v>
      </c>
      <c r="F36" s="92">
        <v>2027</v>
      </c>
      <c r="G36" s="92">
        <v>2027</v>
      </c>
      <c r="H36" s="92">
        <v>40</v>
      </c>
      <c r="I36" s="93">
        <v>221740.48948631287</v>
      </c>
      <c r="J36" s="93"/>
      <c r="V36" s="85"/>
      <c r="W36" s="85"/>
      <c r="X36" s="85"/>
      <c r="Y36" s="85"/>
      <c r="Z36" s="85"/>
      <c r="AA36" s="85"/>
      <c r="AB36" s="85"/>
      <c r="AC36" s="85"/>
      <c r="AD36" s="85"/>
    </row>
    <row r="37" spans="2:30" x14ac:dyDescent="0.3">
      <c r="B37" s="90" t="s">
        <v>34</v>
      </c>
      <c r="C37" s="90" t="s">
        <v>114</v>
      </c>
      <c r="D37" s="91">
        <v>893734554.40404081</v>
      </c>
      <c r="E37" s="92">
        <v>2025</v>
      </c>
      <c r="F37" s="92">
        <v>2027</v>
      </c>
      <c r="G37" s="92">
        <v>2027</v>
      </c>
      <c r="H37" s="92">
        <v>50</v>
      </c>
      <c r="I37" s="93">
        <v>17874691.088080816</v>
      </c>
      <c r="J37" s="93"/>
      <c r="V37" s="85"/>
      <c r="W37" s="85"/>
      <c r="X37" s="85"/>
      <c r="Y37" s="85"/>
      <c r="Z37" s="85"/>
      <c r="AA37" s="85"/>
      <c r="AB37" s="85"/>
      <c r="AC37" s="85"/>
      <c r="AD37" s="85"/>
    </row>
    <row r="38" spans="2:30" x14ac:dyDescent="0.3">
      <c r="B38" s="90" t="s">
        <v>34</v>
      </c>
      <c r="C38" s="90" t="s">
        <v>115</v>
      </c>
      <c r="D38" s="91">
        <v>29043794.956634879</v>
      </c>
      <c r="E38" s="92">
        <v>2025</v>
      </c>
      <c r="F38" s="92">
        <v>2027</v>
      </c>
      <c r="G38" s="92">
        <v>2027</v>
      </c>
      <c r="H38" s="92">
        <v>40</v>
      </c>
      <c r="I38" s="93">
        <v>726094.87391587195</v>
      </c>
      <c r="J38" s="93"/>
      <c r="V38" s="85"/>
      <c r="W38" s="85"/>
      <c r="X38" s="85"/>
      <c r="Y38" s="85"/>
      <c r="Z38" s="85"/>
      <c r="AA38" s="85"/>
      <c r="AB38" s="85"/>
      <c r="AC38" s="85"/>
      <c r="AD38" s="85"/>
    </row>
    <row r="39" spans="2:30" x14ac:dyDescent="0.3">
      <c r="B39" s="98"/>
      <c r="C39" s="99"/>
      <c r="D39" s="99"/>
      <c r="E39" s="99"/>
      <c r="J39" s="85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</row>
    <row r="40" spans="2:30" x14ac:dyDescent="0.3">
      <c r="B40" s="100" t="s">
        <v>55</v>
      </c>
      <c r="C40" s="87"/>
      <c r="D40" s="87"/>
      <c r="E40" s="101"/>
      <c r="F40" s="87">
        <v>2022</v>
      </c>
      <c r="G40" s="87">
        <v>2023</v>
      </c>
      <c r="H40" s="87">
        <v>2024</v>
      </c>
      <c r="I40" s="87">
        <v>2025</v>
      </c>
      <c r="J40" s="87">
        <v>2026</v>
      </c>
      <c r="K40" s="87">
        <v>2027</v>
      </c>
      <c r="L40" s="87">
        <v>2028</v>
      </c>
      <c r="M40" s="87">
        <v>2029</v>
      </c>
      <c r="N40" s="87">
        <v>2030</v>
      </c>
      <c r="O40" s="87">
        <v>2031</v>
      </c>
      <c r="P40" s="87">
        <v>2032</v>
      </c>
      <c r="Q40" s="87">
        <v>2033</v>
      </c>
      <c r="R40" s="87">
        <v>2034</v>
      </c>
      <c r="S40" s="87">
        <v>2035</v>
      </c>
      <c r="T40" s="87">
        <v>2036</v>
      </c>
      <c r="U40" s="87">
        <v>2037</v>
      </c>
      <c r="V40" s="87">
        <v>2038</v>
      </c>
      <c r="W40" s="87">
        <v>2039</v>
      </c>
      <c r="X40" s="87">
        <v>2040</v>
      </c>
      <c r="Y40" s="87">
        <v>2041</v>
      </c>
      <c r="Z40" s="87">
        <v>2042</v>
      </c>
      <c r="AA40" s="87">
        <v>2043</v>
      </c>
      <c r="AB40" s="87">
        <v>2044</v>
      </c>
      <c r="AC40" s="87">
        <v>2045</v>
      </c>
      <c r="AD40" s="87">
        <v>2046</v>
      </c>
    </row>
    <row r="41" spans="2:30" x14ac:dyDescent="0.3">
      <c r="B41" s="102" t="s">
        <v>62</v>
      </c>
      <c r="C41" s="102"/>
      <c r="D41" s="102"/>
      <c r="E41" s="103" t="s">
        <v>14</v>
      </c>
      <c r="F41" s="104" t="s">
        <v>65</v>
      </c>
      <c r="G41" s="104" t="s">
        <v>66</v>
      </c>
      <c r="H41" s="104" t="s">
        <v>67</v>
      </c>
      <c r="I41" s="104" t="s">
        <v>68</v>
      </c>
      <c r="J41" s="104" t="s">
        <v>69</v>
      </c>
      <c r="K41" s="104" t="s">
        <v>70</v>
      </c>
      <c r="L41" s="104" t="s">
        <v>71</v>
      </c>
      <c r="M41" s="104" t="s">
        <v>72</v>
      </c>
      <c r="N41" s="104" t="s">
        <v>73</v>
      </c>
      <c r="O41" s="104" t="s">
        <v>74</v>
      </c>
      <c r="P41" s="104" t="s">
        <v>75</v>
      </c>
      <c r="Q41" s="104" t="s">
        <v>76</v>
      </c>
      <c r="R41" s="104" t="s">
        <v>77</v>
      </c>
      <c r="S41" s="104" t="s">
        <v>78</v>
      </c>
      <c r="T41" s="104" t="s">
        <v>79</v>
      </c>
      <c r="U41" s="104" t="s">
        <v>80</v>
      </c>
      <c r="V41" s="104" t="s">
        <v>81</v>
      </c>
      <c r="W41" s="104" t="s">
        <v>82</v>
      </c>
      <c r="X41" s="104" t="s">
        <v>83</v>
      </c>
      <c r="Y41" s="104" t="s">
        <v>84</v>
      </c>
      <c r="Z41" s="104" t="s">
        <v>85</v>
      </c>
      <c r="AA41" s="104" t="s">
        <v>86</v>
      </c>
      <c r="AB41" s="104" t="s">
        <v>87</v>
      </c>
      <c r="AC41" s="104" t="s">
        <v>88</v>
      </c>
      <c r="AD41" s="104" t="s">
        <v>89</v>
      </c>
    </row>
    <row r="42" spans="2:30" x14ac:dyDescent="0.3">
      <c r="B42" s="105" t="s">
        <v>44</v>
      </c>
      <c r="C42" s="106"/>
      <c r="D42" s="106"/>
      <c r="E42" s="107" t="s">
        <v>35</v>
      </c>
      <c r="F42" s="108">
        <v>0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8">
        <v>0</v>
      </c>
      <c r="O42" s="108">
        <v>0</v>
      </c>
      <c r="P42" s="108">
        <v>0</v>
      </c>
      <c r="Q42" s="108">
        <v>0</v>
      </c>
      <c r="R42" s="108">
        <v>0</v>
      </c>
      <c r="S42" s="108">
        <v>0</v>
      </c>
      <c r="T42" s="108">
        <v>0</v>
      </c>
      <c r="U42" s="108">
        <v>0</v>
      </c>
      <c r="V42" s="108">
        <v>0</v>
      </c>
      <c r="W42" s="108">
        <v>0</v>
      </c>
      <c r="X42" s="108">
        <v>0</v>
      </c>
      <c r="Y42" s="108">
        <v>0</v>
      </c>
      <c r="Z42" s="108">
        <v>0</v>
      </c>
      <c r="AA42" s="108">
        <v>0</v>
      </c>
      <c r="AB42" s="108">
        <v>0</v>
      </c>
      <c r="AC42" s="108">
        <v>0</v>
      </c>
      <c r="AD42" s="108">
        <v>0</v>
      </c>
    </row>
    <row r="43" spans="2:30" x14ac:dyDescent="0.3">
      <c r="B43" s="105" t="s">
        <v>25</v>
      </c>
      <c r="C43" s="106"/>
      <c r="D43" s="106"/>
      <c r="E43" s="107" t="s">
        <v>35</v>
      </c>
      <c r="F43" s="109">
        <v>0</v>
      </c>
      <c r="G43" s="109">
        <v>0</v>
      </c>
      <c r="H43" s="109">
        <v>0</v>
      </c>
      <c r="I43" s="109">
        <v>0</v>
      </c>
      <c r="J43" s="109">
        <v>0</v>
      </c>
      <c r="K43" s="109">
        <v>7227104.7778147664</v>
      </c>
      <c r="L43" s="109">
        <v>7227104.7778147664</v>
      </c>
      <c r="M43" s="109">
        <v>7227104.7778147664</v>
      </c>
      <c r="N43" s="109">
        <v>7227104.7778147664</v>
      </c>
      <c r="O43" s="109">
        <v>7227104.7778147664</v>
      </c>
      <c r="P43" s="109">
        <v>7227104.7778147664</v>
      </c>
      <c r="Q43" s="109">
        <v>7227104.7778147664</v>
      </c>
      <c r="R43" s="109">
        <v>7227104.7778147664</v>
      </c>
      <c r="S43" s="109">
        <v>7227104.7778147664</v>
      </c>
      <c r="T43" s="109">
        <v>7227104.7778147664</v>
      </c>
      <c r="U43" s="109">
        <v>7227104.7778147664</v>
      </c>
      <c r="V43" s="109">
        <v>7227104.7778147664</v>
      </c>
      <c r="W43" s="109">
        <v>7227104.7778147664</v>
      </c>
      <c r="X43" s="109">
        <v>7227104.7778147664</v>
      </c>
      <c r="Y43" s="109">
        <v>7227104.7778147664</v>
      </c>
      <c r="Z43" s="109">
        <v>7227104.7778147664</v>
      </c>
      <c r="AA43" s="109">
        <v>7227104.7778147664</v>
      </c>
      <c r="AB43" s="109">
        <v>7227104.7778147664</v>
      </c>
      <c r="AC43" s="109">
        <v>7227104.7778147664</v>
      </c>
      <c r="AD43" s="109">
        <v>7227104.7778147664</v>
      </c>
    </row>
    <row r="44" spans="2:30" x14ac:dyDescent="0.3">
      <c r="B44" s="105" t="s">
        <v>27</v>
      </c>
      <c r="C44" s="106"/>
      <c r="D44" s="106"/>
      <c r="E44" s="107" t="s">
        <v>35</v>
      </c>
      <c r="F44" s="109">
        <v>0</v>
      </c>
      <c r="G44" s="109">
        <v>0</v>
      </c>
      <c r="H44" s="109">
        <v>0</v>
      </c>
      <c r="I44" s="109">
        <v>0</v>
      </c>
      <c r="J44" s="109">
        <v>0</v>
      </c>
      <c r="K44" s="109">
        <v>9789718.7452963367</v>
      </c>
      <c r="L44" s="109">
        <v>9789718.7452963367</v>
      </c>
      <c r="M44" s="109">
        <v>9789718.7452963367</v>
      </c>
      <c r="N44" s="109">
        <v>9789718.7452963367</v>
      </c>
      <c r="O44" s="109">
        <v>9789718.7452963367</v>
      </c>
      <c r="P44" s="109">
        <v>9789718.7452963367</v>
      </c>
      <c r="Q44" s="109">
        <v>9789718.7452963367</v>
      </c>
      <c r="R44" s="109">
        <v>9789718.7452963367</v>
      </c>
      <c r="S44" s="109">
        <v>9789718.7452963367</v>
      </c>
      <c r="T44" s="109">
        <v>9789718.7452963367</v>
      </c>
      <c r="U44" s="109">
        <v>9789718.7452963367</v>
      </c>
      <c r="V44" s="109">
        <v>9789718.7452963367</v>
      </c>
      <c r="W44" s="109">
        <v>9789718.7452963367</v>
      </c>
      <c r="X44" s="109">
        <v>9789718.7452963367</v>
      </c>
      <c r="Y44" s="109">
        <v>9789718.7452963367</v>
      </c>
      <c r="Z44" s="109">
        <v>9789718.7452963367</v>
      </c>
      <c r="AA44" s="109">
        <v>9789718.7452963367</v>
      </c>
      <c r="AB44" s="109">
        <v>9789718.7452963367</v>
      </c>
      <c r="AC44" s="109">
        <v>9789718.7452963367</v>
      </c>
      <c r="AD44" s="109">
        <v>9789718.7452963367</v>
      </c>
    </row>
    <row r="45" spans="2:30" x14ac:dyDescent="0.3">
      <c r="B45" s="105" t="s">
        <v>30</v>
      </c>
      <c r="C45" s="106"/>
      <c r="D45" s="106"/>
      <c r="E45" s="107" t="s">
        <v>35</v>
      </c>
      <c r="F45" s="109">
        <v>0</v>
      </c>
      <c r="G45" s="109">
        <v>0</v>
      </c>
      <c r="H45" s="109">
        <v>0</v>
      </c>
      <c r="I45" s="109">
        <v>0</v>
      </c>
      <c r="J45" s="109">
        <v>0</v>
      </c>
      <c r="K45" s="109">
        <v>8501356.2452963404</v>
      </c>
      <c r="L45" s="109">
        <v>8501356.2452963404</v>
      </c>
      <c r="M45" s="109">
        <v>8501356.2452963404</v>
      </c>
      <c r="N45" s="109">
        <v>8501356.2452963404</v>
      </c>
      <c r="O45" s="109">
        <v>8501356.2452963404</v>
      </c>
      <c r="P45" s="109">
        <v>8501356.2452963404</v>
      </c>
      <c r="Q45" s="109">
        <v>8501356.2452963404</v>
      </c>
      <c r="R45" s="109">
        <v>8501356.2452963404</v>
      </c>
      <c r="S45" s="109">
        <v>8501356.2452963404</v>
      </c>
      <c r="T45" s="109">
        <v>8501356.2452963404</v>
      </c>
      <c r="U45" s="109">
        <v>8501356.2452963404</v>
      </c>
      <c r="V45" s="109">
        <v>8501356.2452963404</v>
      </c>
      <c r="W45" s="109">
        <v>8501356.2452963404</v>
      </c>
      <c r="X45" s="109">
        <v>8501356.2452963404</v>
      </c>
      <c r="Y45" s="109">
        <v>8501356.2452963404</v>
      </c>
      <c r="Z45" s="109">
        <v>8501356.2452963404</v>
      </c>
      <c r="AA45" s="109">
        <v>8501356.2452963404</v>
      </c>
      <c r="AB45" s="109">
        <v>8501356.2452963404</v>
      </c>
      <c r="AC45" s="109">
        <v>8501356.2452963404</v>
      </c>
      <c r="AD45" s="109">
        <v>8501356.2452963404</v>
      </c>
    </row>
    <row r="46" spans="2:30" x14ac:dyDescent="0.3">
      <c r="B46" s="105" t="s">
        <v>210</v>
      </c>
      <c r="C46" s="106"/>
      <c r="D46" s="106"/>
      <c r="E46" s="107" t="s">
        <v>35</v>
      </c>
      <c r="F46" s="109">
        <v>0</v>
      </c>
      <c r="G46" s="109">
        <v>0</v>
      </c>
      <c r="H46" s="109">
        <v>0</v>
      </c>
      <c r="I46" s="109">
        <v>0</v>
      </c>
      <c r="J46" s="109">
        <v>0</v>
      </c>
      <c r="K46" s="109">
        <v>9043175.9128219672</v>
      </c>
      <c r="L46" s="109">
        <v>9043175.9128219672</v>
      </c>
      <c r="M46" s="109">
        <v>9043175.9128219672</v>
      </c>
      <c r="N46" s="109">
        <v>9043175.9128219672</v>
      </c>
      <c r="O46" s="109">
        <v>9043175.9128219672</v>
      </c>
      <c r="P46" s="109">
        <v>9043175.9128219672</v>
      </c>
      <c r="Q46" s="109">
        <v>9043175.9128219672</v>
      </c>
      <c r="R46" s="109">
        <v>9043175.9128219672</v>
      </c>
      <c r="S46" s="109">
        <v>9043175.9128219672</v>
      </c>
      <c r="T46" s="109">
        <v>9043175.9128219672</v>
      </c>
      <c r="U46" s="109">
        <v>9043175.9128219672</v>
      </c>
      <c r="V46" s="109">
        <v>9043175.9128219672</v>
      </c>
      <c r="W46" s="109">
        <v>9043175.9128219672</v>
      </c>
      <c r="X46" s="109">
        <v>9043175.9128219672</v>
      </c>
      <c r="Y46" s="109">
        <v>9043175.9128219672</v>
      </c>
      <c r="Z46" s="109">
        <v>9043175.9128219672</v>
      </c>
      <c r="AA46" s="109">
        <v>9043175.9128219672</v>
      </c>
      <c r="AB46" s="109">
        <v>9043175.9128219672</v>
      </c>
      <c r="AC46" s="109">
        <v>9043175.9128219672</v>
      </c>
      <c r="AD46" s="109">
        <v>9043175.9128219672</v>
      </c>
    </row>
    <row r="47" spans="2:30" x14ac:dyDescent="0.3">
      <c r="B47" s="105" t="s">
        <v>31</v>
      </c>
      <c r="C47" s="106"/>
      <c r="D47" s="106"/>
      <c r="E47" s="107" t="s">
        <v>35</v>
      </c>
      <c r="F47" s="109">
        <v>0</v>
      </c>
      <c r="G47" s="109">
        <v>0</v>
      </c>
      <c r="H47" s="109">
        <v>0</v>
      </c>
      <c r="I47" s="109">
        <v>0</v>
      </c>
      <c r="J47" s="109">
        <v>0</v>
      </c>
      <c r="K47" s="109">
        <v>15509254.124152821</v>
      </c>
      <c r="L47" s="109">
        <v>15509254.124152821</v>
      </c>
      <c r="M47" s="109">
        <v>15509254.124152821</v>
      </c>
      <c r="N47" s="109">
        <v>15509254.124152821</v>
      </c>
      <c r="O47" s="109">
        <v>15509254.124152821</v>
      </c>
      <c r="P47" s="109">
        <v>15509254.124152821</v>
      </c>
      <c r="Q47" s="109">
        <v>15509254.124152821</v>
      </c>
      <c r="R47" s="109">
        <v>15509254.124152821</v>
      </c>
      <c r="S47" s="109">
        <v>15509254.124152821</v>
      </c>
      <c r="T47" s="109">
        <v>15509254.124152821</v>
      </c>
      <c r="U47" s="109">
        <v>15509254.124152821</v>
      </c>
      <c r="V47" s="109">
        <v>15509254.124152821</v>
      </c>
      <c r="W47" s="109">
        <v>15509254.124152821</v>
      </c>
      <c r="X47" s="109">
        <v>15509254.124152821</v>
      </c>
      <c r="Y47" s="109">
        <v>15509254.124152821</v>
      </c>
      <c r="Z47" s="109">
        <v>15509254.124152821</v>
      </c>
      <c r="AA47" s="109">
        <v>15509254.124152821</v>
      </c>
      <c r="AB47" s="109">
        <v>15509254.124152821</v>
      </c>
      <c r="AC47" s="109">
        <v>15509254.124152821</v>
      </c>
      <c r="AD47" s="109">
        <v>15509254.124152821</v>
      </c>
    </row>
    <row r="48" spans="2:30" x14ac:dyDescent="0.3">
      <c r="B48" s="105" t="s">
        <v>33</v>
      </c>
      <c r="C48" s="106"/>
      <c r="D48" s="106"/>
      <c r="E48" s="107" t="s">
        <v>35</v>
      </c>
      <c r="F48" s="109">
        <v>0</v>
      </c>
      <c r="G48" s="109">
        <v>0</v>
      </c>
      <c r="H48" s="109">
        <v>0</v>
      </c>
      <c r="I48" s="109">
        <v>0</v>
      </c>
      <c r="J48" s="109">
        <v>0</v>
      </c>
      <c r="K48" s="109">
        <v>12719559.999999998</v>
      </c>
      <c r="L48" s="109">
        <v>12719559.999999998</v>
      </c>
      <c r="M48" s="109">
        <v>12719559.999999998</v>
      </c>
      <c r="N48" s="109">
        <v>12719559.999999998</v>
      </c>
      <c r="O48" s="109">
        <v>12719559.999999998</v>
      </c>
      <c r="P48" s="109">
        <v>12719559.999999998</v>
      </c>
      <c r="Q48" s="109">
        <v>12719559.999999998</v>
      </c>
      <c r="R48" s="109">
        <v>12719559.999999998</v>
      </c>
      <c r="S48" s="109">
        <v>12719559.999999998</v>
      </c>
      <c r="T48" s="109">
        <v>12719559.999999998</v>
      </c>
      <c r="U48" s="109">
        <v>12719559.999999998</v>
      </c>
      <c r="V48" s="109">
        <v>12719559.999999998</v>
      </c>
      <c r="W48" s="109">
        <v>12719559.999999998</v>
      </c>
      <c r="X48" s="109">
        <v>12719559.999999998</v>
      </c>
      <c r="Y48" s="109">
        <v>12719559.999999998</v>
      </c>
      <c r="Z48" s="109">
        <v>12719559.999999998</v>
      </c>
      <c r="AA48" s="109">
        <v>12719559.999999998</v>
      </c>
      <c r="AB48" s="109">
        <v>12719559.999999998</v>
      </c>
      <c r="AC48" s="109">
        <v>12719559.999999998</v>
      </c>
      <c r="AD48" s="109">
        <v>12719559.999999998</v>
      </c>
    </row>
    <row r="49" spans="1:30" x14ac:dyDescent="0.3">
      <c r="B49" s="105" t="s">
        <v>32</v>
      </c>
      <c r="C49" s="106"/>
      <c r="D49" s="106"/>
      <c r="E49" s="107" t="s">
        <v>35</v>
      </c>
      <c r="F49" s="109">
        <v>0</v>
      </c>
      <c r="G49" s="109">
        <v>0</v>
      </c>
      <c r="H49" s="109">
        <v>0</v>
      </c>
      <c r="I49" s="109">
        <v>0</v>
      </c>
      <c r="J49" s="109">
        <v>0</v>
      </c>
      <c r="K49" s="109">
        <v>12607709.283496426</v>
      </c>
      <c r="L49" s="109">
        <v>12607709.283496426</v>
      </c>
      <c r="M49" s="109">
        <v>12607709.283496426</v>
      </c>
      <c r="N49" s="109">
        <v>12607709.283496426</v>
      </c>
      <c r="O49" s="109">
        <v>12607709.283496426</v>
      </c>
      <c r="P49" s="109">
        <v>12607709.283496426</v>
      </c>
      <c r="Q49" s="109">
        <v>12607709.283496426</v>
      </c>
      <c r="R49" s="109">
        <v>12607709.283496426</v>
      </c>
      <c r="S49" s="109">
        <v>12607709.283496426</v>
      </c>
      <c r="T49" s="109">
        <v>12607709.283496426</v>
      </c>
      <c r="U49" s="109">
        <v>12607709.283496426</v>
      </c>
      <c r="V49" s="109">
        <v>12607709.283496426</v>
      </c>
      <c r="W49" s="109">
        <v>12607709.283496426</v>
      </c>
      <c r="X49" s="109">
        <v>12607709.283496426</v>
      </c>
      <c r="Y49" s="109">
        <v>12607709.283496426</v>
      </c>
      <c r="Z49" s="109">
        <v>12607709.283496426</v>
      </c>
      <c r="AA49" s="109">
        <v>12607709.283496426</v>
      </c>
      <c r="AB49" s="109">
        <v>12607709.283496426</v>
      </c>
      <c r="AC49" s="109">
        <v>12607709.283496426</v>
      </c>
      <c r="AD49" s="109">
        <v>12607709.283496426</v>
      </c>
    </row>
    <row r="50" spans="1:30" x14ac:dyDescent="0.3">
      <c r="B50" s="105" t="s">
        <v>34</v>
      </c>
      <c r="C50" s="106"/>
      <c r="D50" s="106"/>
      <c r="E50" s="107" t="s">
        <v>35</v>
      </c>
      <c r="F50" s="109">
        <v>0</v>
      </c>
      <c r="G50" s="109">
        <v>0</v>
      </c>
      <c r="H50" s="109">
        <v>0</v>
      </c>
      <c r="I50" s="109">
        <v>0</v>
      </c>
      <c r="J50" s="109">
        <v>0</v>
      </c>
      <c r="K50" s="109">
        <v>11716108.253196621</v>
      </c>
      <c r="L50" s="109">
        <v>11716108.253196621</v>
      </c>
      <c r="M50" s="109">
        <v>11716108.253196621</v>
      </c>
      <c r="N50" s="109">
        <v>11716108.253196621</v>
      </c>
      <c r="O50" s="109">
        <v>11716108.253196621</v>
      </c>
      <c r="P50" s="109">
        <v>11716108.253196621</v>
      </c>
      <c r="Q50" s="109">
        <v>11716108.253196621</v>
      </c>
      <c r="R50" s="109">
        <v>11716108.253196621</v>
      </c>
      <c r="S50" s="109">
        <v>11716108.253196621</v>
      </c>
      <c r="T50" s="109">
        <v>11716108.253196621</v>
      </c>
      <c r="U50" s="109">
        <v>11716108.253196621</v>
      </c>
      <c r="V50" s="109">
        <v>11716108.253196621</v>
      </c>
      <c r="W50" s="109">
        <v>11716108.253196621</v>
      </c>
      <c r="X50" s="109">
        <v>11716108.253196621</v>
      </c>
      <c r="Y50" s="109">
        <v>11716108.253196621</v>
      </c>
      <c r="Z50" s="109">
        <v>11716108.253196621</v>
      </c>
      <c r="AA50" s="109">
        <v>11716108.253196621</v>
      </c>
      <c r="AB50" s="109">
        <v>11716108.253196621</v>
      </c>
      <c r="AC50" s="109">
        <v>11716108.253196621</v>
      </c>
      <c r="AD50" s="109">
        <v>11716108.253196621</v>
      </c>
    </row>
    <row r="51" spans="1:30" x14ac:dyDescent="0.3">
      <c r="B51" s="82"/>
      <c r="E51" s="110"/>
    </row>
    <row r="52" spans="1:30" x14ac:dyDescent="0.3">
      <c r="B52" s="82"/>
    </row>
    <row r="53" spans="1:30" x14ac:dyDescent="0.3">
      <c r="B53" s="80" t="s">
        <v>63</v>
      </c>
      <c r="C53" s="111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</row>
    <row r="54" spans="1:30" x14ac:dyDescent="0.3">
      <c r="C54" s="110"/>
    </row>
    <row r="55" spans="1:30" x14ac:dyDescent="0.3">
      <c r="B55" s="100" t="s">
        <v>13</v>
      </c>
      <c r="C55" s="100"/>
      <c r="D55" s="100"/>
      <c r="E55" s="112"/>
      <c r="F55" s="112">
        <v>2022</v>
      </c>
      <c r="G55" s="87">
        <v>2023</v>
      </c>
      <c r="H55" s="87">
        <v>2024</v>
      </c>
      <c r="I55" s="87">
        <v>2025</v>
      </c>
      <c r="J55" s="87">
        <v>2026</v>
      </c>
      <c r="K55" s="87">
        <v>2027</v>
      </c>
      <c r="L55" s="87">
        <v>2028</v>
      </c>
      <c r="M55" s="87">
        <v>2029</v>
      </c>
      <c r="N55" s="87">
        <v>2030</v>
      </c>
      <c r="O55" s="87">
        <v>2031</v>
      </c>
      <c r="P55" s="87">
        <v>2032</v>
      </c>
      <c r="Q55" s="87">
        <v>2033</v>
      </c>
      <c r="R55" s="87">
        <v>2034</v>
      </c>
      <c r="S55" s="87">
        <v>2035</v>
      </c>
      <c r="T55" s="87">
        <v>2036</v>
      </c>
      <c r="U55" s="87">
        <v>2037</v>
      </c>
      <c r="V55" s="87">
        <v>2038</v>
      </c>
      <c r="W55" s="87">
        <v>2039</v>
      </c>
      <c r="X55" s="87">
        <v>2040</v>
      </c>
      <c r="Y55" s="87">
        <v>2041</v>
      </c>
      <c r="Z55" s="87">
        <v>2042</v>
      </c>
      <c r="AA55" s="87">
        <v>2043</v>
      </c>
      <c r="AB55" s="87">
        <v>2044</v>
      </c>
      <c r="AC55" s="87">
        <v>2045</v>
      </c>
      <c r="AD55" s="87">
        <v>2046</v>
      </c>
    </row>
    <row r="56" spans="1:30" x14ac:dyDescent="0.3">
      <c r="B56" s="102" t="s">
        <v>18</v>
      </c>
      <c r="C56" s="103" t="s">
        <v>1</v>
      </c>
      <c r="D56" s="103" t="s">
        <v>0</v>
      </c>
      <c r="E56" s="103" t="s">
        <v>14</v>
      </c>
      <c r="F56" s="104" t="s">
        <v>65</v>
      </c>
      <c r="G56" s="104" t="s">
        <v>66</v>
      </c>
      <c r="H56" s="104" t="s">
        <v>67</v>
      </c>
      <c r="I56" s="104" t="s">
        <v>68</v>
      </c>
      <c r="J56" s="104" t="s">
        <v>69</v>
      </c>
      <c r="K56" s="104" t="s">
        <v>70</v>
      </c>
      <c r="L56" s="104" t="s">
        <v>71</v>
      </c>
      <c r="M56" s="104" t="s">
        <v>72</v>
      </c>
      <c r="N56" s="104" t="s">
        <v>73</v>
      </c>
      <c r="O56" s="104" t="s">
        <v>74</v>
      </c>
      <c r="P56" s="104" t="s">
        <v>75</v>
      </c>
      <c r="Q56" s="104" t="s">
        <v>76</v>
      </c>
      <c r="R56" s="104" t="s">
        <v>77</v>
      </c>
      <c r="S56" s="104" t="s">
        <v>78</v>
      </c>
      <c r="T56" s="104" t="s">
        <v>79</v>
      </c>
      <c r="U56" s="104" t="s">
        <v>80</v>
      </c>
      <c r="V56" s="104" t="s">
        <v>81</v>
      </c>
      <c r="W56" s="104" t="s">
        <v>82</v>
      </c>
      <c r="X56" s="104" t="s">
        <v>83</v>
      </c>
      <c r="Y56" s="104" t="s">
        <v>84</v>
      </c>
      <c r="Z56" s="104" t="s">
        <v>85</v>
      </c>
      <c r="AA56" s="104" t="s">
        <v>86</v>
      </c>
      <c r="AB56" s="104" t="s">
        <v>87</v>
      </c>
      <c r="AC56" s="104" t="s">
        <v>88</v>
      </c>
      <c r="AD56" s="104" t="s">
        <v>89</v>
      </c>
    </row>
    <row r="57" spans="1:30" x14ac:dyDescent="0.3">
      <c r="A57" s="99"/>
      <c r="B57" s="105" t="s">
        <v>44</v>
      </c>
      <c r="C57" s="105"/>
      <c r="D57" s="105"/>
      <c r="E57" s="107" t="s">
        <v>35</v>
      </c>
      <c r="F57" s="113">
        <v>357.18459366900004</v>
      </c>
      <c r="G57" s="113">
        <v>2778243.404386905</v>
      </c>
      <c r="H57" s="113">
        <v>71052515.417953774</v>
      </c>
      <c r="I57" s="113">
        <v>25939595.865572955</v>
      </c>
      <c r="J57" s="113">
        <v>72200250.077810973</v>
      </c>
      <c r="K57" s="113">
        <v>32948734.18752984</v>
      </c>
      <c r="L57" s="113">
        <v>503.10362883371437</v>
      </c>
      <c r="M57" s="113">
        <v>83331116.047647461</v>
      </c>
      <c r="N57" s="113">
        <v>560.45705612739687</v>
      </c>
      <c r="O57" s="113">
        <v>6536401.7940129768</v>
      </c>
      <c r="P57" s="113">
        <v>860.33858824634649</v>
      </c>
      <c r="Q57" s="113">
        <v>664.23972977112271</v>
      </c>
      <c r="R57" s="113">
        <v>704.30063112837797</v>
      </c>
      <c r="S57" s="113">
        <v>746.95107588270059</v>
      </c>
      <c r="T57" s="113">
        <v>13912539.825198809</v>
      </c>
      <c r="U57" s="113">
        <v>837.27918191063213</v>
      </c>
      <c r="V57" s="113">
        <v>13850349.994176062</v>
      </c>
      <c r="W57" s="113">
        <v>938.20056953000653</v>
      </c>
      <c r="X57" s="113">
        <v>995.23674438892351</v>
      </c>
      <c r="Y57" s="113">
        <v>1055.7922517187701</v>
      </c>
      <c r="Z57" s="113">
        <v>1114.2338182977369</v>
      </c>
      <c r="AA57" s="113">
        <v>5412164.3582637357</v>
      </c>
      <c r="AB57" s="113">
        <v>1256.34732157392</v>
      </c>
      <c r="AC57" s="113">
        <v>6145771.4304862544</v>
      </c>
      <c r="AD57" s="113">
        <v>1402.0883282078751</v>
      </c>
    </row>
    <row r="58" spans="1:30" x14ac:dyDescent="0.3">
      <c r="A58" s="99"/>
      <c r="B58" s="105" t="s">
        <v>25</v>
      </c>
      <c r="C58" s="105"/>
      <c r="D58" s="105"/>
      <c r="E58" s="107" t="s">
        <v>35</v>
      </c>
      <c r="F58" s="113">
        <v>423.33546921300001</v>
      </c>
      <c r="G58" s="113">
        <v>2778265.9236580962</v>
      </c>
      <c r="H58" s="113">
        <v>72454133.284587622</v>
      </c>
      <c r="I58" s="113">
        <v>26541787.478319529</v>
      </c>
      <c r="J58" s="113">
        <v>72385810.378992647</v>
      </c>
      <c r="K58" s="113">
        <v>26966608.673314258</v>
      </c>
      <c r="L58" s="113">
        <v>596.77830769627394</v>
      </c>
      <c r="M58" s="113">
        <v>76979829.419172898</v>
      </c>
      <c r="N58" s="113">
        <v>664.93556255939939</v>
      </c>
      <c r="O58" s="113">
        <v>7299840.4226926025</v>
      </c>
      <c r="P58" s="113">
        <v>832.80034298992609</v>
      </c>
      <c r="Q58" s="113">
        <v>788.15017209136101</v>
      </c>
      <c r="R58" s="113">
        <v>835.76349088000927</v>
      </c>
      <c r="S58" s="113">
        <v>886.43045209481215</v>
      </c>
      <c r="T58" s="113">
        <v>16156612.315485787</v>
      </c>
      <c r="U58" s="113">
        <v>993.66454755217194</v>
      </c>
      <c r="V58" s="113">
        <v>30894134.243095141</v>
      </c>
      <c r="W58" s="113">
        <v>1113.5253679445625</v>
      </c>
      <c r="X58" s="113">
        <v>1181.2509755183949</v>
      </c>
      <c r="Y58" s="113">
        <v>1253.2069793938613</v>
      </c>
      <c r="Z58" s="113">
        <v>1322.5685947449704</v>
      </c>
      <c r="AA58" s="113">
        <v>1426.1665959559787</v>
      </c>
      <c r="AB58" s="113">
        <v>1491.3874150995853</v>
      </c>
      <c r="AC58" s="113">
        <v>19902418.220986918</v>
      </c>
      <c r="AD58" s="113">
        <v>1664.4746297940239</v>
      </c>
    </row>
    <row r="59" spans="1:30" x14ac:dyDescent="0.3">
      <c r="A59" s="99"/>
      <c r="B59" s="105" t="s">
        <v>27</v>
      </c>
      <c r="C59" s="105"/>
      <c r="D59" s="105"/>
      <c r="E59" s="107" t="s">
        <v>35</v>
      </c>
      <c r="F59" s="113">
        <v>137.58251495099989</v>
      </c>
      <c r="G59" s="113">
        <v>2778200.6776749888</v>
      </c>
      <c r="H59" s="113">
        <v>72454662.169626936</v>
      </c>
      <c r="I59" s="113">
        <v>26541907.373013102</v>
      </c>
      <c r="J59" s="113">
        <v>72407127.858542264</v>
      </c>
      <c r="K59" s="113">
        <v>27419088.090044573</v>
      </c>
      <c r="L59" s="113">
        <v>193.79046592938727</v>
      </c>
      <c r="M59" s="113">
        <v>74851489.0030258</v>
      </c>
      <c r="N59" s="113">
        <v>215.90263184588883</v>
      </c>
      <c r="O59" s="113">
        <v>8252278.6923935246</v>
      </c>
      <c r="P59" s="113">
        <v>287.91136331498274</v>
      </c>
      <c r="Q59" s="113">
        <v>255.84688553155331</v>
      </c>
      <c r="R59" s="113">
        <v>271.29258081344659</v>
      </c>
      <c r="S59" s="113">
        <v>287.73715392014526</v>
      </c>
      <c r="T59" s="113">
        <v>9951136.3395232148</v>
      </c>
      <c r="U59" s="113">
        <v>322.45983759281091</v>
      </c>
      <c r="V59" s="113">
        <v>34669338.581997104</v>
      </c>
      <c r="W59" s="113">
        <v>361.40216505841232</v>
      </c>
      <c r="X59" s="113">
        <v>383.32988802913235</v>
      </c>
      <c r="Y59" s="113">
        <v>406.68074814468343</v>
      </c>
      <c r="Z59" s="113">
        <v>429.19605714666488</v>
      </c>
      <c r="AA59" s="113">
        <v>465.72047897215924</v>
      </c>
      <c r="AB59" s="113">
        <v>483.97302213719553</v>
      </c>
      <c r="AC59" s="113">
        <v>11494654.102623887</v>
      </c>
      <c r="AD59" s="113">
        <v>540.07204007753853</v>
      </c>
    </row>
    <row r="60" spans="1:30" x14ac:dyDescent="0.3">
      <c r="A60" s="99"/>
      <c r="B60" s="105" t="s">
        <v>30</v>
      </c>
      <c r="C60" s="105"/>
      <c r="D60" s="105"/>
      <c r="E60" s="107" t="s">
        <v>35</v>
      </c>
      <c r="F60" s="113">
        <v>56.545554076800002</v>
      </c>
      <c r="G60" s="113">
        <v>2778166.6244831081</v>
      </c>
      <c r="H60" s="113">
        <v>72454797.673384771</v>
      </c>
      <c r="I60" s="113">
        <v>26541936.633148503</v>
      </c>
      <c r="J60" s="113">
        <v>72390723.679561332</v>
      </c>
      <c r="K60" s="113">
        <v>28380854.900218807</v>
      </c>
      <c r="L60" s="113">
        <v>79.696778407443389</v>
      </c>
      <c r="M60" s="113">
        <v>91475825.809071898</v>
      </c>
      <c r="N60" s="113">
        <v>88.796107679153778</v>
      </c>
      <c r="O60" s="113">
        <v>8079528.4289203249</v>
      </c>
      <c r="P60" s="113">
        <v>110.72472765032504</v>
      </c>
      <c r="Q60" s="113">
        <v>105.24158702584258</v>
      </c>
      <c r="R60" s="113">
        <v>111.59956584299738</v>
      </c>
      <c r="S60" s="113">
        <v>118.37039614664137</v>
      </c>
      <c r="T60" s="113">
        <v>9908688.5430131946</v>
      </c>
      <c r="U60" s="113">
        <v>132.6672237845064</v>
      </c>
      <c r="V60" s="113">
        <v>34665782.240353949</v>
      </c>
      <c r="W60" s="113">
        <v>148.69578232495252</v>
      </c>
      <c r="X60" s="113">
        <v>157.72530287721247</v>
      </c>
      <c r="Y60" s="113">
        <v>167.33709217805094</v>
      </c>
      <c r="Z60" s="113">
        <v>176.60994513804067</v>
      </c>
      <c r="AA60" s="113">
        <v>189.81505629230341</v>
      </c>
      <c r="AB60" s="113">
        <v>199.16212579725578</v>
      </c>
      <c r="AC60" s="113">
        <v>11516280.757624054</v>
      </c>
      <c r="AD60" s="113">
        <v>222.26254698431401</v>
      </c>
    </row>
    <row r="61" spans="1:30" x14ac:dyDescent="0.3">
      <c r="A61" s="99"/>
      <c r="B61" s="105" t="s">
        <v>210</v>
      </c>
      <c r="C61" s="106"/>
      <c r="D61" s="106"/>
      <c r="E61" s="107" t="s">
        <v>35</v>
      </c>
      <c r="F61" s="113">
        <v>56.545554076800002</v>
      </c>
      <c r="G61" s="113">
        <v>2778166.6244831081</v>
      </c>
      <c r="H61" s="113">
        <v>72454797.673384771</v>
      </c>
      <c r="I61" s="113">
        <v>26541936.633148503</v>
      </c>
      <c r="J61" s="113">
        <v>72390723.679561332</v>
      </c>
      <c r="K61" s="113">
        <v>28380854.900218807</v>
      </c>
      <c r="L61" s="113">
        <v>79.696778407443389</v>
      </c>
      <c r="M61" s="113">
        <v>91475825.809071898</v>
      </c>
      <c r="N61" s="113">
        <v>88.796107679153778</v>
      </c>
      <c r="O61" s="113">
        <v>8079528.4289203249</v>
      </c>
      <c r="P61" s="113">
        <v>110.72472765032504</v>
      </c>
      <c r="Q61" s="113">
        <v>105.24158702584258</v>
      </c>
      <c r="R61" s="113">
        <v>111.59956584299738</v>
      </c>
      <c r="S61" s="113">
        <v>118.37039614664137</v>
      </c>
      <c r="T61" s="113">
        <v>9908688.5430131946</v>
      </c>
      <c r="U61" s="113">
        <v>132.6672237845064</v>
      </c>
      <c r="V61" s="113">
        <v>34665782.240353949</v>
      </c>
      <c r="W61" s="113">
        <v>148.69578232495252</v>
      </c>
      <c r="X61" s="113">
        <v>157.72530287721247</v>
      </c>
      <c r="Y61" s="113">
        <v>167.33709217805094</v>
      </c>
      <c r="Z61" s="113">
        <v>176.60994513804067</v>
      </c>
      <c r="AA61" s="113">
        <v>189.81505629230341</v>
      </c>
      <c r="AB61" s="113">
        <v>199.16212579725578</v>
      </c>
      <c r="AC61" s="113">
        <v>11516280.757624054</v>
      </c>
      <c r="AD61" s="113">
        <v>222.26254698431401</v>
      </c>
    </row>
    <row r="62" spans="1:30" x14ac:dyDescent="0.3">
      <c r="A62" s="99"/>
      <c r="B62" s="105" t="s">
        <v>31</v>
      </c>
      <c r="C62" s="105"/>
      <c r="D62" s="105"/>
      <c r="E62" s="107" t="s">
        <v>35</v>
      </c>
      <c r="F62" s="113">
        <v>369.99823633199998</v>
      </c>
      <c r="G62" s="113">
        <v>2778254.3714785748</v>
      </c>
      <c r="H62" s="113">
        <v>72454206.013196915</v>
      </c>
      <c r="I62" s="113">
        <v>26541803.488828849</v>
      </c>
      <c r="J62" s="113">
        <v>73055167.469668195</v>
      </c>
      <c r="K62" s="113">
        <v>28210593.926215429</v>
      </c>
      <c r="L62" s="113">
        <v>521.58316777210769</v>
      </c>
      <c r="M62" s="113">
        <v>78517317.879051313</v>
      </c>
      <c r="N62" s="113">
        <v>581.13042641757374</v>
      </c>
      <c r="O62" s="113">
        <v>12324141.636547767</v>
      </c>
      <c r="P62" s="113">
        <v>3288058.0450962051</v>
      </c>
      <c r="Q62" s="113">
        <v>688.78579535505003</v>
      </c>
      <c r="R62" s="113">
        <v>730.38506535757722</v>
      </c>
      <c r="S62" s="113">
        <v>774.69312821614483</v>
      </c>
      <c r="T62" s="113">
        <v>820.85522215051265</v>
      </c>
      <c r="U62" s="113">
        <v>868.25963914226054</v>
      </c>
      <c r="V62" s="113">
        <v>47145897.879632905</v>
      </c>
      <c r="W62" s="113">
        <v>973.1476861060579</v>
      </c>
      <c r="X62" s="113">
        <v>3058677.2964103534</v>
      </c>
      <c r="Y62" s="113">
        <v>1095.1208968996586</v>
      </c>
      <c r="Z62" s="113">
        <v>1155.8749813635786</v>
      </c>
      <c r="AA62" s="113">
        <v>1240.2591106636071</v>
      </c>
      <c r="AB62" s="113">
        <v>1303.4147259654499</v>
      </c>
      <c r="AC62" s="113">
        <v>14753956.139783835</v>
      </c>
      <c r="AD62" s="113">
        <v>1454.5602465142586</v>
      </c>
    </row>
    <row r="63" spans="1:30" x14ac:dyDescent="0.3">
      <c r="A63" s="99"/>
      <c r="B63" s="105" t="s">
        <v>33</v>
      </c>
      <c r="C63" s="105"/>
      <c r="D63" s="105"/>
      <c r="E63" s="107" t="s">
        <v>35</v>
      </c>
      <c r="F63" s="113">
        <v>100.90769767649999</v>
      </c>
      <c r="G63" s="113">
        <v>2778182.6429337966</v>
      </c>
      <c r="H63" s="113">
        <v>72454712.820380762</v>
      </c>
      <c r="I63" s="113">
        <v>26541918.605126083</v>
      </c>
      <c r="J63" s="113">
        <v>77518719.91508311</v>
      </c>
      <c r="K63" s="113">
        <v>27253417.930303492</v>
      </c>
      <c r="L63" s="113">
        <v>142.24415503794307</v>
      </c>
      <c r="M63" s="113">
        <v>93835770.685224995</v>
      </c>
      <c r="N63" s="113">
        <v>158.48344166005884</v>
      </c>
      <c r="O63" s="113">
        <v>13388832.971820321</v>
      </c>
      <c r="P63" s="113">
        <v>2943287.2941008979</v>
      </c>
      <c r="Q63" s="113">
        <v>187.83963605400896</v>
      </c>
      <c r="R63" s="113">
        <v>199.18304148857135</v>
      </c>
      <c r="S63" s="113">
        <v>211.26617902105855</v>
      </c>
      <c r="T63" s="113">
        <v>223.85301312498751</v>
      </c>
      <c r="U63" s="113">
        <v>236.7806113679209</v>
      </c>
      <c r="V63" s="113">
        <v>47187933.298028186</v>
      </c>
      <c r="W63" s="113">
        <v>265.38434356344135</v>
      </c>
      <c r="X63" s="113">
        <v>3127899.1782666692</v>
      </c>
      <c r="Y63" s="113">
        <v>298.64860859032888</v>
      </c>
      <c r="Z63" s="113">
        <v>315.21441422068142</v>
      </c>
      <c r="AA63" s="113">
        <v>339.26770335669278</v>
      </c>
      <c r="AB63" s="113">
        <v>355.45110997269279</v>
      </c>
      <c r="AC63" s="113">
        <v>14637181.003051981</v>
      </c>
      <c r="AD63" s="113">
        <v>396.67155614332256</v>
      </c>
    </row>
    <row r="64" spans="1:30" x14ac:dyDescent="0.3">
      <c r="A64" s="99"/>
      <c r="B64" s="105" t="s">
        <v>32</v>
      </c>
      <c r="C64" s="105"/>
      <c r="D64" s="105"/>
      <c r="E64" s="107" t="s">
        <v>35</v>
      </c>
      <c r="F64" s="113">
        <v>114.70661964299998</v>
      </c>
      <c r="G64" s="113">
        <v>2778189.2694145627</v>
      </c>
      <c r="H64" s="113">
        <v>72454667.88312301</v>
      </c>
      <c r="I64" s="113">
        <v>26541898.110042576</v>
      </c>
      <c r="J64" s="113">
        <v>72953326.061978802</v>
      </c>
      <c r="K64" s="113">
        <v>27853624.014336292</v>
      </c>
      <c r="L64" s="113">
        <v>161.66720695259235</v>
      </c>
      <c r="M64" s="113">
        <v>80063312.986739159</v>
      </c>
      <c r="N64" s="113">
        <v>180.11802831784584</v>
      </c>
      <c r="O64" s="113">
        <v>11712632.826729568</v>
      </c>
      <c r="P64" s="113">
        <v>3575867.2553764889</v>
      </c>
      <c r="Q64" s="113">
        <v>213.47651378335664</v>
      </c>
      <c r="R64" s="113">
        <v>226.36661968938961</v>
      </c>
      <c r="S64" s="113">
        <v>240.09354623545707</v>
      </c>
      <c r="T64" s="113">
        <v>254.39281322540987</v>
      </c>
      <c r="U64" s="113">
        <v>269.07747767624119</v>
      </c>
      <c r="V64" s="113">
        <v>46389125.103292994</v>
      </c>
      <c r="W64" s="113">
        <v>301.57436213269324</v>
      </c>
      <c r="X64" s="113">
        <v>2413370.3101554029</v>
      </c>
      <c r="Y64" s="113">
        <v>339.36812503879673</v>
      </c>
      <c r="Z64" s="113">
        <v>358.17550069523276</v>
      </c>
      <c r="AA64" s="113">
        <v>387.39661195253154</v>
      </c>
      <c r="AB64" s="113">
        <v>403.8915350411782</v>
      </c>
      <c r="AC64" s="113">
        <v>11243800.707977375</v>
      </c>
      <c r="AD64" s="113">
        <v>450.71180357331508</v>
      </c>
    </row>
    <row r="65" spans="1:30" x14ac:dyDescent="0.3">
      <c r="A65" s="99"/>
      <c r="B65" s="105" t="s">
        <v>34</v>
      </c>
      <c r="C65" s="105"/>
      <c r="D65" s="105"/>
      <c r="E65" s="107" t="s">
        <v>35</v>
      </c>
      <c r="F65" s="113">
        <v>132.02988301949998</v>
      </c>
      <c r="G65" s="113">
        <v>2778195.486137012</v>
      </c>
      <c r="H65" s="113">
        <v>72454679.33866027</v>
      </c>
      <c r="I65" s="113">
        <v>26541914.140018258</v>
      </c>
      <c r="J65" s="113">
        <v>79467223.062429622</v>
      </c>
      <c r="K65" s="113">
        <v>27057548.535326589</v>
      </c>
      <c r="L65" s="113">
        <v>186.15542113502386</v>
      </c>
      <c r="M65" s="113">
        <v>93647237.465013251</v>
      </c>
      <c r="N65" s="113">
        <v>207.41483029204056</v>
      </c>
      <c r="O65" s="113">
        <v>14041024.203764113</v>
      </c>
      <c r="P65" s="113">
        <v>2862388.2799838935</v>
      </c>
      <c r="Q65" s="113">
        <v>245.84740945050362</v>
      </c>
      <c r="R65" s="113">
        <v>260.6974669827203</v>
      </c>
      <c r="S65" s="113">
        <v>276.51243691671505</v>
      </c>
      <c r="T65" s="113">
        <v>292.98165473012034</v>
      </c>
      <c r="U65" s="113">
        <v>309.90060344691591</v>
      </c>
      <c r="V65" s="113">
        <v>46366636.857193813</v>
      </c>
      <c r="W65" s="113">
        <v>347.33697161561361</v>
      </c>
      <c r="X65" s="113">
        <v>2241369.0197392819</v>
      </c>
      <c r="Y65" s="113">
        <v>390.88310838687687</v>
      </c>
      <c r="Z65" s="113">
        <v>412.54579501209639</v>
      </c>
      <c r="AA65" s="113">
        <v>448.14128598296656</v>
      </c>
      <c r="AB65" s="113">
        <v>465.21590346765606</v>
      </c>
      <c r="AC65" s="113">
        <v>11158438.58870923</v>
      </c>
      <c r="AD65" s="113">
        <v>519.16626674521683</v>
      </c>
    </row>
    <row r="66" spans="1:30" x14ac:dyDescent="0.3">
      <c r="E66" s="110"/>
    </row>
    <row r="67" spans="1:30" x14ac:dyDescent="0.3">
      <c r="B67" s="102" t="s">
        <v>18</v>
      </c>
      <c r="C67" s="103" t="s">
        <v>2</v>
      </c>
      <c r="D67" s="103" t="s">
        <v>6</v>
      </c>
      <c r="E67" s="103" t="s">
        <v>14</v>
      </c>
      <c r="F67" s="104" t="s">
        <v>65</v>
      </c>
      <c r="G67" s="104" t="s">
        <v>66</v>
      </c>
      <c r="H67" s="104" t="s">
        <v>67</v>
      </c>
      <c r="I67" s="104" t="s">
        <v>68</v>
      </c>
      <c r="J67" s="104" t="s">
        <v>69</v>
      </c>
      <c r="K67" s="104" t="s">
        <v>70</v>
      </c>
      <c r="L67" s="104" t="s">
        <v>71</v>
      </c>
      <c r="M67" s="104" t="s">
        <v>72</v>
      </c>
      <c r="N67" s="104" t="s">
        <v>73</v>
      </c>
      <c r="O67" s="104" t="s">
        <v>74</v>
      </c>
      <c r="P67" s="104" t="s">
        <v>75</v>
      </c>
      <c r="Q67" s="104" t="s">
        <v>76</v>
      </c>
      <c r="R67" s="104" t="s">
        <v>77</v>
      </c>
      <c r="S67" s="104" t="s">
        <v>78</v>
      </c>
      <c r="T67" s="104" t="s">
        <v>79</v>
      </c>
      <c r="U67" s="104" t="s">
        <v>80</v>
      </c>
      <c r="V67" s="104" t="s">
        <v>81</v>
      </c>
      <c r="W67" s="104" t="s">
        <v>82</v>
      </c>
      <c r="X67" s="104" t="s">
        <v>83</v>
      </c>
      <c r="Y67" s="104" t="s">
        <v>84</v>
      </c>
      <c r="Z67" s="104" t="s">
        <v>85</v>
      </c>
      <c r="AA67" s="104" t="s">
        <v>86</v>
      </c>
      <c r="AB67" s="104" t="s">
        <v>87</v>
      </c>
      <c r="AC67" s="104" t="s">
        <v>88</v>
      </c>
      <c r="AD67" s="104" t="s">
        <v>89</v>
      </c>
    </row>
    <row r="68" spans="1:30" x14ac:dyDescent="0.3">
      <c r="A68" s="99"/>
      <c r="B68" s="105" t="s">
        <v>44</v>
      </c>
      <c r="C68" s="105"/>
      <c r="D68" s="105"/>
      <c r="E68" s="107" t="s">
        <v>35</v>
      </c>
      <c r="F68" s="113">
        <v>66633835.065290123</v>
      </c>
      <c r="G68" s="113">
        <v>36355785.247224495</v>
      </c>
      <c r="H68" s="113">
        <v>92348749.819560558</v>
      </c>
      <c r="I68" s="113">
        <v>47972230.663234964</v>
      </c>
      <c r="J68" s="113">
        <v>64869181.214106098</v>
      </c>
      <c r="K68" s="113">
        <v>365.67126590203429</v>
      </c>
      <c r="L68" s="113">
        <v>387.21255446569074</v>
      </c>
      <c r="M68" s="113">
        <v>407.33381816711534</v>
      </c>
      <c r="N68" s="113">
        <v>430.03794502071662</v>
      </c>
      <c r="O68" s="113">
        <v>454.563147418906</v>
      </c>
      <c r="P68" s="113">
        <v>485.44912297430966</v>
      </c>
      <c r="Q68" s="113">
        <v>506.109829530794</v>
      </c>
      <c r="R68" s="113">
        <v>538.76875701235656</v>
      </c>
      <c r="S68" s="113">
        <v>574.98987087928788</v>
      </c>
      <c r="T68" s="113">
        <v>608.13085266809776</v>
      </c>
      <c r="U68" s="113">
        <v>642.72771067369968</v>
      </c>
      <c r="V68" s="113">
        <v>682.86148045570644</v>
      </c>
      <c r="W68" s="113">
        <v>723.63168733881241</v>
      </c>
      <c r="X68" s="113">
        <v>769.59994524760828</v>
      </c>
      <c r="Y68" s="113">
        <v>816.04336361468143</v>
      </c>
      <c r="Z68" s="113">
        <v>861.67622677992165</v>
      </c>
      <c r="AA68" s="113">
        <v>918.01227310916056</v>
      </c>
      <c r="AB68" s="113">
        <v>980.4594802594504</v>
      </c>
      <c r="AC68" s="113">
        <v>1032.303949468811</v>
      </c>
      <c r="AD68" s="113">
        <v>1094.8253419461025</v>
      </c>
    </row>
    <row r="69" spans="1:30" x14ac:dyDescent="0.3">
      <c r="A69" s="99"/>
      <c r="B69" s="105" t="s">
        <v>25</v>
      </c>
      <c r="C69" s="105"/>
      <c r="D69" s="105"/>
      <c r="E69" s="107" t="s">
        <v>35</v>
      </c>
      <c r="F69" s="113">
        <v>66633330.243586488</v>
      </c>
      <c r="G69" s="113">
        <v>36355874.491971299</v>
      </c>
      <c r="H69" s="113">
        <v>92349015.061559379</v>
      </c>
      <c r="I69" s="113">
        <v>47915687.384725668</v>
      </c>
      <c r="J69" s="113">
        <v>69915752.218033388</v>
      </c>
      <c r="K69" s="113">
        <v>117.13183352624958</v>
      </c>
      <c r="L69" s="113">
        <v>124.04727811270645</v>
      </c>
      <c r="M69" s="113">
        <v>130.52404256618718</v>
      </c>
      <c r="N69" s="113">
        <v>137.8555175543047</v>
      </c>
      <c r="O69" s="113">
        <v>145.68813823496373</v>
      </c>
      <c r="P69" s="113">
        <v>155.57551171872373</v>
      </c>
      <c r="Q69" s="113">
        <v>162.21477551224191</v>
      </c>
      <c r="R69" s="113">
        <v>172.72469307421102</v>
      </c>
      <c r="S69" s="113">
        <v>184.36268276753896</v>
      </c>
      <c r="T69" s="113">
        <v>194.91007090025184</v>
      </c>
      <c r="U69" s="113">
        <v>206.02792989396528</v>
      </c>
      <c r="V69" s="113">
        <v>219.05957188986991</v>
      </c>
      <c r="W69" s="113">
        <v>232.17539359071245</v>
      </c>
      <c r="X69" s="113">
        <v>246.911576233902</v>
      </c>
      <c r="Y69" s="113">
        <v>261.87518575856581</v>
      </c>
      <c r="Z69" s="113">
        <v>276.60991820474476</v>
      </c>
      <c r="AA69" s="113">
        <v>294.84609758825849</v>
      </c>
      <c r="AB69" s="113">
        <v>315.09616036934523</v>
      </c>
      <c r="AC69" s="113">
        <v>331.61411685874094</v>
      </c>
      <c r="AD69" s="113">
        <v>351.7799151786989</v>
      </c>
    </row>
    <row r="70" spans="1:30" x14ac:dyDescent="0.3">
      <c r="A70" s="99"/>
      <c r="B70" s="105" t="s">
        <v>27</v>
      </c>
      <c r="C70" s="105"/>
      <c r="D70" s="105"/>
      <c r="E70" s="107" t="s">
        <v>35</v>
      </c>
      <c r="F70" s="113">
        <v>66634698.60732805</v>
      </c>
      <c r="G70" s="113">
        <v>36355679.088605732</v>
      </c>
      <c r="H70" s="113">
        <v>92348502.20542936</v>
      </c>
      <c r="I70" s="113">
        <v>47411072.135318778</v>
      </c>
      <c r="J70" s="113">
        <v>75696312.113811195</v>
      </c>
      <c r="K70" s="113">
        <v>730.43371849846903</v>
      </c>
      <c r="L70" s="113">
        <v>773.57177609008795</v>
      </c>
      <c r="M70" s="113">
        <v>813.45739580758175</v>
      </c>
      <c r="N70" s="113">
        <v>858.65199335561169</v>
      </c>
      <c r="O70" s="113">
        <v>907.64352262593366</v>
      </c>
      <c r="P70" s="113">
        <v>969.45282361642239</v>
      </c>
      <c r="Q70" s="113">
        <v>1010.2337552482564</v>
      </c>
      <c r="R70" s="113">
        <v>1075.5016272640551</v>
      </c>
      <c r="S70" s="113">
        <v>1147.5782024820091</v>
      </c>
      <c r="T70" s="113">
        <v>1214.0389557112505</v>
      </c>
      <c r="U70" s="113">
        <v>1282.9733578686805</v>
      </c>
      <c r="V70" s="113">
        <v>1362.3410090839636</v>
      </c>
      <c r="W70" s="113">
        <v>1442.8199040779807</v>
      </c>
      <c r="X70" s="113">
        <v>1534.5363896660372</v>
      </c>
      <c r="Y70" s="113">
        <v>1627.402587755618</v>
      </c>
      <c r="Z70" s="113">
        <v>1717.8725559047525</v>
      </c>
      <c r="AA70" s="113">
        <v>1828.8856934408695</v>
      </c>
      <c r="AB70" s="113">
        <v>1952.3678021779035</v>
      </c>
      <c r="AC70" s="113">
        <v>2057.333655686944</v>
      </c>
      <c r="AD70" s="113">
        <v>2181.3779571972236</v>
      </c>
    </row>
    <row r="71" spans="1:30" x14ac:dyDescent="0.3">
      <c r="A71" s="99"/>
      <c r="B71" s="105" t="s">
        <v>30</v>
      </c>
      <c r="C71" s="105"/>
      <c r="D71" s="105"/>
      <c r="E71" s="107" t="s">
        <v>35</v>
      </c>
      <c r="F71" s="113">
        <v>66634315.102953061</v>
      </c>
      <c r="G71" s="113">
        <v>36355759.704634547</v>
      </c>
      <c r="H71" s="113">
        <v>92348662.768196851</v>
      </c>
      <c r="I71" s="113">
        <v>48138200.690993264</v>
      </c>
      <c r="J71" s="113">
        <v>75394896.001378253</v>
      </c>
      <c r="K71" s="113">
        <v>572.20824097976538</v>
      </c>
      <c r="L71" s="113">
        <v>605.99129759762752</v>
      </c>
      <c r="M71" s="113">
        <v>637.26437984291977</v>
      </c>
      <c r="N71" s="113">
        <v>672.74047945040775</v>
      </c>
      <c r="O71" s="113">
        <v>711.08346919793485</v>
      </c>
      <c r="P71" s="113">
        <v>759.4875086339174</v>
      </c>
      <c r="Q71" s="113">
        <v>791.45563679341205</v>
      </c>
      <c r="R71" s="113">
        <v>842.63113518075875</v>
      </c>
      <c r="S71" s="113">
        <v>899.1510004433344</v>
      </c>
      <c r="T71" s="113">
        <v>951.08636368859391</v>
      </c>
      <c r="U71" s="113">
        <v>1005.1445584414507</v>
      </c>
      <c r="V71" s="113">
        <v>1067.4768537514963</v>
      </c>
      <c r="W71" s="113">
        <v>1130.7531304817451</v>
      </c>
      <c r="X71" s="113">
        <v>1202.5442537079564</v>
      </c>
      <c r="Y71" s="113">
        <v>1275.3724057227982</v>
      </c>
      <c r="Z71" s="113">
        <v>1346.5074597111823</v>
      </c>
      <c r="AA71" s="113">
        <v>1433.7263219608401</v>
      </c>
      <c r="AB71" s="113">
        <v>1530.7172101434271</v>
      </c>
      <c r="AC71" s="113">
        <v>1612.6322401446394</v>
      </c>
      <c r="AD71" s="113">
        <v>1710.00217293177</v>
      </c>
    </row>
    <row r="72" spans="1:30" x14ac:dyDescent="0.3">
      <c r="A72" s="99"/>
      <c r="B72" s="105" t="s">
        <v>210</v>
      </c>
      <c r="C72" s="106"/>
      <c r="D72" s="106"/>
      <c r="E72" s="107" t="s">
        <v>35</v>
      </c>
      <c r="F72" s="113">
        <v>66634315.102953061</v>
      </c>
      <c r="G72" s="113">
        <v>36355759.704634547</v>
      </c>
      <c r="H72" s="113">
        <v>92348662.768196851</v>
      </c>
      <c r="I72" s="113">
        <v>48138200.690993264</v>
      </c>
      <c r="J72" s="113">
        <v>75394896.001378253</v>
      </c>
      <c r="K72" s="113">
        <v>572.20824097976538</v>
      </c>
      <c r="L72" s="113">
        <v>605.99129759762752</v>
      </c>
      <c r="M72" s="113">
        <v>637.26437984291977</v>
      </c>
      <c r="N72" s="113">
        <v>672.74047945040775</v>
      </c>
      <c r="O72" s="113">
        <v>711.08346919793485</v>
      </c>
      <c r="P72" s="113">
        <v>759.4875086339174</v>
      </c>
      <c r="Q72" s="113">
        <v>791.45563679341205</v>
      </c>
      <c r="R72" s="113">
        <v>842.63113518075875</v>
      </c>
      <c r="S72" s="113">
        <v>899.1510004433344</v>
      </c>
      <c r="T72" s="113">
        <v>951.08636368859391</v>
      </c>
      <c r="U72" s="113">
        <v>1005.1445584414507</v>
      </c>
      <c r="V72" s="113">
        <v>1067.4768537514963</v>
      </c>
      <c r="W72" s="113">
        <v>1130.7531304817451</v>
      </c>
      <c r="X72" s="113">
        <v>1202.5442537079564</v>
      </c>
      <c r="Y72" s="113">
        <v>1275.3724057227982</v>
      </c>
      <c r="Z72" s="113">
        <v>1346.5074597111823</v>
      </c>
      <c r="AA72" s="113">
        <v>1433.7263219608401</v>
      </c>
      <c r="AB72" s="113">
        <v>1530.7172101434271</v>
      </c>
      <c r="AC72" s="113">
        <v>1612.6322401446394</v>
      </c>
      <c r="AD72" s="113">
        <v>1710.00217293177</v>
      </c>
    </row>
    <row r="73" spans="1:30" x14ac:dyDescent="0.3">
      <c r="A73" s="99"/>
      <c r="B73" s="105" t="s">
        <v>31</v>
      </c>
      <c r="C73" s="105"/>
      <c r="D73" s="105"/>
      <c r="E73" s="107" t="s">
        <v>35</v>
      </c>
      <c r="F73" s="113">
        <v>66634851.87036068</v>
      </c>
      <c r="G73" s="113">
        <v>36355565.481792033</v>
      </c>
      <c r="H73" s="113">
        <v>92348427.890849859</v>
      </c>
      <c r="I73" s="113">
        <v>48128232.67438291</v>
      </c>
      <c r="J73" s="113">
        <v>71976996.475259036</v>
      </c>
      <c r="K73" s="113">
        <v>725.30705828954842</v>
      </c>
      <c r="L73" s="113">
        <v>768.14003189110133</v>
      </c>
      <c r="M73" s="113">
        <v>807.75662549057915</v>
      </c>
      <c r="N73" s="113">
        <v>852.65556121388329</v>
      </c>
      <c r="O73" s="113">
        <v>901.29639666050889</v>
      </c>
      <c r="P73" s="113">
        <v>962.66697722846379</v>
      </c>
      <c r="Q73" s="113">
        <v>1003.1886874846372</v>
      </c>
      <c r="R73" s="113">
        <v>1067.963591387276</v>
      </c>
      <c r="S73" s="113">
        <v>1139.5226711537339</v>
      </c>
      <c r="T73" s="113">
        <v>1205.3045775326536</v>
      </c>
      <c r="U73" s="113">
        <v>1274.010484873025</v>
      </c>
      <c r="V73" s="113">
        <v>1352.6889751546244</v>
      </c>
      <c r="W73" s="113">
        <v>1432.4402199166686</v>
      </c>
      <c r="X73" s="113">
        <v>1523.5133496092799</v>
      </c>
      <c r="Y73" s="113">
        <v>1615.7351427674323</v>
      </c>
      <c r="Z73" s="113">
        <v>1705.6436130847881</v>
      </c>
      <c r="AA73" s="113">
        <v>1815.4791949372795</v>
      </c>
      <c r="AB73" s="113">
        <v>1937.7025479997324</v>
      </c>
      <c r="AC73" s="113">
        <v>2042.3011031165806</v>
      </c>
      <c r="AD73" s="113">
        <v>2165.1759283714691</v>
      </c>
    </row>
    <row r="74" spans="1:30" x14ac:dyDescent="0.3">
      <c r="A74" s="99"/>
      <c r="B74" s="105" t="s">
        <v>33</v>
      </c>
      <c r="C74" s="105"/>
      <c r="D74" s="105"/>
      <c r="E74" s="107" t="s">
        <v>35</v>
      </c>
      <c r="F74" s="113">
        <v>66635409.309248157</v>
      </c>
      <c r="G74" s="113">
        <v>36355505.280475505</v>
      </c>
      <c r="H74" s="113">
        <v>92348231.696047857</v>
      </c>
      <c r="I74" s="113">
        <v>48411287.524039455</v>
      </c>
      <c r="J74" s="113">
        <v>70234817.969960198</v>
      </c>
      <c r="K74" s="113">
        <v>964.43728069928227</v>
      </c>
      <c r="L74" s="113">
        <v>1021.4127748588837</v>
      </c>
      <c r="M74" s="113">
        <v>1073.9051465900563</v>
      </c>
      <c r="N74" s="113">
        <v>1133.3914041514665</v>
      </c>
      <c r="O74" s="113">
        <v>1198.1064245127409</v>
      </c>
      <c r="P74" s="113">
        <v>1279.7769558469097</v>
      </c>
      <c r="Q74" s="113">
        <v>1333.4301898715394</v>
      </c>
      <c r="R74" s="113">
        <v>1419.4594310284349</v>
      </c>
      <c r="S74" s="113">
        <v>1514.4004929692474</v>
      </c>
      <c r="T74" s="113">
        <v>1602.2635900149464</v>
      </c>
      <c r="U74" s="113">
        <v>1693.5663195366376</v>
      </c>
      <c r="V74" s="113">
        <v>1797.442183299924</v>
      </c>
      <c r="W74" s="113">
        <v>1903.2796327082897</v>
      </c>
      <c r="X74" s="113">
        <v>2024.366042238514</v>
      </c>
      <c r="Y74" s="113">
        <v>2146.930895675318</v>
      </c>
      <c r="Z74" s="113">
        <v>2265.9908059349787</v>
      </c>
      <c r="AA74" s="113">
        <v>2411.4210764174818</v>
      </c>
      <c r="AB74" s="113">
        <v>2573.1712287784562</v>
      </c>
      <c r="AC74" s="113">
        <v>2712.658213413024</v>
      </c>
      <c r="AD74" s="113">
        <v>2875.7545296982744</v>
      </c>
    </row>
    <row r="75" spans="1:30" x14ac:dyDescent="0.3">
      <c r="A75" s="99"/>
      <c r="B75" s="105" t="s">
        <v>32</v>
      </c>
      <c r="C75" s="105"/>
      <c r="D75" s="105"/>
      <c r="E75" s="107" t="s">
        <v>35</v>
      </c>
      <c r="F75" s="113">
        <v>66634851.802207686</v>
      </c>
      <c r="G75" s="113">
        <v>36355576.753065236</v>
      </c>
      <c r="H75" s="113">
        <v>92348441.391150609</v>
      </c>
      <c r="I75" s="113">
        <v>47230028.113068089</v>
      </c>
      <c r="J75" s="113">
        <v>70959888.345303476</v>
      </c>
      <c r="K75" s="113">
        <v>719.16662318269925</v>
      </c>
      <c r="L75" s="113">
        <v>761.63250877522967</v>
      </c>
      <c r="M75" s="113">
        <v>800.82761784076865</v>
      </c>
      <c r="N75" s="113">
        <v>845.23461926740151</v>
      </c>
      <c r="O75" s="113">
        <v>893.469563997455</v>
      </c>
      <c r="P75" s="113">
        <v>954.35498111768732</v>
      </c>
      <c r="Q75" s="113">
        <v>994.38503815459387</v>
      </c>
      <c r="R75" s="113">
        <v>1058.5768704555132</v>
      </c>
      <c r="S75" s="113">
        <v>1129.3964042550735</v>
      </c>
      <c r="T75" s="113">
        <v>1194.8414261201935</v>
      </c>
      <c r="U75" s="113">
        <v>1262.9042991346541</v>
      </c>
      <c r="V75" s="113">
        <v>1340.4800366021277</v>
      </c>
      <c r="W75" s="113">
        <v>1419.4748627315716</v>
      </c>
      <c r="X75" s="113">
        <v>1509.7747449583158</v>
      </c>
      <c r="Y75" s="113">
        <v>1601.171666028855</v>
      </c>
      <c r="Z75" s="113">
        <v>1690.0579084152657</v>
      </c>
      <c r="AA75" s="113">
        <v>1798.6590049628714</v>
      </c>
      <c r="AB75" s="113">
        <v>1919.443450983174</v>
      </c>
      <c r="AC75" s="113">
        <v>2023.3351005933621</v>
      </c>
      <c r="AD75" s="113">
        <v>2144.9478325419113</v>
      </c>
    </row>
    <row r="76" spans="1:30" x14ac:dyDescent="0.3">
      <c r="A76" s="99"/>
      <c r="B76" s="105" t="s">
        <v>34</v>
      </c>
      <c r="C76" s="105"/>
      <c r="D76" s="105"/>
      <c r="E76" s="107" t="s">
        <v>35</v>
      </c>
      <c r="F76" s="113">
        <v>66634476.203634106</v>
      </c>
      <c r="G76" s="113">
        <v>36355618.082831822</v>
      </c>
      <c r="H76" s="113">
        <v>92348574.873472139</v>
      </c>
      <c r="I76" s="113">
        <v>48413016.828270435</v>
      </c>
      <c r="J76" s="113">
        <v>75477728.291571692</v>
      </c>
      <c r="K76" s="113">
        <v>547.16537322328418</v>
      </c>
      <c r="L76" s="113">
        <v>579.42276523667852</v>
      </c>
      <c r="M76" s="113">
        <v>609.69104555113609</v>
      </c>
      <c r="N76" s="113">
        <v>643.9612915895683</v>
      </c>
      <c r="O76" s="113">
        <v>680.55488560657443</v>
      </c>
      <c r="P76" s="113">
        <v>726.69184180823891</v>
      </c>
      <c r="Q76" s="113">
        <v>757.77403764609392</v>
      </c>
      <c r="R76" s="113">
        <v>806.82778658888105</v>
      </c>
      <c r="S76" s="113">
        <v>861.16977674451061</v>
      </c>
      <c r="T76" s="113">
        <v>910.00876446001973</v>
      </c>
      <c r="U76" s="113">
        <v>961.95492934252684</v>
      </c>
      <c r="V76" s="113">
        <v>1022.827219922853</v>
      </c>
      <c r="W76" s="113">
        <v>1083.5278835508275</v>
      </c>
      <c r="X76" s="113">
        <v>1152.1161921499552</v>
      </c>
      <c r="Y76" s="113">
        <v>1221.7185649365567</v>
      </c>
      <c r="Z76" s="113">
        <v>1290.4493508507726</v>
      </c>
      <c r="AA76" s="113">
        <v>1374.8500522310487</v>
      </c>
      <c r="AB76" s="113">
        <v>1468.5580288189885</v>
      </c>
      <c r="AC76" s="113">
        <v>1546.8215911552866</v>
      </c>
      <c r="AD76" s="113">
        <v>1640.5256498700148</v>
      </c>
    </row>
    <row r="77" spans="1:30" x14ac:dyDescent="0.3">
      <c r="E77" s="110"/>
    </row>
    <row r="78" spans="1:30" x14ac:dyDescent="0.3">
      <c r="B78" s="102" t="s">
        <v>18</v>
      </c>
      <c r="C78" s="103" t="s">
        <v>64</v>
      </c>
      <c r="D78" s="103" t="s">
        <v>7</v>
      </c>
      <c r="E78" s="103" t="s">
        <v>14</v>
      </c>
      <c r="F78" s="104" t="s">
        <v>65</v>
      </c>
      <c r="G78" s="104" t="s">
        <v>66</v>
      </c>
      <c r="H78" s="104" t="s">
        <v>67</v>
      </c>
      <c r="I78" s="104" t="s">
        <v>68</v>
      </c>
      <c r="J78" s="104" t="s">
        <v>69</v>
      </c>
      <c r="K78" s="104" t="s">
        <v>70</v>
      </c>
      <c r="L78" s="104" t="s">
        <v>71</v>
      </c>
      <c r="M78" s="104" t="s">
        <v>72</v>
      </c>
      <c r="N78" s="104" t="s">
        <v>73</v>
      </c>
      <c r="O78" s="104" t="s">
        <v>74</v>
      </c>
      <c r="P78" s="104" t="s">
        <v>75</v>
      </c>
      <c r="Q78" s="104" t="s">
        <v>76</v>
      </c>
      <c r="R78" s="104" t="s">
        <v>77</v>
      </c>
      <c r="S78" s="104" t="s">
        <v>78</v>
      </c>
      <c r="T78" s="104" t="s">
        <v>79</v>
      </c>
      <c r="U78" s="104" t="s">
        <v>80</v>
      </c>
      <c r="V78" s="104" t="s">
        <v>81</v>
      </c>
      <c r="W78" s="104" t="s">
        <v>82</v>
      </c>
      <c r="X78" s="104" t="s">
        <v>83</v>
      </c>
      <c r="Y78" s="104" t="s">
        <v>84</v>
      </c>
      <c r="Z78" s="104" t="s">
        <v>85</v>
      </c>
      <c r="AA78" s="104" t="s">
        <v>86</v>
      </c>
      <c r="AB78" s="104" t="s">
        <v>87</v>
      </c>
      <c r="AC78" s="104" t="s">
        <v>88</v>
      </c>
      <c r="AD78" s="104" t="s">
        <v>89</v>
      </c>
    </row>
    <row r="79" spans="1:30" x14ac:dyDescent="0.3">
      <c r="A79" s="99"/>
      <c r="B79" s="105" t="s">
        <v>44</v>
      </c>
      <c r="C79" s="105"/>
      <c r="D79" s="105"/>
      <c r="E79" s="107" t="s">
        <v>35</v>
      </c>
      <c r="F79" s="113">
        <v>294.61869681599967</v>
      </c>
      <c r="G79" s="113">
        <v>311.86202301456285</v>
      </c>
      <c r="H79" s="113">
        <v>15743804.213648194</v>
      </c>
      <c r="I79" s="113">
        <v>349.64057315903665</v>
      </c>
      <c r="J79" s="113">
        <v>5077832.3032365013</v>
      </c>
      <c r="K79" s="113">
        <v>391.31134585131758</v>
      </c>
      <c r="L79" s="113">
        <v>415.56469895491557</v>
      </c>
      <c r="M79" s="113">
        <v>437.38298749285133</v>
      </c>
      <c r="N79" s="113">
        <v>463.08543068263822</v>
      </c>
      <c r="O79" s="113">
        <v>489.70994951552495</v>
      </c>
      <c r="P79" s="113">
        <v>521.62102269519278</v>
      </c>
      <c r="Q79" s="113">
        <v>14623410.556727715</v>
      </c>
      <c r="R79" s="113">
        <v>581.31077496477087</v>
      </c>
      <c r="S79" s="113">
        <v>617.1771351501751</v>
      </c>
      <c r="T79" s="113">
        <v>127929796.1193552</v>
      </c>
      <c r="U79" s="113">
        <v>10223800.356535293</v>
      </c>
      <c r="V79" s="113">
        <v>64355367.05705975</v>
      </c>
      <c r="W79" s="113">
        <v>34140209.280753255</v>
      </c>
      <c r="X79" s="113">
        <v>57633857.900007084</v>
      </c>
      <c r="Y79" s="113">
        <v>7220707.1597689278</v>
      </c>
      <c r="Z79" s="113">
        <v>78036941.619807586</v>
      </c>
      <c r="AA79" s="113">
        <v>131003942.49804309</v>
      </c>
      <c r="AB79" s="113">
        <v>32533966.788015202</v>
      </c>
      <c r="AC79" s="113">
        <v>5781527.9743673895</v>
      </c>
      <c r="AD79" s="113">
        <v>20902722.257313635</v>
      </c>
    </row>
    <row r="80" spans="1:30" x14ac:dyDescent="0.3">
      <c r="A80" s="99"/>
      <c r="B80" s="105" t="s">
        <v>25</v>
      </c>
      <c r="C80" s="105"/>
      <c r="D80" s="105"/>
      <c r="E80" s="107" t="s">
        <v>35</v>
      </c>
      <c r="F80" s="113">
        <v>318.12153600899984</v>
      </c>
      <c r="G80" s="113">
        <v>336.69561940617558</v>
      </c>
      <c r="H80" s="113">
        <v>15743820.78541434</v>
      </c>
      <c r="I80" s="113">
        <v>377.48636761600369</v>
      </c>
      <c r="J80" s="113">
        <v>5077901.77496552</v>
      </c>
      <c r="K80" s="113">
        <v>422.46676577921664</v>
      </c>
      <c r="L80" s="113">
        <v>448.65424728293709</v>
      </c>
      <c r="M80" s="113">
        <v>472.20662075015611</v>
      </c>
      <c r="N80" s="113">
        <v>499.93951213741974</v>
      </c>
      <c r="O80" s="113">
        <v>528.66698181153754</v>
      </c>
      <c r="P80" s="113">
        <v>563.10073613796794</v>
      </c>
      <c r="Q80" s="113">
        <v>374679.12435868935</v>
      </c>
      <c r="R80" s="113">
        <v>627.52733036478105</v>
      </c>
      <c r="S80" s="113">
        <v>666.23714255639868</v>
      </c>
      <c r="T80" s="113">
        <v>67222874.220645189</v>
      </c>
      <c r="U80" s="113">
        <v>5217993.3383127358</v>
      </c>
      <c r="V80" s="113">
        <v>51422792.659653582</v>
      </c>
      <c r="W80" s="113">
        <v>34604927.288259722</v>
      </c>
      <c r="X80" s="113">
        <v>27147423.013679955</v>
      </c>
      <c r="Y80" s="113">
        <v>389282.79055869044</v>
      </c>
      <c r="Z80" s="113">
        <v>80772533.250859797</v>
      </c>
      <c r="AA80" s="113">
        <v>62278662.985201657</v>
      </c>
      <c r="AB80" s="113">
        <v>37982184.350309215</v>
      </c>
      <c r="AC80" s="113">
        <v>1201.3939949366759</v>
      </c>
      <c r="AD80" s="113">
        <v>8553493.864038853</v>
      </c>
    </row>
    <row r="81" spans="1:30" x14ac:dyDescent="0.3">
      <c r="A81" s="99"/>
      <c r="B81" s="105" t="s">
        <v>27</v>
      </c>
      <c r="C81" s="105"/>
      <c r="D81" s="105"/>
      <c r="E81" s="107" t="s">
        <v>35</v>
      </c>
      <c r="F81" s="113">
        <v>103.80837492449999</v>
      </c>
      <c r="G81" s="113">
        <v>109.90116907874098</v>
      </c>
      <c r="H81" s="113">
        <v>15743708.654052259</v>
      </c>
      <c r="I81" s="113">
        <v>123.21538657561003</v>
      </c>
      <c r="J81" s="113">
        <v>5077852.0982845714</v>
      </c>
      <c r="K81" s="113">
        <v>137.90519379403761</v>
      </c>
      <c r="L81" s="113">
        <v>146.45639523981833</v>
      </c>
      <c r="M81" s="113">
        <v>154.14706446038906</v>
      </c>
      <c r="N81" s="113">
        <v>163.20868560967173</v>
      </c>
      <c r="O81" s="113">
        <v>172.59653647976805</v>
      </c>
      <c r="P81" s="113">
        <v>183.84404490564484</v>
      </c>
      <c r="Q81" s="113">
        <v>193.22193227443495</v>
      </c>
      <c r="R81" s="113">
        <v>204.88285631495037</v>
      </c>
      <c r="S81" s="113">
        <v>217.52486215689365</v>
      </c>
      <c r="T81" s="113">
        <v>29310666.610244576</v>
      </c>
      <c r="U81" s="113">
        <v>4197868.2611330822</v>
      </c>
      <c r="V81" s="113">
        <v>42444759.162546471</v>
      </c>
      <c r="W81" s="113">
        <v>29345008.827168047</v>
      </c>
      <c r="X81" s="113">
        <v>16568819.422072608</v>
      </c>
      <c r="Y81" s="113">
        <v>308.98695324779425</v>
      </c>
      <c r="Z81" s="113">
        <v>79607213.215765253</v>
      </c>
      <c r="AA81" s="113">
        <v>53665390.106622458</v>
      </c>
      <c r="AB81" s="113">
        <v>27890177.764367495</v>
      </c>
      <c r="AC81" s="113">
        <v>386.51765015171139</v>
      </c>
      <c r="AD81" s="113">
        <v>8705540.5714732558</v>
      </c>
    </row>
    <row r="82" spans="1:30" x14ac:dyDescent="0.3">
      <c r="A82" s="99"/>
      <c r="B82" s="105" t="s">
        <v>30</v>
      </c>
      <c r="C82" s="105"/>
      <c r="D82" s="105"/>
      <c r="E82" s="107" t="s">
        <v>35</v>
      </c>
      <c r="F82" s="113">
        <v>71.990294418299982</v>
      </c>
      <c r="G82" s="113">
        <v>76.194819309028446</v>
      </c>
      <c r="H82" s="113">
        <v>15743690.585086443</v>
      </c>
      <c r="I82" s="113">
        <v>85.426148611893282</v>
      </c>
      <c r="J82" s="113">
        <v>5077852.7565568481</v>
      </c>
      <c r="K82" s="113">
        <v>95.602110410113539</v>
      </c>
      <c r="L82" s="113">
        <v>101.52739443128473</v>
      </c>
      <c r="M82" s="113">
        <v>106.8569616368363</v>
      </c>
      <c r="N82" s="113">
        <v>113.13120447983027</v>
      </c>
      <c r="O82" s="113">
        <v>119.6316029365138</v>
      </c>
      <c r="P82" s="113">
        <v>127.42016671242033</v>
      </c>
      <c r="Q82" s="113">
        <v>133.91564647068395</v>
      </c>
      <c r="R82" s="113">
        <v>141.99552139432663</v>
      </c>
      <c r="S82" s="113">
        <v>150.75226782586202</v>
      </c>
      <c r="T82" s="113">
        <v>29316004.787881322</v>
      </c>
      <c r="U82" s="113">
        <v>4180026.7755184565</v>
      </c>
      <c r="V82" s="113">
        <v>41791329.040681213</v>
      </c>
      <c r="W82" s="113">
        <v>28704722.611802962</v>
      </c>
      <c r="X82" s="113">
        <v>16607493.49614685</v>
      </c>
      <c r="Y82" s="113">
        <v>212.95133923675616</v>
      </c>
      <c r="Z82" s="113">
        <v>79717134.892776355</v>
      </c>
      <c r="AA82" s="113">
        <v>53824424.88472233</v>
      </c>
      <c r="AB82" s="113">
        <v>28514379.739602081</v>
      </c>
      <c r="AC82" s="113">
        <v>269.38008252253223</v>
      </c>
      <c r="AD82" s="113">
        <v>8709284.7810221221</v>
      </c>
    </row>
    <row r="83" spans="1:30" x14ac:dyDescent="0.3">
      <c r="A83" s="99"/>
      <c r="B83" s="105" t="s">
        <v>210</v>
      </c>
      <c r="C83" s="106"/>
      <c r="D83" s="106"/>
      <c r="E83" s="107" t="s">
        <v>35</v>
      </c>
      <c r="F83" s="113">
        <v>71.990294418299982</v>
      </c>
      <c r="G83" s="113">
        <v>76.194819309028446</v>
      </c>
      <c r="H83" s="113">
        <v>15743690.585086443</v>
      </c>
      <c r="I83" s="113">
        <v>85.426148611893282</v>
      </c>
      <c r="J83" s="113">
        <v>5077852.7565568481</v>
      </c>
      <c r="K83" s="113">
        <v>95.602110410113539</v>
      </c>
      <c r="L83" s="113">
        <v>101.52739443128473</v>
      </c>
      <c r="M83" s="113">
        <v>106.8569616368363</v>
      </c>
      <c r="N83" s="113">
        <v>113.13120447983027</v>
      </c>
      <c r="O83" s="113">
        <v>119.6316029365138</v>
      </c>
      <c r="P83" s="113">
        <v>127.42016671242033</v>
      </c>
      <c r="Q83" s="113">
        <v>133.91564647068395</v>
      </c>
      <c r="R83" s="113">
        <v>141.99552139432663</v>
      </c>
      <c r="S83" s="113">
        <v>150.75226782586202</v>
      </c>
      <c r="T83" s="113">
        <v>29316004.787881322</v>
      </c>
      <c r="U83" s="113">
        <v>4180026.7755184565</v>
      </c>
      <c r="V83" s="113">
        <v>41791329.040681213</v>
      </c>
      <c r="W83" s="113">
        <v>28704722.611802962</v>
      </c>
      <c r="X83" s="113">
        <v>16607493.49614685</v>
      </c>
      <c r="Y83" s="113">
        <v>212.95133923675616</v>
      </c>
      <c r="Z83" s="113">
        <v>79717134.892776355</v>
      </c>
      <c r="AA83" s="113">
        <v>53824424.88472233</v>
      </c>
      <c r="AB83" s="113">
        <v>28514379.739602081</v>
      </c>
      <c r="AC83" s="113">
        <v>269.38008252253223</v>
      </c>
      <c r="AD83" s="113">
        <v>8709284.7810221221</v>
      </c>
    </row>
    <row r="84" spans="1:30" x14ac:dyDescent="0.3">
      <c r="A84" s="99"/>
      <c r="B84" s="105" t="s">
        <v>31</v>
      </c>
      <c r="C84" s="105"/>
      <c r="D84" s="105"/>
      <c r="E84" s="107" t="s">
        <v>35</v>
      </c>
      <c r="F84" s="113">
        <v>468.6076037819999</v>
      </c>
      <c r="G84" s="113">
        <v>496.0938582078478</v>
      </c>
      <c r="H84" s="113">
        <v>15743916.250017408</v>
      </c>
      <c r="I84" s="113">
        <v>556.19829342936714</v>
      </c>
      <c r="J84" s="113">
        <v>5077997.2367473124</v>
      </c>
      <c r="K84" s="113">
        <v>622.5162402177574</v>
      </c>
      <c r="L84" s="113">
        <v>661.12036453647818</v>
      </c>
      <c r="M84" s="113">
        <v>695.8347774712264</v>
      </c>
      <c r="N84" s="113">
        <v>736.73524370222071</v>
      </c>
      <c r="O84" s="113">
        <v>779.10608082787564</v>
      </c>
      <c r="P84" s="113">
        <v>829.8701660320711</v>
      </c>
      <c r="Q84" s="113">
        <v>291604.53419471084</v>
      </c>
      <c r="R84" s="113">
        <v>924.83668175954745</v>
      </c>
      <c r="S84" s="113">
        <v>981.89756893541733</v>
      </c>
      <c r="T84" s="113">
        <v>28897508.340922255</v>
      </c>
      <c r="U84" s="113">
        <v>4365313.7921031099</v>
      </c>
      <c r="V84" s="113">
        <v>46210250.891880482</v>
      </c>
      <c r="W84" s="113">
        <v>28420606.934665557</v>
      </c>
      <c r="X84" s="113">
        <v>16726453.928271797</v>
      </c>
      <c r="Y84" s="113">
        <v>1395.9714210545724</v>
      </c>
      <c r="Z84" s="113">
        <v>79709413.87669763</v>
      </c>
      <c r="AA84" s="113">
        <v>57610963.361084983</v>
      </c>
      <c r="AB84" s="113">
        <v>29157710.51470051</v>
      </c>
      <c r="AC84" s="113">
        <v>1766.8875940038606</v>
      </c>
      <c r="AD84" s="113">
        <v>8651403.1428622697</v>
      </c>
    </row>
    <row r="85" spans="1:30" x14ac:dyDescent="0.3">
      <c r="A85" s="99"/>
      <c r="B85" s="105" t="s">
        <v>33</v>
      </c>
      <c r="C85" s="105"/>
      <c r="D85" s="105"/>
      <c r="E85" s="107" t="s">
        <v>35</v>
      </c>
      <c r="F85" s="113">
        <v>159.78797324399991</v>
      </c>
      <c r="G85" s="113">
        <v>169.1950684119299</v>
      </c>
      <c r="H85" s="113">
        <v>15743730.745479565</v>
      </c>
      <c r="I85" s="113">
        <v>189.69361738053976</v>
      </c>
      <c r="J85" s="113">
        <v>5077847.1490354026</v>
      </c>
      <c r="K85" s="113">
        <v>212.32373641910985</v>
      </c>
      <c r="L85" s="113">
        <v>225.49480869681014</v>
      </c>
      <c r="M85" s="113">
        <v>237.33806259284319</v>
      </c>
      <c r="N85" s="113">
        <v>251.30167821402051</v>
      </c>
      <c r="O85" s="113">
        <v>265.76412808711137</v>
      </c>
      <c r="P85" s="113">
        <v>283.0969758071659</v>
      </c>
      <c r="Q85" s="113">
        <v>297.53485085185417</v>
      </c>
      <c r="R85" s="113">
        <v>315.50738783319906</v>
      </c>
      <c r="S85" s="113">
        <v>334.98457072325442</v>
      </c>
      <c r="T85" s="113">
        <v>28908840.677822493</v>
      </c>
      <c r="U85" s="113">
        <v>4399533.59055172</v>
      </c>
      <c r="V85" s="113">
        <v>43492127.091172151</v>
      </c>
      <c r="W85" s="113">
        <v>27097619.485682666</v>
      </c>
      <c r="X85" s="113">
        <v>16725238.887276724</v>
      </c>
      <c r="Y85" s="113">
        <v>473.38886265613826</v>
      </c>
      <c r="Z85" s="113">
        <v>80070463.781988919</v>
      </c>
      <c r="AA85" s="113">
        <v>57976220.11574503</v>
      </c>
      <c r="AB85" s="113">
        <v>28707394.644863795</v>
      </c>
      <c r="AC85" s="113">
        <v>596.83961713282781</v>
      </c>
      <c r="AD85" s="113">
        <v>8648397.3111879546</v>
      </c>
    </row>
    <row r="86" spans="1:30" x14ac:dyDescent="0.3">
      <c r="A86" s="99"/>
      <c r="B86" s="105" t="s">
        <v>32</v>
      </c>
      <c r="C86" s="105"/>
      <c r="D86" s="105"/>
      <c r="E86" s="107" t="s">
        <v>35</v>
      </c>
      <c r="F86" s="113">
        <v>255.54742131600003</v>
      </c>
      <c r="G86" s="113">
        <v>270.57889770294599</v>
      </c>
      <c r="H86" s="113">
        <v>15743780.141503673</v>
      </c>
      <c r="I86" s="113">
        <v>303.35905011080587</v>
      </c>
      <c r="J86" s="113">
        <v>5077865.995355228</v>
      </c>
      <c r="K86" s="113">
        <v>339.54377903905799</v>
      </c>
      <c r="L86" s="113">
        <v>360.604590654947</v>
      </c>
      <c r="M86" s="113">
        <v>379.542916614874</v>
      </c>
      <c r="N86" s="113">
        <v>401.8689344608768</v>
      </c>
      <c r="O86" s="113">
        <v>424.99440862632878</v>
      </c>
      <c r="P86" s="113">
        <v>452.70784615761204</v>
      </c>
      <c r="Q86" s="113">
        <v>475.80879206284897</v>
      </c>
      <c r="R86" s="113">
        <v>504.53948630715962</v>
      </c>
      <c r="S86" s="113">
        <v>535.677587367294</v>
      </c>
      <c r="T86" s="113">
        <v>29158250.979458235</v>
      </c>
      <c r="U86" s="113">
        <v>4429239.96510904</v>
      </c>
      <c r="V86" s="113">
        <v>45944935.450038925</v>
      </c>
      <c r="W86" s="113">
        <v>30981544.356329348</v>
      </c>
      <c r="X86" s="113">
        <v>16752799.542044684</v>
      </c>
      <c r="Y86" s="113">
        <v>762.05516511081021</v>
      </c>
      <c r="Z86" s="113">
        <v>79862022.992305383</v>
      </c>
      <c r="AA86" s="113">
        <v>57570384.516230129</v>
      </c>
      <c r="AB86" s="113">
        <v>28022581.228645701</v>
      </c>
      <c r="AC86" s="113">
        <v>954.24356276592948</v>
      </c>
      <c r="AD86" s="113">
        <v>8643685.0627002008</v>
      </c>
    </row>
    <row r="87" spans="1:30" x14ac:dyDescent="0.3">
      <c r="A87" s="99"/>
      <c r="B87" s="105" t="s">
        <v>34</v>
      </c>
      <c r="C87" s="105"/>
      <c r="D87" s="105"/>
      <c r="E87" s="107" t="s">
        <v>35</v>
      </c>
      <c r="F87" s="113">
        <v>342.34676887499995</v>
      </c>
      <c r="G87" s="113">
        <v>362.35724559340503</v>
      </c>
      <c r="H87" s="113">
        <v>15743839.363169666</v>
      </c>
      <c r="I87" s="113">
        <v>406.24806746841415</v>
      </c>
      <c r="J87" s="113">
        <v>5077934.6971463021</v>
      </c>
      <c r="K87" s="113">
        <v>454.66166148355944</v>
      </c>
      <c r="L87" s="113">
        <v>482.84356381050554</v>
      </c>
      <c r="M87" s="113">
        <v>508.18889430409462</v>
      </c>
      <c r="N87" s="113">
        <v>538.03506561838844</v>
      </c>
      <c r="O87" s="113">
        <v>568.95421134660864</v>
      </c>
      <c r="P87" s="113">
        <v>606.00914967640506</v>
      </c>
      <c r="Q87" s="113">
        <v>636.89912791602467</v>
      </c>
      <c r="R87" s="113">
        <v>675.33391090823091</v>
      </c>
      <c r="S87" s="113">
        <v>716.98714923402656</v>
      </c>
      <c r="T87" s="113">
        <v>29175497.980960272</v>
      </c>
      <c r="U87" s="113">
        <v>4398867.5551516684</v>
      </c>
      <c r="V87" s="113">
        <v>43225076.594515614</v>
      </c>
      <c r="W87" s="113">
        <v>29503601.23164136</v>
      </c>
      <c r="X87" s="113">
        <v>16784632.818958521</v>
      </c>
      <c r="Y87" s="113">
        <v>1022.2605827597143</v>
      </c>
      <c r="Z87" s="113">
        <v>80141606.202292532</v>
      </c>
      <c r="AA87" s="113">
        <v>58090614.044167869</v>
      </c>
      <c r="AB87" s="113">
        <v>28297725.686742742</v>
      </c>
      <c r="AC87" s="113">
        <v>1282.6577841361466</v>
      </c>
      <c r="AD87" s="113">
        <v>8650350.7054416221</v>
      </c>
    </row>
    <row r="88" spans="1:30" x14ac:dyDescent="0.3">
      <c r="E88" s="110"/>
    </row>
    <row r="89" spans="1:30" x14ac:dyDescent="0.3">
      <c r="B89" s="102" t="s">
        <v>18</v>
      </c>
      <c r="C89" s="103" t="s">
        <v>3</v>
      </c>
      <c r="D89" s="103" t="s">
        <v>8</v>
      </c>
      <c r="E89" s="103" t="s">
        <v>14</v>
      </c>
      <c r="F89" s="104" t="s">
        <v>65</v>
      </c>
      <c r="G89" s="104" t="s">
        <v>66</v>
      </c>
      <c r="H89" s="104" t="s">
        <v>67</v>
      </c>
      <c r="I89" s="104" t="s">
        <v>68</v>
      </c>
      <c r="J89" s="104" t="s">
        <v>69</v>
      </c>
      <c r="K89" s="104" t="s">
        <v>70</v>
      </c>
      <c r="L89" s="104" t="s">
        <v>71</v>
      </c>
      <c r="M89" s="104" t="s">
        <v>72</v>
      </c>
      <c r="N89" s="104" t="s">
        <v>73</v>
      </c>
      <c r="O89" s="104" t="s">
        <v>74</v>
      </c>
      <c r="P89" s="104" t="s">
        <v>75</v>
      </c>
      <c r="Q89" s="104" t="s">
        <v>76</v>
      </c>
      <c r="R89" s="104" t="s">
        <v>77</v>
      </c>
      <c r="S89" s="104" t="s">
        <v>78</v>
      </c>
      <c r="T89" s="104" t="s">
        <v>79</v>
      </c>
      <c r="U89" s="104" t="s">
        <v>80</v>
      </c>
      <c r="V89" s="104" t="s">
        <v>81</v>
      </c>
      <c r="W89" s="104" t="s">
        <v>82</v>
      </c>
      <c r="X89" s="104" t="s">
        <v>83</v>
      </c>
      <c r="Y89" s="104" t="s">
        <v>84</v>
      </c>
      <c r="Z89" s="104" t="s">
        <v>85</v>
      </c>
      <c r="AA89" s="104" t="s">
        <v>86</v>
      </c>
      <c r="AB89" s="104" t="s">
        <v>87</v>
      </c>
      <c r="AC89" s="104" t="s">
        <v>88</v>
      </c>
      <c r="AD89" s="104" t="s">
        <v>89</v>
      </c>
    </row>
    <row r="90" spans="1:30" x14ac:dyDescent="0.3">
      <c r="A90" s="99"/>
      <c r="B90" s="105" t="s">
        <v>44</v>
      </c>
      <c r="C90" s="105"/>
      <c r="D90" s="105"/>
      <c r="E90" s="107" t="s">
        <v>35</v>
      </c>
      <c r="F90" s="113">
        <v>162.49400417399977</v>
      </c>
      <c r="G90" s="113">
        <v>414711.30831236363</v>
      </c>
      <c r="H90" s="113">
        <v>70181547.106469274</v>
      </c>
      <c r="I90" s="113">
        <v>36710348.655827023</v>
      </c>
      <c r="J90" s="113">
        <v>69070779.728727564</v>
      </c>
      <c r="K90" s="113">
        <v>39914590.98025135</v>
      </c>
      <c r="L90" s="113">
        <v>1683157.387535623</v>
      </c>
      <c r="M90" s="113">
        <v>34306975.010717697</v>
      </c>
      <c r="N90" s="113">
        <v>9895708.2435171008</v>
      </c>
      <c r="O90" s="113">
        <v>29043095.527574688</v>
      </c>
      <c r="P90" s="113">
        <v>288.13398266817069</v>
      </c>
      <c r="Q90" s="113">
        <v>302.82412637671814</v>
      </c>
      <c r="R90" s="113">
        <v>321.32045051588682</v>
      </c>
      <c r="S90" s="113">
        <v>340.75264309745745</v>
      </c>
      <c r="T90" s="113">
        <v>360.80596029670107</v>
      </c>
      <c r="U90" s="113">
        <v>381.44577381444481</v>
      </c>
      <c r="V90" s="113">
        <v>35891959.938709833</v>
      </c>
      <c r="W90" s="113">
        <v>427.46689151654857</v>
      </c>
      <c r="X90" s="113">
        <v>453.03192316266268</v>
      </c>
      <c r="Y90" s="113">
        <v>480.46983407217141</v>
      </c>
      <c r="Z90" s="113">
        <v>506.27370340966564</v>
      </c>
      <c r="AA90" s="113">
        <v>536.51713358641143</v>
      </c>
      <c r="AB90" s="113">
        <v>571.06803945675836</v>
      </c>
      <c r="AC90" s="113">
        <v>2063382.6890884198</v>
      </c>
      <c r="AD90" s="113">
        <v>636.35508711229363</v>
      </c>
    </row>
    <row r="91" spans="1:30" x14ac:dyDescent="0.3">
      <c r="A91" s="99"/>
      <c r="B91" s="105" t="s">
        <v>25</v>
      </c>
      <c r="C91" s="105"/>
      <c r="D91" s="105"/>
      <c r="E91" s="107" t="s">
        <v>35</v>
      </c>
      <c r="F91" s="113">
        <v>480.33641955299998</v>
      </c>
      <c r="G91" s="113">
        <v>414960.61117906758</v>
      </c>
      <c r="H91" s="113">
        <v>74264049.148441672</v>
      </c>
      <c r="I91" s="113">
        <v>35784558.048319094</v>
      </c>
      <c r="J91" s="113">
        <v>70170163.69268921</v>
      </c>
      <c r="K91" s="113">
        <v>29498306.128115717</v>
      </c>
      <c r="L91" s="113">
        <v>675.61737185744767</v>
      </c>
      <c r="M91" s="113">
        <v>33401462.126877952</v>
      </c>
      <c r="N91" s="113">
        <v>3045006.2598635624</v>
      </c>
      <c r="O91" s="113">
        <v>26503749.916763548</v>
      </c>
      <c r="P91" s="113">
        <v>851.46497598121789</v>
      </c>
      <c r="Q91" s="113">
        <v>894.83705123857999</v>
      </c>
      <c r="R91" s="113">
        <v>949.52971414946012</v>
      </c>
      <c r="S91" s="113">
        <v>1006.9894877852682</v>
      </c>
      <c r="T91" s="113">
        <v>1066.0582215409424</v>
      </c>
      <c r="U91" s="113">
        <v>1127.1515900559675</v>
      </c>
      <c r="V91" s="113">
        <v>92855142.3029484</v>
      </c>
      <c r="W91" s="113">
        <v>1263.1808771823803</v>
      </c>
      <c r="X91" s="113">
        <v>1338.6787458076151</v>
      </c>
      <c r="Y91" s="113">
        <v>1419.721355707135</v>
      </c>
      <c r="Z91" s="113">
        <v>1495.9167071343093</v>
      </c>
      <c r="AA91" s="113">
        <v>1585.2727456537484</v>
      </c>
      <c r="AB91" s="113">
        <v>1687.4463907846934</v>
      </c>
      <c r="AC91" s="113">
        <v>10231936.904808838</v>
      </c>
      <c r="AD91" s="113">
        <v>1880.0620240336075</v>
      </c>
    </row>
    <row r="92" spans="1:30" x14ac:dyDescent="0.3">
      <c r="A92" s="99"/>
      <c r="B92" s="105" t="s">
        <v>27</v>
      </c>
      <c r="C92" s="105"/>
      <c r="D92" s="105"/>
      <c r="E92" s="107" t="s">
        <v>35</v>
      </c>
      <c r="F92" s="113">
        <v>94.571971250999979</v>
      </c>
      <c r="G92" s="113">
        <v>414659.24954676867</v>
      </c>
      <c r="H92" s="113">
        <v>74785140.765055612</v>
      </c>
      <c r="I92" s="113">
        <v>35880259.08363276</v>
      </c>
      <c r="J92" s="113">
        <v>70342781.236387879</v>
      </c>
      <c r="K92" s="113">
        <v>28349435.583879068</v>
      </c>
      <c r="L92" s="113">
        <v>132.94948730529515</v>
      </c>
      <c r="M92" s="113">
        <v>33048570.322488192</v>
      </c>
      <c r="N92" s="113">
        <v>2954774.3693379369</v>
      </c>
      <c r="O92" s="113">
        <v>10252257.954015067</v>
      </c>
      <c r="P92" s="113">
        <v>167.56262651461807</v>
      </c>
      <c r="Q92" s="113">
        <v>176.12311292799529</v>
      </c>
      <c r="R92" s="113">
        <v>186.88845553683791</v>
      </c>
      <c r="S92" s="113">
        <v>198.20063414170647</v>
      </c>
      <c r="T92" s="113">
        <v>209.82554906875981</v>
      </c>
      <c r="U92" s="113">
        <v>221.83045792720492</v>
      </c>
      <c r="V92" s="113">
        <v>63691324.290282279</v>
      </c>
      <c r="W92" s="113">
        <v>248.70806364281142</v>
      </c>
      <c r="X92" s="113">
        <v>263.52300554629943</v>
      </c>
      <c r="Y92" s="113">
        <v>279.50939639890044</v>
      </c>
      <c r="Z92" s="113">
        <v>294.55070638560164</v>
      </c>
      <c r="AA92" s="113">
        <v>312.21346264145842</v>
      </c>
      <c r="AB92" s="113">
        <v>332.41039097965995</v>
      </c>
      <c r="AC92" s="113">
        <v>10929322.807430737</v>
      </c>
      <c r="AD92" s="113">
        <v>370.21085443557013</v>
      </c>
    </row>
    <row r="93" spans="1:30" x14ac:dyDescent="0.3">
      <c r="A93" s="99"/>
      <c r="B93" s="105" t="s">
        <v>30</v>
      </c>
      <c r="C93" s="105"/>
      <c r="D93" s="105"/>
      <c r="E93" s="107" t="s">
        <v>35</v>
      </c>
      <c r="F93" s="113">
        <v>164.15609408399968</v>
      </c>
      <c r="G93" s="113">
        <v>414716.38420826592</v>
      </c>
      <c r="H93" s="113">
        <v>74643971.290855706</v>
      </c>
      <c r="I93" s="113">
        <v>35933213.557170399</v>
      </c>
      <c r="J93" s="113">
        <v>70293944.88291657</v>
      </c>
      <c r="K93" s="113">
        <v>25562189.808225546</v>
      </c>
      <c r="L93" s="113">
        <v>230.90837944576535</v>
      </c>
      <c r="M93" s="113">
        <v>38229024.531913772</v>
      </c>
      <c r="N93" s="113">
        <v>2583139.0391364531</v>
      </c>
      <c r="O93" s="113">
        <v>10011671.43782201</v>
      </c>
      <c r="P93" s="113">
        <v>290.99650041620896</v>
      </c>
      <c r="Q93" s="113">
        <v>305.81136798553706</v>
      </c>
      <c r="R93" s="113">
        <v>324.49899119654799</v>
      </c>
      <c r="S93" s="113">
        <v>344.12547048189197</v>
      </c>
      <c r="T93" s="113">
        <v>364.30457576754264</v>
      </c>
      <c r="U93" s="113">
        <v>385.13765813310698</v>
      </c>
      <c r="V93" s="113">
        <v>63596089.191588596</v>
      </c>
      <c r="W93" s="113">
        <v>431.66986177036171</v>
      </c>
      <c r="X93" s="113">
        <v>457.4149312544389</v>
      </c>
      <c r="Y93" s="113">
        <v>485.15755816428782</v>
      </c>
      <c r="Z93" s="113">
        <v>511.19356306330235</v>
      </c>
      <c r="AA93" s="113">
        <v>541.67384270148762</v>
      </c>
      <c r="AB93" s="113">
        <v>576.64534598071759</v>
      </c>
      <c r="AC93" s="113">
        <v>10812041.941615447</v>
      </c>
      <c r="AD93" s="113">
        <v>642.39250252041302</v>
      </c>
    </row>
    <row r="94" spans="1:30" x14ac:dyDescent="0.3">
      <c r="A94" s="99"/>
      <c r="B94" s="105" t="s">
        <v>210</v>
      </c>
      <c r="C94" s="106"/>
      <c r="D94" s="106"/>
      <c r="E94" s="107" t="s">
        <v>35</v>
      </c>
      <c r="F94" s="113">
        <v>164.15609408399968</v>
      </c>
      <c r="G94" s="113">
        <v>414716.38420826592</v>
      </c>
      <c r="H94" s="113">
        <v>74643971.290855706</v>
      </c>
      <c r="I94" s="113">
        <v>35933213.557170399</v>
      </c>
      <c r="J94" s="113">
        <v>70293944.88291657</v>
      </c>
      <c r="K94" s="113">
        <v>25562189.808225546</v>
      </c>
      <c r="L94" s="113">
        <v>230.90837944576535</v>
      </c>
      <c r="M94" s="113">
        <v>38229024.531913772</v>
      </c>
      <c r="N94" s="113">
        <v>2583139.0391364531</v>
      </c>
      <c r="O94" s="113">
        <v>10011671.43782201</v>
      </c>
      <c r="P94" s="113">
        <v>290.99650041620896</v>
      </c>
      <c r="Q94" s="113">
        <v>305.81136798553706</v>
      </c>
      <c r="R94" s="113">
        <v>324.49899119654799</v>
      </c>
      <c r="S94" s="113">
        <v>344.12547048189197</v>
      </c>
      <c r="T94" s="113">
        <v>364.30457576754264</v>
      </c>
      <c r="U94" s="113">
        <v>385.13765813310698</v>
      </c>
      <c r="V94" s="113">
        <v>63596089.191588596</v>
      </c>
      <c r="W94" s="113">
        <v>431.66986177036171</v>
      </c>
      <c r="X94" s="113">
        <v>457.4149312544389</v>
      </c>
      <c r="Y94" s="113">
        <v>485.15755816428782</v>
      </c>
      <c r="Z94" s="113">
        <v>511.19356306330235</v>
      </c>
      <c r="AA94" s="113">
        <v>541.67384270148762</v>
      </c>
      <c r="AB94" s="113">
        <v>576.64534598071759</v>
      </c>
      <c r="AC94" s="113">
        <v>10812041.941615447</v>
      </c>
      <c r="AD94" s="113">
        <v>642.39250252041302</v>
      </c>
    </row>
    <row r="95" spans="1:30" x14ac:dyDescent="0.3">
      <c r="A95" s="99"/>
      <c r="B95" s="105" t="s">
        <v>31</v>
      </c>
      <c r="C95" s="105"/>
      <c r="D95" s="105"/>
      <c r="E95" s="107" t="s">
        <v>35</v>
      </c>
      <c r="F95" s="113">
        <v>429.74473948199983</v>
      </c>
      <c r="G95" s="113">
        <v>414925.99563063268</v>
      </c>
      <c r="H95" s="113">
        <v>73694197.28426756</v>
      </c>
      <c r="I95" s="113">
        <v>35406807.960504629</v>
      </c>
      <c r="J95" s="113">
        <v>70274022.283304647</v>
      </c>
      <c r="K95" s="113">
        <v>30633931.004506856</v>
      </c>
      <c r="L95" s="113">
        <v>604.50717956418089</v>
      </c>
      <c r="M95" s="113">
        <v>31162472.740958251</v>
      </c>
      <c r="N95" s="113">
        <v>4392599.3369464744</v>
      </c>
      <c r="O95" s="113">
        <v>28511868.133500624</v>
      </c>
      <c r="P95" s="113">
        <v>761.80909086795589</v>
      </c>
      <c r="Q95" s="113">
        <v>800.61250015847315</v>
      </c>
      <c r="R95" s="113">
        <v>849.5318601894445</v>
      </c>
      <c r="S95" s="113">
        <v>900.94118173433674</v>
      </c>
      <c r="T95" s="113">
        <v>953.73995151739166</v>
      </c>
      <c r="U95" s="113">
        <v>1008.2554891389071</v>
      </c>
      <c r="V95" s="113">
        <v>39262426.73472596</v>
      </c>
      <c r="W95" s="113">
        <v>1130.1409232923029</v>
      </c>
      <c r="X95" s="113">
        <v>1197.5460005592404</v>
      </c>
      <c r="Y95" s="113">
        <v>1270.1375190622825</v>
      </c>
      <c r="Z95" s="113">
        <v>1338.4315654849602</v>
      </c>
      <c r="AA95" s="113">
        <v>1418.1151741132737</v>
      </c>
      <c r="AB95" s="113">
        <v>1509.8823175682032</v>
      </c>
      <c r="AC95" s="113">
        <v>13204266.237075241</v>
      </c>
      <c r="AD95" s="113">
        <v>1681.9588795518316</v>
      </c>
    </row>
    <row r="96" spans="1:30" x14ac:dyDescent="0.3">
      <c r="A96" s="99"/>
      <c r="B96" s="105" t="s">
        <v>33</v>
      </c>
      <c r="C96" s="105"/>
      <c r="D96" s="105"/>
      <c r="E96" s="107" t="s">
        <v>35</v>
      </c>
      <c r="F96" s="113">
        <v>387.61904429099985</v>
      </c>
      <c r="G96" s="113">
        <v>414889.15516034106</v>
      </c>
      <c r="H96" s="113">
        <v>73169347.743797094</v>
      </c>
      <c r="I96" s="113">
        <v>35634000.235358544</v>
      </c>
      <c r="J96" s="113">
        <v>70069091.237555891</v>
      </c>
      <c r="K96" s="113">
        <v>30642380.49492621</v>
      </c>
      <c r="L96" s="113">
        <v>545.2235975684406</v>
      </c>
      <c r="M96" s="113">
        <v>34547233.205568239</v>
      </c>
      <c r="N96" s="113">
        <v>3097167.3570989701</v>
      </c>
      <c r="O96" s="113">
        <v>27352357.669890251</v>
      </c>
      <c r="P96" s="113">
        <v>687.09014205021754</v>
      </c>
      <c r="Q96" s="113">
        <v>722.08650206040636</v>
      </c>
      <c r="R96" s="113">
        <v>766.20385133223624</v>
      </c>
      <c r="S96" s="113">
        <v>812.56872570544192</v>
      </c>
      <c r="T96" s="113">
        <v>860.17779904818508</v>
      </c>
      <c r="U96" s="113">
        <v>909.34377991565634</v>
      </c>
      <c r="V96" s="113">
        <v>42514377.817958713</v>
      </c>
      <c r="W96" s="113">
        <v>1019.2598765074096</v>
      </c>
      <c r="X96" s="113">
        <v>1080.0452023237815</v>
      </c>
      <c r="Y96" s="113">
        <v>1145.5055594369978</v>
      </c>
      <c r="Z96" s="113">
        <v>1207.0943653575846</v>
      </c>
      <c r="AA96" s="113">
        <v>1278.9535200014577</v>
      </c>
      <c r="AB96" s="113">
        <v>1361.7111427759889</v>
      </c>
      <c r="AC96" s="113">
        <v>13183746.763507327</v>
      </c>
      <c r="AD96" s="113">
        <v>1516.8783073703714</v>
      </c>
    </row>
    <row r="97" spans="1:30" x14ac:dyDescent="0.3">
      <c r="A97" s="99"/>
      <c r="B97" s="105" t="s">
        <v>32</v>
      </c>
      <c r="C97" s="105"/>
      <c r="D97" s="105"/>
      <c r="E97" s="107" t="s">
        <v>35</v>
      </c>
      <c r="F97" s="113">
        <v>296.24903790599956</v>
      </c>
      <c r="G97" s="113">
        <v>414848.33449566358</v>
      </c>
      <c r="H97" s="113">
        <v>74381292.723977208</v>
      </c>
      <c r="I97" s="113">
        <v>35127757.856243864</v>
      </c>
      <c r="J97" s="113">
        <v>70430347.431313768</v>
      </c>
      <c r="K97" s="113">
        <v>30700940.394123632</v>
      </c>
      <c r="L97" s="113">
        <v>416.77712715925225</v>
      </c>
      <c r="M97" s="113">
        <v>31387909.290812112</v>
      </c>
      <c r="N97" s="113">
        <v>4481254.7618131433</v>
      </c>
      <c r="O97" s="113">
        <v>26585230.123750877</v>
      </c>
      <c r="P97" s="113">
        <v>525.23915595848109</v>
      </c>
      <c r="Q97" s="113">
        <v>551.98242996950762</v>
      </c>
      <c r="R97" s="113">
        <v>585.71225786155082</v>
      </c>
      <c r="S97" s="113">
        <v>621.15400656337704</v>
      </c>
      <c r="T97" s="113">
        <v>657.57726136529402</v>
      </c>
      <c r="U97" s="113">
        <v>695.18828558984092</v>
      </c>
      <c r="V97" s="113">
        <v>60060321.134699911</v>
      </c>
      <c r="W97" s="113">
        <v>779.18688136574735</v>
      </c>
      <c r="X97" s="113">
        <v>825.66995429266206</v>
      </c>
      <c r="Y97" s="113">
        <v>875.73474344897397</v>
      </c>
      <c r="Z97" s="113">
        <v>922.82112085338849</v>
      </c>
      <c r="AA97" s="113">
        <v>977.76145816014855</v>
      </c>
      <c r="AB97" s="113">
        <v>1041.0416602951209</v>
      </c>
      <c r="AC97" s="113">
        <v>13205243.113878489</v>
      </c>
      <c r="AD97" s="113">
        <v>1159.7159096607261</v>
      </c>
    </row>
    <row r="98" spans="1:30" x14ac:dyDescent="0.3">
      <c r="A98" s="99"/>
      <c r="B98" s="105" t="s">
        <v>34</v>
      </c>
      <c r="C98" s="105"/>
      <c r="D98" s="105"/>
      <c r="E98" s="107" t="s">
        <v>35</v>
      </c>
      <c r="F98" s="113">
        <v>263.706533412</v>
      </c>
      <c r="G98" s="113">
        <v>414783.06231419923</v>
      </c>
      <c r="H98" s="113">
        <v>73694893.895026386</v>
      </c>
      <c r="I98" s="113">
        <v>35417622.759359986</v>
      </c>
      <c r="J98" s="113">
        <v>70096586.399673343</v>
      </c>
      <c r="K98" s="113">
        <v>30770287.360400084</v>
      </c>
      <c r="L98" s="113">
        <v>371.01327003700601</v>
      </c>
      <c r="M98" s="113">
        <v>34547468.185066886</v>
      </c>
      <c r="N98" s="113">
        <v>3067872.1026660856</v>
      </c>
      <c r="O98" s="113">
        <v>20471311.643181328</v>
      </c>
      <c r="P98" s="113">
        <v>467.56883445468844</v>
      </c>
      <c r="Q98" s="113">
        <v>491.38698615281993</v>
      </c>
      <c r="R98" s="113">
        <v>521.4110139579866</v>
      </c>
      <c r="S98" s="113">
        <v>552.96615690630892</v>
      </c>
      <c r="T98" s="113">
        <v>585.40305226791418</v>
      </c>
      <c r="U98" s="113">
        <v>618.8952550503061</v>
      </c>
      <c r="V98" s="113">
        <v>62625950.523450173</v>
      </c>
      <c r="W98" s="113">
        <v>693.67151211817031</v>
      </c>
      <c r="X98" s="113">
        <v>735.07555205881204</v>
      </c>
      <c r="Y98" s="113">
        <v>779.63141130763097</v>
      </c>
      <c r="Z98" s="113">
        <v>821.57807112637886</v>
      </c>
      <c r="AA98" s="113">
        <v>870.47166583657236</v>
      </c>
      <c r="AB98" s="113">
        <v>926.81594517227836</v>
      </c>
      <c r="AC98" s="113">
        <v>13351928.034888202</v>
      </c>
      <c r="AD98" s="113">
        <v>1032.493230226557</v>
      </c>
    </row>
    <row r="99" spans="1:30" x14ac:dyDescent="0.3">
      <c r="E99" s="110"/>
    </row>
    <row r="100" spans="1:30" x14ac:dyDescent="0.3">
      <c r="B100" s="100" t="s">
        <v>56</v>
      </c>
      <c r="C100" s="100"/>
      <c r="D100" s="100"/>
      <c r="E100" s="112"/>
      <c r="F100" s="112">
        <v>2022</v>
      </c>
      <c r="G100" s="87">
        <v>2023</v>
      </c>
      <c r="H100" s="87">
        <v>2024</v>
      </c>
      <c r="I100" s="87">
        <v>2025</v>
      </c>
      <c r="J100" s="87">
        <v>2026</v>
      </c>
      <c r="K100" s="87">
        <v>2027</v>
      </c>
      <c r="L100" s="87">
        <v>2028</v>
      </c>
      <c r="M100" s="87">
        <v>2029</v>
      </c>
      <c r="N100" s="87">
        <v>2030</v>
      </c>
      <c r="O100" s="87">
        <v>2031</v>
      </c>
      <c r="P100" s="87">
        <v>2032</v>
      </c>
      <c r="Q100" s="87">
        <v>2033</v>
      </c>
      <c r="R100" s="87">
        <v>2034</v>
      </c>
      <c r="S100" s="87">
        <v>2035</v>
      </c>
      <c r="T100" s="87">
        <v>2036</v>
      </c>
      <c r="U100" s="87">
        <v>2037</v>
      </c>
      <c r="V100" s="87">
        <v>2038</v>
      </c>
      <c r="W100" s="87">
        <v>2039</v>
      </c>
      <c r="X100" s="87">
        <v>2040</v>
      </c>
      <c r="Y100" s="87">
        <v>2041</v>
      </c>
      <c r="Z100" s="87">
        <v>2042</v>
      </c>
      <c r="AA100" s="87">
        <v>2043</v>
      </c>
      <c r="AB100" s="87">
        <v>2044</v>
      </c>
      <c r="AC100" s="87">
        <v>2045</v>
      </c>
      <c r="AD100" s="87">
        <v>2046</v>
      </c>
    </row>
    <row r="101" spans="1:30" x14ac:dyDescent="0.3">
      <c r="B101" s="102" t="s">
        <v>18</v>
      </c>
      <c r="C101" s="103" t="s">
        <v>1</v>
      </c>
      <c r="D101" s="103" t="s">
        <v>0</v>
      </c>
      <c r="E101" s="103" t="s">
        <v>14</v>
      </c>
      <c r="F101" s="104" t="s">
        <v>65</v>
      </c>
      <c r="G101" s="104" t="s">
        <v>66</v>
      </c>
      <c r="H101" s="104" t="s">
        <v>67</v>
      </c>
      <c r="I101" s="104" t="s">
        <v>68</v>
      </c>
      <c r="J101" s="104" t="s">
        <v>69</v>
      </c>
      <c r="K101" s="104" t="s">
        <v>70</v>
      </c>
      <c r="L101" s="104" t="s">
        <v>71</v>
      </c>
      <c r="M101" s="104" t="s">
        <v>72</v>
      </c>
      <c r="N101" s="104" t="s">
        <v>73</v>
      </c>
      <c r="O101" s="104" t="s">
        <v>74</v>
      </c>
      <c r="P101" s="104" t="s">
        <v>75</v>
      </c>
      <c r="Q101" s="104" t="s">
        <v>76</v>
      </c>
      <c r="R101" s="104" t="s">
        <v>77</v>
      </c>
      <c r="S101" s="104" t="s">
        <v>78</v>
      </c>
      <c r="T101" s="104" t="s">
        <v>79</v>
      </c>
      <c r="U101" s="104" t="s">
        <v>80</v>
      </c>
      <c r="V101" s="104" t="s">
        <v>81</v>
      </c>
      <c r="W101" s="104" t="s">
        <v>82</v>
      </c>
      <c r="X101" s="104" t="s">
        <v>83</v>
      </c>
      <c r="Y101" s="104" t="s">
        <v>84</v>
      </c>
      <c r="Z101" s="104" t="s">
        <v>85</v>
      </c>
      <c r="AA101" s="104" t="s">
        <v>86</v>
      </c>
      <c r="AB101" s="104" t="s">
        <v>87</v>
      </c>
      <c r="AC101" s="104" t="s">
        <v>88</v>
      </c>
      <c r="AD101" s="104" t="s">
        <v>89</v>
      </c>
    </row>
    <row r="102" spans="1:30" x14ac:dyDescent="0.3">
      <c r="B102" s="105" t="s">
        <v>44</v>
      </c>
      <c r="C102" s="105"/>
      <c r="D102" s="105"/>
      <c r="E102" s="107" t="s">
        <v>35</v>
      </c>
      <c r="F102" s="113">
        <v>647.4775028299706</v>
      </c>
      <c r="G102" s="113">
        <v>3212.6492326019188</v>
      </c>
      <c r="H102" s="113">
        <v>474.11192462631948</v>
      </c>
      <c r="I102" s="113">
        <v>337.70802681941797</v>
      </c>
      <c r="J102" s="113">
        <v>629.37307605500132</v>
      </c>
      <c r="K102" s="113">
        <v>831.69685398329784</v>
      </c>
      <c r="L102" s="113">
        <v>469.85927358353086</v>
      </c>
      <c r="M102" s="113">
        <v>2291.0057592776157</v>
      </c>
      <c r="N102" s="113">
        <v>660063095.44622588</v>
      </c>
      <c r="O102" s="113">
        <v>121.98266100161671</v>
      </c>
      <c r="P102" s="113">
        <v>133.17750140668787</v>
      </c>
      <c r="Q102" s="113">
        <v>561.41601863523897</v>
      </c>
      <c r="R102" s="113">
        <v>195.67894810778586</v>
      </c>
      <c r="S102" s="113">
        <v>428.21744923039421</v>
      </c>
      <c r="T102" s="113">
        <v>395893674.26579148</v>
      </c>
      <c r="U102" s="113">
        <v>441.31703264759091</v>
      </c>
      <c r="V102" s="113">
        <v>1205287690.230299</v>
      </c>
      <c r="W102" s="113">
        <v>114904194.66214418</v>
      </c>
      <c r="X102" s="113">
        <v>7832202.5786995981</v>
      </c>
      <c r="Y102" s="113">
        <v>217.86739519867677</v>
      </c>
      <c r="Z102" s="113">
        <v>57976800.68437767</v>
      </c>
      <c r="AA102" s="113">
        <v>249995904.77379113</v>
      </c>
      <c r="AB102" s="113">
        <v>6096194.8067655442</v>
      </c>
      <c r="AC102" s="113">
        <v>147937908.12423733</v>
      </c>
      <c r="AD102" s="113">
        <v>101585287.01649486</v>
      </c>
    </row>
    <row r="103" spans="1:30" x14ac:dyDescent="0.3">
      <c r="B103" s="105" t="s">
        <v>25</v>
      </c>
      <c r="C103" s="105"/>
      <c r="D103" s="105"/>
      <c r="E103" s="107" t="s">
        <v>35</v>
      </c>
      <c r="F103" s="113">
        <v>727.55630312702851</v>
      </c>
      <c r="G103" s="113">
        <v>3848.134081422374</v>
      </c>
      <c r="H103" s="113">
        <v>554.65096666906732</v>
      </c>
      <c r="I103" s="113">
        <v>414.67324488938368</v>
      </c>
      <c r="J103" s="113">
        <v>807.01807423082573</v>
      </c>
      <c r="K103" s="113">
        <v>1231.7165880498737</v>
      </c>
      <c r="L103" s="113">
        <v>414.11459696743657</v>
      </c>
      <c r="M103" s="113">
        <v>2624.1543557969139</v>
      </c>
      <c r="N103" s="113">
        <v>665239845.43796825</v>
      </c>
      <c r="O103" s="113">
        <v>117.35541123529619</v>
      </c>
      <c r="P103" s="113">
        <v>104.66985622017313</v>
      </c>
      <c r="Q103" s="113">
        <v>579.51557749972415</v>
      </c>
      <c r="R103" s="113">
        <v>223.8481648863476</v>
      </c>
      <c r="S103" s="113">
        <v>611.69122667903923</v>
      </c>
      <c r="T103" s="113">
        <v>187617696.27760807</v>
      </c>
      <c r="U103" s="113">
        <v>1951.5212282276495</v>
      </c>
      <c r="V103" s="113">
        <v>1049773123.6871363</v>
      </c>
      <c r="W103" s="113">
        <v>116562168.21255171</v>
      </c>
      <c r="X103" s="113">
        <v>531522.37291440764</v>
      </c>
      <c r="Y103" s="113">
        <v>304.72131214509983</v>
      </c>
      <c r="Z103" s="113">
        <v>48811801.275062457</v>
      </c>
      <c r="AA103" s="113">
        <v>307135445.50832242</v>
      </c>
      <c r="AB103" s="113">
        <v>6162779.9544906514</v>
      </c>
      <c r="AC103" s="113">
        <v>49637797.319764726</v>
      </c>
      <c r="AD103" s="113">
        <v>156082202.86374009</v>
      </c>
    </row>
    <row r="104" spans="1:30" x14ac:dyDescent="0.3">
      <c r="B104" s="105" t="s">
        <v>27</v>
      </c>
      <c r="C104" s="105"/>
      <c r="D104" s="105"/>
      <c r="E104" s="107" t="s">
        <v>35</v>
      </c>
      <c r="F104" s="113">
        <v>239.96453562144694</v>
      </c>
      <c r="G104" s="113">
        <v>1254.1738534209455</v>
      </c>
      <c r="H104" s="113">
        <v>183.41638682017933</v>
      </c>
      <c r="I104" s="113">
        <v>126.23949012275094</v>
      </c>
      <c r="J104" s="113">
        <v>260.94172617324642</v>
      </c>
      <c r="K104" s="113">
        <v>388.19448987722876</v>
      </c>
      <c r="L104" s="113">
        <v>133.68010231891307</v>
      </c>
      <c r="M104" s="113">
        <v>847.36162912216514</v>
      </c>
      <c r="N104" s="113">
        <v>645264603.61243629</v>
      </c>
      <c r="O104" s="113">
        <v>45.234828631512322</v>
      </c>
      <c r="P104" s="113">
        <v>48.692274638659804</v>
      </c>
      <c r="Q104" s="113">
        <v>192.42710793714565</v>
      </c>
      <c r="R104" s="113">
        <v>79.679659314988712</v>
      </c>
      <c r="S104" s="113">
        <v>233.73942882401511</v>
      </c>
      <c r="T104" s="113">
        <v>150596414.44005924</v>
      </c>
      <c r="U104" s="113">
        <v>324.11165351301571</v>
      </c>
      <c r="V104" s="113">
        <v>883444608.3888005</v>
      </c>
      <c r="W104" s="113">
        <v>148362498.38487157</v>
      </c>
      <c r="X104" s="113">
        <v>147.38696344571147</v>
      </c>
      <c r="Y104" s="113">
        <v>103.83816917202579</v>
      </c>
      <c r="Z104" s="113">
        <v>60003723.09826047</v>
      </c>
      <c r="AA104" s="113">
        <v>325551344.48294443</v>
      </c>
      <c r="AB104" s="113">
        <v>12900502.835367726</v>
      </c>
      <c r="AC104" s="113">
        <v>9201744.8289813604</v>
      </c>
      <c r="AD104" s="113">
        <v>148651196.69256294</v>
      </c>
    </row>
    <row r="105" spans="1:30" x14ac:dyDescent="0.3">
      <c r="B105" s="105" t="s">
        <v>30</v>
      </c>
      <c r="C105" s="105"/>
      <c r="D105" s="105"/>
      <c r="E105" s="107" t="s">
        <v>35</v>
      </c>
      <c r="F105" s="113">
        <v>97.549160752430666</v>
      </c>
      <c r="G105" s="113">
        <v>511.36284322649936</v>
      </c>
      <c r="H105" s="113">
        <v>77.188640078258942</v>
      </c>
      <c r="I105" s="113">
        <v>51.913891285936693</v>
      </c>
      <c r="J105" s="113">
        <v>106.57588081115072</v>
      </c>
      <c r="K105" s="113">
        <v>166.7487048375578</v>
      </c>
      <c r="L105" s="113">
        <v>51.508840265226183</v>
      </c>
      <c r="M105" s="113">
        <v>367.79889738054612</v>
      </c>
      <c r="N105" s="113">
        <v>647185814.47431803</v>
      </c>
      <c r="O105" s="113">
        <v>11.500667876815722</v>
      </c>
      <c r="P105" s="113">
        <v>11.996056390265066</v>
      </c>
      <c r="Q105" s="113">
        <v>62.690817196555862</v>
      </c>
      <c r="R105" s="113">
        <v>27.419596226957054</v>
      </c>
      <c r="S105" s="113">
        <v>89.291514685623611</v>
      </c>
      <c r="T105" s="113">
        <v>150708902.36886922</v>
      </c>
      <c r="U105" s="113">
        <v>75.682964058061472</v>
      </c>
      <c r="V105" s="113">
        <v>884225050.92302549</v>
      </c>
      <c r="W105" s="113">
        <v>148194847.33150384</v>
      </c>
      <c r="X105" s="113">
        <v>49.774884798174426</v>
      </c>
      <c r="Y105" s="113">
        <v>32.834880382746384</v>
      </c>
      <c r="Z105" s="113">
        <v>59928370.986930646</v>
      </c>
      <c r="AA105" s="113">
        <v>325030044.3092736</v>
      </c>
      <c r="AB105" s="113">
        <v>12907748.119998265</v>
      </c>
      <c r="AC105" s="113">
        <v>8969119.7275314722</v>
      </c>
      <c r="AD105" s="113">
        <v>148685352.32720181</v>
      </c>
    </row>
    <row r="106" spans="1:30" x14ac:dyDescent="0.3">
      <c r="B106" s="105" t="s">
        <v>210</v>
      </c>
      <c r="C106" s="106"/>
      <c r="D106" s="106"/>
      <c r="E106" s="107" t="s">
        <v>35</v>
      </c>
      <c r="F106" s="113">
        <v>97.549160752430666</v>
      </c>
      <c r="G106" s="113">
        <v>511.36284322649936</v>
      </c>
      <c r="H106" s="113">
        <v>77.188640078258942</v>
      </c>
      <c r="I106" s="113">
        <v>51.913891285936693</v>
      </c>
      <c r="J106" s="113">
        <v>106.57588081115072</v>
      </c>
      <c r="K106" s="113">
        <v>166.7487048375578</v>
      </c>
      <c r="L106" s="113">
        <v>51.508840265226183</v>
      </c>
      <c r="M106" s="113">
        <v>367.79889738054612</v>
      </c>
      <c r="N106" s="113">
        <v>647185814.47431803</v>
      </c>
      <c r="O106" s="113">
        <v>11.500667876815722</v>
      </c>
      <c r="P106" s="113">
        <v>11.996056390265066</v>
      </c>
      <c r="Q106" s="113">
        <v>62.690817196555862</v>
      </c>
      <c r="R106" s="113">
        <v>27.419596226957054</v>
      </c>
      <c r="S106" s="113">
        <v>89.291514685623611</v>
      </c>
      <c r="T106" s="113">
        <v>150708902.36886922</v>
      </c>
      <c r="U106" s="113">
        <v>75.682964058061472</v>
      </c>
      <c r="V106" s="113">
        <v>884225050.92302549</v>
      </c>
      <c r="W106" s="113">
        <v>148194847.33150384</v>
      </c>
      <c r="X106" s="113">
        <v>49.774884798174426</v>
      </c>
      <c r="Y106" s="113">
        <v>32.834880382746384</v>
      </c>
      <c r="Z106" s="113">
        <v>59928370.986930646</v>
      </c>
      <c r="AA106" s="113">
        <v>325030044.3092736</v>
      </c>
      <c r="AB106" s="113">
        <v>12907748.119998265</v>
      </c>
      <c r="AC106" s="113">
        <v>8969119.7275314722</v>
      </c>
      <c r="AD106" s="113">
        <v>148685352.32720181</v>
      </c>
    </row>
    <row r="107" spans="1:30" x14ac:dyDescent="0.3">
      <c r="B107" s="105" t="s">
        <v>31</v>
      </c>
      <c r="C107" s="105"/>
      <c r="D107" s="105"/>
      <c r="E107" s="107" t="s">
        <v>35</v>
      </c>
      <c r="F107" s="113">
        <v>684.86013978488131</v>
      </c>
      <c r="G107" s="113">
        <v>3128.4752100963533</v>
      </c>
      <c r="H107" s="113">
        <v>459.36526927150703</v>
      </c>
      <c r="I107" s="113">
        <v>338.42480179514286</v>
      </c>
      <c r="J107" s="113">
        <v>577.96892166389955</v>
      </c>
      <c r="K107" s="113">
        <v>970.76749816052757</v>
      </c>
      <c r="L107" s="113">
        <v>414.46862201060708</v>
      </c>
      <c r="M107" s="113">
        <v>2359.2421886014063</v>
      </c>
      <c r="N107" s="113">
        <v>395041031.82123101</v>
      </c>
      <c r="O107" s="113">
        <v>140.53197994384524</v>
      </c>
      <c r="P107" s="113">
        <v>129.37992872564502</v>
      </c>
      <c r="Q107" s="113">
        <v>511.64527129428473</v>
      </c>
      <c r="R107" s="113">
        <v>201.2581377982124</v>
      </c>
      <c r="S107" s="113">
        <v>509.09805814612633</v>
      </c>
      <c r="T107" s="113">
        <v>174041596.34248072</v>
      </c>
      <c r="U107" s="113">
        <v>1038.9661170205011</v>
      </c>
      <c r="V107" s="113">
        <v>944587256.18264842</v>
      </c>
      <c r="W107" s="113">
        <v>108709325.20740893</v>
      </c>
      <c r="X107" s="113">
        <v>233.21701779912834</v>
      </c>
      <c r="Y107" s="113">
        <v>218.7543481204774</v>
      </c>
      <c r="Z107" s="113">
        <v>65129092.208056822</v>
      </c>
      <c r="AA107" s="113">
        <v>288595600.20883328</v>
      </c>
      <c r="AB107" s="113">
        <v>21899232.831896454</v>
      </c>
      <c r="AC107" s="113">
        <v>12959439.294750044</v>
      </c>
      <c r="AD107" s="113">
        <v>146000333.84317592</v>
      </c>
    </row>
    <row r="108" spans="1:30" x14ac:dyDescent="0.3">
      <c r="B108" s="105" t="s">
        <v>33</v>
      </c>
      <c r="C108" s="105"/>
      <c r="D108" s="105"/>
      <c r="E108" s="107" t="s">
        <v>35</v>
      </c>
      <c r="F108" s="113">
        <v>174.10016971047088</v>
      </c>
      <c r="G108" s="113">
        <v>871.59323232279883</v>
      </c>
      <c r="H108" s="113">
        <v>126.52687696740729</v>
      </c>
      <c r="I108" s="113">
        <v>89.28518935081965</v>
      </c>
      <c r="J108" s="113">
        <v>150.71146493045495</v>
      </c>
      <c r="K108" s="113">
        <v>279.28617844775522</v>
      </c>
      <c r="L108" s="113">
        <v>101.61528321069321</v>
      </c>
      <c r="M108" s="113">
        <v>639.31749119781296</v>
      </c>
      <c r="N108" s="113">
        <v>392564068.70095509</v>
      </c>
      <c r="O108" s="113">
        <v>36.187805360778086</v>
      </c>
      <c r="P108" s="113">
        <v>29.196565052537718</v>
      </c>
      <c r="Q108" s="113">
        <v>141.59251102157307</v>
      </c>
      <c r="R108" s="113">
        <v>61.320960619744966</v>
      </c>
      <c r="S108" s="113">
        <v>152.56161078327037</v>
      </c>
      <c r="T108" s="113">
        <v>172901674.42520872</v>
      </c>
      <c r="U108" s="113">
        <v>292.81732821175348</v>
      </c>
      <c r="V108" s="113">
        <v>943752174.43344617</v>
      </c>
      <c r="W108" s="113">
        <v>108697403.17957053</v>
      </c>
      <c r="X108" s="113">
        <v>67.680677731568153</v>
      </c>
      <c r="Y108" s="113">
        <v>62.711876693332357</v>
      </c>
      <c r="Z108" s="113">
        <v>65249475.704010792</v>
      </c>
      <c r="AA108" s="113">
        <v>289397227.73309851</v>
      </c>
      <c r="AB108" s="113">
        <v>21990499.248544548</v>
      </c>
      <c r="AC108" s="113">
        <v>12965496.372290544</v>
      </c>
      <c r="AD108" s="113">
        <v>146425965.36623016</v>
      </c>
    </row>
    <row r="109" spans="1:30" x14ac:dyDescent="0.3">
      <c r="B109" s="105" t="s">
        <v>32</v>
      </c>
      <c r="C109" s="105"/>
      <c r="D109" s="105"/>
      <c r="E109" s="107" t="s">
        <v>35</v>
      </c>
      <c r="F109" s="113">
        <v>200.7592711387297</v>
      </c>
      <c r="G109" s="113">
        <v>992.09648372101321</v>
      </c>
      <c r="H109" s="113">
        <v>148.56686996334577</v>
      </c>
      <c r="I109" s="113">
        <v>91.256663563906201</v>
      </c>
      <c r="J109" s="113">
        <v>178.26600610506824</v>
      </c>
      <c r="K109" s="113">
        <v>291.11844388937203</v>
      </c>
      <c r="L109" s="113">
        <v>135.81503571898961</v>
      </c>
      <c r="M109" s="113">
        <v>678.39273536254154</v>
      </c>
      <c r="N109" s="113">
        <v>432164168.80499542</v>
      </c>
      <c r="O109" s="113">
        <v>58.489922959583794</v>
      </c>
      <c r="P109" s="113">
        <v>51.203429894078461</v>
      </c>
      <c r="Q109" s="113">
        <v>174.44190875458827</v>
      </c>
      <c r="R109" s="113">
        <v>71.118935315001664</v>
      </c>
      <c r="S109" s="113">
        <v>171.5989131777493</v>
      </c>
      <c r="T109" s="113">
        <v>130953724.96157342</v>
      </c>
      <c r="U109" s="113">
        <v>326.80343403769899</v>
      </c>
      <c r="V109" s="113">
        <v>956444785.8119781</v>
      </c>
      <c r="W109" s="113">
        <v>109425223.80756281</v>
      </c>
      <c r="X109" s="113">
        <v>230.61158468280715</v>
      </c>
      <c r="Y109" s="113">
        <v>82.549986456306215</v>
      </c>
      <c r="Z109" s="113">
        <v>71082711.663452029</v>
      </c>
      <c r="AA109" s="113">
        <v>292915064.72775781</v>
      </c>
      <c r="AB109" s="113">
        <v>17531500.25215774</v>
      </c>
      <c r="AC109" s="113">
        <v>15537255.365915665</v>
      </c>
      <c r="AD109" s="113">
        <v>146798627.13768879</v>
      </c>
    </row>
    <row r="110" spans="1:30" x14ac:dyDescent="0.3">
      <c r="B110" s="105" t="s">
        <v>34</v>
      </c>
      <c r="C110" s="105"/>
      <c r="D110" s="105"/>
      <c r="E110" s="107" t="s">
        <v>35</v>
      </c>
      <c r="F110" s="113">
        <v>229.26376637708185</v>
      </c>
      <c r="G110" s="113">
        <v>1114.5938895473221</v>
      </c>
      <c r="H110" s="113">
        <v>174.34312923447578</v>
      </c>
      <c r="I110" s="113">
        <v>111.28492162246253</v>
      </c>
      <c r="J110" s="113">
        <v>209.69912626288743</v>
      </c>
      <c r="K110" s="113">
        <v>358.93053783766436</v>
      </c>
      <c r="L110" s="113">
        <v>137.96679350799195</v>
      </c>
      <c r="M110" s="113">
        <v>801.65427605599598</v>
      </c>
      <c r="N110" s="113">
        <v>422095913.58717978</v>
      </c>
      <c r="O110" s="113">
        <v>59.161850624968423</v>
      </c>
      <c r="P110" s="113">
        <v>51.37608276285745</v>
      </c>
      <c r="Q110" s="113">
        <v>209.52823322320984</v>
      </c>
      <c r="R110" s="113">
        <v>92.309422729076331</v>
      </c>
      <c r="S110" s="113">
        <v>205.1245141468128</v>
      </c>
      <c r="T110" s="113">
        <v>130095177.18992053</v>
      </c>
      <c r="U110" s="113">
        <v>391.4657078611138</v>
      </c>
      <c r="V110" s="113">
        <v>952993267.92050278</v>
      </c>
      <c r="W110" s="113">
        <v>109108633.69296189</v>
      </c>
      <c r="X110" s="113">
        <v>320.32567375839108</v>
      </c>
      <c r="Y110" s="113">
        <v>101.73852378871965</v>
      </c>
      <c r="Z110" s="113">
        <v>71215581.401077285</v>
      </c>
      <c r="AA110" s="113">
        <v>296562898.87007457</v>
      </c>
      <c r="AB110" s="113">
        <v>17156253.974590186</v>
      </c>
      <c r="AC110" s="113">
        <v>16791624.057750568</v>
      </c>
      <c r="AD110" s="113">
        <v>146520471.46448854</v>
      </c>
    </row>
    <row r="111" spans="1:30" x14ac:dyDescent="0.3">
      <c r="B111" s="114"/>
      <c r="C111" s="114"/>
      <c r="D111" s="114"/>
      <c r="E111" s="115"/>
    </row>
    <row r="112" spans="1:30" x14ac:dyDescent="0.3">
      <c r="B112" s="102" t="s">
        <v>18</v>
      </c>
      <c r="C112" s="103" t="s">
        <v>2</v>
      </c>
      <c r="D112" s="103" t="s">
        <v>6</v>
      </c>
      <c r="E112" s="103" t="s">
        <v>14</v>
      </c>
      <c r="F112" s="104" t="s">
        <v>65</v>
      </c>
      <c r="G112" s="104" t="s">
        <v>66</v>
      </c>
      <c r="H112" s="104" t="s">
        <v>67</v>
      </c>
      <c r="I112" s="104" t="s">
        <v>68</v>
      </c>
      <c r="J112" s="104" t="s">
        <v>69</v>
      </c>
      <c r="K112" s="104" t="s">
        <v>70</v>
      </c>
      <c r="L112" s="104" t="s">
        <v>71</v>
      </c>
      <c r="M112" s="104" t="s">
        <v>72</v>
      </c>
      <c r="N112" s="104" t="s">
        <v>73</v>
      </c>
      <c r="O112" s="104" t="s">
        <v>74</v>
      </c>
      <c r="P112" s="104" t="s">
        <v>75</v>
      </c>
      <c r="Q112" s="104" t="s">
        <v>76</v>
      </c>
      <c r="R112" s="104" t="s">
        <v>77</v>
      </c>
      <c r="S112" s="104" t="s">
        <v>78</v>
      </c>
      <c r="T112" s="104" t="s">
        <v>79</v>
      </c>
      <c r="U112" s="104" t="s">
        <v>80</v>
      </c>
      <c r="V112" s="104" t="s">
        <v>81</v>
      </c>
      <c r="W112" s="104" t="s">
        <v>82</v>
      </c>
      <c r="X112" s="104" t="s">
        <v>83</v>
      </c>
      <c r="Y112" s="104" t="s">
        <v>84</v>
      </c>
      <c r="Z112" s="104" t="s">
        <v>85</v>
      </c>
      <c r="AA112" s="104" t="s">
        <v>86</v>
      </c>
      <c r="AB112" s="104" t="s">
        <v>87</v>
      </c>
      <c r="AC112" s="104" t="s">
        <v>88</v>
      </c>
      <c r="AD112" s="104" t="s">
        <v>89</v>
      </c>
    </row>
    <row r="113" spans="2:30" x14ac:dyDescent="0.3">
      <c r="B113" s="105" t="s">
        <v>44</v>
      </c>
      <c r="C113" s="105"/>
      <c r="D113" s="105"/>
      <c r="E113" s="107" t="s">
        <v>35</v>
      </c>
      <c r="F113" s="113">
        <v>664.93599766678005</v>
      </c>
      <c r="G113" s="113">
        <v>2673.2484498350386</v>
      </c>
      <c r="H113" s="113">
        <v>395.47232368788264</v>
      </c>
      <c r="I113" s="113">
        <v>825.34490066491981</v>
      </c>
      <c r="J113" s="113">
        <v>1356.6125903575337</v>
      </c>
      <c r="K113" s="113">
        <v>364816190.32172799</v>
      </c>
      <c r="L113" s="113">
        <v>116198804.10096382</v>
      </c>
      <c r="M113" s="113">
        <v>712980389.87506628</v>
      </c>
      <c r="N113" s="113">
        <v>369222524.8146345</v>
      </c>
      <c r="O113" s="113">
        <v>87361287.009903535</v>
      </c>
      <c r="P113" s="113">
        <v>124741842.84855755</v>
      </c>
      <c r="Q113" s="113">
        <v>466397204.61017662</v>
      </c>
      <c r="R113" s="113">
        <v>327474666.56359488</v>
      </c>
      <c r="S113" s="113">
        <v>13202208.337529946</v>
      </c>
      <c r="T113" s="113">
        <v>2283322756.278954</v>
      </c>
      <c r="U113" s="113">
        <v>985.7589159702668</v>
      </c>
      <c r="V113" s="113">
        <v>2295840568.4491229</v>
      </c>
      <c r="W113" s="113">
        <v>123194137.4093246</v>
      </c>
      <c r="X113" s="113">
        <v>156694482.01132047</v>
      </c>
      <c r="Y113" s="113">
        <v>132409114.44873869</v>
      </c>
      <c r="Z113" s="113">
        <v>670599650.42536736</v>
      </c>
      <c r="AA113" s="113">
        <v>992705948.11631441</v>
      </c>
      <c r="AB113" s="113">
        <v>494827982.25405514</v>
      </c>
      <c r="AC113" s="113">
        <v>23945035.842958223</v>
      </c>
      <c r="AD113" s="113">
        <v>17821125.893277939</v>
      </c>
    </row>
    <row r="114" spans="2:30" x14ac:dyDescent="0.3">
      <c r="B114" s="105" t="s">
        <v>25</v>
      </c>
      <c r="C114" s="105"/>
      <c r="D114" s="105"/>
      <c r="E114" s="107" t="s">
        <v>35</v>
      </c>
      <c r="F114" s="113">
        <v>210.21088229437515</v>
      </c>
      <c r="G114" s="113">
        <v>836.91203699582047</v>
      </c>
      <c r="H114" s="113">
        <v>129.28387405532109</v>
      </c>
      <c r="I114" s="113">
        <v>254.61184990575646</v>
      </c>
      <c r="J114" s="113">
        <v>435.48311374551827</v>
      </c>
      <c r="K114" s="113">
        <v>364818619.4323231</v>
      </c>
      <c r="L114" s="113">
        <v>88416049.649235636</v>
      </c>
      <c r="M114" s="113">
        <v>665337116.35722077</v>
      </c>
      <c r="N114" s="113">
        <v>405441084.30767226</v>
      </c>
      <c r="O114" s="113">
        <v>89628586.986498028</v>
      </c>
      <c r="P114" s="113">
        <v>96439192.053569764</v>
      </c>
      <c r="Q114" s="113">
        <v>421343809.5681842</v>
      </c>
      <c r="R114" s="113">
        <v>334312579.77742559</v>
      </c>
      <c r="S114" s="113">
        <v>541.62509256650515</v>
      </c>
      <c r="T114" s="113">
        <v>1086054574.6734016</v>
      </c>
      <c r="U114" s="113">
        <v>733569691.81535113</v>
      </c>
      <c r="V114" s="113">
        <v>2550570449.0118084</v>
      </c>
      <c r="W114" s="113">
        <v>113005611.46017928</v>
      </c>
      <c r="X114" s="113">
        <v>198276029.47788551</v>
      </c>
      <c r="Y114" s="113">
        <v>147810028.68988919</v>
      </c>
      <c r="Z114" s="113">
        <v>698159899.35865414</v>
      </c>
      <c r="AA114" s="113">
        <v>1098866677.8286183</v>
      </c>
      <c r="AB114" s="113">
        <v>301710366.35875696</v>
      </c>
      <c r="AC114" s="113">
        <v>6551181.1785935117</v>
      </c>
      <c r="AD114" s="113">
        <v>48024696.426906101</v>
      </c>
    </row>
    <row r="115" spans="2:30" x14ac:dyDescent="0.3">
      <c r="B115" s="105" t="s">
        <v>27</v>
      </c>
      <c r="C115" s="105"/>
      <c r="D115" s="105"/>
      <c r="E115" s="107" t="s">
        <v>35</v>
      </c>
      <c r="F115" s="113">
        <v>1311.9015465523287</v>
      </c>
      <c r="G115" s="113">
        <v>5358.1720902930301</v>
      </c>
      <c r="H115" s="113">
        <v>906.55381706119545</v>
      </c>
      <c r="I115" s="113">
        <v>1853.2013820595539</v>
      </c>
      <c r="J115" s="113">
        <v>2669.4467122139349</v>
      </c>
      <c r="K115" s="113">
        <v>364814848.94831282</v>
      </c>
      <c r="L115" s="113">
        <v>88763416.249777853</v>
      </c>
      <c r="M115" s="113">
        <v>651828251.22244895</v>
      </c>
      <c r="N115" s="113">
        <v>399261920.8034687</v>
      </c>
      <c r="O115" s="113">
        <v>78674194.981499702</v>
      </c>
      <c r="P115" s="113">
        <v>118552800.64657915</v>
      </c>
      <c r="Q115" s="113">
        <v>512778141.64644271</v>
      </c>
      <c r="R115" s="113">
        <v>293441543.09168202</v>
      </c>
      <c r="S115" s="113">
        <v>3076.8342069184514</v>
      </c>
      <c r="T115" s="113">
        <v>716909511.43477046</v>
      </c>
      <c r="U115" s="113">
        <v>1073789402.5205872</v>
      </c>
      <c r="V115" s="113">
        <v>2552592786.1956182</v>
      </c>
      <c r="W115" s="113">
        <v>103598844.22024</v>
      </c>
      <c r="X115" s="113">
        <v>195930180.51536027</v>
      </c>
      <c r="Y115" s="113">
        <v>149869510.28762162</v>
      </c>
      <c r="Z115" s="113">
        <v>733783954.2657162</v>
      </c>
      <c r="AA115" s="113">
        <v>714624711.22962606</v>
      </c>
      <c r="AB115" s="113">
        <v>440641729.94043398</v>
      </c>
      <c r="AC115" s="113">
        <v>15628781.094463011</v>
      </c>
      <c r="AD115" s="113">
        <v>72933434.576251373</v>
      </c>
    </row>
    <row r="116" spans="2:30" x14ac:dyDescent="0.3">
      <c r="B116" s="105" t="s">
        <v>30</v>
      </c>
      <c r="C116" s="105"/>
      <c r="D116" s="105"/>
      <c r="E116" s="107" t="s">
        <v>35</v>
      </c>
      <c r="F116" s="113">
        <v>1055.7695133321138</v>
      </c>
      <c r="G116" s="113">
        <v>4318.1821381219024</v>
      </c>
      <c r="H116" s="113">
        <v>647.47506740092808</v>
      </c>
      <c r="I116" s="113">
        <v>1365.6938467103078</v>
      </c>
      <c r="J116" s="113">
        <v>2135.8959991785546</v>
      </c>
      <c r="K116" s="113">
        <v>364816351.42269337</v>
      </c>
      <c r="L116" s="113">
        <v>102524276.12589337</v>
      </c>
      <c r="M116" s="113">
        <v>686285864.87069511</v>
      </c>
      <c r="N116" s="113">
        <v>358463476.95955431</v>
      </c>
      <c r="O116" s="113">
        <v>78024682.419893473</v>
      </c>
      <c r="P116" s="113">
        <v>117401746.32161523</v>
      </c>
      <c r="Q116" s="113">
        <v>504071317.10552835</v>
      </c>
      <c r="R116" s="113">
        <v>292957423.23902315</v>
      </c>
      <c r="S116" s="113">
        <v>2411.399685743188</v>
      </c>
      <c r="T116" s="113">
        <v>715521391.48011744</v>
      </c>
      <c r="U116" s="113">
        <v>1078084831.0535524</v>
      </c>
      <c r="V116" s="113">
        <v>2552031152.7385778</v>
      </c>
      <c r="W116" s="113">
        <v>103607283.01962873</v>
      </c>
      <c r="X116" s="113">
        <v>197237780.5523726</v>
      </c>
      <c r="Y116" s="113">
        <v>149139075.64494792</v>
      </c>
      <c r="Z116" s="113">
        <v>735579005.98985696</v>
      </c>
      <c r="AA116" s="113">
        <v>714797817.28673136</v>
      </c>
      <c r="AB116" s="113">
        <v>439399690.09377879</v>
      </c>
      <c r="AC116" s="113">
        <v>15512659.333946595</v>
      </c>
      <c r="AD116" s="113">
        <v>73118661.862478256</v>
      </c>
    </row>
    <row r="117" spans="2:30" x14ac:dyDescent="0.3">
      <c r="B117" s="105" t="s">
        <v>210</v>
      </c>
      <c r="C117" s="106"/>
      <c r="D117" s="106"/>
      <c r="E117" s="107" t="s">
        <v>35</v>
      </c>
      <c r="F117" s="113">
        <v>1055.7695133321138</v>
      </c>
      <c r="G117" s="113">
        <v>4318.1821381219024</v>
      </c>
      <c r="H117" s="113">
        <v>647.47506740092808</v>
      </c>
      <c r="I117" s="113">
        <v>1365.6938467103078</v>
      </c>
      <c r="J117" s="113">
        <v>2135.8959991785546</v>
      </c>
      <c r="K117" s="113">
        <v>364816351.42269337</v>
      </c>
      <c r="L117" s="113">
        <v>102524276.12589337</v>
      </c>
      <c r="M117" s="113">
        <v>686285864.87069511</v>
      </c>
      <c r="N117" s="113">
        <v>358463476.95955431</v>
      </c>
      <c r="O117" s="113">
        <v>78024682.419893473</v>
      </c>
      <c r="P117" s="113">
        <v>117401746.32161523</v>
      </c>
      <c r="Q117" s="113">
        <v>504071317.10552835</v>
      </c>
      <c r="R117" s="113">
        <v>292957423.23902315</v>
      </c>
      <c r="S117" s="113">
        <v>2411.399685743188</v>
      </c>
      <c r="T117" s="113">
        <v>715521391.48011744</v>
      </c>
      <c r="U117" s="113">
        <v>1078084831.0535524</v>
      </c>
      <c r="V117" s="113">
        <v>2552031152.7385778</v>
      </c>
      <c r="W117" s="113">
        <v>103607283.01962873</v>
      </c>
      <c r="X117" s="113">
        <v>197237780.5523726</v>
      </c>
      <c r="Y117" s="113">
        <v>149139075.64494792</v>
      </c>
      <c r="Z117" s="113">
        <v>735579005.98985696</v>
      </c>
      <c r="AA117" s="113">
        <v>714797817.28673136</v>
      </c>
      <c r="AB117" s="113">
        <v>439399690.09377879</v>
      </c>
      <c r="AC117" s="113">
        <v>15512659.333946595</v>
      </c>
      <c r="AD117" s="113">
        <v>73118661.862478256</v>
      </c>
    </row>
    <row r="118" spans="2:30" x14ac:dyDescent="0.3">
      <c r="B118" s="105" t="s">
        <v>31</v>
      </c>
      <c r="C118" s="105"/>
      <c r="D118" s="105"/>
      <c r="E118" s="107" t="s">
        <v>35</v>
      </c>
      <c r="F118" s="113">
        <v>1303.5551654676547</v>
      </c>
      <c r="G118" s="113">
        <v>5173.4780587648538</v>
      </c>
      <c r="H118" s="113">
        <v>912.26777382083628</v>
      </c>
      <c r="I118" s="113">
        <v>1576.2315753155876</v>
      </c>
      <c r="J118" s="113">
        <v>2573.654144808655</v>
      </c>
      <c r="K118" s="113">
        <v>364815345.8057391</v>
      </c>
      <c r="L118" s="113">
        <v>53287028.493718714</v>
      </c>
      <c r="M118" s="113">
        <v>614231691.63497424</v>
      </c>
      <c r="N118" s="113">
        <v>233863626.07955873</v>
      </c>
      <c r="O118" s="113">
        <v>86660218.734387413</v>
      </c>
      <c r="P118" s="113">
        <v>146882147.79383922</v>
      </c>
      <c r="Q118" s="113">
        <v>543725578.36564136</v>
      </c>
      <c r="R118" s="113">
        <v>290884561.55291963</v>
      </c>
      <c r="S118" s="113">
        <v>2840.1286023153184</v>
      </c>
      <c r="T118" s="113">
        <v>542793215.52709687</v>
      </c>
      <c r="U118" s="113">
        <v>1052528518.1408764</v>
      </c>
      <c r="V118" s="113">
        <v>2627870299.5813894</v>
      </c>
      <c r="W118" s="113">
        <v>125190218.39832032</v>
      </c>
      <c r="X118" s="113">
        <v>194404883.2729944</v>
      </c>
      <c r="Y118" s="113">
        <v>85870458.167495981</v>
      </c>
      <c r="Z118" s="113">
        <v>819875595.08758938</v>
      </c>
      <c r="AA118" s="113">
        <v>603765912.09872997</v>
      </c>
      <c r="AB118" s="113">
        <v>329173014.3425982</v>
      </c>
      <c r="AC118" s="113">
        <v>20612947.499359481</v>
      </c>
      <c r="AD118" s="113">
        <v>103836130.54996204</v>
      </c>
    </row>
    <row r="119" spans="2:30" x14ac:dyDescent="0.3">
      <c r="B119" s="105" t="s">
        <v>33</v>
      </c>
      <c r="C119" s="105"/>
      <c r="D119" s="105"/>
      <c r="E119" s="107" t="s">
        <v>35</v>
      </c>
      <c r="F119" s="113">
        <v>1788.6655691733879</v>
      </c>
      <c r="G119" s="113">
        <v>6821.1606502655659</v>
      </c>
      <c r="H119" s="113">
        <v>1083.269127304527</v>
      </c>
      <c r="I119" s="113">
        <v>2016.9175588175694</v>
      </c>
      <c r="J119" s="113">
        <v>3598.0831008155183</v>
      </c>
      <c r="K119" s="113">
        <v>364813213.92340618</v>
      </c>
      <c r="L119" s="113">
        <v>56688568.1246121</v>
      </c>
      <c r="M119" s="113">
        <v>616420504.27282727</v>
      </c>
      <c r="N119" s="113">
        <v>221688554.96030739</v>
      </c>
      <c r="O119" s="113">
        <v>90882836.990016058</v>
      </c>
      <c r="P119" s="113">
        <v>142905930.61469629</v>
      </c>
      <c r="Q119" s="113">
        <v>542905619.79339612</v>
      </c>
      <c r="R119" s="113">
        <v>289051057.61262661</v>
      </c>
      <c r="S119" s="113">
        <v>3918.8632847861895</v>
      </c>
      <c r="T119" s="113">
        <v>554507134.52276003</v>
      </c>
      <c r="U119" s="113">
        <v>1046283875.9791201</v>
      </c>
      <c r="V119" s="113">
        <v>2625926075.9290714</v>
      </c>
      <c r="W119" s="113">
        <v>123983605.48253506</v>
      </c>
      <c r="X119" s="113">
        <v>195690474.10737991</v>
      </c>
      <c r="Y119" s="113">
        <v>85694300.809938237</v>
      </c>
      <c r="Z119" s="113">
        <v>821163417.68342018</v>
      </c>
      <c r="AA119" s="113">
        <v>602346005.67869186</v>
      </c>
      <c r="AB119" s="113">
        <v>330027841.32896835</v>
      </c>
      <c r="AC119" s="113">
        <v>20685620.530791596</v>
      </c>
      <c r="AD119" s="113">
        <v>104549742.13227166</v>
      </c>
    </row>
    <row r="120" spans="2:30" x14ac:dyDescent="0.3">
      <c r="B120" s="105" t="s">
        <v>32</v>
      </c>
      <c r="C120" s="105"/>
      <c r="D120" s="105"/>
      <c r="E120" s="107" t="s">
        <v>35</v>
      </c>
      <c r="F120" s="113">
        <v>1257.4571406467526</v>
      </c>
      <c r="G120" s="113">
        <v>5042.4152272904475</v>
      </c>
      <c r="H120" s="113">
        <v>989.11991142657257</v>
      </c>
      <c r="I120" s="113">
        <v>1482.10036241528</v>
      </c>
      <c r="J120" s="113">
        <v>2811.6166137686323</v>
      </c>
      <c r="K120" s="113">
        <v>364813951.67115283</v>
      </c>
      <c r="L120" s="113">
        <v>49001208.216019005</v>
      </c>
      <c r="M120" s="113">
        <v>590862404.94905758</v>
      </c>
      <c r="N120" s="113">
        <v>261564869.86549696</v>
      </c>
      <c r="O120" s="113">
        <v>84172600.625052407</v>
      </c>
      <c r="P120" s="113">
        <v>122191490.56686473</v>
      </c>
      <c r="Q120" s="113">
        <v>546217542.23240888</v>
      </c>
      <c r="R120" s="113">
        <v>280081930.96798539</v>
      </c>
      <c r="S120" s="113">
        <v>2836.3117537869343</v>
      </c>
      <c r="T120" s="113">
        <v>578852493.9591471</v>
      </c>
      <c r="U120" s="113">
        <v>1038057266.6610403</v>
      </c>
      <c r="V120" s="113">
        <v>2587847806.3868861</v>
      </c>
      <c r="W120" s="113">
        <v>111714652.49608654</v>
      </c>
      <c r="X120" s="113">
        <v>186463719.42056793</v>
      </c>
      <c r="Y120" s="113">
        <v>81067952.135155454</v>
      </c>
      <c r="Z120" s="113">
        <v>840374343.92520952</v>
      </c>
      <c r="AA120" s="113">
        <v>604471068.20049596</v>
      </c>
      <c r="AB120" s="113">
        <v>336634518.52158684</v>
      </c>
      <c r="AC120" s="113">
        <v>22017564.407983914</v>
      </c>
      <c r="AD120" s="113">
        <v>102361080.92166622</v>
      </c>
    </row>
    <row r="121" spans="2:30" x14ac:dyDescent="0.3">
      <c r="B121" s="105" t="s">
        <v>34</v>
      </c>
      <c r="C121" s="105"/>
      <c r="D121" s="105"/>
      <c r="E121" s="107" t="s">
        <v>35</v>
      </c>
      <c r="F121" s="113">
        <v>956.22394387441943</v>
      </c>
      <c r="G121" s="113">
        <v>3800.8450262024248</v>
      </c>
      <c r="H121" s="113">
        <v>610.08847225786201</v>
      </c>
      <c r="I121" s="113">
        <v>1093.0533700660401</v>
      </c>
      <c r="J121" s="113">
        <v>1902.9182463255124</v>
      </c>
      <c r="K121" s="113">
        <v>364815107.3796832</v>
      </c>
      <c r="L121" s="113">
        <v>52780249.180203341</v>
      </c>
      <c r="M121" s="113">
        <v>604522171.97282016</v>
      </c>
      <c r="N121" s="113">
        <v>231960042.15080941</v>
      </c>
      <c r="O121" s="113">
        <v>89695418.205352321</v>
      </c>
      <c r="P121" s="113">
        <v>125320926.90602563</v>
      </c>
      <c r="Q121" s="113">
        <v>540210904.18990624</v>
      </c>
      <c r="R121" s="113">
        <v>292246277.0063836</v>
      </c>
      <c r="S121" s="113">
        <v>1952.7008520949473</v>
      </c>
      <c r="T121" s="113">
        <v>590328263.88920414</v>
      </c>
      <c r="U121" s="113">
        <v>1028330369.876344</v>
      </c>
      <c r="V121" s="113">
        <v>2579423901.9727626</v>
      </c>
      <c r="W121" s="113">
        <v>111112511.40892752</v>
      </c>
      <c r="X121" s="113">
        <v>189257685.86516431</v>
      </c>
      <c r="Y121" s="113">
        <v>83331868.810052961</v>
      </c>
      <c r="Z121" s="113">
        <v>836272068.51872432</v>
      </c>
      <c r="AA121" s="113">
        <v>605570776.12272024</v>
      </c>
      <c r="AB121" s="113">
        <v>338939573.22299814</v>
      </c>
      <c r="AC121" s="113">
        <v>22785511.707705896</v>
      </c>
      <c r="AD121" s="113">
        <v>102549114.63460304</v>
      </c>
    </row>
    <row r="122" spans="2:30" x14ac:dyDescent="0.3">
      <c r="E122" s="110"/>
    </row>
    <row r="123" spans="2:30" x14ac:dyDescent="0.3">
      <c r="B123" s="102" t="s">
        <v>18</v>
      </c>
      <c r="C123" s="103" t="s">
        <v>64</v>
      </c>
      <c r="D123" s="103" t="s">
        <v>7</v>
      </c>
      <c r="E123" s="103" t="s">
        <v>14</v>
      </c>
      <c r="F123" s="104" t="s">
        <v>65</v>
      </c>
      <c r="G123" s="104" t="s">
        <v>66</v>
      </c>
      <c r="H123" s="104" t="s">
        <v>67</v>
      </c>
      <c r="I123" s="104" t="s">
        <v>68</v>
      </c>
      <c r="J123" s="104" t="s">
        <v>69</v>
      </c>
      <c r="K123" s="104" t="s">
        <v>70</v>
      </c>
      <c r="L123" s="104" t="s">
        <v>71</v>
      </c>
      <c r="M123" s="104" t="s">
        <v>72</v>
      </c>
      <c r="N123" s="104" t="s">
        <v>73</v>
      </c>
      <c r="O123" s="104" t="s">
        <v>74</v>
      </c>
      <c r="P123" s="104" t="s">
        <v>75</v>
      </c>
      <c r="Q123" s="104" t="s">
        <v>76</v>
      </c>
      <c r="R123" s="104" t="s">
        <v>77</v>
      </c>
      <c r="S123" s="104" t="s">
        <v>78</v>
      </c>
      <c r="T123" s="104" t="s">
        <v>79</v>
      </c>
      <c r="U123" s="104" t="s">
        <v>80</v>
      </c>
      <c r="V123" s="104" t="s">
        <v>81</v>
      </c>
      <c r="W123" s="104" t="s">
        <v>82</v>
      </c>
      <c r="X123" s="104" t="s">
        <v>83</v>
      </c>
      <c r="Y123" s="104" t="s">
        <v>84</v>
      </c>
      <c r="Z123" s="104" t="s">
        <v>85</v>
      </c>
      <c r="AA123" s="104" t="s">
        <v>86</v>
      </c>
      <c r="AB123" s="104" t="s">
        <v>87</v>
      </c>
      <c r="AC123" s="104" t="s">
        <v>88</v>
      </c>
      <c r="AD123" s="104" t="s">
        <v>89</v>
      </c>
    </row>
    <row r="124" spans="2:30" x14ac:dyDescent="0.3">
      <c r="B124" s="105" t="s">
        <v>44</v>
      </c>
      <c r="C124" s="105"/>
      <c r="D124" s="105"/>
      <c r="E124" s="107" t="s">
        <v>35</v>
      </c>
      <c r="F124" s="113">
        <v>710.98192457059497</v>
      </c>
      <c r="G124" s="113">
        <v>2551.1546035171159</v>
      </c>
      <c r="H124" s="113">
        <v>320.63216278604909</v>
      </c>
      <c r="I124" s="113">
        <v>247.2707335755085</v>
      </c>
      <c r="J124" s="113">
        <v>324.29152863021358</v>
      </c>
      <c r="K124" s="113">
        <v>137.92984390949107</v>
      </c>
      <c r="L124" s="113">
        <v>235.07097874384374</v>
      </c>
      <c r="M124" s="113">
        <v>190.32412322674895</v>
      </c>
      <c r="N124" s="113">
        <v>300.26697718480261</v>
      </c>
      <c r="O124" s="113">
        <v>728.88937337729351</v>
      </c>
      <c r="P124" s="113">
        <v>192518931.33446008</v>
      </c>
      <c r="Q124" s="113">
        <v>186.37259023949233</v>
      </c>
      <c r="R124" s="113">
        <v>96.328764689744389</v>
      </c>
      <c r="S124" s="113">
        <v>305.00127338950443</v>
      </c>
      <c r="T124" s="113">
        <v>245.17864669430759</v>
      </c>
      <c r="U124" s="113">
        <v>491.21842826075653</v>
      </c>
      <c r="V124" s="113">
        <v>590.36345952568274</v>
      </c>
      <c r="W124" s="113">
        <v>334.80183834626803</v>
      </c>
      <c r="X124" s="113">
        <v>129.0743400930422</v>
      </c>
      <c r="Y124" s="113">
        <v>221.15835986910631</v>
      </c>
      <c r="Z124" s="113">
        <v>355.50679133042911</v>
      </c>
      <c r="AA124" s="113">
        <v>186.11737164625563</v>
      </c>
      <c r="AB124" s="113">
        <v>462.85257673619913</v>
      </c>
      <c r="AC124" s="113">
        <v>843.16352317640565</v>
      </c>
      <c r="AD124" s="113">
        <v>50626672.311910912</v>
      </c>
    </row>
    <row r="125" spans="2:30" x14ac:dyDescent="0.3">
      <c r="B125" s="105" t="s">
        <v>25</v>
      </c>
      <c r="C125" s="105"/>
      <c r="D125" s="105"/>
      <c r="E125" s="107" t="s">
        <v>35</v>
      </c>
      <c r="F125" s="113">
        <v>787.17857517339223</v>
      </c>
      <c r="G125" s="113">
        <v>2746.9077519654998</v>
      </c>
      <c r="H125" s="113">
        <v>343.53545018805858</v>
      </c>
      <c r="I125" s="113">
        <v>269.89843378490906</v>
      </c>
      <c r="J125" s="113">
        <v>322.83702326700825</v>
      </c>
      <c r="K125" s="113">
        <v>174.46712825216645</v>
      </c>
      <c r="L125" s="113">
        <v>243.72183692641727</v>
      </c>
      <c r="M125" s="113">
        <v>208.73741781173976</v>
      </c>
      <c r="N125" s="113">
        <v>334.93053183970318</v>
      </c>
      <c r="O125" s="113">
        <v>764.31674695648974</v>
      </c>
      <c r="P125" s="113">
        <v>192515451.45680311</v>
      </c>
      <c r="Q125" s="113">
        <v>207.80325127058822</v>
      </c>
      <c r="R125" s="113">
        <v>145.55094896749981</v>
      </c>
      <c r="S125" s="113">
        <v>314.66240678896111</v>
      </c>
      <c r="T125" s="113">
        <v>285.26768840194956</v>
      </c>
      <c r="U125" s="113">
        <v>365.75258638008279</v>
      </c>
      <c r="V125" s="113">
        <v>700.35003145400424</v>
      </c>
      <c r="W125" s="113">
        <v>280.16343423454737</v>
      </c>
      <c r="X125" s="113">
        <v>195.16979420132722</v>
      </c>
      <c r="Y125" s="113">
        <v>297.09113541895834</v>
      </c>
      <c r="Z125" s="113">
        <v>403.95036167647243</v>
      </c>
      <c r="AA125" s="113">
        <v>186.92575339121666</v>
      </c>
      <c r="AB125" s="113">
        <v>635.66950406057299</v>
      </c>
      <c r="AC125" s="113">
        <v>33675.406621548718</v>
      </c>
      <c r="AD125" s="113">
        <v>50609826.853465505</v>
      </c>
    </row>
    <row r="126" spans="2:30" x14ac:dyDescent="0.3">
      <c r="B126" s="105" t="s">
        <v>27</v>
      </c>
      <c r="C126" s="105"/>
      <c r="D126" s="105"/>
      <c r="E126" s="107" t="s">
        <v>35</v>
      </c>
      <c r="F126" s="113">
        <v>251.55536356666389</v>
      </c>
      <c r="G126" s="113">
        <v>899.94448282458609</v>
      </c>
      <c r="H126" s="113">
        <v>119.98610033849479</v>
      </c>
      <c r="I126" s="113">
        <v>87.0352704731106</v>
      </c>
      <c r="J126" s="113">
        <v>103.79474382538666</v>
      </c>
      <c r="K126" s="113">
        <v>57.029613317768188</v>
      </c>
      <c r="L126" s="113">
        <v>92.165470133914184</v>
      </c>
      <c r="M126" s="113">
        <v>69.09533319466064</v>
      </c>
      <c r="N126" s="113">
        <v>103.82799634014842</v>
      </c>
      <c r="O126" s="113">
        <v>270.68950617110755</v>
      </c>
      <c r="P126" s="113">
        <v>226955156.45840752</v>
      </c>
      <c r="Q126" s="113">
        <v>68.989869367988959</v>
      </c>
      <c r="R126" s="113">
        <v>46.316333557735284</v>
      </c>
      <c r="S126" s="113">
        <v>117.66976273009436</v>
      </c>
      <c r="T126" s="113">
        <v>95.625385154107477</v>
      </c>
      <c r="U126" s="113">
        <v>120.77324878074253</v>
      </c>
      <c r="V126" s="113">
        <v>175.01087575572481</v>
      </c>
      <c r="W126" s="113">
        <v>140.41403029909662</v>
      </c>
      <c r="X126" s="113">
        <v>57.896657798863004</v>
      </c>
      <c r="Y126" s="113">
        <v>138.75234547755488</v>
      </c>
      <c r="Z126" s="113">
        <v>145.92887944151502</v>
      </c>
      <c r="AA126" s="113">
        <v>67.898262947506296</v>
      </c>
      <c r="AB126" s="113">
        <v>216.79191856355428</v>
      </c>
      <c r="AC126" s="113">
        <v>9269869.6162016541</v>
      </c>
      <c r="AD126" s="113">
        <v>47196701.419854172</v>
      </c>
    </row>
    <row r="127" spans="2:30" x14ac:dyDescent="0.3">
      <c r="B127" s="105" t="s">
        <v>30</v>
      </c>
      <c r="C127" s="105"/>
      <c r="D127" s="105"/>
      <c r="E127" s="107" t="s">
        <v>35</v>
      </c>
      <c r="F127" s="113">
        <v>177.272622790849</v>
      </c>
      <c r="G127" s="113">
        <v>623.92910296618379</v>
      </c>
      <c r="H127" s="113">
        <v>85.289406767585973</v>
      </c>
      <c r="I127" s="113">
        <v>61.16602635423429</v>
      </c>
      <c r="J127" s="113">
        <v>71.595300558912001</v>
      </c>
      <c r="K127" s="113">
        <v>46.369862946539286</v>
      </c>
      <c r="L127" s="113">
        <v>54.324415124058476</v>
      </c>
      <c r="M127" s="113">
        <v>50.024192838811452</v>
      </c>
      <c r="N127" s="113">
        <v>74.984811568652106</v>
      </c>
      <c r="O127" s="113">
        <v>191.32363283785398</v>
      </c>
      <c r="P127" s="113">
        <v>233290973.91139448</v>
      </c>
      <c r="Q127" s="113">
        <v>47.193901805145437</v>
      </c>
      <c r="R127" s="113">
        <v>32.368277307151352</v>
      </c>
      <c r="S127" s="113">
        <v>73.256355994935916</v>
      </c>
      <c r="T127" s="113">
        <v>76.373478589414987</v>
      </c>
      <c r="U127" s="113">
        <v>77.566059401086946</v>
      </c>
      <c r="V127" s="113">
        <v>120.97098372327403</v>
      </c>
      <c r="W127" s="113">
        <v>91.690526297154648</v>
      </c>
      <c r="X127" s="113">
        <v>48.776115766722874</v>
      </c>
      <c r="Y127" s="113">
        <v>93.139743347671811</v>
      </c>
      <c r="Z127" s="113">
        <v>103.62720742892505</v>
      </c>
      <c r="AA127" s="113">
        <v>53.131423842457529</v>
      </c>
      <c r="AB127" s="113">
        <v>146.46601287487761</v>
      </c>
      <c r="AC127" s="113">
        <v>9212124.2935968619</v>
      </c>
      <c r="AD127" s="113">
        <v>47387039.156707488</v>
      </c>
    </row>
    <row r="128" spans="2:30" x14ac:dyDescent="0.3">
      <c r="B128" s="105" t="s">
        <v>210</v>
      </c>
      <c r="C128" s="106"/>
      <c r="D128" s="106"/>
      <c r="E128" s="107" t="s">
        <v>35</v>
      </c>
      <c r="F128" s="113">
        <v>177.272622790849</v>
      </c>
      <c r="G128" s="113">
        <v>623.92910296618379</v>
      </c>
      <c r="H128" s="113">
        <v>85.289406767585973</v>
      </c>
      <c r="I128" s="113">
        <v>61.16602635423429</v>
      </c>
      <c r="J128" s="113">
        <v>71.595300558912001</v>
      </c>
      <c r="K128" s="113">
        <v>46.369862946539286</v>
      </c>
      <c r="L128" s="113">
        <v>54.324415124058476</v>
      </c>
      <c r="M128" s="113">
        <v>50.024192838811452</v>
      </c>
      <c r="N128" s="113">
        <v>74.984811568652106</v>
      </c>
      <c r="O128" s="113">
        <v>191.32363283785398</v>
      </c>
      <c r="P128" s="113">
        <v>233290973.91139448</v>
      </c>
      <c r="Q128" s="113">
        <v>47.193901805145437</v>
      </c>
      <c r="R128" s="113">
        <v>32.368277307151352</v>
      </c>
      <c r="S128" s="113">
        <v>73.256355994935916</v>
      </c>
      <c r="T128" s="113">
        <v>76.373478589414987</v>
      </c>
      <c r="U128" s="113">
        <v>77.566059401086946</v>
      </c>
      <c r="V128" s="113">
        <v>120.97098372327403</v>
      </c>
      <c r="W128" s="113">
        <v>91.690526297154648</v>
      </c>
      <c r="X128" s="113">
        <v>48.776115766722874</v>
      </c>
      <c r="Y128" s="113">
        <v>93.139743347671811</v>
      </c>
      <c r="Z128" s="113">
        <v>103.62720742892505</v>
      </c>
      <c r="AA128" s="113">
        <v>53.131423842457529</v>
      </c>
      <c r="AB128" s="113">
        <v>146.46601287487761</v>
      </c>
      <c r="AC128" s="113">
        <v>9212124.2935968619</v>
      </c>
      <c r="AD128" s="113">
        <v>47387039.156707488</v>
      </c>
    </row>
    <row r="129" spans="2:30" x14ac:dyDescent="0.3">
      <c r="B129" s="105" t="s">
        <v>31</v>
      </c>
      <c r="C129" s="105"/>
      <c r="D129" s="105"/>
      <c r="E129" s="107" t="s">
        <v>35</v>
      </c>
      <c r="F129" s="113">
        <v>1146.9766906741681</v>
      </c>
      <c r="G129" s="113">
        <v>3783.520190183237</v>
      </c>
      <c r="H129" s="113">
        <v>400.0417923342921</v>
      </c>
      <c r="I129" s="113">
        <v>388.8774196992735</v>
      </c>
      <c r="J129" s="113">
        <v>368.92283817300591</v>
      </c>
      <c r="K129" s="113">
        <v>272.69174945062292</v>
      </c>
      <c r="L129" s="113">
        <v>323.93107970043343</v>
      </c>
      <c r="M129" s="113">
        <v>311.08708929647702</v>
      </c>
      <c r="N129" s="113">
        <v>425.30788904269804</v>
      </c>
      <c r="O129" s="113">
        <v>851.74778972039655</v>
      </c>
      <c r="P129" s="113">
        <v>58145408.556715652</v>
      </c>
      <c r="Q129" s="113">
        <v>364.85564384981126</v>
      </c>
      <c r="R129" s="113">
        <v>159.11803221777035</v>
      </c>
      <c r="S129" s="113">
        <v>528.90992125655896</v>
      </c>
      <c r="T129" s="113">
        <v>459.24652170594368</v>
      </c>
      <c r="U129" s="113">
        <v>534.84916945383134</v>
      </c>
      <c r="V129" s="113">
        <v>874.88766539466144</v>
      </c>
      <c r="W129" s="113">
        <v>588.04795132604113</v>
      </c>
      <c r="X129" s="113">
        <v>355.64436073137114</v>
      </c>
      <c r="Y129" s="113">
        <v>552.11466909028979</v>
      </c>
      <c r="Z129" s="113">
        <v>659.55622889038852</v>
      </c>
      <c r="AA129" s="113">
        <v>363.45994210127429</v>
      </c>
      <c r="AB129" s="113">
        <v>945.99070512929336</v>
      </c>
      <c r="AC129" s="113">
        <v>9658839.2242274359</v>
      </c>
      <c r="AD129" s="113">
        <v>48566609.313784279</v>
      </c>
    </row>
    <row r="130" spans="2:30" x14ac:dyDescent="0.3">
      <c r="B130" s="105" t="s">
        <v>33</v>
      </c>
      <c r="C130" s="105"/>
      <c r="D130" s="105"/>
      <c r="E130" s="107" t="s">
        <v>35</v>
      </c>
      <c r="F130" s="113">
        <v>383.63525539301259</v>
      </c>
      <c r="G130" s="113">
        <v>1269.0401765671877</v>
      </c>
      <c r="H130" s="113">
        <v>149.24206310681208</v>
      </c>
      <c r="I130" s="113">
        <v>107.5986060329561</v>
      </c>
      <c r="J130" s="113">
        <v>139.84814140331343</v>
      </c>
      <c r="K130" s="113">
        <v>81.411908194176362</v>
      </c>
      <c r="L130" s="113">
        <v>102.1664966256417</v>
      </c>
      <c r="M130" s="113">
        <v>74.27504901876847</v>
      </c>
      <c r="N130" s="113">
        <v>123.61829155906584</v>
      </c>
      <c r="O130" s="113">
        <v>288.97288010475381</v>
      </c>
      <c r="P130" s="113">
        <v>70592928.896572903</v>
      </c>
      <c r="Q130" s="113">
        <v>116.23325948827311</v>
      </c>
      <c r="R130" s="113">
        <v>57.469231272495144</v>
      </c>
      <c r="S130" s="113">
        <v>154.48176383700405</v>
      </c>
      <c r="T130" s="113">
        <v>158.87554907548636</v>
      </c>
      <c r="U130" s="113">
        <v>153.29284071578152</v>
      </c>
      <c r="V130" s="113">
        <v>275.9823317818375</v>
      </c>
      <c r="W130" s="113">
        <v>184.16179214712974</v>
      </c>
      <c r="X130" s="113">
        <v>90.659390002362628</v>
      </c>
      <c r="Y130" s="113">
        <v>181.7470076457349</v>
      </c>
      <c r="Z130" s="113">
        <v>221.10421463686578</v>
      </c>
      <c r="AA130" s="113">
        <v>80.227654509187204</v>
      </c>
      <c r="AB130" s="113">
        <v>329.12551138821954</v>
      </c>
      <c r="AC130" s="113">
        <v>9406721.4728975389</v>
      </c>
      <c r="AD130" s="113">
        <v>48702020.393839359</v>
      </c>
    </row>
    <row r="131" spans="2:30" x14ac:dyDescent="0.3">
      <c r="B131" s="105" t="s">
        <v>32</v>
      </c>
      <c r="C131" s="105"/>
      <c r="D131" s="105"/>
      <c r="E131" s="107" t="s">
        <v>35</v>
      </c>
      <c r="F131" s="113">
        <v>613.80992523773591</v>
      </c>
      <c r="G131" s="113">
        <v>2043.7520738030148</v>
      </c>
      <c r="H131" s="113">
        <v>225.87620969850769</v>
      </c>
      <c r="I131" s="113">
        <v>177.72900276049359</v>
      </c>
      <c r="J131" s="113">
        <v>220.29817021671246</v>
      </c>
      <c r="K131" s="113">
        <v>127.87120948543688</v>
      </c>
      <c r="L131" s="113">
        <v>146.08156711222671</v>
      </c>
      <c r="M131" s="113">
        <v>129.8150052329045</v>
      </c>
      <c r="N131" s="113">
        <v>208.06082417176376</v>
      </c>
      <c r="O131" s="113">
        <v>457.17922134677218</v>
      </c>
      <c r="P131" s="113">
        <v>59130926.516188838</v>
      </c>
      <c r="Q131" s="113">
        <v>165.44315034570704</v>
      </c>
      <c r="R131" s="113">
        <v>77.665052384803133</v>
      </c>
      <c r="S131" s="113">
        <v>265.15580042564704</v>
      </c>
      <c r="T131" s="113">
        <v>246.61410050060536</v>
      </c>
      <c r="U131" s="113">
        <v>253.98201582565756</v>
      </c>
      <c r="V131" s="113">
        <v>438.63691285641704</v>
      </c>
      <c r="W131" s="113">
        <v>309.4599711855891</v>
      </c>
      <c r="X131" s="113">
        <v>140.3563667942112</v>
      </c>
      <c r="Y131" s="113">
        <v>303.83663215036853</v>
      </c>
      <c r="Z131" s="113">
        <v>354.62467901273948</v>
      </c>
      <c r="AA131" s="113">
        <v>134.6944030986472</v>
      </c>
      <c r="AB131" s="113">
        <v>516.76924392452918</v>
      </c>
      <c r="AC131" s="113">
        <v>9494368.8274323139</v>
      </c>
      <c r="AD131" s="113">
        <v>48684048.591012672</v>
      </c>
    </row>
    <row r="132" spans="2:30" x14ac:dyDescent="0.3">
      <c r="B132" s="105" t="s">
        <v>34</v>
      </c>
      <c r="C132" s="105"/>
      <c r="D132" s="105"/>
      <c r="E132" s="107" t="s">
        <v>35</v>
      </c>
      <c r="F132" s="113">
        <v>819.13902639619721</v>
      </c>
      <c r="G132" s="113">
        <v>2785.1641819334268</v>
      </c>
      <c r="H132" s="113">
        <v>343.57714604854613</v>
      </c>
      <c r="I132" s="113">
        <v>238.09805988368367</v>
      </c>
      <c r="J132" s="113">
        <v>267.11159161721758</v>
      </c>
      <c r="K132" s="113">
        <v>223.83322085642021</v>
      </c>
      <c r="L132" s="113">
        <v>227.02439694490988</v>
      </c>
      <c r="M132" s="113">
        <v>185.50946084525313</v>
      </c>
      <c r="N132" s="113">
        <v>254.63023984820714</v>
      </c>
      <c r="O132" s="113">
        <v>633.50080218939661</v>
      </c>
      <c r="P132" s="113">
        <v>72020914.623873204</v>
      </c>
      <c r="Q132" s="113">
        <v>224.2034441224346</v>
      </c>
      <c r="R132" s="113">
        <v>184.86924559381043</v>
      </c>
      <c r="S132" s="113">
        <v>358.69506353894934</v>
      </c>
      <c r="T132" s="113">
        <v>319.74266382765882</v>
      </c>
      <c r="U132" s="113">
        <v>399.51735375986431</v>
      </c>
      <c r="V132" s="113">
        <v>566.32375304528364</v>
      </c>
      <c r="W132" s="113">
        <v>492.30959958341174</v>
      </c>
      <c r="X132" s="113">
        <v>207.41303205471306</v>
      </c>
      <c r="Y132" s="113">
        <v>426.99517097604456</v>
      </c>
      <c r="Z132" s="113">
        <v>479.50730926176095</v>
      </c>
      <c r="AA132" s="113">
        <v>264.76651691176994</v>
      </c>
      <c r="AB132" s="113">
        <v>719.08951574826403</v>
      </c>
      <c r="AC132" s="113">
        <v>9261769.5583003256</v>
      </c>
      <c r="AD132" s="113">
        <v>49102237.668107167</v>
      </c>
    </row>
    <row r="133" spans="2:30" x14ac:dyDescent="0.3">
      <c r="E133" s="110"/>
    </row>
    <row r="134" spans="2:30" x14ac:dyDescent="0.3">
      <c r="B134" s="102" t="s">
        <v>18</v>
      </c>
      <c r="C134" s="103" t="s">
        <v>3</v>
      </c>
      <c r="D134" s="103" t="s">
        <v>8</v>
      </c>
      <c r="E134" s="103" t="s">
        <v>14</v>
      </c>
      <c r="F134" s="104" t="s">
        <v>65</v>
      </c>
      <c r="G134" s="104" t="s">
        <v>66</v>
      </c>
      <c r="H134" s="104" t="s">
        <v>67</v>
      </c>
      <c r="I134" s="104" t="s">
        <v>68</v>
      </c>
      <c r="J134" s="104" t="s">
        <v>69</v>
      </c>
      <c r="K134" s="104" t="s">
        <v>70</v>
      </c>
      <c r="L134" s="104" t="s">
        <v>71</v>
      </c>
      <c r="M134" s="104" t="s">
        <v>72</v>
      </c>
      <c r="N134" s="104" t="s">
        <v>73</v>
      </c>
      <c r="O134" s="104" t="s">
        <v>74</v>
      </c>
      <c r="P134" s="104" t="s">
        <v>75</v>
      </c>
      <c r="Q134" s="104" t="s">
        <v>76</v>
      </c>
      <c r="R134" s="104" t="s">
        <v>77</v>
      </c>
      <c r="S134" s="104" t="s">
        <v>78</v>
      </c>
      <c r="T134" s="104" t="s">
        <v>79</v>
      </c>
      <c r="U134" s="104" t="s">
        <v>80</v>
      </c>
      <c r="V134" s="104" t="s">
        <v>81</v>
      </c>
      <c r="W134" s="104" t="s">
        <v>82</v>
      </c>
      <c r="X134" s="104" t="s">
        <v>83</v>
      </c>
      <c r="Y134" s="104" t="s">
        <v>84</v>
      </c>
      <c r="Z134" s="104" t="s">
        <v>85</v>
      </c>
      <c r="AA134" s="104" t="s">
        <v>86</v>
      </c>
      <c r="AB134" s="104" t="s">
        <v>87</v>
      </c>
      <c r="AC134" s="104" t="s">
        <v>88</v>
      </c>
      <c r="AD134" s="104" t="s">
        <v>89</v>
      </c>
    </row>
    <row r="135" spans="2:30" x14ac:dyDescent="0.3">
      <c r="B135" s="105" t="s">
        <v>44</v>
      </c>
      <c r="C135" s="105"/>
      <c r="D135" s="105"/>
      <c r="E135" s="107" t="s">
        <v>35</v>
      </c>
      <c r="F135" s="113">
        <v>290.84172158516247</v>
      </c>
      <c r="G135" s="113">
        <v>1520.5555285849221</v>
      </c>
      <c r="H135" s="113">
        <v>198.68529819468932</v>
      </c>
      <c r="I135" s="113">
        <v>224.54627020395247</v>
      </c>
      <c r="J135" s="113">
        <v>409.08516339970896</v>
      </c>
      <c r="K135" s="113">
        <v>309.19028508458149</v>
      </c>
      <c r="L135" s="113">
        <v>59.152623809431525</v>
      </c>
      <c r="M135" s="113">
        <v>1031.3652305488965</v>
      </c>
      <c r="N135" s="113">
        <v>437807613.81335771</v>
      </c>
      <c r="O135" s="113">
        <v>104.54109205062454</v>
      </c>
      <c r="P135" s="113">
        <v>218.05746495016245</v>
      </c>
      <c r="Q135" s="113">
        <v>764.50940839520752</v>
      </c>
      <c r="R135" s="113">
        <v>70.959864339522127</v>
      </c>
      <c r="S135" s="113">
        <v>86341420.50259082</v>
      </c>
      <c r="T135" s="113">
        <v>684642140.05794537</v>
      </c>
      <c r="U135" s="113">
        <v>49872106.537068672</v>
      </c>
      <c r="V135" s="113">
        <v>2041482460.615047</v>
      </c>
      <c r="W135" s="113">
        <v>86225555.370928586</v>
      </c>
      <c r="X135" s="113">
        <v>1352382.7540566348</v>
      </c>
      <c r="Y135" s="113">
        <v>145.58302036270481</v>
      </c>
      <c r="Z135" s="113">
        <v>58817746.519697435</v>
      </c>
      <c r="AA135" s="113">
        <v>377346645.09765565</v>
      </c>
      <c r="AB135" s="113">
        <v>7053555.2474350128</v>
      </c>
      <c r="AC135" s="113">
        <v>70299994.937777311</v>
      </c>
      <c r="AD135" s="113">
        <v>141944628.6888555</v>
      </c>
    </row>
    <row r="136" spans="2:30" x14ac:dyDescent="0.3">
      <c r="B136" s="105" t="s">
        <v>25</v>
      </c>
      <c r="C136" s="105"/>
      <c r="D136" s="105"/>
      <c r="E136" s="107" t="s">
        <v>35</v>
      </c>
      <c r="F136" s="113">
        <v>920.39514672218093</v>
      </c>
      <c r="G136" s="113">
        <v>4590.6306631839334</v>
      </c>
      <c r="H136" s="113">
        <v>699.83773656699952</v>
      </c>
      <c r="I136" s="113">
        <v>734.12056763911346</v>
      </c>
      <c r="J136" s="113">
        <v>1280.7921856972093</v>
      </c>
      <c r="K136" s="113">
        <v>963.51480767485623</v>
      </c>
      <c r="L136" s="113">
        <v>339.44540346976282</v>
      </c>
      <c r="M136" s="113">
        <v>4463.549612593727</v>
      </c>
      <c r="N136" s="113">
        <v>405596352.39614004</v>
      </c>
      <c r="O136" s="113">
        <v>278.7305595057905</v>
      </c>
      <c r="P136" s="113">
        <v>647.6801426394145</v>
      </c>
      <c r="Q136" s="113">
        <v>2203.7329066546049</v>
      </c>
      <c r="R136" s="113">
        <v>428.96220206025055</v>
      </c>
      <c r="S136" s="113">
        <v>111079692.19882655</v>
      </c>
      <c r="T136" s="113">
        <v>329054927.50352079</v>
      </c>
      <c r="U136" s="113">
        <v>42022864.983388931</v>
      </c>
      <c r="V136" s="113">
        <v>1908914352.8044782</v>
      </c>
      <c r="W136" s="113">
        <v>84887105.09299694</v>
      </c>
      <c r="X136" s="113">
        <v>14477399.611378975</v>
      </c>
      <c r="Y136" s="113">
        <v>7214148.0826013396</v>
      </c>
      <c r="Z136" s="113">
        <v>119619829.00810634</v>
      </c>
      <c r="AA136" s="113">
        <v>395431408.8152101</v>
      </c>
      <c r="AB136" s="113">
        <v>108014796.30433652</v>
      </c>
      <c r="AC136" s="113">
        <v>3508139.3992619389</v>
      </c>
      <c r="AD136" s="113">
        <v>160686015.47486794</v>
      </c>
    </row>
    <row r="137" spans="2:30" x14ac:dyDescent="0.3">
      <c r="B137" s="105" t="s">
        <v>27</v>
      </c>
      <c r="C137" s="105"/>
      <c r="D137" s="105"/>
      <c r="E137" s="107" t="s">
        <v>35</v>
      </c>
      <c r="F137" s="113">
        <v>175.99296760052567</v>
      </c>
      <c r="G137" s="113">
        <v>901.3503126595225</v>
      </c>
      <c r="H137" s="113">
        <v>138.40939135807173</v>
      </c>
      <c r="I137" s="113">
        <v>143.23068277492797</v>
      </c>
      <c r="J137" s="113">
        <v>244.13460804850499</v>
      </c>
      <c r="K137" s="113">
        <v>199.85156084992263</v>
      </c>
      <c r="L137" s="113">
        <v>51.542828234520321</v>
      </c>
      <c r="M137" s="113">
        <v>873.91545556804624</v>
      </c>
      <c r="N137" s="113">
        <v>417675690.71387523</v>
      </c>
      <c r="O137" s="113">
        <v>58.273073487449714</v>
      </c>
      <c r="P137" s="113">
        <v>128.27170065267944</v>
      </c>
      <c r="Q137" s="113">
        <v>438.11237985456421</v>
      </c>
      <c r="R137" s="113">
        <v>79.367282444486193</v>
      </c>
      <c r="S137" s="113">
        <v>115733964.26036914</v>
      </c>
      <c r="T137" s="113">
        <v>276320781.84941137</v>
      </c>
      <c r="U137" s="113">
        <v>55612919.390061542</v>
      </c>
      <c r="V137" s="113">
        <v>1680715884.4410985</v>
      </c>
      <c r="W137" s="113">
        <v>88773531.915220246</v>
      </c>
      <c r="X137" s="113">
        <v>28394077.186891858</v>
      </c>
      <c r="Y137" s="113">
        <v>22961812.144542471</v>
      </c>
      <c r="Z137" s="113">
        <v>124116771.44099616</v>
      </c>
      <c r="AA137" s="113">
        <v>424219699.59027636</v>
      </c>
      <c r="AB137" s="113">
        <v>89523883.483643234</v>
      </c>
      <c r="AC137" s="113">
        <v>26091820.261671044</v>
      </c>
      <c r="AD137" s="113">
        <v>124828092.62748659</v>
      </c>
    </row>
    <row r="138" spans="2:30" x14ac:dyDescent="0.3">
      <c r="B138" s="105" t="s">
        <v>30</v>
      </c>
      <c r="C138" s="105"/>
      <c r="D138" s="105"/>
      <c r="E138" s="107" t="s">
        <v>35</v>
      </c>
      <c r="F138" s="113">
        <v>296.55475618663451</v>
      </c>
      <c r="G138" s="113">
        <v>1595.8957650293012</v>
      </c>
      <c r="H138" s="113">
        <v>238.88126830737704</v>
      </c>
      <c r="I138" s="113">
        <v>266.72581935494571</v>
      </c>
      <c r="J138" s="113">
        <v>404.43951789781966</v>
      </c>
      <c r="K138" s="113">
        <v>356.53693634681667</v>
      </c>
      <c r="L138" s="113">
        <v>123.2009643042326</v>
      </c>
      <c r="M138" s="113">
        <v>1597.2444365339672</v>
      </c>
      <c r="N138" s="113">
        <v>428785780.42174512</v>
      </c>
      <c r="O138" s="113">
        <v>153.00756105500804</v>
      </c>
      <c r="P138" s="113">
        <v>224.01110084858101</v>
      </c>
      <c r="Q138" s="113">
        <v>745.59592462618741</v>
      </c>
      <c r="R138" s="113">
        <v>151.73879037907278</v>
      </c>
      <c r="S138" s="113">
        <v>111604000.83552475</v>
      </c>
      <c r="T138" s="113">
        <v>278496584.12891906</v>
      </c>
      <c r="U138" s="113">
        <v>54977435.036197014</v>
      </c>
      <c r="V138" s="113">
        <v>1676375400.0107508</v>
      </c>
      <c r="W138" s="113">
        <v>91439430.09373261</v>
      </c>
      <c r="X138" s="113">
        <v>28136850.599596139</v>
      </c>
      <c r="Y138" s="113">
        <v>22247296.681996446</v>
      </c>
      <c r="Z138" s="113">
        <v>120926521.43238147</v>
      </c>
      <c r="AA138" s="113">
        <v>423982632.71301204</v>
      </c>
      <c r="AB138" s="113">
        <v>90494373.297306627</v>
      </c>
      <c r="AC138" s="113">
        <v>26057231.625320684</v>
      </c>
      <c r="AD138" s="113">
        <v>124639877.35671097</v>
      </c>
    </row>
    <row r="139" spans="2:30" x14ac:dyDescent="0.3">
      <c r="B139" s="105" t="s">
        <v>210</v>
      </c>
      <c r="C139" s="106"/>
      <c r="D139" s="106"/>
      <c r="E139" s="107" t="s">
        <v>35</v>
      </c>
      <c r="F139" s="113">
        <v>296.55475618663451</v>
      </c>
      <c r="G139" s="113">
        <v>1595.8957650293012</v>
      </c>
      <c r="H139" s="113">
        <v>238.88126830737704</v>
      </c>
      <c r="I139" s="113">
        <v>266.72581935494571</v>
      </c>
      <c r="J139" s="113">
        <v>404.43951789781966</v>
      </c>
      <c r="K139" s="113">
        <v>356.53693634681667</v>
      </c>
      <c r="L139" s="113">
        <v>123.2009643042326</v>
      </c>
      <c r="M139" s="113">
        <v>1597.2444365339672</v>
      </c>
      <c r="N139" s="113">
        <v>428785780.42174512</v>
      </c>
      <c r="O139" s="113">
        <v>153.00756105500804</v>
      </c>
      <c r="P139" s="113">
        <v>224.01110084858101</v>
      </c>
      <c r="Q139" s="113">
        <v>745.59592462618741</v>
      </c>
      <c r="R139" s="113">
        <v>151.73879037907278</v>
      </c>
      <c r="S139" s="113">
        <v>111604000.83552475</v>
      </c>
      <c r="T139" s="113">
        <v>278496584.12891906</v>
      </c>
      <c r="U139" s="113">
        <v>54977435.036197014</v>
      </c>
      <c r="V139" s="113">
        <v>1676375400.0107508</v>
      </c>
      <c r="W139" s="113">
        <v>91439430.09373261</v>
      </c>
      <c r="X139" s="113">
        <v>28136850.599596139</v>
      </c>
      <c r="Y139" s="113">
        <v>22247296.681996446</v>
      </c>
      <c r="Z139" s="113">
        <v>120926521.43238147</v>
      </c>
      <c r="AA139" s="113">
        <v>423982632.71301204</v>
      </c>
      <c r="AB139" s="113">
        <v>90494373.297306627</v>
      </c>
      <c r="AC139" s="113">
        <v>26057231.625320684</v>
      </c>
      <c r="AD139" s="113">
        <v>124639877.35671097</v>
      </c>
    </row>
    <row r="140" spans="2:30" x14ac:dyDescent="0.3">
      <c r="B140" s="105" t="s">
        <v>31</v>
      </c>
      <c r="C140" s="105"/>
      <c r="D140" s="105"/>
      <c r="E140" s="107" t="s">
        <v>35</v>
      </c>
      <c r="F140" s="113">
        <v>799.48547431448299</v>
      </c>
      <c r="G140" s="113">
        <v>3973.9965248206527</v>
      </c>
      <c r="H140" s="113">
        <v>495.76906108529232</v>
      </c>
      <c r="I140" s="113">
        <v>569.97690467265488</v>
      </c>
      <c r="J140" s="113">
        <v>947.31443178077132</v>
      </c>
      <c r="K140" s="113">
        <v>929.75908749358018</v>
      </c>
      <c r="L140" s="113">
        <v>236.91149764910327</v>
      </c>
      <c r="M140" s="113">
        <v>3483.1697225841253</v>
      </c>
      <c r="N140" s="113">
        <v>212109071.57710573</v>
      </c>
      <c r="O140" s="113">
        <v>347.91051019958081</v>
      </c>
      <c r="P140" s="113">
        <v>577.08990355010746</v>
      </c>
      <c r="Q140" s="113">
        <v>2141.5645118971702</v>
      </c>
      <c r="R140" s="113">
        <v>315.00961662148597</v>
      </c>
      <c r="S140" s="113">
        <v>90167608.485855088</v>
      </c>
      <c r="T140" s="113">
        <v>208056782.37446141</v>
      </c>
      <c r="U140" s="113">
        <v>26025000.934685074</v>
      </c>
      <c r="V140" s="113">
        <v>1587471003.6817815</v>
      </c>
      <c r="W140" s="113">
        <v>102739709.61016181</v>
      </c>
      <c r="X140" s="113">
        <v>23374489.474885777</v>
      </c>
      <c r="Y140" s="113">
        <v>8655977.2933647651</v>
      </c>
      <c r="Z140" s="113">
        <v>111394701.22775747</v>
      </c>
      <c r="AA140" s="113">
        <v>396397576.57122093</v>
      </c>
      <c r="AB140" s="113">
        <v>109266214.43427336</v>
      </c>
      <c r="AC140" s="113">
        <v>52186849.982785471</v>
      </c>
      <c r="AD140" s="113">
        <v>149012607.96543062</v>
      </c>
    </row>
    <row r="141" spans="2:30" x14ac:dyDescent="0.3">
      <c r="B141" s="105" t="s">
        <v>33</v>
      </c>
      <c r="C141" s="105"/>
      <c r="D141" s="105"/>
      <c r="E141" s="107" t="s">
        <v>35</v>
      </c>
      <c r="F141" s="113">
        <v>715.53838215732253</v>
      </c>
      <c r="G141" s="113">
        <v>3543.4479796949367</v>
      </c>
      <c r="H141" s="113">
        <v>507.00251425439137</v>
      </c>
      <c r="I141" s="113">
        <v>508.58040925075369</v>
      </c>
      <c r="J141" s="113">
        <v>931.45922110103811</v>
      </c>
      <c r="K141" s="113">
        <v>799.31091008451995</v>
      </c>
      <c r="L141" s="113">
        <v>204.57112555976727</v>
      </c>
      <c r="M141" s="113">
        <v>3308.3469961022506</v>
      </c>
      <c r="N141" s="113">
        <v>218937521.22066823</v>
      </c>
      <c r="O141" s="113">
        <v>273.95041190560414</v>
      </c>
      <c r="P141" s="113">
        <v>562.65821068623711</v>
      </c>
      <c r="Q141" s="113">
        <v>1865.2814664409264</v>
      </c>
      <c r="R141" s="113">
        <v>267.5231598911422</v>
      </c>
      <c r="S141" s="113">
        <v>91597193.034953937</v>
      </c>
      <c r="T141" s="113">
        <v>207625635.1589177</v>
      </c>
      <c r="U141" s="113">
        <v>25995424.701289296</v>
      </c>
      <c r="V141" s="113">
        <v>1590846700.1065853</v>
      </c>
      <c r="W141" s="113">
        <v>104773543.66082245</v>
      </c>
      <c r="X141" s="113">
        <v>23538190.567047149</v>
      </c>
      <c r="Y141" s="113">
        <v>8173900.2063492173</v>
      </c>
      <c r="Z141" s="113">
        <v>109326662.60878982</v>
      </c>
      <c r="AA141" s="113">
        <v>396334677.42346579</v>
      </c>
      <c r="AB141" s="113">
        <v>107301851.06110175</v>
      </c>
      <c r="AC141" s="113">
        <v>51975655.683031082</v>
      </c>
      <c r="AD141" s="113">
        <v>149102262.54427794</v>
      </c>
    </row>
    <row r="142" spans="2:30" x14ac:dyDescent="0.3">
      <c r="B142" s="105" t="s">
        <v>32</v>
      </c>
      <c r="C142" s="105"/>
      <c r="D142" s="105"/>
      <c r="E142" s="107" t="s">
        <v>35</v>
      </c>
      <c r="F142" s="113">
        <v>543.388430935207</v>
      </c>
      <c r="G142" s="113">
        <v>2656.1169677840089</v>
      </c>
      <c r="H142" s="113">
        <v>380.14617158980747</v>
      </c>
      <c r="I142" s="113">
        <v>425.23303490080156</v>
      </c>
      <c r="J142" s="113">
        <v>640.62366435721606</v>
      </c>
      <c r="K142" s="113">
        <v>622.18520558904731</v>
      </c>
      <c r="L142" s="113">
        <v>145.94636006947508</v>
      </c>
      <c r="M142" s="113">
        <v>2335.1277446768954</v>
      </c>
      <c r="N142" s="113">
        <v>215860084.71433714</v>
      </c>
      <c r="O142" s="113">
        <v>175.89780609924856</v>
      </c>
      <c r="P142" s="113">
        <v>414.54065189835694</v>
      </c>
      <c r="Q142" s="113">
        <v>1489.0200074821676</v>
      </c>
      <c r="R142" s="113">
        <v>197.06788086055968</v>
      </c>
      <c r="S142" s="113">
        <v>96409043.902155563</v>
      </c>
      <c r="T142" s="113">
        <v>200774834.36200786</v>
      </c>
      <c r="U142" s="113">
        <v>27471758.539922811</v>
      </c>
      <c r="V142" s="113">
        <v>1587736773.6392202</v>
      </c>
      <c r="W142" s="113">
        <v>101151895.49944626</v>
      </c>
      <c r="X142" s="113">
        <v>25692181.307961699</v>
      </c>
      <c r="Y142" s="113">
        <v>7849377.7226373274</v>
      </c>
      <c r="Z142" s="113">
        <v>110410427.73453654</v>
      </c>
      <c r="AA142" s="113">
        <v>402722904.90369403</v>
      </c>
      <c r="AB142" s="113">
        <v>89339768.436559916</v>
      </c>
      <c r="AC142" s="113">
        <v>56542251.083322018</v>
      </c>
      <c r="AD142" s="113">
        <v>151104125.52550045</v>
      </c>
    </row>
    <row r="143" spans="2:30" x14ac:dyDescent="0.3">
      <c r="B143" s="105" t="s">
        <v>34</v>
      </c>
      <c r="C143" s="105"/>
      <c r="D143" s="105"/>
      <c r="E143" s="107" t="s">
        <v>35</v>
      </c>
      <c r="F143" s="113">
        <v>474.4942874504888</v>
      </c>
      <c r="G143" s="113">
        <v>2292.1048180610078</v>
      </c>
      <c r="H143" s="113">
        <v>333.76853623460829</v>
      </c>
      <c r="I143" s="113">
        <v>351.70534617460362</v>
      </c>
      <c r="J143" s="113">
        <v>583.89172920413159</v>
      </c>
      <c r="K143" s="113">
        <v>535.02868282655447</v>
      </c>
      <c r="L143" s="113">
        <v>93.721619489964453</v>
      </c>
      <c r="M143" s="113">
        <v>2426.4023571766188</v>
      </c>
      <c r="N143" s="113">
        <v>225002016.64031512</v>
      </c>
      <c r="O143" s="113">
        <v>101.58631159365862</v>
      </c>
      <c r="P143" s="113">
        <v>317.74225634573088</v>
      </c>
      <c r="Q143" s="113">
        <v>1198.3779342333416</v>
      </c>
      <c r="R143" s="113">
        <v>123.71675253748973</v>
      </c>
      <c r="S143" s="113">
        <v>95941883.673619911</v>
      </c>
      <c r="T143" s="113">
        <v>203381762.16063195</v>
      </c>
      <c r="U143" s="113">
        <v>27635980.939454578</v>
      </c>
      <c r="V143" s="113">
        <v>1588885874.4182463</v>
      </c>
      <c r="W143" s="113">
        <v>103727631.00031592</v>
      </c>
      <c r="X143" s="113">
        <v>25970348.958374187</v>
      </c>
      <c r="Y143" s="113">
        <v>6931331.3384318389</v>
      </c>
      <c r="Z143" s="113">
        <v>109976029.09552957</v>
      </c>
      <c r="AA143" s="113">
        <v>402425618.95455182</v>
      </c>
      <c r="AB143" s="113">
        <v>86553179.064958438</v>
      </c>
      <c r="AC143" s="113">
        <v>55829817.396504246</v>
      </c>
      <c r="AD143" s="113">
        <v>152170233.01337016</v>
      </c>
    </row>
    <row r="144" spans="2:30" x14ac:dyDescent="0.3">
      <c r="B144" s="114"/>
      <c r="C144" s="114"/>
      <c r="D144" s="114"/>
      <c r="E144" s="115"/>
      <c r="F144" s="116"/>
      <c r="G144" s="116"/>
      <c r="H144" s="116"/>
      <c r="I144" s="116"/>
      <c r="J144" s="116"/>
      <c r="K144" s="116"/>
      <c r="L144" s="116"/>
      <c r="M144" s="116"/>
      <c r="N144" s="116"/>
      <c r="O144" s="116"/>
      <c r="P144" s="116"/>
      <c r="Q144" s="116"/>
      <c r="R144" s="116"/>
      <c r="S144" s="116"/>
      <c r="T144" s="116"/>
      <c r="U144" s="116"/>
      <c r="V144" s="116"/>
      <c r="W144" s="116"/>
      <c r="X144" s="116"/>
      <c r="Y144" s="116"/>
      <c r="Z144" s="116"/>
      <c r="AA144" s="116"/>
      <c r="AB144" s="116"/>
      <c r="AC144" s="116"/>
      <c r="AD144" s="116"/>
    </row>
    <row r="145" spans="2:30" x14ac:dyDescent="0.3">
      <c r="B145" s="100" t="s">
        <v>17</v>
      </c>
      <c r="C145" s="100"/>
      <c r="D145" s="100"/>
      <c r="E145" s="112"/>
      <c r="F145" s="112">
        <v>2022</v>
      </c>
      <c r="G145" s="87">
        <v>2023</v>
      </c>
      <c r="H145" s="87">
        <v>2024</v>
      </c>
      <c r="I145" s="87">
        <v>2025</v>
      </c>
      <c r="J145" s="87">
        <v>2026</v>
      </c>
      <c r="K145" s="87">
        <v>2027</v>
      </c>
      <c r="L145" s="87">
        <v>2028</v>
      </c>
      <c r="M145" s="87">
        <v>2029</v>
      </c>
      <c r="N145" s="87">
        <v>2030</v>
      </c>
      <c r="O145" s="87">
        <v>2031</v>
      </c>
      <c r="P145" s="87">
        <v>2032</v>
      </c>
      <c r="Q145" s="87">
        <v>2033</v>
      </c>
      <c r="R145" s="87">
        <v>2034</v>
      </c>
      <c r="S145" s="87">
        <v>2035</v>
      </c>
      <c r="T145" s="87">
        <v>2036</v>
      </c>
      <c r="U145" s="87">
        <v>2037</v>
      </c>
      <c r="V145" s="87">
        <v>2038</v>
      </c>
      <c r="W145" s="87">
        <v>2039</v>
      </c>
      <c r="X145" s="87">
        <v>2040</v>
      </c>
      <c r="Y145" s="87">
        <v>2041</v>
      </c>
      <c r="Z145" s="87">
        <v>2042</v>
      </c>
      <c r="AA145" s="87">
        <v>2043</v>
      </c>
      <c r="AB145" s="87">
        <v>2044</v>
      </c>
      <c r="AC145" s="87">
        <v>2045</v>
      </c>
      <c r="AD145" s="87">
        <v>2046</v>
      </c>
    </row>
    <row r="146" spans="2:30" x14ac:dyDescent="0.3">
      <c r="B146" s="102" t="s">
        <v>18</v>
      </c>
      <c r="C146" s="103" t="s">
        <v>1</v>
      </c>
      <c r="D146" s="103" t="s">
        <v>0</v>
      </c>
      <c r="E146" s="103" t="s">
        <v>14</v>
      </c>
      <c r="F146" s="104" t="s">
        <v>65</v>
      </c>
      <c r="G146" s="104" t="s">
        <v>66</v>
      </c>
      <c r="H146" s="104" t="s">
        <v>67</v>
      </c>
      <c r="I146" s="104" t="s">
        <v>68</v>
      </c>
      <c r="J146" s="104" t="s">
        <v>69</v>
      </c>
      <c r="K146" s="104" t="s">
        <v>70</v>
      </c>
      <c r="L146" s="104" t="s">
        <v>71</v>
      </c>
      <c r="M146" s="104" t="s">
        <v>72</v>
      </c>
      <c r="N146" s="104" t="s">
        <v>73</v>
      </c>
      <c r="O146" s="104" t="s">
        <v>74</v>
      </c>
      <c r="P146" s="104" t="s">
        <v>75</v>
      </c>
      <c r="Q146" s="104" t="s">
        <v>76</v>
      </c>
      <c r="R146" s="104" t="s">
        <v>77</v>
      </c>
      <c r="S146" s="104" t="s">
        <v>78</v>
      </c>
      <c r="T146" s="104" t="s">
        <v>79</v>
      </c>
      <c r="U146" s="104" t="s">
        <v>80</v>
      </c>
      <c r="V146" s="104" t="s">
        <v>81</v>
      </c>
      <c r="W146" s="104" t="s">
        <v>82</v>
      </c>
      <c r="X146" s="104" t="s">
        <v>83</v>
      </c>
      <c r="Y146" s="104" t="s">
        <v>84</v>
      </c>
      <c r="Z146" s="104" t="s">
        <v>85</v>
      </c>
      <c r="AA146" s="104" t="s">
        <v>86</v>
      </c>
      <c r="AB146" s="104" t="s">
        <v>87</v>
      </c>
      <c r="AC146" s="104" t="s">
        <v>88</v>
      </c>
      <c r="AD146" s="104" t="s">
        <v>89</v>
      </c>
    </row>
    <row r="147" spans="2:30" x14ac:dyDescent="0.3">
      <c r="B147" s="105" t="s">
        <v>44</v>
      </c>
      <c r="C147" s="105"/>
      <c r="D147" s="105"/>
      <c r="E147" s="107" t="s">
        <v>35</v>
      </c>
      <c r="F147" s="113">
        <v>2434700575.6082864</v>
      </c>
      <c r="G147" s="113">
        <v>2122597859.9410291</v>
      </c>
      <c r="H147" s="113">
        <v>2255056488.3318343</v>
      </c>
      <c r="I147" s="113">
        <v>2195216753.049283</v>
      </c>
      <c r="J147" s="113">
        <v>2119326998.1173315</v>
      </c>
      <c r="K147" s="113">
        <v>1989935433.5422277</v>
      </c>
      <c r="L147" s="113">
        <v>1943425936.1149549</v>
      </c>
      <c r="M147" s="113">
        <v>2006616768.2551095</v>
      </c>
      <c r="N147" s="113">
        <v>1706592561.5373099</v>
      </c>
      <c r="O147" s="113">
        <v>1650968726.1510146</v>
      </c>
      <c r="P147" s="113">
        <v>1481606039.5723677</v>
      </c>
      <c r="Q147" s="113">
        <v>1670625824.793591</v>
      </c>
      <c r="R147" s="113">
        <v>1790284426.797312</v>
      </c>
      <c r="S147" s="113">
        <v>1782832124.5426006</v>
      </c>
      <c r="T147" s="113">
        <v>1668602178.939786</v>
      </c>
      <c r="U147" s="113">
        <v>1447876951.7860193</v>
      </c>
      <c r="V147" s="113">
        <v>1501455236.1291511</v>
      </c>
      <c r="W147" s="113">
        <v>1496124572.4078953</v>
      </c>
      <c r="X147" s="113">
        <v>1580261894.1926522</v>
      </c>
      <c r="Y147" s="113">
        <v>1542607369.1055415</v>
      </c>
      <c r="Z147" s="113">
        <v>1538396133.3277643</v>
      </c>
      <c r="AA147" s="113">
        <v>1596250244.6319985</v>
      </c>
      <c r="AB147" s="113">
        <v>1600005136.2390525</v>
      </c>
      <c r="AC147" s="113">
        <v>1289697787.3859963</v>
      </c>
      <c r="AD147" s="113">
        <v>1115740177.1031485</v>
      </c>
    </row>
    <row r="148" spans="2:30" x14ac:dyDescent="0.3">
      <c r="B148" s="105" t="s">
        <v>25</v>
      </c>
      <c r="C148" s="105"/>
      <c r="D148" s="105"/>
      <c r="E148" s="107" t="s">
        <v>35</v>
      </c>
      <c r="F148" s="113">
        <v>2434702408.404098</v>
      </c>
      <c r="G148" s="113">
        <v>2122599781.6960311</v>
      </c>
      <c r="H148" s="113">
        <v>2255958794.8198743</v>
      </c>
      <c r="I148" s="113">
        <v>2196315183.3545666</v>
      </c>
      <c r="J148" s="113">
        <v>2115487556.1501248</v>
      </c>
      <c r="K148" s="113">
        <v>1979968702.4753263</v>
      </c>
      <c r="L148" s="113">
        <v>1905497222.8585019</v>
      </c>
      <c r="M148" s="113">
        <v>1988002149.5706389</v>
      </c>
      <c r="N148" s="113">
        <v>1655192388.0541587</v>
      </c>
      <c r="O148" s="113">
        <v>1634836882.1597993</v>
      </c>
      <c r="P148" s="113">
        <v>1483758650.0897362</v>
      </c>
      <c r="Q148" s="113">
        <v>1671973495.6392674</v>
      </c>
      <c r="R148" s="113">
        <v>1791672032.4560475</v>
      </c>
      <c r="S148" s="113">
        <v>1781880494.8825989</v>
      </c>
      <c r="T148" s="113">
        <v>1729710140.2091641</v>
      </c>
      <c r="U148" s="113">
        <v>1429545258.4129698</v>
      </c>
      <c r="V148" s="113">
        <v>1461587346.1595442</v>
      </c>
      <c r="W148" s="113">
        <v>1461156178.8968027</v>
      </c>
      <c r="X148" s="113">
        <v>1535756243.1490383</v>
      </c>
      <c r="Y148" s="113">
        <v>1507171613.586623</v>
      </c>
      <c r="Z148" s="113">
        <v>1509248316.8398557</v>
      </c>
      <c r="AA148" s="113">
        <v>1492608585.3360984</v>
      </c>
      <c r="AB148" s="113">
        <v>1520175654.2481959</v>
      </c>
      <c r="AC148" s="113">
        <v>1285513706.6953559</v>
      </c>
      <c r="AD148" s="113">
        <v>1028650891.1653409</v>
      </c>
    </row>
    <row r="149" spans="2:30" x14ac:dyDescent="0.3">
      <c r="B149" s="105" t="s">
        <v>27</v>
      </c>
      <c r="C149" s="105"/>
      <c r="D149" s="105"/>
      <c r="E149" s="107" t="s">
        <v>35</v>
      </c>
      <c r="F149" s="113">
        <v>2434694174.6165628</v>
      </c>
      <c r="G149" s="113">
        <v>2122590969.8519247</v>
      </c>
      <c r="H149" s="113">
        <v>2255950234.3759885</v>
      </c>
      <c r="I149" s="113">
        <v>2196308937.5694571</v>
      </c>
      <c r="J149" s="113">
        <v>2113962558.6436813</v>
      </c>
      <c r="K149" s="113">
        <v>1976129812.6467605</v>
      </c>
      <c r="L149" s="113">
        <v>1895651758.0555694</v>
      </c>
      <c r="M149" s="113">
        <v>1977707444.7857437</v>
      </c>
      <c r="N149" s="113">
        <v>1652299970.3991666</v>
      </c>
      <c r="O149" s="113">
        <v>1641994066.1599038</v>
      </c>
      <c r="P149" s="113">
        <v>1488868984.1340468</v>
      </c>
      <c r="Q149" s="113">
        <v>1671097322.7580934</v>
      </c>
      <c r="R149" s="113">
        <v>1791101581.5044553</v>
      </c>
      <c r="S149" s="113">
        <v>1783662993.1620195</v>
      </c>
      <c r="T149" s="113">
        <v>1736605768.1868908</v>
      </c>
      <c r="U149" s="113">
        <v>1417766485.7271192</v>
      </c>
      <c r="V149" s="113">
        <v>1435604931.0510414</v>
      </c>
      <c r="W149" s="113">
        <v>1474128263.4977548</v>
      </c>
      <c r="X149" s="113">
        <v>1541716547.4063554</v>
      </c>
      <c r="Y149" s="113">
        <v>1506295997.7850916</v>
      </c>
      <c r="Z149" s="113">
        <v>1472004682.936882</v>
      </c>
      <c r="AA149" s="113">
        <v>1474568617.8994884</v>
      </c>
      <c r="AB149" s="113">
        <v>1478022129.0234582</v>
      </c>
      <c r="AC149" s="113">
        <v>1300670957.8821006</v>
      </c>
      <c r="AD149" s="113">
        <v>1028324885.8689705</v>
      </c>
    </row>
    <row r="150" spans="2:30" x14ac:dyDescent="0.3">
      <c r="B150" s="105" t="s">
        <v>30</v>
      </c>
      <c r="C150" s="105"/>
      <c r="D150" s="105"/>
      <c r="E150" s="107" t="s">
        <v>35</v>
      </c>
      <c r="F150" s="113">
        <v>2434691983.9907708</v>
      </c>
      <c r="G150" s="113">
        <v>2122588666.4843154</v>
      </c>
      <c r="H150" s="113">
        <v>2255947919.2941561</v>
      </c>
      <c r="I150" s="113">
        <v>2196305454.8655944</v>
      </c>
      <c r="J150" s="113">
        <v>2113808904.1606774</v>
      </c>
      <c r="K150" s="113">
        <v>1973432727.3885143</v>
      </c>
      <c r="L150" s="113">
        <v>1890797915.0222433</v>
      </c>
      <c r="M150" s="113">
        <v>1978262118.1068182</v>
      </c>
      <c r="N150" s="113">
        <v>1652654542.5222745</v>
      </c>
      <c r="O150" s="113">
        <v>1642241142.3549192</v>
      </c>
      <c r="P150" s="113">
        <v>1489163063.3209398</v>
      </c>
      <c r="Q150" s="113">
        <v>1671401485.2733455</v>
      </c>
      <c r="R150" s="113">
        <v>1791341060.9695868</v>
      </c>
      <c r="S150" s="113">
        <v>1784050129.4463887</v>
      </c>
      <c r="T150" s="113">
        <v>1737142252.4652507</v>
      </c>
      <c r="U150" s="113">
        <v>1417642418.3862302</v>
      </c>
      <c r="V150" s="113">
        <v>1435349827.9717445</v>
      </c>
      <c r="W150" s="113">
        <v>1473433720.9246991</v>
      </c>
      <c r="X150" s="113">
        <v>1541340238.2514424</v>
      </c>
      <c r="Y150" s="113">
        <v>1505967574.7329042</v>
      </c>
      <c r="Z150" s="113">
        <v>1472058187.9552522</v>
      </c>
      <c r="AA150" s="113">
        <v>1474670434.2224374</v>
      </c>
      <c r="AB150" s="113">
        <v>1477781728.5886719</v>
      </c>
      <c r="AC150" s="113">
        <v>1300655721.9998984</v>
      </c>
      <c r="AD150" s="113">
        <v>1028366562.5461631</v>
      </c>
    </row>
    <row r="151" spans="2:30" x14ac:dyDescent="0.3">
      <c r="B151" s="105" t="s">
        <v>210</v>
      </c>
      <c r="C151" s="106"/>
      <c r="D151" s="106"/>
      <c r="E151" s="107" t="s">
        <v>35</v>
      </c>
      <c r="F151" s="113">
        <v>2434691983.9907708</v>
      </c>
      <c r="G151" s="113">
        <v>2122588666.4843154</v>
      </c>
      <c r="H151" s="113">
        <v>2255947919.2941561</v>
      </c>
      <c r="I151" s="113">
        <v>2196305454.8655944</v>
      </c>
      <c r="J151" s="113">
        <v>2113808904.1606774</v>
      </c>
      <c r="K151" s="113">
        <v>1973432727.3885143</v>
      </c>
      <c r="L151" s="113">
        <v>1890797915.0222433</v>
      </c>
      <c r="M151" s="113">
        <v>1978262118.1068182</v>
      </c>
      <c r="N151" s="113">
        <v>1652654542.5222745</v>
      </c>
      <c r="O151" s="113">
        <v>1642241142.3549192</v>
      </c>
      <c r="P151" s="113">
        <v>1489163063.3209398</v>
      </c>
      <c r="Q151" s="113">
        <v>1671401485.2733455</v>
      </c>
      <c r="R151" s="113">
        <v>1791341060.9695868</v>
      </c>
      <c r="S151" s="113">
        <v>1784050129.4463887</v>
      </c>
      <c r="T151" s="113">
        <v>1737142252.4652507</v>
      </c>
      <c r="U151" s="113">
        <v>1417642418.3862302</v>
      </c>
      <c r="V151" s="113">
        <v>1435349827.9717445</v>
      </c>
      <c r="W151" s="113">
        <v>1473433720.9246991</v>
      </c>
      <c r="X151" s="113">
        <v>1541340238.2514424</v>
      </c>
      <c r="Y151" s="113">
        <v>1505967574.7329042</v>
      </c>
      <c r="Z151" s="113">
        <v>1472058187.9552522</v>
      </c>
      <c r="AA151" s="113">
        <v>1474670434.2224374</v>
      </c>
      <c r="AB151" s="113">
        <v>1477781728.5886719</v>
      </c>
      <c r="AC151" s="113">
        <v>1300655721.9998984</v>
      </c>
      <c r="AD151" s="113">
        <v>1028366562.5461631</v>
      </c>
    </row>
    <row r="152" spans="2:30" x14ac:dyDescent="0.3">
      <c r="B152" s="105" t="s">
        <v>31</v>
      </c>
      <c r="C152" s="105"/>
      <c r="D152" s="105"/>
      <c r="E152" s="107" t="s">
        <v>35</v>
      </c>
      <c r="F152" s="113">
        <v>2434700756.8561654</v>
      </c>
      <c r="G152" s="113">
        <v>2122598030.313225</v>
      </c>
      <c r="H152" s="113">
        <v>2255957028.6246901</v>
      </c>
      <c r="I152" s="113">
        <v>2196314907.8985457</v>
      </c>
      <c r="J152" s="113">
        <v>2115869136.170017</v>
      </c>
      <c r="K152" s="113">
        <v>1973181406.137022</v>
      </c>
      <c r="L152" s="113">
        <v>1893684436.3925393</v>
      </c>
      <c r="M152" s="113">
        <v>1954678324.9791381</v>
      </c>
      <c r="N152" s="113">
        <v>1616113297.0541661</v>
      </c>
      <c r="O152" s="113">
        <v>1614785239.5305326</v>
      </c>
      <c r="P152" s="113">
        <v>1468367638.3260493</v>
      </c>
      <c r="Q152" s="113">
        <v>1660791754.4266872</v>
      </c>
      <c r="R152" s="113">
        <v>1779743504.9283919</v>
      </c>
      <c r="S152" s="113">
        <v>1752787380.2167554</v>
      </c>
      <c r="T152" s="113">
        <v>1667053952.1076033</v>
      </c>
      <c r="U152" s="113">
        <v>1392391140.7460468</v>
      </c>
      <c r="V152" s="113">
        <v>1404981745.6357632</v>
      </c>
      <c r="W152" s="113">
        <v>1437317001.5970807</v>
      </c>
      <c r="X152" s="113">
        <v>1518169357.180151</v>
      </c>
      <c r="Y152" s="113">
        <v>1498901274.6769915</v>
      </c>
      <c r="Z152" s="113">
        <v>1436479261.2764232</v>
      </c>
      <c r="AA152" s="113">
        <v>1446859728.1133893</v>
      </c>
      <c r="AB152" s="113">
        <v>1444529961.7634435</v>
      </c>
      <c r="AC152" s="113">
        <v>1225258474.2278156</v>
      </c>
      <c r="AD152" s="113">
        <v>990737724.06835699</v>
      </c>
    </row>
    <row r="153" spans="2:30" x14ac:dyDescent="0.3">
      <c r="B153" s="105" t="s">
        <v>33</v>
      </c>
      <c r="C153" s="105"/>
      <c r="D153" s="105"/>
      <c r="E153" s="107" t="s">
        <v>35</v>
      </c>
      <c r="F153" s="113">
        <v>2434693114.3511748</v>
      </c>
      <c r="G153" s="113">
        <v>2122589820.2302487</v>
      </c>
      <c r="H153" s="113">
        <v>2255949118.638391</v>
      </c>
      <c r="I153" s="113">
        <v>2196307582.5960445</v>
      </c>
      <c r="J153" s="113">
        <v>2117388066.4903986</v>
      </c>
      <c r="K153" s="113">
        <v>1973151242.1948323</v>
      </c>
      <c r="L153" s="113">
        <v>1886519117.9417434</v>
      </c>
      <c r="M153" s="113">
        <v>1953849535.7850595</v>
      </c>
      <c r="N153" s="113">
        <v>1613940655.5208783</v>
      </c>
      <c r="O153" s="113">
        <v>1611328152.4892612</v>
      </c>
      <c r="P153" s="113">
        <v>1466508467.058167</v>
      </c>
      <c r="Q153" s="113">
        <v>1658609949.5998869</v>
      </c>
      <c r="R153" s="113">
        <v>1777875513.0107684</v>
      </c>
      <c r="S153" s="113">
        <v>1751093359.7195659</v>
      </c>
      <c r="T153" s="113">
        <v>1667044669.1031742</v>
      </c>
      <c r="U153" s="113">
        <v>1392758558.604846</v>
      </c>
      <c r="V153" s="113">
        <v>1405038909.2787321</v>
      </c>
      <c r="W153" s="113">
        <v>1437661560.0185666</v>
      </c>
      <c r="X153" s="113">
        <v>1518129806.0734408</v>
      </c>
      <c r="Y153" s="113">
        <v>1499451894.7082815</v>
      </c>
      <c r="Z153" s="113">
        <v>1436460916.5695491</v>
      </c>
      <c r="AA153" s="113">
        <v>1446862397.5247352</v>
      </c>
      <c r="AB153" s="113">
        <v>1444463886.0252566</v>
      </c>
      <c r="AC153" s="113">
        <v>1225752011.5452988</v>
      </c>
      <c r="AD153" s="113">
        <v>990631978.28786004</v>
      </c>
    </row>
    <row r="154" spans="2:30" x14ac:dyDescent="0.3">
      <c r="B154" s="105" t="s">
        <v>32</v>
      </c>
      <c r="C154" s="105"/>
      <c r="D154" s="105"/>
      <c r="E154" s="107" t="s">
        <v>35</v>
      </c>
      <c r="F154" s="113">
        <v>2434693394.0044274</v>
      </c>
      <c r="G154" s="113">
        <v>2122590091.7138367</v>
      </c>
      <c r="H154" s="113">
        <v>2255949420.4146543</v>
      </c>
      <c r="I154" s="113">
        <v>2196308189.5245538</v>
      </c>
      <c r="J154" s="113">
        <v>2115292659.5096257</v>
      </c>
      <c r="K154" s="113">
        <v>1973801274.9444542</v>
      </c>
      <c r="L154" s="113">
        <v>1892924410.1084752</v>
      </c>
      <c r="M154" s="113">
        <v>1951516294.3718064</v>
      </c>
      <c r="N154" s="113">
        <v>1622302657.3959672</v>
      </c>
      <c r="O154" s="113">
        <v>1621663854.85309</v>
      </c>
      <c r="P154" s="113">
        <v>1469701936.0961256</v>
      </c>
      <c r="Q154" s="113">
        <v>1661126889.815969</v>
      </c>
      <c r="R154" s="113">
        <v>1780271981.3779578</v>
      </c>
      <c r="S154" s="113">
        <v>1752890085.8883166</v>
      </c>
      <c r="T154" s="113">
        <v>1678267417.2496433</v>
      </c>
      <c r="U154" s="113">
        <v>1393940296.3314433</v>
      </c>
      <c r="V154" s="113">
        <v>1396567184.0228784</v>
      </c>
      <c r="W154" s="113">
        <v>1428415870.2435451</v>
      </c>
      <c r="X154" s="113">
        <v>1528282289.4941998</v>
      </c>
      <c r="Y154" s="113">
        <v>1499401046.0203142</v>
      </c>
      <c r="Z154" s="113">
        <v>1435878686.310868</v>
      </c>
      <c r="AA154" s="113">
        <v>1424625033.2806005</v>
      </c>
      <c r="AB154" s="113">
        <v>1440188246.728581</v>
      </c>
      <c r="AC154" s="113">
        <v>1218035337.7336719</v>
      </c>
      <c r="AD154" s="113">
        <v>983667790.50998712</v>
      </c>
    </row>
    <row r="155" spans="2:30" x14ac:dyDescent="0.3">
      <c r="B155" s="105" t="s">
        <v>34</v>
      </c>
      <c r="C155" s="105"/>
      <c r="D155" s="105"/>
      <c r="E155" s="107" t="s">
        <v>35</v>
      </c>
      <c r="F155" s="113">
        <v>2434693832.0158129</v>
      </c>
      <c r="G155" s="113">
        <v>2122590564.2725635</v>
      </c>
      <c r="H155" s="113">
        <v>2255949886.0842013</v>
      </c>
      <c r="I155" s="113">
        <v>2196308278.144886</v>
      </c>
      <c r="J155" s="113">
        <v>2117202904.7274225</v>
      </c>
      <c r="K155" s="113">
        <v>1973246163.1047947</v>
      </c>
      <c r="L155" s="113">
        <v>1886733856.9462066</v>
      </c>
      <c r="M155" s="113">
        <v>1953727707.1530409</v>
      </c>
      <c r="N155" s="113">
        <v>1614695628.385313</v>
      </c>
      <c r="O155" s="113">
        <v>1611801493.3099997</v>
      </c>
      <c r="P155" s="113">
        <v>1465874603.4147735</v>
      </c>
      <c r="Q155" s="113">
        <v>1657256369.2200415</v>
      </c>
      <c r="R155" s="113">
        <v>1777240285.2226086</v>
      </c>
      <c r="S155" s="113">
        <v>1750118309.7436864</v>
      </c>
      <c r="T155" s="113">
        <v>1677838495.3891456</v>
      </c>
      <c r="U155" s="113">
        <v>1394629707.3924096</v>
      </c>
      <c r="V155" s="113">
        <v>1396985785.3275526</v>
      </c>
      <c r="W155" s="113">
        <v>1428647065.2753141</v>
      </c>
      <c r="X155" s="113">
        <v>1527905547.9831588</v>
      </c>
      <c r="Y155" s="113">
        <v>1500431307.0567119</v>
      </c>
      <c r="Z155" s="113">
        <v>1436162395.2071621</v>
      </c>
      <c r="AA155" s="113">
        <v>1424456186.6825347</v>
      </c>
      <c r="AB155" s="113">
        <v>1441021705.9037282</v>
      </c>
      <c r="AC155" s="113">
        <v>1218313202.557724</v>
      </c>
      <c r="AD155" s="113">
        <v>984169796.72003961</v>
      </c>
    </row>
    <row r="156" spans="2:30" x14ac:dyDescent="0.3">
      <c r="E156" s="110"/>
    </row>
    <row r="157" spans="2:30" x14ac:dyDescent="0.3">
      <c r="B157" s="102" t="s">
        <v>18</v>
      </c>
      <c r="C157" s="103" t="s">
        <v>2</v>
      </c>
      <c r="D157" s="103" t="s">
        <v>6</v>
      </c>
      <c r="E157" s="103" t="s">
        <v>14</v>
      </c>
      <c r="F157" s="104" t="s">
        <v>65</v>
      </c>
      <c r="G157" s="104" t="s">
        <v>66</v>
      </c>
      <c r="H157" s="104" t="s">
        <v>67</v>
      </c>
      <c r="I157" s="104" t="s">
        <v>68</v>
      </c>
      <c r="J157" s="104" t="s">
        <v>69</v>
      </c>
      <c r="K157" s="104" t="s">
        <v>70</v>
      </c>
      <c r="L157" s="104" t="s">
        <v>71</v>
      </c>
      <c r="M157" s="104" t="s">
        <v>72</v>
      </c>
      <c r="N157" s="104" t="s">
        <v>73</v>
      </c>
      <c r="O157" s="104" t="s">
        <v>74</v>
      </c>
      <c r="P157" s="104" t="s">
        <v>75</v>
      </c>
      <c r="Q157" s="104" t="s">
        <v>76</v>
      </c>
      <c r="R157" s="104" t="s">
        <v>77</v>
      </c>
      <c r="S157" s="104" t="s">
        <v>78</v>
      </c>
      <c r="T157" s="104" t="s">
        <v>79</v>
      </c>
      <c r="U157" s="104" t="s">
        <v>80</v>
      </c>
      <c r="V157" s="104" t="s">
        <v>81</v>
      </c>
      <c r="W157" s="104" t="s">
        <v>82</v>
      </c>
      <c r="X157" s="104" t="s">
        <v>83</v>
      </c>
      <c r="Y157" s="104" t="s">
        <v>84</v>
      </c>
      <c r="Z157" s="104" t="s">
        <v>85</v>
      </c>
      <c r="AA157" s="104" t="s">
        <v>86</v>
      </c>
      <c r="AB157" s="104" t="s">
        <v>87</v>
      </c>
      <c r="AC157" s="104" t="s">
        <v>88</v>
      </c>
      <c r="AD157" s="104" t="s">
        <v>89</v>
      </c>
    </row>
    <row r="158" spans="2:30" x14ac:dyDescent="0.3">
      <c r="B158" s="105" t="s">
        <v>44</v>
      </c>
      <c r="C158" s="105"/>
      <c r="D158" s="105"/>
      <c r="E158" s="107" t="s">
        <v>35</v>
      </c>
      <c r="F158" s="113">
        <v>2525079577.9689174</v>
      </c>
      <c r="G158" s="113">
        <v>2118240298.3337047</v>
      </c>
      <c r="H158" s="113">
        <v>2181749780.9497986</v>
      </c>
      <c r="I158" s="113">
        <v>2090018730.8059525</v>
      </c>
      <c r="J158" s="113">
        <v>2004947102.1827106</v>
      </c>
      <c r="K158" s="113">
        <v>1407084019.1760228</v>
      </c>
      <c r="L158" s="113">
        <v>1413580693.3544154</v>
      </c>
      <c r="M158" s="113">
        <v>1375281103.6732295</v>
      </c>
      <c r="N158" s="113">
        <v>1181488247.0072176</v>
      </c>
      <c r="O158" s="113">
        <v>1340735677.7191036</v>
      </c>
      <c r="P158" s="113">
        <v>1230766409.3900073</v>
      </c>
      <c r="Q158" s="113">
        <v>1176037029.5047019</v>
      </c>
      <c r="R158" s="113">
        <v>1204986185.2719169</v>
      </c>
      <c r="S158" s="113">
        <v>1279677662.5300717</v>
      </c>
      <c r="T158" s="113">
        <v>934541201.65530181</v>
      </c>
      <c r="U158" s="113">
        <v>898822567.08281577</v>
      </c>
      <c r="V158" s="113">
        <v>1181560749.9261913</v>
      </c>
      <c r="W158" s="113">
        <v>1138175569.7908683</v>
      </c>
      <c r="X158" s="113">
        <v>1290318732.6831794</v>
      </c>
      <c r="Y158" s="113">
        <v>1524000375.0413167</v>
      </c>
      <c r="Z158" s="113">
        <v>1450136452.981113</v>
      </c>
      <c r="AA158" s="113">
        <v>1896761506.9477689</v>
      </c>
      <c r="AB158" s="113">
        <v>1822939537.1713068</v>
      </c>
      <c r="AC158" s="113">
        <v>1591607097.611207</v>
      </c>
      <c r="AD158" s="113">
        <v>1693331836.8903766</v>
      </c>
    </row>
    <row r="159" spans="2:30" x14ac:dyDescent="0.3">
      <c r="B159" s="105" t="s">
        <v>25</v>
      </c>
      <c r="C159" s="105"/>
      <c r="D159" s="105"/>
      <c r="E159" s="107" t="s">
        <v>35</v>
      </c>
      <c r="F159" s="113">
        <v>2523812665.7643213</v>
      </c>
      <c r="G159" s="113">
        <v>2116882978.0944836</v>
      </c>
      <c r="H159" s="113">
        <v>2180878733.7314692</v>
      </c>
      <c r="I159" s="113">
        <v>2091365462.0578604</v>
      </c>
      <c r="J159" s="113">
        <v>2010756544.5996921</v>
      </c>
      <c r="K159" s="113">
        <v>1416637620.1270432</v>
      </c>
      <c r="L159" s="113">
        <v>1431223001.3718019</v>
      </c>
      <c r="M159" s="113">
        <v>1388729091.1779809</v>
      </c>
      <c r="N159" s="113">
        <v>1189950814.8359225</v>
      </c>
      <c r="O159" s="113">
        <v>1331341418.4055068</v>
      </c>
      <c r="P159" s="113">
        <v>1239295969.4733865</v>
      </c>
      <c r="Q159" s="113">
        <v>1162774830.8181224</v>
      </c>
      <c r="R159" s="113">
        <v>1180925119.4496078</v>
      </c>
      <c r="S159" s="113">
        <v>1280818412.8671238</v>
      </c>
      <c r="T159" s="113">
        <v>982167121.66750073</v>
      </c>
      <c r="U159" s="113">
        <v>883077028.24888313</v>
      </c>
      <c r="V159" s="113">
        <v>1074978532.6979201</v>
      </c>
      <c r="W159" s="113">
        <v>1083833855.8687165</v>
      </c>
      <c r="X159" s="113">
        <v>1246930055.8703814</v>
      </c>
      <c r="Y159" s="113">
        <v>1475191917.8407865</v>
      </c>
      <c r="Z159" s="113">
        <v>1366747569.4909096</v>
      </c>
      <c r="AA159" s="113">
        <v>1844245640.0169456</v>
      </c>
      <c r="AB159" s="113">
        <v>1884525300.7419431</v>
      </c>
      <c r="AC159" s="113">
        <v>1598419674.2670016</v>
      </c>
      <c r="AD159" s="113">
        <v>1674447726.4244504</v>
      </c>
    </row>
    <row r="160" spans="2:30" x14ac:dyDescent="0.3">
      <c r="B160" s="105" t="s">
        <v>27</v>
      </c>
      <c r="C160" s="105"/>
      <c r="D160" s="105"/>
      <c r="E160" s="107" t="s">
        <v>35</v>
      </c>
      <c r="F160" s="113">
        <v>2523924882.8165631</v>
      </c>
      <c r="G160" s="113">
        <v>2116968649.5955403</v>
      </c>
      <c r="H160" s="113">
        <v>2180923526.9776411</v>
      </c>
      <c r="I160" s="113">
        <v>2091946348.501713</v>
      </c>
      <c r="J160" s="113">
        <v>2013423977.3360946</v>
      </c>
      <c r="K160" s="113">
        <v>1424582568.63238</v>
      </c>
      <c r="L160" s="113">
        <v>1427171623.3155525</v>
      </c>
      <c r="M160" s="113">
        <v>1380653244.1653678</v>
      </c>
      <c r="N160" s="113">
        <v>1181567384.2965734</v>
      </c>
      <c r="O160" s="113">
        <v>1317883290.2194788</v>
      </c>
      <c r="P160" s="113">
        <v>1230462074.0042396</v>
      </c>
      <c r="Q160" s="113">
        <v>1173157699.266896</v>
      </c>
      <c r="R160" s="113">
        <v>1168797027.9511459</v>
      </c>
      <c r="S160" s="113">
        <v>1269481781.8841264</v>
      </c>
      <c r="T160" s="113">
        <v>989039133.33792686</v>
      </c>
      <c r="U160" s="113">
        <v>882176161.93416548</v>
      </c>
      <c r="V160" s="113">
        <v>1034697744.8379796</v>
      </c>
      <c r="W160" s="113">
        <v>1052015757.8071293</v>
      </c>
      <c r="X160" s="113">
        <v>1222434555.6064477</v>
      </c>
      <c r="Y160" s="113">
        <v>1480563677.0025198</v>
      </c>
      <c r="Z160" s="113">
        <v>1310741918.2604604</v>
      </c>
      <c r="AA160" s="113">
        <v>1839897009.5120385</v>
      </c>
      <c r="AB160" s="113">
        <v>1867024568.2556672</v>
      </c>
      <c r="AC160" s="113">
        <v>1564578954.5632467</v>
      </c>
      <c r="AD160" s="113">
        <v>1608872504.8573422</v>
      </c>
    </row>
    <row r="161" spans="2:30" x14ac:dyDescent="0.3">
      <c r="B161" s="105" t="s">
        <v>30</v>
      </c>
      <c r="C161" s="105"/>
      <c r="D161" s="105"/>
      <c r="E161" s="107" t="s">
        <v>35</v>
      </c>
      <c r="F161" s="113">
        <v>2523684739.438417</v>
      </c>
      <c r="G161" s="113">
        <v>2116784396.0893986</v>
      </c>
      <c r="H161" s="113">
        <v>2180781813.3113041</v>
      </c>
      <c r="I161" s="113">
        <v>2091057301.9981658</v>
      </c>
      <c r="J161" s="113">
        <v>2012632138.2309501</v>
      </c>
      <c r="K161" s="113">
        <v>1426388145.4050744</v>
      </c>
      <c r="L161" s="113">
        <v>1420475091.6121337</v>
      </c>
      <c r="M161" s="113">
        <v>1377278275.9185095</v>
      </c>
      <c r="N161" s="113">
        <v>1184431393.8117597</v>
      </c>
      <c r="O161" s="113">
        <v>1314582614.8816748</v>
      </c>
      <c r="P161" s="113">
        <v>1228455959.8249376</v>
      </c>
      <c r="Q161" s="113">
        <v>1170554466.8274519</v>
      </c>
      <c r="R161" s="113">
        <v>1167771782.6760933</v>
      </c>
      <c r="S161" s="113">
        <v>1266373021.7391844</v>
      </c>
      <c r="T161" s="113">
        <v>988157549.6995796</v>
      </c>
      <c r="U161" s="113">
        <v>882688729.40078712</v>
      </c>
      <c r="V161" s="113">
        <v>1034833747.8118703</v>
      </c>
      <c r="W161" s="113">
        <v>1052297185.6352179</v>
      </c>
      <c r="X161" s="113">
        <v>1222298755.5783942</v>
      </c>
      <c r="Y161" s="113">
        <v>1480955582.4194551</v>
      </c>
      <c r="Z161" s="113">
        <v>1310900478.0526969</v>
      </c>
      <c r="AA161" s="113">
        <v>1839208615.459173</v>
      </c>
      <c r="AB161" s="113">
        <v>1866624198.4712248</v>
      </c>
      <c r="AC161" s="113">
        <v>1564603689.8917742</v>
      </c>
      <c r="AD161" s="113">
        <v>1608094381.7048111</v>
      </c>
    </row>
    <row r="162" spans="2:30" x14ac:dyDescent="0.3">
      <c r="B162" s="105" t="s">
        <v>210</v>
      </c>
      <c r="C162" s="106"/>
      <c r="D162" s="106"/>
      <c r="E162" s="107" t="s">
        <v>35</v>
      </c>
      <c r="F162" s="113">
        <v>2523684739.438417</v>
      </c>
      <c r="G162" s="113">
        <v>2116784396.0893986</v>
      </c>
      <c r="H162" s="113">
        <v>2180781813.3113041</v>
      </c>
      <c r="I162" s="113">
        <v>2091057301.9981658</v>
      </c>
      <c r="J162" s="113">
        <v>2012632138.2309501</v>
      </c>
      <c r="K162" s="113">
        <v>1426388145.4050744</v>
      </c>
      <c r="L162" s="113">
        <v>1420475091.6121337</v>
      </c>
      <c r="M162" s="113">
        <v>1377278275.9185095</v>
      </c>
      <c r="N162" s="113">
        <v>1184431393.8117597</v>
      </c>
      <c r="O162" s="113">
        <v>1314582614.8816748</v>
      </c>
      <c r="P162" s="113">
        <v>1228455959.8249376</v>
      </c>
      <c r="Q162" s="113">
        <v>1170554466.8274519</v>
      </c>
      <c r="R162" s="113">
        <v>1167771782.6760933</v>
      </c>
      <c r="S162" s="113">
        <v>1266373021.7391844</v>
      </c>
      <c r="T162" s="113">
        <v>988157549.6995796</v>
      </c>
      <c r="U162" s="113">
        <v>882688729.40078712</v>
      </c>
      <c r="V162" s="113">
        <v>1034833747.8118703</v>
      </c>
      <c r="W162" s="113">
        <v>1052297185.6352179</v>
      </c>
      <c r="X162" s="113">
        <v>1222298755.5783942</v>
      </c>
      <c r="Y162" s="113">
        <v>1480955582.4194551</v>
      </c>
      <c r="Z162" s="113">
        <v>1310900478.0526969</v>
      </c>
      <c r="AA162" s="113">
        <v>1839208615.459173</v>
      </c>
      <c r="AB162" s="113">
        <v>1866624198.4712248</v>
      </c>
      <c r="AC162" s="113">
        <v>1564603689.8917742</v>
      </c>
      <c r="AD162" s="113">
        <v>1608094381.7048111</v>
      </c>
    </row>
    <row r="163" spans="2:30" x14ac:dyDescent="0.3">
      <c r="B163" s="105" t="s">
        <v>31</v>
      </c>
      <c r="C163" s="105"/>
      <c r="D163" s="105"/>
      <c r="E163" s="107" t="s">
        <v>35</v>
      </c>
      <c r="F163" s="113">
        <v>2522999392.7831917</v>
      </c>
      <c r="G163" s="113">
        <v>2115726948.4883478</v>
      </c>
      <c r="H163" s="113">
        <v>2180319437.3954735</v>
      </c>
      <c r="I163" s="113">
        <v>2090197599.9494908</v>
      </c>
      <c r="J163" s="113">
        <v>2017851060.2794347</v>
      </c>
      <c r="K163" s="113">
        <v>1417479650.9575782</v>
      </c>
      <c r="L163" s="113">
        <v>1422291359.4186695</v>
      </c>
      <c r="M163" s="113">
        <v>1375187449.8945372</v>
      </c>
      <c r="N163" s="113">
        <v>1187299153.2946167</v>
      </c>
      <c r="O163" s="113">
        <v>1319695909.8660245</v>
      </c>
      <c r="P163" s="113">
        <v>1232641526.7284431</v>
      </c>
      <c r="Q163" s="113">
        <v>1185428196.4575875</v>
      </c>
      <c r="R163" s="113">
        <v>1151616078.8591003</v>
      </c>
      <c r="S163" s="113">
        <v>1245242813.1726553</v>
      </c>
      <c r="T163" s="113">
        <v>984957428.45872366</v>
      </c>
      <c r="U163" s="113">
        <v>836756108.492957</v>
      </c>
      <c r="V163" s="113">
        <v>1017646300.9608719</v>
      </c>
      <c r="W163" s="113">
        <v>1036747552.9450673</v>
      </c>
      <c r="X163" s="113">
        <v>1209054380.319797</v>
      </c>
      <c r="Y163" s="113">
        <v>1470401961.4236832</v>
      </c>
      <c r="Z163" s="113">
        <v>1220076543.9392385</v>
      </c>
      <c r="AA163" s="113">
        <v>1794350245.4433799</v>
      </c>
      <c r="AB163" s="113">
        <v>1885037565.4183278</v>
      </c>
      <c r="AC163" s="113">
        <v>1512656598.0213151</v>
      </c>
      <c r="AD163" s="113">
        <v>1485326156.6411507</v>
      </c>
    </row>
    <row r="164" spans="2:30" x14ac:dyDescent="0.3">
      <c r="B164" s="105" t="s">
        <v>33</v>
      </c>
      <c r="C164" s="105"/>
      <c r="D164" s="105"/>
      <c r="E164" s="107" t="s">
        <v>35</v>
      </c>
      <c r="F164" s="113">
        <v>2522867638.486937</v>
      </c>
      <c r="G164" s="113">
        <v>2115531118.4029758</v>
      </c>
      <c r="H164" s="113">
        <v>2180228735.0276666</v>
      </c>
      <c r="I164" s="113">
        <v>2089797448.1731508</v>
      </c>
      <c r="J164" s="113">
        <v>2017691296.7652879</v>
      </c>
      <c r="K164" s="113">
        <v>1418362380.1790588</v>
      </c>
      <c r="L164" s="113">
        <v>1417546173.2523179</v>
      </c>
      <c r="M164" s="113">
        <v>1371212944.5586493</v>
      </c>
      <c r="N164" s="113">
        <v>1190576485.4434581</v>
      </c>
      <c r="O164" s="113">
        <v>1320806806.0016651</v>
      </c>
      <c r="P164" s="113">
        <v>1233037659.4988477</v>
      </c>
      <c r="Q164" s="113">
        <v>1187349150.2889946</v>
      </c>
      <c r="R164" s="113">
        <v>1153461204.0710325</v>
      </c>
      <c r="S164" s="113">
        <v>1246090708.5083671</v>
      </c>
      <c r="T164" s="113">
        <v>984579894.7794162</v>
      </c>
      <c r="U164" s="113">
        <v>836794777.81148338</v>
      </c>
      <c r="V164" s="113">
        <v>1017207838.4141792</v>
      </c>
      <c r="W164" s="113">
        <v>1036762984.0168805</v>
      </c>
      <c r="X164" s="113">
        <v>1209174755.6758566</v>
      </c>
      <c r="Y164" s="113">
        <v>1470636545.8086584</v>
      </c>
      <c r="Z164" s="113">
        <v>1219424231.7525983</v>
      </c>
      <c r="AA164" s="113">
        <v>1794514937.9803095</v>
      </c>
      <c r="AB164" s="113">
        <v>1885119813.8839509</v>
      </c>
      <c r="AC164" s="113">
        <v>1512898349.1514747</v>
      </c>
      <c r="AD164" s="113">
        <v>1484666122.0937693</v>
      </c>
    </row>
    <row r="165" spans="2:30" x14ac:dyDescent="0.3">
      <c r="B165" s="105" t="s">
        <v>32</v>
      </c>
      <c r="C165" s="105"/>
      <c r="D165" s="105"/>
      <c r="E165" s="107" t="s">
        <v>35</v>
      </c>
      <c r="F165" s="113">
        <v>2522844786.8674173</v>
      </c>
      <c r="G165" s="113">
        <v>2115479494.6983271</v>
      </c>
      <c r="H165" s="113">
        <v>2180193091.9537501</v>
      </c>
      <c r="I165" s="113">
        <v>2090947220.7793961</v>
      </c>
      <c r="J165" s="113">
        <v>2021662082.2632568</v>
      </c>
      <c r="K165" s="113">
        <v>1413500353.7864194</v>
      </c>
      <c r="L165" s="113">
        <v>1417999955.549222</v>
      </c>
      <c r="M165" s="113">
        <v>1374194617.4832997</v>
      </c>
      <c r="N165" s="113">
        <v>1185530825.5914965</v>
      </c>
      <c r="O165" s="113">
        <v>1315641622.0280077</v>
      </c>
      <c r="P165" s="113">
        <v>1230614900.0993807</v>
      </c>
      <c r="Q165" s="113">
        <v>1191435595.5443525</v>
      </c>
      <c r="R165" s="113">
        <v>1156255645.3655276</v>
      </c>
      <c r="S165" s="113">
        <v>1247815714.3843989</v>
      </c>
      <c r="T165" s="113">
        <v>983969641.09438324</v>
      </c>
      <c r="U165" s="113">
        <v>839629846.75302184</v>
      </c>
      <c r="V165" s="113">
        <v>1004740259.1699785</v>
      </c>
      <c r="W165" s="113">
        <v>1030159440.0431886</v>
      </c>
      <c r="X165" s="113">
        <v>1204087175.3834896</v>
      </c>
      <c r="Y165" s="113">
        <v>1466087048.8580227</v>
      </c>
      <c r="Z165" s="113">
        <v>1222073546.5030065</v>
      </c>
      <c r="AA165" s="113">
        <v>1788524788.671824</v>
      </c>
      <c r="AB165" s="113">
        <v>1882605353.1327326</v>
      </c>
      <c r="AC165" s="113">
        <v>1513365577.7166615</v>
      </c>
      <c r="AD165" s="113">
        <v>1490427630.8502288</v>
      </c>
    </row>
    <row r="166" spans="2:30" x14ac:dyDescent="0.3">
      <c r="B166" s="105" t="s">
        <v>34</v>
      </c>
      <c r="C166" s="105"/>
      <c r="D166" s="105"/>
      <c r="E166" s="107" t="s">
        <v>35</v>
      </c>
      <c r="F166" s="113">
        <v>2522873703.8365712</v>
      </c>
      <c r="G166" s="113">
        <v>2115546730.760679</v>
      </c>
      <c r="H166" s="113">
        <v>2180227175.2621388</v>
      </c>
      <c r="I166" s="113">
        <v>2089794854.9600925</v>
      </c>
      <c r="J166" s="113">
        <v>2018914227.5130141</v>
      </c>
      <c r="K166" s="113">
        <v>1421170877.6954038</v>
      </c>
      <c r="L166" s="113">
        <v>1418290831.0918825</v>
      </c>
      <c r="M166" s="113">
        <v>1369773873.5214415</v>
      </c>
      <c r="N166" s="113">
        <v>1191324721.6666191</v>
      </c>
      <c r="O166" s="113">
        <v>1318464781.0334861</v>
      </c>
      <c r="P166" s="113">
        <v>1231869181.4615765</v>
      </c>
      <c r="Q166" s="113">
        <v>1194174171.8360951</v>
      </c>
      <c r="R166" s="113">
        <v>1156296716.1579373</v>
      </c>
      <c r="S166" s="113">
        <v>1248625552.3830354</v>
      </c>
      <c r="T166" s="113">
        <v>982223799.88162673</v>
      </c>
      <c r="U166" s="113">
        <v>839592709.724424</v>
      </c>
      <c r="V166" s="113">
        <v>1005848407.2023364</v>
      </c>
      <c r="W166" s="113">
        <v>1031502128.208041</v>
      </c>
      <c r="X166" s="113">
        <v>1204520668.5482116</v>
      </c>
      <c r="Y166" s="113">
        <v>1465408614.2421315</v>
      </c>
      <c r="Z166" s="113">
        <v>1222435993.4002638</v>
      </c>
      <c r="AA166" s="113">
        <v>1788848888.2978222</v>
      </c>
      <c r="AB166" s="113">
        <v>1882853860.661428</v>
      </c>
      <c r="AC166" s="113">
        <v>1513129722.170464</v>
      </c>
      <c r="AD166" s="113">
        <v>1487808275.7283797</v>
      </c>
    </row>
    <row r="167" spans="2:30" x14ac:dyDescent="0.3">
      <c r="E167" s="110"/>
    </row>
    <row r="168" spans="2:30" x14ac:dyDescent="0.3">
      <c r="B168" s="102" t="s">
        <v>18</v>
      </c>
      <c r="C168" s="103" t="s">
        <v>64</v>
      </c>
      <c r="D168" s="103" t="s">
        <v>7</v>
      </c>
      <c r="E168" s="103" t="s">
        <v>14</v>
      </c>
      <c r="F168" s="104" t="s">
        <v>65</v>
      </c>
      <c r="G168" s="104" t="s">
        <v>66</v>
      </c>
      <c r="H168" s="104" t="s">
        <v>67</v>
      </c>
      <c r="I168" s="104" t="s">
        <v>68</v>
      </c>
      <c r="J168" s="104" t="s">
        <v>69</v>
      </c>
      <c r="K168" s="104" t="s">
        <v>70</v>
      </c>
      <c r="L168" s="104" t="s">
        <v>71</v>
      </c>
      <c r="M168" s="104" t="s">
        <v>72</v>
      </c>
      <c r="N168" s="104" t="s">
        <v>73</v>
      </c>
      <c r="O168" s="104" t="s">
        <v>74</v>
      </c>
      <c r="P168" s="104" t="s">
        <v>75</v>
      </c>
      <c r="Q168" s="104" t="s">
        <v>76</v>
      </c>
      <c r="R168" s="104" t="s">
        <v>77</v>
      </c>
      <c r="S168" s="104" t="s">
        <v>78</v>
      </c>
      <c r="T168" s="104" t="s">
        <v>79</v>
      </c>
      <c r="U168" s="104" t="s">
        <v>80</v>
      </c>
      <c r="V168" s="104" t="s">
        <v>81</v>
      </c>
      <c r="W168" s="104" t="s">
        <v>82</v>
      </c>
      <c r="X168" s="104" t="s">
        <v>83</v>
      </c>
      <c r="Y168" s="104" t="s">
        <v>84</v>
      </c>
      <c r="Z168" s="104" t="s">
        <v>85</v>
      </c>
      <c r="AA168" s="104" t="s">
        <v>86</v>
      </c>
      <c r="AB168" s="104" t="s">
        <v>87</v>
      </c>
      <c r="AC168" s="104" t="s">
        <v>88</v>
      </c>
      <c r="AD168" s="104" t="s">
        <v>89</v>
      </c>
    </row>
    <row r="169" spans="2:30" x14ac:dyDescent="0.3">
      <c r="B169" s="105" t="s">
        <v>44</v>
      </c>
      <c r="C169" s="105"/>
      <c r="D169" s="105"/>
      <c r="E169" s="107" t="s">
        <v>35</v>
      </c>
      <c r="F169" s="113">
        <v>2100819412.5313883</v>
      </c>
      <c r="G169" s="113">
        <v>1858252453.1726446</v>
      </c>
      <c r="H169" s="113">
        <v>1898968302.630909</v>
      </c>
      <c r="I169" s="113">
        <v>1760737004.3399971</v>
      </c>
      <c r="J169" s="113">
        <v>1699538004.0797484</v>
      </c>
      <c r="K169" s="113">
        <v>1640247036.9918277</v>
      </c>
      <c r="L169" s="113">
        <v>1636209552.9808979</v>
      </c>
      <c r="M169" s="113">
        <v>1692497071.0847359</v>
      </c>
      <c r="N169" s="113">
        <v>1306434687.7646849</v>
      </c>
      <c r="O169" s="113">
        <v>1249283130.3089869</v>
      </c>
      <c r="P169" s="113">
        <v>1176630043.4583831</v>
      </c>
      <c r="Q169" s="113">
        <v>1100800480.3567872</v>
      </c>
      <c r="R169" s="113">
        <v>1139355075.8459823</v>
      </c>
      <c r="S169" s="113">
        <v>1146128544.9560196</v>
      </c>
      <c r="T169" s="113">
        <v>1075432590.0341029</v>
      </c>
      <c r="U169" s="113">
        <v>1099204421.4118047</v>
      </c>
      <c r="V169" s="113">
        <v>1220078361.527508</v>
      </c>
      <c r="W169" s="113">
        <v>1279497003.6125288</v>
      </c>
      <c r="X169" s="113">
        <v>1275921174.6192763</v>
      </c>
      <c r="Y169" s="113">
        <v>1249591927.722887</v>
      </c>
      <c r="Z169" s="113">
        <v>1359186120.2849541</v>
      </c>
      <c r="AA169" s="113">
        <v>1393210852.4193406</v>
      </c>
      <c r="AB169" s="113">
        <v>1490910418.680541</v>
      </c>
      <c r="AC169" s="113">
        <v>1387553194.7736146</v>
      </c>
      <c r="AD169" s="113">
        <v>1096081619.4006448</v>
      </c>
    </row>
    <row r="170" spans="2:30" x14ac:dyDescent="0.3">
      <c r="B170" s="105" t="s">
        <v>25</v>
      </c>
      <c r="C170" s="105"/>
      <c r="D170" s="105"/>
      <c r="E170" s="107" t="s">
        <v>35</v>
      </c>
      <c r="F170" s="113">
        <v>2100819964.3789334</v>
      </c>
      <c r="G170" s="113">
        <v>1858253076.4949646</v>
      </c>
      <c r="H170" s="113">
        <v>1898968930.9656043</v>
      </c>
      <c r="I170" s="113">
        <v>1760739265.5339112</v>
      </c>
      <c r="J170" s="113">
        <v>1699971221.7121568</v>
      </c>
      <c r="K170" s="113">
        <v>1627162778.3983254</v>
      </c>
      <c r="L170" s="113">
        <v>1621503626.2157948</v>
      </c>
      <c r="M170" s="113">
        <v>1686540700.248476</v>
      </c>
      <c r="N170" s="113">
        <v>1299575439.4376326</v>
      </c>
      <c r="O170" s="113">
        <v>1237973554.7308471</v>
      </c>
      <c r="P170" s="113">
        <v>1167509860.1902173</v>
      </c>
      <c r="Q170" s="113">
        <v>1106006234.0144556</v>
      </c>
      <c r="R170" s="113">
        <v>1146096585.1303198</v>
      </c>
      <c r="S170" s="113">
        <v>1150396418.6235704</v>
      </c>
      <c r="T170" s="113">
        <v>1076849547.1462355</v>
      </c>
      <c r="U170" s="113">
        <v>1101610766.7038653</v>
      </c>
      <c r="V170" s="113">
        <v>1226487561.3785889</v>
      </c>
      <c r="W170" s="113">
        <v>1287300513.5699146</v>
      </c>
      <c r="X170" s="113">
        <v>1281772649.6285946</v>
      </c>
      <c r="Y170" s="113">
        <v>1254041794.0366457</v>
      </c>
      <c r="Z170" s="113">
        <v>1360971409.8301575</v>
      </c>
      <c r="AA170" s="113">
        <v>1396364152.195435</v>
      </c>
      <c r="AB170" s="113">
        <v>1494939944.1969304</v>
      </c>
      <c r="AC170" s="113">
        <v>1421965850.546628</v>
      </c>
      <c r="AD170" s="113">
        <v>1104031867.1860094</v>
      </c>
    </row>
    <row r="171" spans="2:30" x14ac:dyDescent="0.3">
      <c r="B171" s="105" t="s">
        <v>27</v>
      </c>
      <c r="C171" s="105"/>
      <c r="D171" s="105"/>
      <c r="E171" s="107" t="s">
        <v>35</v>
      </c>
      <c r="F171" s="113">
        <v>2100814118.7029004</v>
      </c>
      <c r="G171" s="113">
        <v>1858247020.7931488</v>
      </c>
      <c r="H171" s="113">
        <v>1898962296.0778651</v>
      </c>
      <c r="I171" s="113">
        <v>1760732514.0022681</v>
      </c>
      <c r="J171" s="113">
        <v>1700030659.33729</v>
      </c>
      <c r="K171" s="113">
        <v>1622905550.0009141</v>
      </c>
      <c r="L171" s="113">
        <v>1617157936.4888318</v>
      </c>
      <c r="M171" s="113">
        <v>1682932284.7388256</v>
      </c>
      <c r="N171" s="113">
        <v>1300564229.6598797</v>
      </c>
      <c r="O171" s="113">
        <v>1238109666.1183286</v>
      </c>
      <c r="P171" s="113">
        <v>1165379626.0295908</v>
      </c>
      <c r="Q171" s="113">
        <v>1106862946.1631064</v>
      </c>
      <c r="R171" s="113">
        <v>1146987336.0122297</v>
      </c>
      <c r="S171" s="113">
        <v>1152869153.1856532</v>
      </c>
      <c r="T171" s="113">
        <v>1068741232.6253824</v>
      </c>
      <c r="U171" s="113">
        <v>1096844109.0579209</v>
      </c>
      <c r="V171" s="113">
        <v>1225577104.9650931</v>
      </c>
      <c r="W171" s="113">
        <v>1287577154.9054978</v>
      </c>
      <c r="X171" s="113">
        <v>1284310676.5724103</v>
      </c>
      <c r="Y171" s="113">
        <v>1256541786.3317142</v>
      </c>
      <c r="Z171" s="113">
        <v>1362205957.9652624</v>
      </c>
      <c r="AA171" s="113">
        <v>1403815757.3927164</v>
      </c>
      <c r="AB171" s="113">
        <v>1512136757.6129372</v>
      </c>
      <c r="AC171" s="113">
        <v>1411308584.6976051</v>
      </c>
      <c r="AD171" s="113">
        <v>1097053020.1094687</v>
      </c>
    </row>
    <row r="172" spans="2:30" x14ac:dyDescent="0.3">
      <c r="B172" s="105" t="s">
        <v>30</v>
      </c>
      <c r="C172" s="105"/>
      <c r="D172" s="105"/>
      <c r="E172" s="107" t="s">
        <v>35</v>
      </c>
      <c r="F172" s="113">
        <v>2100813239.7464595</v>
      </c>
      <c r="G172" s="113">
        <v>1858246120.1797323</v>
      </c>
      <c r="H172" s="113">
        <v>1898961171.0022664</v>
      </c>
      <c r="I172" s="113">
        <v>1760731843.400533</v>
      </c>
      <c r="J172" s="113">
        <v>1700076801.8398352</v>
      </c>
      <c r="K172" s="113">
        <v>1618642734.982573</v>
      </c>
      <c r="L172" s="113">
        <v>1613055383.2741377</v>
      </c>
      <c r="M172" s="113">
        <v>1679432839.993382</v>
      </c>
      <c r="N172" s="113">
        <v>1299452578.8818936</v>
      </c>
      <c r="O172" s="113">
        <v>1235619327.056226</v>
      </c>
      <c r="P172" s="113">
        <v>1163527776.1098659</v>
      </c>
      <c r="Q172" s="113">
        <v>1104922672.4656699</v>
      </c>
      <c r="R172" s="113">
        <v>1144904080.1119673</v>
      </c>
      <c r="S172" s="113">
        <v>1151055753.728277</v>
      </c>
      <c r="T172" s="113">
        <v>1069959362.8757473</v>
      </c>
      <c r="U172" s="113">
        <v>1097696584.129282</v>
      </c>
      <c r="V172" s="113">
        <v>1226539584.6434083</v>
      </c>
      <c r="W172" s="113">
        <v>1288300255.0795608</v>
      </c>
      <c r="X172" s="113">
        <v>1284979037.1766384</v>
      </c>
      <c r="Y172" s="113">
        <v>1257013709.1607237</v>
      </c>
      <c r="Z172" s="113">
        <v>1362972725.4430542</v>
      </c>
      <c r="AA172" s="113">
        <v>1404476872.4510455</v>
      </c>
      <c r="AB172" s="113">
        <v>1513031639.4184532</v>
      </c>
      <c r="AC172" s="113">
        <v>1411763559.0716813</v>
      </c>
      <c r="AD172" s="113">
        <v>1098115301.281553</v>
      </c>
    </row>
    <row r="173" spans="2:30" x14ac:dyDescent="0.3">
      <c r="B173" s="105" t="s">
        <v>210</v>
      </c>
      <c r="C173" s="106"/>
      <c r="D173" s="106"/>
      <c r="E173" s="107" t="s">
        <v>35</v>
      </c>
      <c r="F173" s="113">
        <v>2100813239.7464595</v>
      </c>
      <c r="G173" s="113">
        <v>1858246120.1797323</v>
      </c>
      <c r="H173" s="113">
        <v>1898961171.0022664</v>
      </c>
      <c r="I173" s="113">
        <v>1760731843.400533</v>
      </c>
      <c r="J173" s="113">
        <v>1700076801.8398352</v>
      </c>
      <c r="K173" s="113">
        <v>1618642734.982573</v>
      </c>
      <c r="L173" s="113">
        <v>1613055383.2741377</v>
      </c>
      <c r="M173" s="113">
        <v>1679432839.993382</v>
      </c>
      <c r="N173" s="113">
        <v>1299452578.8818936</v>
      </c>
      <c r="O173" s="113">
        <v>1235619327.056226</v>
      </c>
      <c r="P173" s="113">
        <v>1163527776.1098659</v>
      </c>
      <c r="Q173" s="113">
        <v>1104922672.4656699</v>
      </c>
      <c r="R173" s="113">
        <v>1144904080.1119673</v>
      </c>
      <c r="S173" s="113">
        <v>1151055753.728277</v>
      </c>
      <c r="T173" s="113">
        <v>1069959362.8757473</v>
      </c>
      <c r="U173" s="113">
        <v>1097696584.129282</v>
      </c>
      <c r="V173" s="113">
        <v>1226539584.6434083</v>
      </c>
      <c r="W173" s="113">
        <v>1288300255.0795608</v>
      </c>
      <c r="X173" s="113">
        <v>1284979037.1766384</v>
      </c>
      <c r="Y173" s="113">
        <v>1257013709.1607237</v>
      </c>
      <c r="Z173" s="113">
        <v>1362972725.4430542</v>
      </c>
      <c r="AA173" s="113">
        <v>1404476872.4510455</v>
      </c>
      <c r="AB173" s="113">
        <v>1513031639.4184532</v>
      </c>
      <c r="AC173" s="113">
        <v>1411763559.0716813</v>
      </c>
      <c r="AD173" s="113">
        <v>1098115301.281553</v>
      </c>
    </row>
    <row r="174" spans="2:30" x14ac:dyDescent="0.3">
      <c r="B174" s="105" t="s">
        <v>31</v>
      </c>
      <c r="C174" s="105"/>
      <c r="D174" s="105"/>
      <c r="E174" s="107" t="s">
        <v>35</v>
      </c>
      <c r="F174" s="113">
        <v>2100823244.9574888</v>
      </c>
      <c r="G174" s="113">
        <v>1858256333.1150048</v>
      </c>
      <c r="H174" s="113">
        <v>1898972481.9693954</v>
      </c>
      <c r="I174" s="113">
        <v>1760743811.5184972</v>
      </c>
      <c r="J174" s="113">
        <v>1700084738.4297597</v>
      </c>
      <c r="K174" s="113">
        <v>1616317853.5410826</v>
      </c>
      <c r="L174" s="113">
        <v>1612491493.4364173</v>
      </c>
      <c r="M174" s="113">
        <v>1678470811.6540673</v>
      </c>
      <c r="N174" s="113">
        <v>1297383381.7556615</v>
      </c>
      <c r="O174" s="113">
        <v>1235615575.7063704</v>
      </c>
      <c r="P174" s="113">
        <v>1165331246.4171116</v>
      </c>
      <c r="Q174" s="113">
        <v>1104552966.4050202</v>
      </c>
      <c r="R174" s="113">
        <v>1145202995.0745497</v>
      </c>
      <c r="S174" s="113">
        <v>1150940114.6098192</v>
      </c>
      <c r="T174" s="113">
        <v>1066886463.2017876</v>
      </c>
      <c r="U174" s="113">
        <v>1094895273.6000569</v>
      </c>
      <c r="V174" s="113">
        <v>1220573787.1807904</v>
      </c>
      <c r="W174" s="113">
        <v>1282404431.2576044</v>
      </c>
      <c r="X174" s="113">
        <v>1280875663.2757831</v>
      </c>
      <c r="Y174" s="113">
        <v>1253623401.742938</v>
      </c>
      <c r="Z174" s="113">
        <v>1357041994.2773652</v>
      </c>
      <c r="AA174" s="113">
        <v>1400772415.9153435</v>
      </c>
      <c r="AB174" s="113">
        <v>1506660834.5387967</v>
      </c>
      <c r="AC174" s="113">
        <v>1406247296.9326022</v>
      </c>
      <c r="AD174" s="113">
        <v>1096859968.2021539</v>
      </c>
    </row>
    <row r="175" spans="2:30" x14ac:dyDescent="0.3">
      <c r="B175" s="105" t="s">
        <v>33</v>
      </c>
      <c r="C175" s="105"/>
      <c r="D175" s="105"/>
      <c r="E175" s="107" t="s">
        <v>35</v>
      </c>
      <c r="F175" s="113">
        <v>2100815928.0045896</v>
      </c>
      <c r="G175" s="113">
        <v>1858248922.6845758</v>
      </c>
      <c r="H175" s="113">
        <v>1898964483.364588</v>
      </c>
      <c r="I175" s="113">
        <v>1760735840.582561</v>
      </c>
      <c r="J175" s="113">
        <v>1700163033.1744053</v>
      </c>
      <c r="K175" s="113">
        <v>1613020334.1941497</v>
      </c>
      <c r="L175" s="113">
        <v>1609019838.2959719</v>
      </c>
      <c r="M175" s="113">
        <v>1676040786.1936836</v>
      </c>
      <c r="N175" s="113">
        <v>1296903132.3828416</v>
      </c>
      <c r="O175" s="113">
        <v>1234567882.8246725</v>
      </c>
      <c r="P175" s="113">
        <v>1163637371.3639429</v>
      </c>
      <c r="Q175" s="113">
        <v>1103033485.6981657</v>
      </c>
      <c r="R175" s="113">
        <v>1144333184.6429324</v>
      </c>
      <c r="S175" s="113">
        <v>1150038122.3600831</v>
      </c>
      <c r="T175" s="113">
        <v>1068890631.4857557</v>
      </c>
      <c r="U175" s="113">
        <v>1096395150.487504</v>
      </c>
      <c r="V175" s="113">
        <v>1222190461.0545461</v>
      </c>
      <c r="W175" s="113">
        <v>1283499439.7241459</v>
      </c>
      <c r="X175" s="113">
        <v>1281958673.8069866</v>
      </c>
      <c r="Y175" s="113">
        <v>1254432062.5604377</v>
      </c>
      <c r="Z175" s="113">
        <v>1358291260.1631358</v>
      </c>
      <c r="AA175" s="113">
        <v>1401866137.8400383</v>
      </c>
      <c r="AB175" s="113">
        <v>1507485485.0893831</v>
      </c>
      <c r="AC175" s="113">
        <v>1407621601.5713665</v>
      </c>
      <c r="AD175" s="113">
        <v>1098450789.7084596</v>
      </c>
    </row>
    <row r="176" spans="2:30" x14ac:dyDescent="0.3">
      <c r="B176" s="105" t="s">
        <v>32</v>
      </c>
      <c r="C176" s="105"/>
      <c r="D176" s="105"/>
      <c r="E176" s="107" t="s">
        <v>35</v>
      </c>
      <c r="F176" s="113">
        <v>2100818515.778609</v>
      </c>
      <c r="G176" s="113">
        <v>1858251630.0798514</v>
      </c>
      <c r="H176" s="113">
        <v>1898967349.2534344</v>
      </c>
      <c r="I176" s="113">
        <v>1760737904.1865032</v>
      </c>
      <c r="J176" s="113">
        <v>1700066851.3916781</v>
      </c>
      <c r="K176" s="113">
        <v>1617349968.1873832</v>
      </c>
      <c r="L176" s="113">
        <v>1613112009.6950829</v>
      </c>
      <c r="M176" s="113">
        <v>1679389329.2803349</v>
      </c>
      <c r="N176" s="113">
        <v>1298560615.0817258</v>
      </c>
      <c r="O176" s="113">
        <v>1236608797.7702596</v>
      </c>
      <c r="P176" s="113">
        <v>1164792026.0333507</v>
      </c>
      <c r="Q176" s="113">
        <v>1104540974.709481</v>
      </c>
      <c r="R176" s="113">
        <v>1145991113.1501029</v>
      </c>
      <c r="S176" s="113">
        <v>1151892973.0262043</v>
      </c>
      <c r="T176" s="113">
        <v>1066426554.2730742</v>
      </c>
      <c r="U176" s="113">
        <v>1094793498.6752648</v>
      </c>
      <c r="V176" s="113">
        <v>1220061190.5166965</v>
      </c>
      <c r="W176" s="113">
        <v>1281939067.1006532</v>
      </c>
      <c r="X176" s="113">
        <v>1280614288.2040489</v>
      </c>
      <c r="Y176" s="113">
        <v>1253495264.7113717</v>
      </c>
      <c r="Z176" s="113">
        <v>1357381371.8883729</v>
      </c>
      <c r="AA176" s="113">
        <v>1400482308.165277</v>
      </c>
      <c r="AB176" s="113">
        <v>1506055575.0079026</v>
      </c>
      <c r="AC176" s="113">
        <v>1406686250.1133773</v>
      </c>
      <c r="AD176" s="113">
        <v>1094976373.4619439</v>
      </c>
    </row>
    <row r="177" spans="2:30" x14ac:dyDescent="0.3">
      <c r="B177" s="105" t="s">
        <v>34</v>
      </c>
      <c r="C177" s="105"/>
      <c r="D177" s="105"/>
      <c r="E177" s="107" t="s">
        <v>35</v>
      </c>
      <c r="F177" s="113">
        <v>2100820289.2254221</v>
      </c>
      <c r="G177" s="113">
        <v>1858253324.4138696</v>
      </c>
      <c r="H177" s="113">
        <v>1898969207.0991395</v>
      </c>
      <c r="I177" s="113">
        <v>1760740972.7094295</v>
      </c>
      <c r="J177" s="113">
        <v>1700164666.2821081</v>
      </c>
      <c r="K177" s="113">
        <v>1612580443.5146923</v>
      </c>
      <c r="L177" s="113">
        <v>1608434831.3389242</v>
      </c>
      <c r="M177" s="113">
        <v>1675365435.4062998</v>
      </c>
      <c r="N177" s="113">
        <v>1296928912.3307374</v>
      </c>
      <c r="O177" s="113">
        <v>1234092569.0298514</v>
      </c>
      <c r="P177" s="113">
        <v>1162931309.1850395</v>
      </c>
      <c r="Q177" s="113">
        <v>1102628938.8534834</v>
      </c>
      <c r="R177" s="113">
        <v>1143815591.3871541</v>
      </c>
      <c r="S177" s="113">
        <v>1149921620.9000804</v>
      </c>
      <c r="T177" s="113">
        <v>1068838256.4429953</v>
      </c>
      <c r="U177" s="113">
        <v>1096757277.2631557</v>
      </c>
      <c r="V177" s="113">
        <v>1222197290.4502003</v>
      </c>
      <c r="W177" s="113">
        <v>1283517451.1116049</v>
      </c>
      <c r="X177" s="113">
        <v>1282142739.0332785</v>
      </c>
      <c r="Y177" s="113">
        <v>1254697779.572058</v>
      </c>
      <c r="Z177" s="113">
        <v>1359107082.4268048</v>
      </c>
      <c r="AA177" s="113">
        <v>1401983970.7281835</v>
      </c>
      <c r="AB177" s="113">
        <v>1507183682.9270482</v>
      </c>
      <c r="AC177" s="113">
        <v>1408300632.1116414</v>
      </c>
      <c r="AD177" s="113">
        <v>1097071513.975796</v>
      </c>
    </row>
    <row r="178" spans="2:30" x14ac:dyDescent="0.3">
      <c r="E178" s="110"/>
    </row>
    <row r="179" spans="2:30" x14ac:dyDescent="0.3">
      <c r="B179" s="102" t="s">
        <v>18</v>
      </c>
      <c r="C179" s="103" t="s">
        <v>3</v>
      </c>
      <c r="D179" s="103" t="s">
        <v>8</v>
      </c>
      <c r="E179" s="103" t="s">
        <v>14</v>
      </c>
      <c r="F179" s="104" t="s">
        <v>65</v>
      </c>
      <c r="G179" s="104" t="s">
        <v>66</v>
      </c>
      <c r="H179" s="104" t="s">
        <v>67</v>
      </c>
      <c r="I179" s="104" t="s">
        <v>68</v>
      </c>
      <c r="J179" s="104" t="s">
        <v>69</v>
      </c>
      <c r="K179" s="104" t="s">
        <v>70</v>
      </c>
      <c r="L179" s="104" t="s">
        <v>71</v>
      </c>
      <c r="M179" s="104" t="s">
        <v>72</v>
      </c>
      <c r="N179" s="104" t="s">
        <v>73</v>
      </c>
      <c r="O179" s="104" t="s">
        <v>74</v>
      </c>
      <c r="P179" s="104" t="s">
        <v>75</v>
      </c>
      <c r="Q179" s="104" t="s">
        <v>76</v>
      </c>
      <c r="R179" s="104" t="s">
        <v>77</v>
      </c>
      <c r="S179" s="104" t="s">
        <v>78</v>
      </c>
      <c r="T179" s="104" t="s">
        <v>79</v>
      </c>
      <c r="U179" s="104" t="s">
        <v>80</v>
      </c>
      <c r="V179" s="104" t="s">
        <v>81</v>
      </c>
      <c r="W179" s="104" t="s">
        <v>82</v>
      </c>
      <c r="X179" s="104" t="s">
        <v>83</v>
      </c>
      <c r="Y179" s="104" t="s">
        <v>84</v>
      </c>
      <c r="Z179" s="104" t="s">
        <v>85</v>
      </c>
      <c r="AA179" s="104" t="s">
        <v>86</v>
      </c>
      <c r="AB179" s="104" t="s">
        <v>87</v>
      </c>
      <c r="AC179" s="104" t="s">
        <v>88</v>
      </c>
      <c r="AD179" s="104" t="s">
        <v>89</v>
      </c>
    </row>
    <row r="180" spans="2:30" x14ac:dyDescent="0.3">
      <c r="B180" s="105" t="s">
        <v>44</v>
      </c>
      <c r="C180" s="105"/>
      <c r="D180" s="105"/>
      <c r="E180" s="107" t="s">
        <v>35</v>
      </c>
      <c r="F180" s="113">
        <v>2432355939.0958223</v>
      </c>
      <c r="G180" s="113">
        <v>2118290950.0638642</v>
      </c>
      <c r="H180" s="113">
        <v>2244526890.7998357</v>
      </c>
      <c r="I180" s="113">
        <v>2211739057.8684907</v>
      </c>
      <c r="J180" s="113">
        <v>2125265980.9460332</v>
      </c>
      <c r="K180" s="113">
        <v>2031106486.4634039</v>
      </c>
      <c r="L180" s="113">
        <v>2069083465.9408996</v>
      </c>
      <c r="M180" s="113">
        <v>2179522128.4779816</v>
      </c>
      <c r="N180" s="113">
        <v>1903492041.6102042</v>
      </c>
      <c r="O180" s="113">
        <v>1871514581.405659</v>
      </c>
      <c r="P180" s="113">
        <v>1627460215.6986239</v>
      </c>
      <c r="Q180" s="113">
        <v>1761953078.5867536</v>
      </c>
      <c r="R180" s="113">
        <v>1868367037.5657547</v>
      </c>
      <c r="S180" s="113">
        <v>1760188064.4263325</v>
      </c>
      <c r="T180" s="113">
        <v>1474490100.3912809</v>
      </c>
      <c r="U180" s="113">
        <v>1260330302.4845572</v>
      </c>
      <c r="V180" s="113">
        <v>1304178245.7196434</v>
      </c>
      <c r="W180" s="113">
        <v>1292986555.1037517</v>
      </c>
      <c r="X180" s="113">
        <v>1297211848.3748631</v>
      </c>
      <c r="Y180" s="113">
        <v>1272858239.026083</v>
      </c>
      <c r="Z180" s="113">
        <v>1335015027.0643566</v>
      </c>
      <c r="AA180" s="113">
        <v>1360826744.6215534</v>
      </c>
      <c r="AB180" s="113">
        <v>1307913307.0966802</v>
      </c>
      <c r="AC180" s="113">
        <v>1101853311.41923</v>
      </c>
      <c r="AD180" s="113">
        <v>895410277.19500005</v>
      </c>
    </row>
    <row r="181" spans="2:30" x14ac:dyDescent="0.3">
      <c r="B181" s="105" t="s">
        <v>25</v>
      </c>
      <c r="C181" s="105"/>
      <c r="D181" s="105"/>
      <c r="E181" s="107" t="s">
        <v>35</v>
      </c>
      <c r="F181" s="113">
        <v>2432559211.5844407</v>
      </c>
      <c r="G181" s="113">
        <v>2118633880.1528659</v>
      </c>
      <c r="H181" s="113">
        <v>2247460769.3708448</v>
      </c>
      <c r="I181" s="113">
        <v>2213708768.9828486</v>
      </c>
      <c r="J181" s="113">
        <v>2119438116.4261897</v>
      </c>
      <c r="K181" s="113">
        <v>2012818308.2716894</v>
      </c>
      <c r="L181" s="113">
        <v>2034545383.1202502</v>
      </c>
      <c r="M181" s="113">
        <v>2116035242.748791</v>
      </c>
      <c r="N181" s="113">
        <v>1854383556.8270075</v>
      </c>
      <c r="O181" s="113">
        <v>1830533239.2645602</v>
      </c>
      <c r="P181" s="113">
        <v>1615099931.3930964</v>
      </c>
      <c r="Q181" s="113">
        <v>1744369519.7251496</v>
      </c>
      <c r="R181" s="113">
        <v>1846060307.200098</v>
      </c>
      <c r="S181" s="113">
        <v>1737046958.1180348</v>
      </c>
      <c r="T181" s="113">
        <v>1492555969.9745018</v>
      </c>
      <c r="U181" s="113">
        <v>1234771642.449831</v>
      </c>
      <c r="V181" s="113">
        <v>1274112697.6388576</v>
      </c>
      <c r="W181" s="113">
        <v>1272166115.03794</v>
      </c>
      <c r="X181" s="113">
        <v>1269380038.1868978</v>
      </c>
      <c r="Y181" s="113">
        <v>1264657695.7215898</v>
      </c>
      <c r="Z181" s="113">
        <v>1318791709.0121863</v>
      </c>
      <c r="AA181" s="113">
        <v>1259835321.3202865</v>
      </c>
      <c r="AB181" s="113">
        <v>1201210467.2867794</v>
      </c>
      <c r="AC181" s="113">
        <v>990948116.37823427</v>
      </c>
      <c r="AD181" s="113">
        <v>755704870.8059622</v>
      </c>
    </row>
    <row r="182" spans="2:30" x14ac:dyDescent="0.3">
      <c r="B182" s="105" t="s">
        <v>27</v>
      </c>
      <c r="C182" s="105"/>
      <c r="D182" s="105"/>
      <c r="E182" s="107" t="s">
        <v>35</v>
      </c>
      <c r="F182" s="113">
        <v>2432631211.4164906</v>
      </c>
      <c r="G182" s="113">
        <v>2118728777.8599939</v>
      </c>
      <c r="H182" s="113">
        <v>2247890983.3816786</v>
      </c>
      <c r="I182" s="113">
        <v>2213492530.3121667</v>
      </c>
      <c r="J182" s="113">
        <v>2119692443.2997451</v>
      </c>
      <c r="K182" s="113">
        <v>2007654247.4575119</v>
      </c>
      <c r="L182" s="113">
        <v>2029715748.1014817</v>
      </c>
      <c r="M182" s="113">
        <v>2105743500.6579072</v>
      </c>
      <c r="N182" s="113">
        <v>1849525573.0502641</v>
      </c>
      <c r="O182" s="113">
        <v>1823432511.2399797</v>
      </c>
      <c r="P182" s="113">
        <v>1608007308.5395362</v>
      </c>
      <c r="Q182" s="113">
        <v>1740019866.3727725</v>
      </c>
      <c r="R182" s="113">
        <v>1834939409.8454869</v>
      </c>
      <c r="S182" s="113">
        <v>1743178948.8809888</v>
      </c>
      <c r="T182" s="113">
        <v>1476238277.2888269</v>
      </c>
      <c r="U182" s="113">
        <v>1230652350.1512575</v>
      </c>
      <c r="V182" s="113">
        <v>1283062434.6325154</v>
      </c>
      <c r="W182" s="113">
        <v>1275748796.9095917</v>
      </c>
      <c r="X182" s="113">
        <v>1278707372.14447</v>
      </c>
      <c r="Y182" s="113">
        <v>1264288957.2558138</v>
      </c>
      <c r="Z182" s="113">
        <v>1289051940.5035605</v>
      </c>
      <c r="AA182" s="113">
        <v>1196639331.195564</v>
      </c>
      <c r="AB182" s="113">
        <v>1142332578.753247</v>
      </c>
      <c r="AC182" s="113">
        <v>935156729.52469718</v>
      </c>
      <c r="AD182" s="113">
        <v>748755235.17962289</v>
      </c>
    </row>
    <row r="183" spans="2:30" x14ac:dyDescent="0.3">
      <c r="B183" s="105" t="s">
        <v>30</v>
      </c>
      <c r="C183" s="105"/>
      <c r="D183" s="105"/>
      <c r="E183" s="107" t="s">
        <v>35</v>
      </c>
      <c r="F183" s="113">
        <v>2432634712.2861681</v>
      </c>
      <c r="G183" s="113">
        <v>2118733168.8363335</v>
      </c>
      <c r="H183" s="113">
        <v>2247827822.9106388</v>
      </c>
      <c r="I183" s="113">
        <v>2213410298.858532</v>
      </c>
      <c r="J183" s="113">
        <v>2119793218.1377819</v>
      </c>
      <c r="K183" s="113">
        <v>2000046742.8464043</v>
      </c>
      <c r="L183" s="113">
        <v>2022688082.5889015</v>
      </c>
      <c r="M183" s="113">
        <v>2095826528.8000214</v>
      </c>
      <c r="N183" s="113">
        <v>1837643582.8413551</v>
      </c>
      <c r="O183" s="113">
        <v>1809127695.174273</v>
      </c>
      <c r="P183" s="113">
        <v>1600718962.668376</v>
      </c>
      <c r="Q183" s="113">
        <v>1740403048.2831075</v>
      </c>
      <c r="R183" s="113">
        <v>1834680043.6593237</v>
      </c>
      <c r="S183" s="113">
        <v>1742586447.5460594</v>
      </c>
      <c r="T183" s="113">
        <v>1475607197.352463</v>
      </c>
      <c r="U183" s="113">
        <v>1230207018.0396411</v>
      </c>
      <c r="V183" s="113">
        <v>1280242439.750349</v>
      </c>
      <c r="W183" s="113">
        <v>1275457469.7474325</v>
      </c>
      <c r="X183" s="113">
        <v>1276884658.238975</v>
      </c>
      <c r="Y183" s="113">
        <v>1261897986.914114</v>
      </c>
      <c r="Z183" s="113">
        <v>1288195950.6923814</v>
      </c>
      <c r="AA183" s="113">
        <v>1196011502.1513326</v>
      </c>
      <c r="AB183" s="113">
        <v>1141697095.8103497</v>
      </c>
      <c r="AC183" s="113">
        <v>934889383.44885731</v>
      </c>
      <c r="AD183" s="113">
        <v>748553287.16192687</v>
      </c>
    </row>
    <row r="184" spans="2:30" x14ac:dyDescent="0.3">
      <c r="B184" s="105" t="s">
        <v>210</v>
      </c>
      <c r="C184" s="106"/>
      <c r="D184" s="106"/>
      <c r="E184" s="107" t="s">
        <v>35</v>
      </c>
      <c r="F184" s="113">
        <v>2432634712.2861681</v>
      </c>
      <c r="G184" s="113">
        <v>2118733168.8363335</v>
      </c>
      <c r="H184" s="113">
        <v>2247827822.9106388</v>
      </c>
      <c r="I184" s="113">
        <v>2213410298.858532</v>
      </c>
      <c r="J184" s="113">
        <v>2119793218.1377819</v>
      </c>
      <c r="K184" s="113">
        <v>2000046742.8464043</v>
      </c>
      <c r="L184" s="113">
        <v>2022688082.5889015</v>
      </c>
      <c r="M184" s="113">
        <v>2095826528.8000214</v>
      </c>
      <c r="N184" s="113">
        <v>1837643582.8413551</v>
      </c>
      <c r="O184" s="113">
        <v>1809127695.174273</v>
      </c>
      <c r="P184" s="113">
        <v>1600718962.668376</v>
      </c>
      <c r="Q184" s="113">
        <v>1740403048.2831075</v>
      </c>
      <c r="R184" s="113">
        <v>1834680043.6593237</v>
      </c>
      <c r="S184" s="113">
        <v>1742586447.5460594</v>
      </c>
      <c r="T184" s="113">
        <v>1475607197.352463</v>
      </c>
      <c r="U184" s="113">
        <v>1230207018.0396411</v>
      </c>
      <c r="V184" s="113">
        <v>1280242439.750349</v>
      </c>
      <c r="W184" s="113">
        <v>1275457469.7474325</v>
      </c>
      <c r="X184" s="113">
        <v>1276884658.238975</v>
      </c>
      <c r="Y184" s="113">
        <v>1261897986.914114</v>
      </c>
      <c r="Z184" s="113">
        <v>1288195950.6923814</v>
      </c>
      <c r="AA184" s="113">
        <v>1196011502.1513326</v>
      </c>
      <c r="AB184" s="113">
        <v>1141697095.8103497</v>
      </c>
      <c r="AC184" s="113">
        <v>934889383.44885731</v>
      </c>
      <c r="AD184" s="113">
        <v>748553287.16192687</v>
      </c>
    </row>
    <row r="185" spans="2:30" x14ac:dyDescent="0.3">
      <c r="B185" s="105" t="s">
        <v>31</v>
      </c>
      <c r="C185" s="105"/>
      <c r="D185" s="105"/>
      <c r="E185" s="107" t="s">
        <v>35</v>
      </c>
      <c r="F185" s="113">
        <v>2432408384.4989424</v>
      </c>
      <c r="G185" s="113">
        <v>2118396418.8674462</v>
      </c>
      <c r="H185" s="113">
        <v>2246920522.956984</v>
      </c>
      <c r="I185" s="113">
        <v>2214379141.5704579</v>
      </c>
      <c r="J185" s="113">
        <v>2121870148.693538</v>
      </c>
      <c r="K185" s="113">
        <v>2004092425.5425699</v>
      </c>
      <c r="L185" s="113">
        <v>2022299155.4636641</v>
      </c>
      <c r="M185" s="113">
        <v>2104874637.9909599</v>
      </c>
      <c r="N185" s="113">
        <v>1834946370.4388552</v>
      </c>
      <c r="O185" s="113">
        <v>1826192409.1328766</v>
      </c>
      <c r="P185" s="113">
        <v>1610305194.2044382</v>
      </c>
      <c r="Q185" s="113">
        <v>1749816762.8537328</v>
      </c>
      <c r="R185" s="113">
        <v>1841928192.9078398</v>
      </c>
      <c r="S185" s="113">
        <v>1748127310.4883399</v>
      </c>
      <c r="T185" s="113">
        <v>1451976078.5109062</v>
      </c>
      <c r="U185" s="113">
        <v>1202055514.890898</v>
      </c>
      <c r="V185" s="113">
        <v>1273598861.4289064</v>
      </c>
      <c r="W185" s="113">
        <v>1271279590.8357544</v>
      </c>
      <c r="X185" s="113">
        <v>1283772512.3852057</v>
      </c>
      <c r="Y185" s="113">
        <v>1255649413.5181856</v>
      </c>
      <c r="Z185" s="113">
        <v>1276922118.745717</v>
      </c>
      <c r="AA185" s="113">
        <v>1190394140.5858812</v>
      </c>
      <c r="AB185" s="113">
        <v>1133963517.328424</v>
      </c>
      <c r="AC185" s="113">
        <v>887724950.21983707</v>
      </c>
      <c r="AD185" s="113">
        <v>694902249.38375175</v>
      </c>
    </row>
    <row r="186" spans="2:30" x14ac:dyDescent="0.3">
      <c r="B186" s="105" t="s">
        <v>33</v>
      </c>
      <c r="C186" s="105"/>
      <c r="D186" s="105"/>
      <c r="E186" s="107" t="s">
        <v>35</v>
      </c>
      <c r="F186" s="113">
        <v>2432419882.2781463</v>
      </c>
      <c r="G186" s="113">
        <v>2118422135.1691372</v>
      </c>
      <c r="H186" s="113">
        <v>2246689943.8691382</v>
      </c>
      <c r="I186" s="113">
        <v>2214023807.5112181</v>
      </c>
      <c r="J186" s="113">
        <v>2121351780.538187</v>
      </c>
      <c r="K186" s="113">
        <v>2000027302.3787205</v>
      </c>
      <c r="L186" s="113">
        <v>2021896620.3413265</v>
      </c>
      <c r="M186" s="113">
        <v>2097967981.0152206</v>
      </c>
      <c r="N186" s="113">
        <v>1828287941.5295508</v>
      </c>
      <c r="O186" s="113">
        <v>1812847711.5596066</v>
      </c>
      <c r="P186" s="113">
        <v>1605010690.9615746</v>
      </c>
      <c r="Q186" s="113">
        <v>1749414010.9528508</v>
      </c>
      <c r="R186" s="113">
        <v>1840941875.1608608</v>
      </c>
      <c r="S186" s="113">
        <v>1745625626.5194898</v>
      </c>
      <c r="T186" s="113">
        <v>1451001463.8342631</v>
      </c>
      <c r="U186" s="113">
        <v>1201259316.316808</v>
      </c>
      <c r="V186" s="113">
        <v>1272213982.2671108</v>
      </c>
      <c r="W186" s="113">
        <v>1271081089.4544697</v>
      </c>
      <c r="X186" s="113">
        <v>1283573144.9312541</v>
      </c>
      <c r="Y186" s="113">
        <v>1255345096.6265674</v>
      </c>
      <c r="Z186" s="113">
        <v>1276725323.8927131</v>
      </c>
      <c r="AA186" s="113">
        <v>1189793330.9185286</v>
      </c>
      <c r="AB186" s="113">
        <v>1133860445.693764</v>
      </c>
      <c r="AC186" s="113">
        <v>887573504.64043665</v>
      </c>
      <c r="AD186" s="113">
        <v>694961566.20919466</v>
      </c>
    </row>
    <row r="187" spans="2:30" x14ac:dyDescent="0.3">
      <c r="B187" s="105" t="s">
        <v>32</v>
      </c>
      <c r="C187" s="105"/>
      <c r="D187" s="105"/>
      <c r="E187" s="107" t="s">
        <v>35</v>
      </c>
      <c r="F187" s="113">
        <v>2432386147.3306413</v>
      </c>
      <c r="G187" s="113">
        <v>2118346745.7438209</v>
      </c>
      <c r="H187" s="113">
        <v>2247226451.969955</v>
      </c>
      <c r="I187" s="113">
        <v>2214797573.9657803</v>
      </c>
      <c r="J187" s="113">
        <v>2121886642.6935179</v>
      </c>
      <c r="K187" s="113">
        <v>2005829965.7178483</v>
      </c>
      <c r="L187" s="113">
        <v>2029966059.4814746</v>
      </c>
      <c r="M187" s="113">
        <v>2115508962.8147891</v>
      </c>
      <c r="N187" s="113">
        <v>1842942582.6365469</v>
      </c>
      <c r="O187" s="113">
        <v>1831656380.6175237</v>
      </c>
      <c r="P187" s="113">
        <v>1611996761.6458912</v>
      </c>
      <c r="Q187" s="113">
        <v>1748028074.8025053</v>
      </c>
      <c r="R187" s="113">
        <v>1843736439.1343842</v>
      </c>
      <c r="S187" s="113">
        <v>1750751301.6405351</v>
      </c>
      <c r="T187" s="113">
        <v>1452958659.5043561</v>
      </c>
      <c r="U187" s="113">
        <v>1201857724.1369481</v>
      </c>
      <c r="V187" s="113">
        <v>1273974139.2692056</v>
      </c>
      <c r="W187" s="113">
        <v>1269018300.1325645</v>
      </c>
      <c r="X187" s="113">
        <v>1279201586.008317</v>
      </c>
      <c r="Y187" s="113">
        <v>1255354209.5209181</v>
      </c>
      <c r="Z187" s="113">
        <v>1281713916.0659771</v>
      </c>
      <c r="AA187" s="113">
        <v>1166902367.0839818</v>
      </c>
      <c r="AB187" s="113">
        <v>1125327746.2213953</v>
      </c>
      <c r="AC187" s="113">
        <v>886270546.29470015</v>
      </c>
      <c r="AD187" s="113">
        <v>692271840.540609</v>
      </c>
    </row>
    <row r="188" spans="2:30" x14ac:dyDescent="0.3">
      <c r="B188" s="105" t="s">
        <v>34</v>
      </c>
      <c r="C188" s="105"/>
      <c r="D188" s="105"/>
      <c r="E188" s="107" t="s">
        <v>35</v>
      </c>
      <c r="F188" s="113">
        <v>2432407336.41537</v>
      </c>
      <c r="G188" s="113">
        <v>2118399725.2243791</v>
      </c>
      <c r="H188" s="113">
        <v>2246922929.0155578</v>
      </c>
      <c r="I188" s="113">
        <v>2214359278.5776067</v>
      </c>
      <c r="J188" s="113">
        <v>2120757612.3862875</v>
      </c>
      <c r="K188" s="113">
        <v>1999628926.1067708</v>
      </c>
      <c r="L188" s="113">
        <v>2022169206.4580584</v>
      </c>
      <c r="M188" s="113">
        <v>2097690599.8460636</v>
      </c>
      <c r="N188" s="113">
        <v>1829272889.8598564</v>
      </c>
      <c r="O188" s="113">
        <v>1811310671.5186267</v>
      </c>
      <c r="P188" s="113">
        <v>1604169352.9667938</v>
      </c>
      <c r="Q188" s="113">
        <v>1748046287.4634027</v>
      </c>
      <c r="R188" s="113">
        <v>1841845808.2672336</v>
      </c>
      <c r="S188" s="113">
        <v>1747451906.6635869</v>
      </c>
      <c r="T188" s="113">
        <v>1451028256.5883648</v>
      </c>
      <c r="U188" s="113">
        <v>1201371052.0143898</v>
      </c>
      <c r="V188" s="113">
        <v>1269970144.0692782</v>
      </c>
      <c r="W188" s="113">
        <v>1267616654.2972767</v>
      </c>
      <c r="X188" s="113">
        <v>1277249700.73316</v>
      </c>
      <c r="Y188" s="113">
        <v>1254113611.832854</v>
      </c>
      <c r="Z188" s="113">
        <v>1280459255.1283884</v>
      </c>
      <c r="AA188" s="113">
        <v>1164794716.5900536</v>
      </c>
      <c r="AB188" s="113">
        <v>1123464711.9078104</v>
      </c>
      <c r="AC188" s="113">
        <v>885524226.07517684</v>
      </c>
      <c r="AD188" s="113">
        <v>691996021.79974759</v>
      </c>
    </row>
    <row r="189" spans="2:30" x14ac:dyDescent="0.3">
      <c r="E189" s="110"/>
    </row>
    <row r="190" spans="2:30" x14ac:dyDescent="0.3">
      <c r="B190" s="100" t="s">
        <v>12</v>
      </c>
      <c r="C190" s="100"/>
      <c r="D190" s="100"/>
      <c r="E190" s="112"/>
      <c r="F190" s="112">
        <v>2022</v>
      </c>
      <c r="G190" s="87">
        <v>2023</v>
      </c>
      <c r="H190" s="87">
        <v>2024</v>
      </c>
      <c r="I190" s="87">
        <v>2025</v>
      </c>
      <c r="J190" s="87">
        <v>2026</v>
      </c>
      <c r="K190" s="87">
        <v>2027</v>
      </c>
      <c r="L190" s="87">
        <v>2028</v>
      </c>
      <c r="M190" s="87">
        <v>2029</v>
      </c>
      <c r="N190" s="87">
        <v>2030</v>
      </c>
      <c r="O190" s="87">
        <v>2031</v>
      </c>
      <c r="P190" s="87">
        <v>2032</v>
      </c>
      <c r="Q190" s="87">
        <v>2033</v>
      </c>
      <c r="R190" s="87">
        <v>2034</v>
      </c>
      <c r="S190" s="87">
        <v>2035</v>
      </c>
      <c r="T190" s="87">
        <v>2036</v>
      </c>
      <c r="U190" s="87">
        <v>2037</v>
      </c>
      <c r="V190" s="87">
        <v>2038</v>
      </c>
      <c r="W190" s="87">
        <v>2039</v>
      </c>
      <c r="X190" s="87">
        <v>2040</v>
      </c>
      <c r="Y190" s="87">
        <v>2041</v>
      </c>
      <c r="Z190" s="87">
        <v>2042</v>
      </c>
      <c r="AA190" s="87">
        <v>2043</v>
      </c>
      <c r="AB190" s="87">
        <v>2044</v>
      </c>
      <c r="AC190" s="87">
        <v>2045</v>
      </c>
      <c r="AD190" s="87">
        <v>2046</v>
      </c>
    </row>
    <row r="191" spans="2:30" x14ac:dyDescent="0.3">
      <c r="B191" s="102" t="s">
        <v>18</v>
      </c>
      <c r="C191" s="103" t="s">
        <v>1</v>
      </c>
      <c r="D191" s="103" t="s">
        <v>0</v>
      </c>
      <c r="E191" s="103" t="s">
        <v>14</v>
      </c>
      <c r="F191" s="104" t="s">
        <v>65</v>
      </c>
      <c r="G191" s="104" t="s">
        <v>66</v>
      </c>
      <c r="H191" s="104" t="s">
        <v>67</v>
      </c>
      <c r="I191" s="104" t="s">
        <v>68</v>
      </c>
      <c r="J191" s="104" t="s">
        <v>69</v>
      </c>
      <c r="K191" s="104" t="s">
        <v>70</v>
      </c>
      <c r="L191" s="104" t="s">
        <v>71</v>
      </c>
      <c r="M191" s="104" t="s">
        <v>72</v>
      </c>
      <c r="N191" s="104" t="s">
        <v>73</v>
      </c>
      <c r="O191" s="104" t="s">
        <v>74</v>
      </c>
      <c r="P191" s="104" t="s">
        <v>75</v>
      </c>
      <c r="Q191" s="104" t="s">
        <v>76</v>
      </c>
      <c r="R191" s="104" t="s">
        <v>77</v>
      </c>
      <c r="S191" s="104" t="s">
        <v>78</v>
      </c>
      <c r="T191" s="104" t="s">
        <v>79</v>
      </c>
      <c r="U191" s="104" t="s">
        <v>80</v>
      </c>
      <c r="V191" s="104" t="s">
        <v>81</v>
      </c>
      <c r="W191" s="104" t="s">
        <v>82</v>
      </c>
      <c r="X191" s="104" t="s">
        <v>83</v>
      </c>
      <c r="Y191" s="104" t="s">
        <v>84</v>
      </c>
      <c r="Z191" s="104" t="s">
        <v>85</v>
      </c>
      <c r="AA191" s="104" t="s">
        <v>86</v>
      </c>
      <c r="AB191" s="104" t="s">
        <v>87</v>
      </c>
      <c r="AC191" s="104" t="s">
        <v>88</v>
      </c>
      <c r="AD191" s="104" t="s">
        <v>89</v>
      </c>
    </row>
    <row r="192" spans="2:30" x14ac:dyDescent="0.3">
      <c r="B192" s="105" t="s">
        <v>44</v>
      </c>
      <c r="C192" s="105"/>
      <c r="D192" s="105"/>
      <c r="E192" s="107" t="s">
        <v>35</v>
      </c>
      <c r="F192" s="113">
        <v>4133.3600616060012</v>
      </c>
      <c r="G192" s="113">
        <v>10276144.658103496</v>
      </c>
      <c r="H192" s="113">
        <v>18449000.228950325</v>
      </c>
      <c r="I192" s="113">
        <v>14964764.433045147</v>
      </c>
      <c r="J192" s="113">
        <v>30781137.651611213</v>
      </c>
      <c r="K192" s="113">
        <v>26192493.200327035</v>
      </c>
      <c r="L192" s="113">
        <v>6742160.0670288373</v>
      </c>
      <c r="M192" s="113">
        <v>17359142.04172235</v>
      </c>
      <c r="N192" s="113">
        <v>8266010.8170404946</v>
      </c>
      <c r="O192" s="113">
        <v>9320108.5556891784</v>
      </c>
      <c r="P192" s="113">
        <v>3693678.1889379635</v>
      </c>
      <c r="Q192" s="113">
        <v>20557575.896314997</v>
      </c>
      <c r="R192" s="113">
        <v>3926581.4013528307</v>
      </c>
      <c r="S192" s="113">
        <v>1676716.8426183357</v>
      </c>
      <c r="T192" s="113">
        <v>26706530.178010892</v>
      </c>
      <c r="U192" s="113">
        <v>34153507.520231321</v>
      </c>
      <c r="V192" s="113">
        <v>155418488.7021262</v>
      </c>
      <c r="W192" s="113">
        <v>4600.0055527818949</v>
      </c>
      <c r="X192" s="113">
        <v>19976088.927498981</v>
      </c>
      <c r="Y192" s="113">
        <v>22319716.608444251</v>
      </c>
      <c r="Z192" s="113">
        <v>40919313.426516987</v>
      </c>
      <c r="AA192" s="113">
        <v>31842661.154256251</v>
      </c>
      <c r="AB192" s="113">
        <v>6457017.4140467597</v>
      </c>
      <c r="AC192" s="113">
        <v>29735068.346458025</v>
      </c>
      <c r="AD192" s="113">
        <v>49862730.930173241</v>
      </c>
    </row>
    <row r="193" spans="2:30" x14ac:dyDescent="0.3">
      <c r="B193" s="105" t="s">
        <v>25</v>
      </c>
      <c r="C193" s="105"/>
      <c r="D193" s="105"/>
      <c r="E193" s="107" t="s">
        <v>35</v>
      </c>
      <c r="F193" s="113">
        <v>4423.5507193619997</v>
      </c>
      <c r="G193" s="113">
        <v>10276442.807103191</v>
      </c>
      <c r="H193" s="113">
        <v>18606331.82269245</v>
      </c>
      <c r="I193" s="113">
        <v>14521909.518097267</v>
      </c>
      <c r="J193" s="113">
        <v>31729543.699761707</v>
      </c>
      <c r="K193" s="113">
        <v>17723753.555802386</v>
      </c>
      <c r="L193" s="113">
        <v>311702.67156058463</v>
      </c>
      <c r="M193" s="113">
        <v>34005871.947637215</v>
      </c>
      <c r="N193" s="113">
        <v>18463.549512324527</v>
      </c>
      <c r="O193" s="113">
        <v>9327513.3939768355</v>
      </c>
      <c r="P193" s="113">
        <v>3626071.3232678301</v>
      </c>
      <c r="Q193" s="113">
        <v>2534429.177580711</v>
      </c>
      <c r="R193" s="113">
        <v>3273460.869568842</v>
      </c>
      <c r="S193" s="113">
        <v>1777302.8842950661</v>
      </c>
      <c r="T193" s="113">
        <v>13103191.569413904</v>
      </c>
      <c r="U193" s="113">
        <v>34462070.749702655</v>
      </c>
      <c r="V193" s="113">
        <v>74682005.638548896</v>
      </c>
      <c r="W193" s="113">
        <v>5445.4373867828035</v>
      </c>
      <c r="X193" s="113">
        <v>24297332.868386004</v>
      </c>
      <c r="Y193" s="113">
        <v>26043590.241476554</v>
      </c>
      <c r="Z193" s="113">
        <v>40808068.631865844</v>
      </c>
      <c r="AA193" s="113">
        <v>29193490.705294102</v>
      </c>
      <c r="AB193" s="113">
        <v>8304350.0563057335</v>
      </c>
      <c r="AC193" s="113">
        <v>69989855.977527961</v>
      </c>
      <c r="AD193" s="113">
        <v>51873491.715112805</v>
      </c>
    </row>
    <row r="194" spans="2:30" x14ac:dyDescent="0.3">
      <c r="B194" s="105" t="s">
        <v>27</v>
      </c>
      <c r="C194" s="105"/>
      <c r="D194" s="105"/>
      <c r="E194" s="107" t="s">
        <v>35</v>
      </c>
      <c r="F194" s="113">
        <v>3155.0318856341987</v>
      </c>
      <c r="G194" s="113">
        <v>10275138.758682061</v>
      </c>
      <c r="H194" s="113">
        <v>18605004.880699571</v>
      </c>
      <c r="I194" s="113">
        <v>14521153.168260911</v>
      </c>
      <c r="J194" s="113">
        <v>31723410.449364476</v>
      </c>
      <c r="K194" s="113">
        <v>16793546.834840771</v>
      </c>
      <c r="L194" s="113">
        <v>323035.36788220721</v>
      </c>
      <c r="M194" s="113">
        <v>33787187.286387637</v>
      </c>
      <c r="N194" s="113">
        <v>32268.776329657379</v>
      </c>
      <c r="O194" s="113">
        <v>6964929.3250625236</v>
      </c>
      <c r="P194" s="113">
        <v>3683844.4684044523</v>
      </c>
      <c r="Q194" s="113">
        <v>1153395.1052562168</v>
      </c>
      <c r="R194" s="113">
        <v>6968293.6651614681</v>
      </c>
      <c r="S194" s="113">
        <v>8198933.5697632004</v>
      </c>
      <c r="T194" s="113">
        <v>11348407.046777265</v>
      </c>
      <c r="U194" s="113">
        <v>30519106.670924954</v>
      </c>
      <c r="V194" s="113">
        <v>83430159.2985401</v>
      </c>
      <c r="W194" s="113">
        <v>229449.69035626351</v>
      </c>
      <c r="X194" s="113">
        <v>19848699.585097399</v>
      </c>
      <c r="Y194" s="113">
        <v>20449809.842707615</v>
      </c>
      <c r="Z194" s="113">
        <v>49906539.859170556</v>
      </c>
      <c r="AA194" s="113">
        <v>34863058.97649882</v>
      </c>
      <c r="AB194" s="113">
        <v>12256890.972708523</v>
      </c>
      <c r="AC194" s="113">
        <v>71008227.770664111</v>
      </c>
      <c r="AD194" s="113">
        <v>45066883.902235486</v>
      </c>
    </row>
    <row r="195" spans="2:30" x14ac:dyDescent="0.3">
      <c r="B195" s="105" t="s">
        <v>30</v>
      </c>
      <c r="C195" s="105"/>
      <c r="D195" s="105"/>
      <c r="E195" s="107" t="s">
        <v>35</v>
      </c>
      <c r="F195" s="113">
        <v>2809.6237668662998</v>
      </c>
      <c r="G195" s="113">
        <v>10274786.110278381</v>
      </c>
      <c r="H195" s="113">
        <v>18604641.976455774</v>
      </c>
      <c r="I195" s="113">
        <v>14520924.457511118</v>
      </c>
      <c r="J195" s="113">
        <v>31730029.758532509</v>
      </c>
      <c r="K195" s="113">
        <v>16771644.395738469</v>
      </c>
      <c r="L195" s="113">
        <v>84590.091455943926</v>
      </c>
      <c r="M195" s="113">
        <v>32102804.46242816</v>
      </c>
      <c r="N195" s="113">
        <v>21684.128970016671</v>
      </c>
      <c r="O195" s="113">
        <v>6900783.158001421</v>
      </c>
      <c r="P195" s="113">
        <v>3683509.4262337545</v>
      </c>
      <c r="Q195" s="113">
        <v>1175490.8777720698</v>
      </c>
      <c r="R195" s="113">
        <v>7000675.3147419011</v>
      </c>
      <c r="S195" s="113">
        <v>8274023.8580160812</v>
      </c>
      <c r="T195" s="113">
        <v>11332693.478564737</v>
      </c>
      <c r="U195" s="113">
        <v>30518131.56241766</v>
      </c>
      <c r="V195" s="113">
        <v>83392235.062537074</v>
      </c>
      <c r="W195" s="113">
        <v>227639.82162165307</v>
      </c>
      <c r="X195" s="113">
        <v>19804926.757215183</v>
      </c>
      <c r="Y195" s="113">
        <v>20477392.525116127</v>
      </c>
      <c r="Z195" s="113">
        <v>49917416.461953469</v>
      </c>
      <c r="AA195" s="113">
        <v>34852816.482262455</v>
      </c>
      <c r="AB195" s="113">
        <v>12234662.277236501</v>
      </c>
      <c r="AC195" s="113">
        <v>71103442.536568478</v>
      </c>
      <c r="AD195" s="113">
        <v>45057047.69674731</v>
      </c>
    </row>
    <row r="196" spans="2:30" x14ac:dyDescent="0.3">
      <c r="B196" s="105" t="s">
        <v>210</v>
      </c>
      <c r="C196" s="106"/>
      <c r="D196" s="106"/>
      <c r="E196" s="107" t="s">
        <v>35</v>
      </c>
      <c r="F196" s="113">
        <v>2809.6237668662998</v>
      </c>
      <c r="G196" s="113">
        <v>10274786.110278381</v>
      </c>
      <c r="H196" s="113">
        <v>18604641.976455774</v>
      </c>
      <c r="I196" s="113">
        <v>14520924.457511118</v>
      </c>
      <c r="J196" s="113">
        <v>31730029.758532509</v>
      </c>
      <c r="K196" s="113">
        <v>16771644.395738469</v>
      </c>
      <c r="L196" s="113">
        <v>84590.091455943926</v>
      </c>
      <c r="M196" s="113">
        <v>32102804.46242816</v>
      </c>
      <c r="N196" s="113">
        <v>21684.128970016671</v>
      </c>
      <c r="O196" s="113">
        <v>6900783.158001421</v>
      </c>
      <c r="P196" s="113">
        <v>3683509.4262337545</v>
      </c>
      <c r="Q196" s="113">
        <v>1175490.8777720698</v>
      </c>
      <c r="R196" s="113">
        <v>7000675.3147419011</v>
      </c>
      <c r="S196" s="113">
        <v>8274023.8580160812</v>
      </c>
      <c r="T196" s="113">
        <v>11332693.478564737</v>
      </c>
      <c r="U196" s="113">
        <v>30518131.56241766</v>
      </c>
      <c r="V196" s="113">
        <v>83392235.062537074</v>
      </c>
      <c r="W196" s="113">
        <v>227639.82162165307</v>
      </c>
      <c r="X196" s="113">
        <v>19804926.757215183</v>
      </c>
      <c r="Y196" s="113">
        <v>20477392.525116127</v>
      </c>
      <c r="Z196" s="113">
        <v>49917416.461953469</v>
      </c>
      <c r="AA196" s="113">
        <v>34852816.482262455</v>
      </c>
      <c r="AB196" s="113">
        <v>12234662.277236501</v>
      </c>
      <c r="AC196" s="113">
        <v>71103442.536568478</v>
      </c>
      <c r="AD196" s="113">
        <v>45057047.69674731</v>
      </c>
    </row>
    <row r="197" spans="2:30" x14ac:dyDescent="0.3">
      <c r="B197" s="105" t="s">
        <v>31</v>
      </c>
      <c r="C197" s="105"/>
      <c r="D197" s="105"/>
      <c r="E197" s="107" t="s">
        <v>35</v>
      </c>
      <c r="F197" s="113">
        <v>4169.6101134509991</v>
      </c>
      <c r="G197" s="113">
        <v>10276182.192964541</v>
      </c>
      <c r="H197" s="113">
        <v>18606062.514958143</v>
      </c>
      <c r="I197" s="113">
        <v>14520644.42318465</v>
      </c>
      <c r="J197" s="113">
        <v>31761682.138180878</v>
      </c>
      <c r="K197" s="113">
        <v>17951904.387508329</v>
      </c>
      <c r="L197" s="113">
        <v>337790.11142299714</v>
      </c>
      <c r="M197" s="113">
        <v>34201862.21078039</v>
      </c>
      <c r="N197" s="113">
        <v>1206916.3612803374</v>
      </c>
      <c r="O197" s="113">
        <v>8406738.3511110432</v>
      </c>
      <c r="P197" s="113">
        <v>5302775.636443031</v>
      </c>
      <c r="Q197" s="113">
        <v>2244907.1335310517</v>
      </c>
      <c r="R197" s="113">
        <v>2085712.2087966113</v>
      </c>
      <c r="S197" s="113">
        <v>14514683.721032165</v>
      </c>
      <c r="T197" s="113">
        <v>3522708.1068080924</v>
      </c>
      <c r="U197" s="113">
        <v>30194551.078069165</v>
      </c>
      <c r="V197" s="113">
        <v>95840352.114977136</v>
      </c>
      <c r="W197" s="113">
        <v>4699.8789342512364</v>
      </c>
      <c r="X197" s="113">
        <v>25363926.731439944</v>
      </c>
      <c r="Y197" s="113">
        <v>691028.84727914014</v>
      </c>
      <c r="Z197" s="113">
        <v>63046735.654046498</v>
      </c>
      <c r="AA197" s="113">
        <v>27146519.659543931</v>
      </c>
      <c r="AB197" s="113">
        <v>35823571.904737674</v>
      </c>
      <c r="AC197" s="113">
        <v>68946255.820889339</v>
      </c>
      <c r="AD197" s="113">
        <v>43415828.940269768</v>
      </c>
    </row>
    <row r="198" spans="2:30" x14ac:dyDescent="0.3">
      <c r="B198" s="105" t="s">
        <v>33</v>
      </c>
      <c r="C198" s="105"/>
      <c r="D198" s="105"/>
      <c r="E198" s="107" t="s">
        <v>35</v>
      </c>
      <c r="F198" s="113">
        <v>2992.4154845699986</v>
      </c>
      <c r="G198" s="113">
        <v>10274973.866116965</v>
      </c>
      <c r="H198" s="113">
        <v>18604832.751105625</v>
      </c>
      <c r="I198" s="113">
        <v>14519600.913353527</v>
      </c>
      <c r="J198" s="113">
        <v>32465073.17283288</v>
      </c>
      <c r="K198" s="113">
        <v>17015397.275364127</v>
      </c>
      <c r="L198" s="113">
        <v>612452.06080253981</v>
      </c>
      <c r="M198" s="113">
        <v>32641451.647295322</v>
      </c>
      <c r="N198" s="113">
        <v>10689.843184231848</v>
      </c>
      <c r="O198" s="113">
        <v>8329102.2712322017</v>
      </c>
      <c r="P198" s="113">
        <v>5161526.5385011295</v>
      </c>
      <c r="Q198" s="113">
        <v>2258307.1149763507</v>
      </c>
      <c r="R198" s="113">
        <v>1803560.4935797006</v>
      </c>
      <c r="S198" s="113">
        <v>13729795.691356299</v>
      </c>
      <c r="T198" s="113">
        <v>3515939.971196129</v>
      </c>
      <c r="U198" s="113">
        <v>30191599.930487797</v>
      </c>
      <c r="V198" s="113">
        <v>95485931.857283652</v>
      </c>
      <c r="W198" s="113">
        <v>1274.0892479011397</v>
      </c>
      <c r="X198" s="113">
        <v>25652700.714122761</v>
      </c>
      <c r="Y198" s="113">
        <v>675897.73968544882</v>
      </c>
      <c r="Z198" s="113">
        <v>63042354.748828918</v>
      </c>
      <c r="AA198" s="113">
        <v>27144311.630006809</v>
      </c>
      <c r="AB198" s="113">
        <v>35802434.420071334</v>
      </c>
      <c r="AC198" s="113">
        <v>69142044.404267654</v>
      </c>
      <c r="AD198" s="113">
        <v>43559542.20808427</v>
      </c>
    </row>
    <row r="199" spans="2:30" x14ac:dyDescent="0.3">
      <c r="B199" s="105" t="s">
        <v>32</v>
      </c>
      <c r="C199" s="105"/>
      <c r="D199" s="105"/>
      <c r="E199" s="107" t="s">
        <v>35</v>
      </c>
      <c r="F199" s="113">
        <v>3041.3190134822985</v>
      </c>
      <c r="G199" s="113">
        <v>10275023.721100509</v>
      </c>
      <c r="H199" s="113">
        <v>18604878.970607731</v>
      </c>
      <c r="I199" s="113">
        <v>14519682.245468264</v>
      </c>
      <c r="J199" s="113">
        <v>31745290.265925005</v>
      </c>
      <c r="K199" s="113">
        <v>17333601.74125988</v>
      </c>
      <c r="L199" s="113">
        <v>1766765.1678461311</v>
      </c>
      <c r="M199" s="113">
        <v>32330906.936653037</v>
      </c>
      <c r="N199" s="113">
        <v>3733424.3011824535</v>
      </c>
      <c r="O199" s="113">
        <v>8152885.3647384457</v>
      </c>
      <c r="P199" s="113">
        <v>5423588.4426440978</v>
      </c>
      <c r="Q199" s="113">
        <v>2216864.0750824856</v>
      </c>
      <c r="R199" s="113">
        <v>3533148.66839934</v>
      </c>
      <c r="S199" s="113">
        <v>13728892.527938796</v>
      </c>
      <c r="T199" s="113">
        <v>3495740.7597958888</v>
      </c>
      <c r="U199" s="113">
        <v>30171012.244709741</v>
      </c>
      <c r="V199" s="113">
        <v>89758061.500344098</v>
      </c>
      <c r="W199" s="113">
        <v>86147.15793973305</v>
      </c>
      <c r="X199" s="113">
        <v>21603084.536632311</v>
      </c>
      <c r="Y199" s="113">
        <v>380270.24613691372</v>
      </c>
      <c r="Z199" s="113">
        <v>62029873.803989165</v>
      </c>
      <c r="AA199" s="113">
        <v>26312909.008719299</v>
      </c>
      <c r="AB199" s="113">
        <v>35923373.949825697</v>
      </c>
      <c r="AC199" s="113">
        <v>64884792.622548662</v>
      </c>
      <c r="AD199" s="113">
        <v>43973107.644856304</v>
      </c>
    </row>
    <row r="200" spans="2:30" x14ac:dyDescent="0.3">
      <c r="B200" s="105" t="s">
        <v>34</v>
      </c>
      <c r="C200" s="105"/>
      <c r="D200" s="105"/>
      <c r="E200" s="107" t="s">
        <v>35</v>
      </c>
      <c r="F200" s="113">
        <v>3112.4504475693002</v>
      </c>
      <c r="G200" s="113">
        <v>10275096.322081357</v>
      </c>
      <c r="H200" s="113">
        <v>18604960.738138299</v>
      </c>
      <c r="I200" s="113">
        <v>14519725.924387675</v>
      </c>
      <c r="J200" s="113">
        <v>32774966.469743785</v>
      </c>
      <c r="K200" s="113">
        <v>16423671.768933011</v>
      </c>
      <c r="L200" s="113">
        <v>612536.94136648346</v>
      </c>
      <c r="M200" s="113">
        <v>33021855.56256732</v>
      </c>
      <c r="N200" s="113">
        <v>13695.633235045727</v>
      </c>
      <c r="O200" s="113">
        <v>8343546.2014973685</v>
      </c>
      <c r="P200" s="113">
        <v>5142576.5848218724</v>
      </c>
      <c r="Q200" s="113">
        <v>2238118.2376257521</v>
      </c>
      <c r="R200" s="113">
        <v>3160549.0114909867</v>
      </c>
      <c r="S200" s="113">
        <v>12765790.32034038</v>
      </c>
      <c r="T200" s="113">
        <v>3481411.7801603964</v>
      </c>
      <c r="U200" s="113">
        <v>30171187.503788948</v>
      </c>
      <c r="V200" s="113">
        <v>89692373.167393014</v>
      </c>
      <c r="W200" s="113">
        <v>88401.47551917634</v>
      </c>
      <c r="X200" s="113">
        <v>21443633.485910926</v>
      </c>
      <c r="Y200" s="113">
        <v>380495.81589773309</v>
      </c>
      <c r="Z200" s="113">
        <v>62031516.468419053</v>
      </c>
      <c r="AA200" s="113">
        <v>26368289.140002474</v>
      </c>
      <c r="AB200" s="113">
        <v>35855825.41565264</v>
      </c>
      <c r="AC200" s="113">
        <v>64891884.943512402</v>
      </c>
      <c r="AD200" s="113">
        <v>44166604.14407777</v>
      </c>
    </row>
    <row r="201" spans="2:30" x14ac:dyDescent="0.3">
      <c r="E201" s="110"/>
    </row>
    <row r="202" spans="2:30" x14ac:dyDescent="0.3">
      <c r="B202" s="102" t="s">
        <v>18</v>
      </c>
      <c r="C202" s="103" t="s">
        <v>2</v>
      </c>
      <c r="D202" s="103" t="s">
        <v>6</v>
      </c>
      <c r="E202" s="103" t="s">
        <v>14</v>
      </c>
      <c r="F202" s="104" t="s">
        <v>65</v>
      </c>
      <c r="G202" s="104" t="s">
        <v>66</v>
      </c>
      <c r="H202" s="104" t="s">
        <v>67</v>
      </c>
      <c r="I202" s="104" t="s">
        <v>68</v>
      </c>
      <c r="J202" s="104" t="s">
        <v>69</v>
      </c>
      <c r="K202" s="104" t="s">
        <v>70</v>
      </c>
      <c r="L202" s="104" t="s">
        <v>71</v>
      </c>
      <c r="M202" s="104" t="s">
        <v>72</v>
      </c>
      <c r="N202" s="104" t="s">
        <v>73</v>
      </c>
      <c r="O202" s="104" t="s">
        <v>74</v>
      </c>
      <c r="P202" s="104" t="s">
        <v>75</v>
      </c>
      <c r="Q202" s="104" t="s">
        <v>76</v>
      </c>
      <c r="R202" s="104" t="s">
        <v>77</v>
      </c>
      <c r="S202" s="104" t="s">
        <v>78</v>
      </c>
      <c r="T202" s="104" t="s">
        <v>79</v>
      </c>
      <c r="U202" s="104" t="s">
        <v>80</v>
      </c>
      <c r="V202" s="104" t="s">
        <v>81</v>
      </c>
      <c r="W202" s="104" t="s">
        <v>82</v>
      </c>
      <c r="X202" s="104" t="s">
        <v>83</v>
      </c>
      <c r="Y202" s="104" t="s">
        <v>84</v>
      </c>
      <c r="Z202" s="104" t="s">
        <v>85</v>
      </c>
      <c r="AA202" s="104" t="s">
        <v>86</v>
      </c>
      <c r="AB202" s="104" t="s">
        <v>87</v>
      </c>
      <c r="AC202" s="104" t="s">
        <v>88</v>
      </c>
      <c r="AD202" s="104" t="s">
        <v>89</v>
      </c>
    </row>
    <row r="203" spans="2:30" x14ac:dyDescent="0.3">
      <c r="B203" s="105" t="s">
        <v>44</v>
      </c>
      <c r="C203" s="105"/>
      <c r="D203" s="105"/>
      <c r="E203" s="107" t="s">
        <v>35</v>
      </c>
      <c r="F203" s="113">
        <v>17273398.234243285</v>
      </c>
      <c r="G203" s="113">
        <v>14497330.11939574</v>
      </c>
      <c r="H203" s="113">
        <v>31501546.654097505</v>
      </c>
      <c r="I203" s="113">
        <v>32680511.792592272</v>
      </c>
      <c r="J203" s="113">
        <v>38972416.992168337</v>
      </c>
      <c r="K203" s="113">
        <v>4394917.498915771</v>
      </c>
      <c r="L203" s="113">
        <v>1813195.2556776355</v>
      </c>
      <c r="M203" s="113">
        <v>19782239.462412581</v>
      </c>
      <c r="N203" s="113">
        <v>2151.8250657366211</v>
      </c>
      <c r="O203" s="113">
        <v>2481871.3904206478</v>
      </c>
      <c r="P203" s="113">
        <v>17925049.917836331</v>
      </c>
      <c r="Q203" s="113">
        <v>52227823.197900988</v>
      </c>
      <c r="R203" s="113">
        <v>15723643.566054264</v>
      </c>
      <c r="S203" s="113">
        <v>14984887.397005184</v>
      </c>
      <c r="T203" s="113">
        <v>63627074.052346185</v>
      </c>
      <c r="U203" s="113">
        <v>76829413.647158086</v>
      </c>
      <c r="V203" s="113">
        <v>119930161.2621979</v>
      </c>
      <c r="W203" s="113">
        <v>647945.07478358212</v>
      </c>
      <c r="X203" s="113">
        <v>18752988.166196357</v>
      </c>
      <c r="Y203" s="113">
        <v>8093522.7608600883</v>
      </c>
      <c r="Z203" s="113">
        <v>24489379.414170444</v>
      </c>
      <c r="AA203" s="113">
        <v>14480887.172758929</v>
      </c>
      <c r="AB203" s="113">
        <v>41650085.623322837</v>
      </c>
      <c r="AC203" s="113">
        <v>15361845.840028131</v>
      </c>
      <c r="AD203" s="113">
        <v>16102148.34728064</v>
      </c>
    </row>
    <row r="204" spans="2:30" x14ac:dyDescent="0.3">
      <c r="B204" s="105" t="s">
        <v>25</v>
      </c>
      <c r="C204" s="105"/>
      <c r="D204" s="105"/>
      <c r="E204" s="107" t="s">
        <v>35</v>
      </c>
      <c r="F204" s="113">
        <v>17272471.78095166</v>
      </c>
      <c r="G204" s="113">
        <v>14496373.659311308</v>
      </c>
      <c r="H204" s="113">
        <v>31500558.187869485</v>
      </c>
      <c r="I204" s="113">
        <v>32736140.932989229</v>
      </c>
      <c r="J204" s="113">
        <v>40597450.947177276</v>
      </c>
      <c r="K204" s="113">
        <v>7127422.0129373772</v>
      </c>
      <c r="L204" s="113">
        <v>731129.92390424025</v>
      </c>
      <c r="M204" s="113">
        <v>17158123.365087628</v>
      </c>
      <c r="N204" s="113">
        <v>696.36517360445271</v>
      </c>
      <c r="O204" s="113">
        <v>2052955.9670063287</v>
      </c>
      <c r="P204" s="113">
        <v>24530064.146735698</v>
      </c>
      <c r="Q204" s="113">
        <v>5770201.9521295438</v>
      </c>
      <c r="R204" s="113">
        <v>12562870.448482297</v>
      </c>
      <c r="S204" s="113">
        <v>15747698.941662572</v>
      </c>
      <c r="T204" s="113">
        <v>56807672.051755331</v>
      </c>
      <c r="U204" s="113">
        <v>71762609.831949368</v>
      </c>
      <c r="V204" s="113">
        <v>75293712.915433288</v>
      </c>
      <c r="W204" s="113">
        <v>1220.6764397609056</v>
      </c>
      <c r="X204" s="113">
        <v>30745234.823917169</v>
      </c>
      <c r="Y204" s="113">
        <v>6614705.1206844812</v>
      </c>
      <c r="Z204" s="113">
        <v>22342831.48475026</v>
      </c>
      <c r="AA204" s="113">
        <v>17711327.019382477</v>
      </c>
      <c r="AB204" s="113">
        <v>14492888.09996956</v>
      </c>
      <c r="AC204" s="113">
        <v>29257120.436693996</v>
      </c>
      <c r="AD204" s="113">
        <v>13898873.604179341</v>
      </c>
    </row>
    <row r="205" spans="2:30" x14ac:dyDescent="0.3">
      <c r="B205" s="105" t="s">
        <v>27</v>
      </c>
      <c r="C205" s="105"/>
      <c r="D205" s="105"/>
      <c r="E205" s="107" t="s">
        <v>35</v>
      </c>
      <c r="F205" s="113">
        <v>17274728.660662185</v>
      </c>
      <c r="G205" s="113">
        <v>14498619.452842798</v>
      </c>
      <c r="H205" s="113">
        <v>31502990.332339935</v>
      </c>
      <c r="I205" s="113">
        <v>32287935.469113626</v>
      </c>
      <c r="J205" s="113">
        <v>42435753.847270973</v>
      </c>
      <c r="K205" s="113">
        <v>7126150.2034029048</v>
      </c>
      <c r="L205" s="113">
        <v>598529.51897327544</v>
      </c>
      <c r="M205" s="113">
        <v>19180042.492377069</v>
      </c>
      <c r="N205" s="113">
        <v>4231.7082687202328</v>
      </c>
      <c r="O205" s="113">
        <v>263506.99992404645</v>
      </c>
      <c r="P205" s="113">
        <v>26279649.827743363</v>
      </c>
      <c r="Q205" s="113">
        <v>6150681.0399919925</v>
      </c>
      <c r="R205" s="113">
        <v>12090931.679126849</v>
      </c>
      <c r="S205" s="113">
        <v>13879902.16871009</v>
      </c>
      <c r="T205" s="113">
        <v>37338436.00334952</v>
      </c>
      <c r="U205" s="113">
        <v>50544821.838695824</v>
      </c>
      <c r="V205" s="113">
        <v>80171080.451645091</v>
      </c>
      <c r="W205" s="113">
        <v>7354.8667526505888</v>
      </c>
      <c r="X205" s="113">
        <v>18072845.865103062</v>
      </c>
      <c r="Y205" s="113">
        <v>4494163.4607850378</v>
      </c>
      <c r="Z205" s="113">
        <v>19751242.767274145</v>
      </c>
      <c r="AA205" s="113">
        <v>17458940.365493212</v>
      </c>
      <c r="AB205" s="113">
        <v>13994827.288882364</v>
      </c>
      <c r="AC205" s="113">
        <v>30437091.140366536</v>
      </c>
      <c r="AD205" s="113">
        <v>9856101.2844678406</v>
      </c>
    </row>
    <row r="206" spans="2:30" x14ac:dyDescent="0.3">
      <c r="B206" s="105" t="s">
        <v>30</v>
      </c>
      <c r="C206" s="105"/>
      <c r="D206" s="105"/>
      <c r="E206" s="107" t="s">
        <v>35</v>
      </c>
      <c r="F206" s="113">
        <v>17274092.616907727</v>
      </c>
      <c r="G206" s="113">
        <v>14497990.468555184</v>
      </c>
      <c r="H206" s="113">
        <v>31502300.522197053</v>
      </c>
      <c r="I206" s="113">
        <v>32935716.019875284</v>
      </c>
      <c r="J206" s="113">
        <v>42537995.455204166</v>
      </c>
      <c r="K206" s="113">
        <v>7316271.9296389036</v>
      </c>
      <c r="L206" s="113">
        <v>608137.81854242634</v>
      </c>
      <c r="M206" s="113">
        <v>15868214.923693072</v>
      </c>
      <c r="N206" s="113">
        <v>3240.5740190527031</v>
      </c>
      <c r="O206" s="113">
        <v>359180.40129051119</v>
      </c>
      <c r="P206" s="113">
        <v>26144293.167701311</v>
      </c>
      <c r="Q206" s="113">
        <v>6165431.4042674368</v>
      </c>
      <c r="R206" s="113">
        <v>11842456.135860523</v>
      </c>
      <c r="S206" s="113">
        <v>14439595.589016968</v>
      </c>
      <c r="T206" s="113">
        <v>38510971.236607917</v>
      </c>
      <c r="U206" s="113">
        <v>51666470.388476476</v>
      </c>
      <c r="V206" s="113">
        <v>80839738.578893885</v>
      </c>
      <c r="W206" s="113">
        <v>5629.029047659219</v>
      </c>
      <c r="X206" s="113">
        <v>18145948.041440297</v>
      </c>
      <c r="Y206" s="113">
        <v>4475084.9428514736</v>
      </c>
      <c r="Z206" s="113">
        <v>19709029.701457378</v>
      </c>
      <c r="AA206" s="113">
        <v>17405304.185351428</v>
      </c>
      <c r="AB206" s="113">
        <v>13995226.78016462</v>
      </c>
      <c r="AC206" s="113">
        <v>30450299.279268183</v>
      </c>
      <c r="AD206" s="113">
        <v>9806475.6126162205</v>
      </c>
    </row>
    <row r="207" spans="2:30" x14ac:dyDescent="0.3">
      <c r="B207" s="105" t="s">
        <v>210</v>
      </c>
      <c r="C207" s="106"/>
      <c r="D207" s="106"/>
      <c r="E207" s="107" t="s">
        <v>35</v>
      </c>
      <c r="F207" s="113">
        <v>17274092.616907727</v>
      </c>
      <c r="G207" s="113">
        <v>14497990.468555184</v>
      </c>
      <c r="H207" s="113">
        <v>31502300.522197053</v>
      </c>
      <c r="I207" s="113">
        <v>32935716.019875284</v>
      </c>
      <c r="J207" s="113">
        <v>42537995.455204166</v>
      </c>
      <c r="K207" s="113">
        <v>7316271.9296389036</v>
      </c>
      <c r="L207" s="113">
        <v>608137.81854242634</v>
      </c>
      <c r="M207" s="113">
        <v>15868214.923693072</v>
      </c>
      <c r="N207" s="113">
        <v>3240.5740190527031</v>
      </c>
      <c r="O207" s="113">
        <v>359180.40129051119</v>
      </c>
      <c r="P207" s="113">
        <v>26144293.167701311</v>
      </c>
      <c r="Q207" s="113">
        <v>6165431.4042674368</v>
      </c>
      <c r="R207" s="113">
        <v>11842456.135860523</v>
      </c>
      <c r="S207" s="113">
        <v>14439595.589016968</v>
      </c>
      <c r="T207" s="113">
        <v>38510971.236607917</v>
      </c>
      <c r="U207" s="113">
        <v>51666470.388476476</v>
      </c>
      <c r="V207" s="113">
        <v>80839738.578893885</v>
      </c>
      <c r="W207" s="113">
        <v>5629.029047659219</v>
      </c>
      <c r="X207" s="113">
        <v>18145948.041440297</v>
      </c>
      <c r="Y207" s="113">
        <v>4475084.9428514736</v>
      </c>
      <c r="Z207" s="113">
        <v>19709029.701457378</v>
      </c>
      <c r="AA207" s="113">
        <v>17405304.185351428</v>
      </c>
      <c r="AB207" s="113">
        <v>13995226.78016462</v>
      </c>
      <c r="AC207" s="113">
        <v>30450299.279268183</v>
      </c>
      <c r="AD207" s="113">
        <v>9806475.6126162205</v>
      </c>
    </row>
    <row r="208" spans="2:30" x14ac:dyDescent="0.3">
      <c r="B208" s="105" t="s">
        <v>31</v>
      </c>
      <c r="C208" s="105"/>
      <c r="D208" s="105"/>
      <c r="E208" s="107" t="s">
        <v>35</v>
      </c>
      <c r="F208" s="113">
        <v>17274747.475013979</v>
      </c>
      <c r="G208" s="113">
        <v>14498618.471227301</v>
      </c>
      <c r="H208" s="113">
        <v>31503006.712635793</v>
      </c>
      <c r="I208" s="113">
        <v>32940892.164501898</v>
      </c>
      <c r="J208" s="113">
        <v>41332950.380536459</v>
      </c>
      <c r="K208" s="113">
        <v>7127771.4682765026</v>
      </c>
      <c r="L208" s="113">
        <v>562300.69185337098</v>
      </c>
      <c r="M208" s="113">
        <v>17920150.447707411</v>
      </c>
      <c r="N208" s="113">
        <v>4221.5925166267025</v>
      </c>
      <c r="O208" s="113">
        <v>276849.8807276942</v>
      </c>
      <c r="P208" s="113">
        <v>25934578.589919996</v>
      </c>
      <c r="Q208" s="113">
        <v>4159645.4730489757</v>
      </c>
      <c r="R208" s="113">
        <v>13506998.590944819</v>
      </c>
      <c r="S208" s="113">
        <v>14857694.513711555</v>
      </c>
      <c r="T208" s="113">
        <v>24484481.475094806</v>
      </c>
      <c r="U208" s="113">
        <v>63328557.123233758</v>
      </c>
      <c r="V208" s="113">
        <v>162795622.45284131</v>
      </c>
      <c r="W208" s="113">
        <v>7322.2277675768419</v>
      </c>
      <c r="X208" s="113">
        <v>6231144.4876294378</v>
      </c>
      <c r="Y208" s="113">
        <v>545419.26540631277</v>
      </c>
      <c r="Z208" s="113">
        <v>34439918.245011643</v>
      </c>
      <c r="AA208" s="113">
        <v>18671708.246974938</v>
      </c>
      <c r="AB208" s="113">
        <v>12968331.001457162</v>
      </c>
      <c r="AC208" s="113">
        <v>52613187.334554009</v>
      </c>
      <c r="AD208" s="113">
        <v>7208669.6824054299</v>
      </c>
    </row>
    <row r="209" spans="2:30" x14ac:dyDescent="0.3">
      <c r="B209" s="105" t="s">
        <v>33</v>
      </c>
      <c r="C209" s="105"/>
      <c r="D209" s="105"/>
      <c r="E209" s="107" t="s">
        <v>35</v>
      </c>
      <c r="F209" s="113">
        <v>17275601.293385915</v>
      </c>
      <c r="G209" s="113">
        <v>14499461.285563014</v>
      </c>
      <c r="H209" s="113">
        <v>31503922.318861429</v>
      </c>
      <c r="I209" s="113">
        <v>33238941.950679973</v>
      </c>
      <c r="J209" s="113">
        <v>40819584.486077882</v>
      </c>
      <c r="K209" s="113">
        <v>7116103.265027049</v>
      </c>
      <c r="L209" s="113">
        <v>562982.18427971995</v>
      </c>
      <c r="M209" s="113">
        <v>15192897.659285914</v>
      </c>
      <c r="N209" s="113">
        <v>5548.1612592153151</v>
      </c>
      <c r="O209" s="113">
        <v>190426.76476850433</v>
      </c>
      <c r="P209" s="113">
        <v>25848761.547161788</v>
      </c>
      <c r="Q209" s="113">
        <v>4039651.8135411409</v>
      </c>
      <c r="R209" s="113">
        <v>15105877.746900525</v>
      </c>
      <c r="S209" s="113">
        <v>15918516.698057162</v>
      </c>
      <c r="T209" s="113">
        <v>24643111.458933216</v>
      </c>
      <c r="U209" s="113">
        <v>63487214.099786557</v>
      </c>
      <c r="V209" s="113">
        <v>162977131.36289796</v>
      </c>
      <c r="W209" s="113">
        <v>9618.5140634423151</v>
      </c>
      <c r="X209" s="113">
        <v>6233652.587448312</v>
      </c>
      <c r="Y209" s="113">
        <v>554700.66779158346</v>
      </c>
      <c r="Z209" s="113">
        <v>34504323.437805086</v>
      </c>
      <c r="AA209" s="113">
        <v>18536084.525976557</v>
      </c>
      <c r="AB209" s="113">
        <v>12971700.864400193</v>
      </c>
      <c r="AC209" s="113">
        <v>52617226.450913161</v>
      </c>
      <c r="AD209" s="113">
        <v>7224871.2475862214</v>
      </c>
    </row>
    <row r="210" spans="2:30" x14ac:dyDescent="0.3">
      <c r="B210" s="105" t="s">
        <v>32</v>
      </c>
      <c r="C210" s="105"/>
      <c r="D210" s="105"/>
      <c r="E210" s="107" t="s">
        <v>35</v>
      </c>
      <c r="F210" s="113">
        <v>17274710.410631374</v>
      </c>
      <c r="G210" s="113">
        <v>14498578.674407488</v>
      </c>
      <c r="H210" s="113">
        <v>31502970.674417235</v>
      </c>
      <c r="I210" s="113">
        <v>32143093.054826457</v>
      </c>
      <c r="J210" s="113">
        <v>40598431.646889254</v>
      </c>
      <c r="K210" s="113">
        <v>4925934.1657204619</v>
      </c>
      <c r="L210" s="113">
        <v>470877.92435873364</v>
      </c>
      <c r="M210" s="113">
        <v>18629322.301026329</v>
      </c>
      <c r="N210" s="113">
        <v>4160.5656064947198</v>
      </c>
      <c r="O210" s="113">
        <v>4450.2593272340719</v>
      </c>
      <c r="P210" s="113">
        <v>25842545.852176763</v>
      </c>
      <c r="Q210" s="113">
        <v>4529937.6049209023</v>
      </c>
      <c r="R210" s="113">
        <v>16752276.863547795</v>
      </c>
      <c r="S210" s="113">
        <v>16362172.703298829</v>
      </c>
      <c r="T210" s="113">
        <v>22041400.6957784</v>
      </c>
      <c r="U210" s="113">
        <v>57777027.041887559</v>
      </c>
      <c r="V210" s="113">
        <v>155340517.03989324</v>
      </c>
      <c r="W210" s="113">
        <v>7209.003073314113</v>
      </c>
      <c r="X210" s="113">
        <v>6228241.6735531241</v>
      </c>
      <c r="Y210" s="113">
        <v>209600.45668690203</v>
      </c>
      <c r="Z210" s="113">
        <v>27834704.178925682</v>
      </c>
      <c r="AA210" s="113">
        <v>16150115.854757998</v>
      </c>
      <c r="AB210" s="113">
        <v>12980366.931379376</v>
      </c>
      <c r="AC210" s="113">
        <v>53036759.741795413</v>
      </c>
      <c r="AD210" s="113">
        <v>6827472.587852479</v>
      </c>
    </row>
    <row r="211" spans="2:30" x14ac:dyDescent="0.3">
      <c r="B211" s="105" t="s">
        <v>34</v>
      </c>
      <c r="C211" s="105"/>
      <c r="D211" s="105"/>
      <c r="E211" s="107" t="s">
        <v>35</v>
      </c>
      <c r="F211" s="113">
        <v>17274099.159745432</v>
      </c>
      <c r="G211" s="113">
        <v>14497970.29095763</v>
      </c>
      <c r="H211" s="113">
        <v>31502307.817313571</v>
      </c>
      <c r="I211" s="113">
        <v>33236518.932828791</v>
      </c>
      <c r="J211" s="113">
        <v>42621949.433793478</v>
      </c>
      <c r="K211" s="113">
        <v>7133830.8664907254</v>
      </c>
      <c r="L211" s="113">
        <v>554749.96329763182</v>
      </c>
      <c r="M211" s="113">
        <v>15066633.587640475</v>
      </c>
      <c r="N211" s="113">
        <v>3206.4690590260789</v>
      </c>
      <c r="O211" s="113">
        <v>3434.5746146097317</v>
      </c>
      <c r="P211" s="113">
        <v>25725536.056722227</v>
      </c>
      <c r="Q211" s="113">
        <v>4253578.2699200865</v>
      </c>
      <c r="R211" s="113">
        <v>16270803.504689209</v>
      </c>
      <c r="S211" s="113">
        <v>16629628.48037339</v>
      </c>
      <c r="T211" s="113">
        <v>22357689.333910305</v>
      </c>
      <c r="U211" s="113">
        <v>57637972.640758872</v>
      </c>
      <c r="V211" s="113">
        <v>153838019.94987559</v>
      </c>
      <c r="W211" s="113">
        <v>5561.7886879696898</v>
      </c>
      <c r="X211" s="113">
        <v>6226439.6051228018</v>
      </c>
      <c r="Y211" s="113">
        <v>207653.77666643911</v>
      </c>
      <c r="Z211" s="113">
        <v>27608444.129155967</v>
      </c>
      <c r="AA211" s="113">
        <v>15920512.299470838</v>
      </c>
      <c r="AB211" s="113">
        <v>12976135.404399808</v>
      </c>
      <c r="AC211" s="113">
        <v>53036233.598940514</v>
      </c>
      <c r="AD211" s="113">
        <v>6592415.262303845</v>
      </c>
    </row>
    <row r="212" spans="2:30" x14ac:dyDescent="0.3">
      <c r="E212" s="110"/>
    </row>
    <row r="213" spans="2:30" x14ac:dyDescent="0.3">
      <c r="B213" s="102" t="s">
        <v>18</v>
      </c>
      <c r="C213" s="103" t="s">
        <v>64</v>
      </c>
      <c r="D213" s="103" t="s">
        <v>7</v>
      </c>
      <c r="E213" s="103" t="s">
        <v>14</v>
      </c>
      <c r="F213" s="104" t="s">
        <v>65</v>
      </c>
      <c r="G213" s="104" t="s">
        <v>66</v>
      </c>
      <c r="H213" s="104" t="s">
        <v>67</v>
      </c>
      <c r="I213" s="104" t="s">
        <v>68</v>
      </c>
      <c r="J213" s="104" t="s">
        <v>69</v>
      </c>
      <c r="K213" s="104" t="s">
        <v>70</v>
      </c>
      <c r="L213" s="104" t="s">
        <v>71</v>
      </c>
      <c r="M213" s="104" t="s">
        <v>72</v>
      </c>
      <c r="N213" s="104" t="s">
        <v>73</v>
      </c>
      <c r="O213" s="104" t="s">
        <v>74</v>
      </c>
      <c r="P213" s="104" t="s">
        <v>75</v>
      </c>
      <c r="Q213" s="104" t="s">
        <v>76</v>
      </c>
      <c r="R213" s="104" t="s">
        <v>77</v>
      </c>
      <c r="S213" s="104" t="s">
        <v>78</v>
      </c>
      <c r="T213" s="104" t="s">
        <v>79</v>
      </c>
      <c r="U213" s="104" t="s">
        <v>80</v>
      </c>
      <c r="V213" s="104" t="s">
        <v>81</v>
      </c>
      <c r="W213" s="104" t="s">
        <v>82</v>
      </c>
      <c r="X213" s="104" t="s">
        <v>83</v>
      </c>
      <c r="Y213" s="104" t="s">
        <v>84</v>
      </c>
      <c r="Z213" s="104" t="s">
        <v>85</v>
      </c>
      <c r="AA213" s="104" t="s">
        <v>86</v>
      </c>
      <c r="AB213" s="104" t="s">
        <v>87</v>
      </c>
      <c r="AC213" s="104" t="s">
        <v>88</v>
      </c>
      <c r="AD213" s="104" t="s">
        <v>89</v>
      </c>
    </row>
    <row r="214" spans="2:30" x14ac:dyDescent="0.3">
      <c r="B214" s="105" t="s">
        <v>44</v>
      </c>
      <c r="C214" s="105"/>
      <c r="D214" s="105"/>
      <c r="E214" s="107" t="s">
        <v>35</v>
      </c>
      <c r="F214" s="113">
        <v>1284.7822941704985</v>
      </c>
      <c r="G214" s="113">
        <v>1351.6283319798054</v>
      </c>
      <c r="H214" s="113">
        <v>5012158.2566122916</v>
      </c>
      <c r="I214" s="113">
        <v>1515.1377383230922</v>
      </c>
      <c r="J214" s="113">
        <v>7223994.506876301</v>
      </c>
      <c r="K214" s="113">
        <v>534063.2569823591</v>
      </c>
      <c r="L214" s="113">
        <v>1784.9445282872596</v>
      </c>
      <c r="M214" s="113">
        <v>1895.9391460245934</v>
      </c>
      <c r="N214" s="113">
        <v>1999.5359545926055</v>
      </c>
      <c r="O214" s="113">
        <v>2110.1539734798916</v>
      </c>
      <c r="P214" s="113">
        <v>2226.8345115021516</v>
      </c>
      <c r="Q214" s="113">
        <v>12529864.32751723</v>
      </c>
      <c r="R214" s="113">
        <v>1339149.975971051</v>
      </c>
      <c r="S214" s="113">
        <v>17889.94601735174</v>
      </c>
      <c r="T214" s="113">
        <v>19163923.24972938</v>
      </c>
      <c r="U214" s="113">
        <v>11202684.980374651</v>
      </c>
      <c r="V214" s="113">
        <v>29918530.838684764</v>
      </c>
      <c r="W214" s="113">
        <v>8598086.0228063315</v>
      </c>
      <c r="X214" s="113">
        <v>21541506.497414071</v>
      </c>
      <c r="Y214" s="113">
        <v>13322868.284868313</v>
      </c>
      <c r="Z214" s="113">
        <v>28657212.748638812</v>
      </c>
      <c r="AA214" s="113">
        <v>27549329.692787658</v>
      </c>
      <c r="AB214" s="113">
        <v>16640499.577119619</v>
      </c>
      <c r="AC214" s="113">
        <v>35862638.514364816</v>
      </c>
      <c r="AD214" s="113">
        <v>26610438.850818999</v>
      </c>
    </row>
    <row r="215" spans="2:30" x14ac:dyDescent="0.3">
      <c r="B215" s="105" t="s">
        <v>25</v>
      </c>
      <c r="C215" s="105"/>
      <c r="D215" s="105"/>
      <c r="E215" s="107" t="s">
        <v>35</v>
      </c>
      <c r="F215" s="113">
        <v>1374.6281342759994</v>
      </c>
      <c r="G215" s="113">
        <v>1445.9367062403528</v>
      </c>
      <c r="H215" s="113">
        <v>5012255.7430091696</v>
      </c>
      <c r="I215" s="113">
        <v>1620.635238530459</v>
      </c>
      <c r="J215" s="113">
        <v>7224187.8559980122</v>
      </c>
      <c r="K215" s="113">
        <v>291411.88417139021</v>
      </c>
      <c r="L215" s="113">
        <v>1909.3945619587066</v>
      </c>
      <c r="M215" s="113">
        <v>2028.0189624173536</v>
      </c>
      <c r="N215" s="113">
        <v>2138.4828305461251</v>
      </c>
      <c r="O215" s="113">
        <v>2256.9800036391198</v>
      </c>
      <c r="P215" s="113">
        <v>2380.7889309852299</v>
      </c>
      <c r="Q215" s="113">
        <v>4201861.9782509739</v>
      </c>
      <c r="R215" s="113">
        <v>1339254.297476277</v>
      </c>
      <c r="S215" s="113">
        <v>2828.4161472596611</v>
      </c>
      <c r="T215" s="113">
        <v>21869759.508309834</v>
      </c>
      <c r="U215" s="113">
        <v>7302375.1315943589</v>
      </c>
      <c r="V215" s="113">
        <v>37022222.975199759</v>
      </c>
      <c r="W215" s="113">
        <v>6122279.5728712659</v>
      </c>
      <c r="X215" s="113">
        <v>13897296.656847352</v>
      </c>
      <c r="Y215" s="113">
        <v>6821680.481367453</v>
      </c>
      <c r="Z215" s="113">
        <v>35403451.819415502</v>
      </c>
      <c r="AA215" s="113">
        <v>24949290.474752109</v>
      </c>
      <c r="AB215" s="113">
        <v>16165213.770097768</v>
      </c>
      <c r="AC215" s="113">
        <v>42118201.729364388</v>
      </c>
      <c r="AD215" s="113">
        <v>25905626.233585939</v>
      </c>
    </row>
    <row r="216" spans="2:30" x14ac:dyDescent="0.3">
      <c r="B216" s="105" t="s">
        <v>27</v>
      </c>
      <c r="C216" s="105"/>
      <c r="D216" s="105"/>
      <c r="E216" s="107" t="s">
        <v>35</v>
      </c>
      <c r="F216" s="113">
        <v>441.86431386269987</v>
      </c>
      <c r="G216" s="113">
        <v>464.6660920391385</v>
      </c>
      <c r="H216" s="113">
        <v>5011245.8990624622</v>
      </c>
      <c r="I216" s="113">
        <v>520.62621369258045</v>
      </c>
      <c r="J216" s="113">
        <v>7223979.3171738079</v>
      </c>
      <c r="K216" s="113">
        <v>290324.67511835101</v>
      </c>
      <c r="L216" s="113">
        <v>613.06101463135565</v>
      </c>
      <c r="M216" s="113">
        <v>651.02611847793446</v>
      </c>
      <c r="N216" s="113">
        <v>686.39061576510437</v>
      </c>
      <c r="O216" s="113">
        <v>724.35010284407008</v>
      </c>
      <c r="P216" s="113">
        <v>763.89753157125415</v>
      </c>
      <c r="Q216" s="113">
        <v>1448065.7178973765</v>
      </c>
      <c r="R216" s="113">
        <v>1337551.3498473403</v>
      </c>
      <c r="S216" s="113">
        <v>907.09358201101577</v>
      </c>
      <c r="T216" s="113">
        <v>20057558.218362913</v>
      </c>
      <c r="U216" s="113">
        <v>3638759.7604522035</v>
      </c>
      <c r="V216" s="113">
        <v>31997211.070157029</v>
      </c>
      <c r="W216" s="113">
        <v>4503564.5299519049</v>
      </c>
      <c r="X216" s="113">
        <v>10903021.693412665</v>
      </c>
      <c r="Y216" s="113">
        <v>6020129.8206224255</v>
      </c>
      <c r="Z216" s="113">
        <v>34897460.74896051</v>
      </c>
      <c r="AA216" s="113">
        <v>23308739.732898548</v>
      </c>
      <c r="AB216" s="113">
        <v>17317120.861704219</v>
      </c>
      <c r="AC216" s="113">
        <v>42158000.285058498</v>
      </c>
      <c r="AD216" s="113">
        <v>25600514.484330725</v>
      </c>
    </row>
    <row r="217" spans="2:30" x14ac:dyDescent="0.3">
      <c r="B217" s="105" t="s">
        <v>30</v>
      </c>
      <c r="C217" s="105"/>
      <c r="D217" s="105"/>
      <c r="E217" s="107" t="s">
        <v>35</v>
      </c>
      <c r="F217" s="113">
        <v>302.15075817389982</v>
      </c>
      <c r="G217" s="113">
        <v>317.6746992987309</v>
      </c>
      <c r="H217" s="113">
        <v>5011094.6182308272</v>
      </c>
      <c r="I217" s="113">
        <v>355.84270599380352</v>
      </c>
      <c r="J217" s="113">
        <v>7223976.7197493929</v>
      </c>
      <c r="K217" s="113">
        <v>290159.22514447517</v>
      </c>
      <c r="L217" s="113">
        <v>418.87742261456037</v>
      </c>
      <c r="M217" s="113">
        <v>444.74376457561556</v>
      </c>
      <c r="N217" s="113">
        <v>468.85019164804521</v>
      </c>
      <c r="O217" s="113">
        <v>494.73985363412129</v>
      </c>
      <c r="P217" s="113">
        <v>521.59527371985303</v>
      </c>
      <c r="Q217" s="113">
        <v>553.11104068810289</v>
      </c>
      <c r="R217" s="113">
        <v>1337300.476391756</v>
      </c>
      <c r="S217" s="113">
        <v>619.18814371770884</v>
      </c>
      <c r="T217" s="113">
        <v>20082761.742095318</v>
      </c>
      <c r="U217" s="113">
        <v>3667455.0568504804</v>
      </c>
      <c r="V217" s="113">
        <v>32350356.949804749</v>
      </c>
      <c r="W217" s="113">
        <v>4599088.6105032526</v>
      </c>
      <c r="X217" s="113">
        <v>10840732.455608331</v>
      </c>
      <c r="Y217" s="113">
        <v>6046598.5466403626</v>
      </c>
      <c r="Z217" s="113">
        <v>34897137.325693198</v>
      </c>
      <c r="AA217" s="113">
        <v>23324622.378704023</v>
      </c>
      <c r="AB217" s="113">
        <v>17316628.343706682</v>
      </c>
      <c r="AC217" s="113">
        <v>42164808.925844386</v>
      </c>
      <c r="AD217" s="113">
        <v>25861210.046941161</v>
      </c>
    </row>
    <row r="218" spans="2:30" x14ac:dyDescent="0.3">
      <c r="B218" s="105" t="s">
        <v>210</v>
      </c>
      <c r="C218" s="106"/>
      <c r="D218" s="106"/>
      <c r="E218" s="107" t="s">
        <v>35</v>
      </c>
      <c r="F218" s="113">
        <v>302.15075817389982</v>
      </c>
      <c r="G218" s="113">
        <v>317.6746992987309</v>
      </c>
      <c r="H218" s="113">
        <v>5011094.6182308272</v>
      </c>
      <c r="I218" s="113">
        <v>355.84270599380352</v>
      </c>
      <c r="J218" s="113">
        <v>7223976.7197493929</v>
      </c>
      <c r="K218" s="113">
        <v>290159.22514447517</v>
      </c>
      <c r="L218" s="113">
        <v>418.87742261456037</v>
      </c>
      <c r="M218" s="113">
        <v>444.74376457561556</v>
      </c>
      <c r="N218" s="113">
        <v>468.85019164804521</v>
      </c>
      <c r="O218" s="113">
        <v>494.73985363412129</v>
      </c>
      <c r="P218" s="113">
        <v>521.59527371985303</v>
      </c>
      <c r="Q218" s="113">
        <v>553.11104068810289</v>
      </c>
      <c r="R218" s="113">
        <v>1337300.476391756</v>
      </c>
      <c r="S218" s="113">
        <v>619.18814371770884</v>
      </c>
      <c r="T218" s="113">
        <v>20082761.742095318</v>
      </c>
      <c r="U218" s="113">
        <v>3667455.0568504804</v>
      </c>
      <c r="V218" s="113">
        <v>32350356.949804749</v>
      </c>
      <c r="W218" s="113">
        <v>4599088.6105032526</v>
      </c>
      <c r="X218" s="113">
        <v>10840732.455608331</v>
      </c>
      <c r="Y218" s="113">
        <v>6046598.5466403626</v>
      </c>
      <c r="Z218" s="113">
        <v>34897137.325693198</v>
      </c>
      <c r="AA218" s="113">
        <v>23324622.378704023</v>
      </c>
      <c r="AB218" s="113">
        <v>17316628.343706682</v>
      </c>
      <c r="AC218" s="113">
        <v>42164808.925844386</v>
      </c>
      <c r="AD218" s="113">
        <v>25861210.046941161</v>
      </c>
    </row>
    <row r="219" spans="2:30" x14ac:dyDescent="0.3">
      <c r="B219" s="105" t="s">
        <v>31</v>
      </c>
      <c r="C219" s="105"/>
      <c r="D219" s="105"/>
      <c r="E219" s="107" t="s">
        <v>35</v>
      </c>
      <c r="F219" s="113">
        <v>1949.1554926439994</v>
      </c>
      <c r="G219" s="113">
        <v>2048.638814099198</v>
      </c>
      <c r="H219" s="113">
        <v>5012877.8624230856</v>
      </c>
      <c r="I219" s="113">
        <v>2293.6531613981501</v>
      </c>
      <c r="J219" s="113">
        <v>7225802.3272702619</v>
      </c>
      <c r="K219" s="113">
        <v>292113.13539216621</v>
      </c>
      <c r="L219" s="113">
        <v>2697.8588787503204</v>
      </c>
      <c r="M219" s="113">
        <v>2862.5822032086835</v>
      </c>
      <c r="N219" s="113">
        <v>3017.2152847323041</v>
      </c>
      <c r="O219" s="113">
        <v>3182.9645849473841</v>
      </c>
      <c r="P219" s="113">
        <v>3355.2643471991123</v>
      </c>
      <c r="Q219" s="113">
        <v>3639611.676854888</v>
      </c>
      <c r="R219" s="113">
        <v>1340269.1947093389</v>
      </c>
      <c r="S219" s="113">
        <v>6855.3519673601159</v>
      </c>
      <c r="T219" s="113">
        <v>19943721.422057852</v>
      </c>
      <c r="U219" s="113">
        <v>2689247.2813215568</v>
      </c>
      <c r="V219" s="113">
        <v>32525140.757235322</v>
      </c>
      <c r="W219" s="113">
        <v>4433409.8387939706</v>
      </c>
      <c r="X219" s="113">
        <v>11628011.873593897</v>
      </c>
      <c r="Y219" s="113">
        <v>6193968.9610301983</v>
      </c>
      <c r="Z219" s="113">
        <v>34790068.613611601</v>
      </c>
      <c r="AA219" s="113">
        <v>23421183.398442607</v>
      </c>
      <c r="AB219" s="113">
        <v>17322331.694625802</v>
      </c>
      <c r="AC219" s="113">
        <v>42153310.188691296</v>
      </c>
      <c r="AD219" s="113">
        <v>27709442.458977293</v>
      </c>
    </row>
    <row r="220" spans="2:30" x14ac:dyDescent="0.3">
      <c r="B220" s="105" t="s">
        <v>33</v>
      </c>
      <c r="C220" s="105"/>
      <c r="D220" s="105"/>
      <c r="E220" s="107" t="s">
        <v>35</v>
      </c>
      <c r="F220" s="113">
        <v>710.90100480389958</v>
      </c>
      <c r="G220" s="113">
        <v>748.16432077028742</v>
      </c>
      <c r="H220" s="113">
        <v>5011537.5259250132</v>
      </c>
      <c r="I220" s="113">
        <v>839.24346121423457</v>
      </c>
      <c r="J220" s="113">
        <v>7224256.2532617319</v>
      </c>
      <c r="K220" s="113">
        <v>290639.09930473223</v>
      </c>
      <c r="L220" s="113">
        <v>990.28427570202848</v>
      </c>
      <c r="M220" s="113">
        <v>1052.2315206424744</v>
      </c>
      <c r="N220" s="113">
        <v>1110.0331693074008</v>
      </c>
      <c r="O220" s="113">
        <v>1172.0914256905535</v>
      </c>
      <c r="P220" s="113">
        <v>1237.065790866998</v>
      </c>
      <c r="Q220" s="113">
        <v>1312.46191311913</v>
      </c>
      <c r="R220" s="113">
        <v>1338047.9227916733</v>
      </c>
      <c r="S220" s="113">
        <v>1471.4490757293481</v>
      </c>
      <c r="T220" s="113">
        <v>19984199.809420418</v>
      </c>
      <c r="U220" s="113">
        <v>2720636.0983278318</v>
      </c>
      <c r="V220" s="113">
        <v>33097639.585894004</v>
      </c>
      <c r="W220" s="113">
        <v>4430117.7666216297</v>
      </c>
      <c r="X220" s="113">
        <v>11427589.517940819</v>
      </c>
      <c r="Y220" s="113">
        <v>6187417.4208350591</v>
      </c>
      <c r="Z220" s="113">
        <v>34826958.570240252</v>
      </c>
      <c r="AA220" s="113">
        <v>23418816.754921045</v>
      </c>
      <c r="AB220" s="113">
        <v>17310392.32994416</v>
      </c>
      <c r="AC220" s="113">
        <v>42148595.944448009</v>
      </c>
      <c r="AD220" s="113">
        <v>27763451.297663841</v>
      </c>
    </row>
    <row r="221" spans="2:30" x14ac:dyDescent="0.3">
      <c r="B221" s="105" t="s">
        <v>32</v>
      </c>
      <c r="C221" s="105"/>
      <c r="D221" s="105"/>
      <c r="E221" s="107" t="s">
        <v>35</v>
      </c>
      <c r="F221" s="113">
        <v>1129.6262137799993</v>
      </c>
      <c r="G221" s="113">
        <v>1188.6594106072705</v>
      </c>
      <c r="H221" s="113">
        <v>5011991.039954491</v>
      </c>
      <c r="I221" s="113">
        <v>1333.010206573739</v>
      </c>
      <c r="J221" s="113">
        <v>7224468.4426989509</v>
      </c>
      <c r="K221" s="113">
        <v>291137.53067239729</v>
      </c>
      <c r="L221" s="113">
        <v>1572.1025067417972</v>
      </c>
      <c r="M221" s="113">
        <v>1670.2351805444716</v>
      </c>
      <c r="N221" s="113">
        <v>1761.6569733777392</v>
      </c>
      <c r="O221" s="113">
        <v>1859.8757021981153</v>
      </c>
      <c r="P221" s="113">
        <v>1962.7436810558845</v>
      </c>
      <c r="Q221" s="113">
        <v>3269614.8618654986</v>
      </c>
      <c r="R221" s="113">
        <v>2644909.924939407</v>
      </c>
      <c r="S221" s="113">
        <v>2333.5642701928055</v>
      </c>
      <c r="T221" s="113">
        <v>19992755.742815919</v>
      </c>
      <c r="U221" s="113">
        <v>3315088.1868092604</v>
      </c>
      <c r="V221" s="113">
        <v>31736632.00024439</v>
      </c>
      <c r="W221" s="113">
        <v>4416089.8029545229</v>
      </c>
      <c r="X221" s="113">
        <v>11333767.253380917</v>
      </c>
      <c r="Y221" s="113">
        <v>6188344.6812965143</v>
      </c>
      <c r="Z221" s="113">
        <v>34704349.207004249</v>
      </c>
      <c r="AA221" s="113">
        <v>23416659.242923237</v>
      </c>
      <c r="AB221" s="113">
        <v>17319589.151664507</v>
      </c>
      <c r="AC221" s="113">
        <v>42150144.169119447</v>
      </c>
      <c r="AD221" s="113">
        <v>26896041.893378697</v>
      </c>
    </row>
    <row r="222" spans="2:30" x14ac:dyDescent="0.3">
      <c r="B222" s="105" t="s">
        <v>34</v>
      </c>
      <c r="C222" s="105"/>
      <c r="D222" s="105"/>
      <c r="E222" s="107" t="s">
        <v>35</v>
      </c>
      <c r="F222" s="113">
        <v>1443.946252193999</v>
      </c>
      <c r="G222" s="113">
        <v>1518.1398197216449</v>
      </c>
      <c r="H222" s="113">
        <v>5012330.3077388937</v>
      </c>
      <c r="I222" s="113">
        <v>1700.6402672599997</v>
      </c>
      <c r="J222" s="113">
        <v>7225106.4672682444</v>
      </c>
      <c r="K222" s="113">
        <v>291515.09923520789</v>
      </c>
      <c r="L222" s="113">
        <v>2002.3628072336526</v>
      </c>
      <c r="M222" s="113">
        <v>2125.6270221060217</v>
      </c>
      <c r="N222" s="113">
        <v>2240.9517073395355</v>
      </c>
      <c r="O222" s="113">
        <v>2364.7895823274084</v>
      </c>
      <c r="P222" s="113">
        <v>2493.4226307203962</v>
      </c>
      <c r="Q222" s="113">
        <v>2643.7952362608635</v>
      </c>
      <c r="R222" s="113">
        <v>1339356.8921184044</v>
      </c>
      <c r="S222" s="113">
        <v>2959.7376302167045</v>
      </c>
      <c r="T222" s="113">
        <v>20044126.159621216</v>
      </c>
      <c r="U222" s="113">
        <v>3392583.7527871085</v>
      </c>
      <c r="V222" s="113">
        <v>32509763.656283088</v>
      </c>
      <c r="W222" s="113">
        <v>4417273.8790343041</v>
      </c>
      <c r="X222" s="113">
        <v>11133529.508832566</v>
      </c>
      <c r="Y222" s="113">
        <v>6189090.3701909287</v>
      </c>
      <c r="Z222" s="113">
        <v>34776531.774185345</v>
      </c>
      <c r="AA222" s="113">
        <v>23417549.372684743</v>
      </c>
      <c r="AB222" s="113">
        <v>17320619.735053238</v>
      </c>
      <c r="AC222" s="113">
        <v>42151272.76642222</v>
      </c>
      <c r="AD222" s="113">
        <v>27105905.560603451</v>
      </c>
    </row>
    <row r="223" spans="2:30" x14ac:dyDescent="0.3">
      <c r="E223" s="110"/>
    </row>
    <row r="224" spans="2:30" x14ac:dyDescent="0.3">
      <c r="B224" s="102" t="s">
        <v>18</v>
      </c>
      <c r="C224" s="103" t="s">
        <v>3</v>
      </c>
      <c r="D224" s="103" t="s">
        <v>8</v>
      </c>
      <c r="E224" s="103" t="s">
        <v>14</v>
      </c>
      <c r="F224" s="104" t="s">
        <v>65</v>
      </c>
      <c r="G224" s="104" t="s">
        <v>66</v>
      </c>
      <c r="H224" s="104" t="s">
        <v>67</v>
      </c>
      <c r="I224" s="104" t="s">
        <v>68</v>
      </c>
      <c r="J224" s="104" t="s">
        <v>69</v>
      </c>
      <c r="K224" s="104" t="s">
        <v>70</v>
      </c>
      <c r="L224" s="104" t="s">
        <v>71</v>
      </c>
      <c r="M224" s="104" t="s">
        <v>72</v>
      </c>
      <c r="N224" s="104" t="s">
        <v>73</v>
      </c>
      <c r="O224" s="104" t="s">
        <v>74</v>
      </c>
      <c r="P224" s="104" t="s">
        <v>75</v>
      </c>
      <c r="Q224" s="104" t="s">
        <v>76</v>
      </c>
      <c r="R224" s="104" t="s">
        <v>77</v>
      </c>
      <c r="S224" s="104" t="s">
        <v>78</v>
      </c>
      <c r="T224" s="104" t="s">
        <v>79</v>
      </c>
      <c r="U224" s="104" t="s">
        <v>80</v>
      </c>
      <c r="V224" s="104" t="s">
        <v>81</v>
      </c>
      <c r="W224" s="104" t="s">
        <v>82</v>
      </c>
      <c r="X224" s="104" t="s">
        <v>83</v>
      </c>
      <c r="Y224" s="104" t="s">
        <v>84</v>
      </c>
      <c r="Z224" s="104" t="s">
        <v>85</v>
      </c>
      <c r="AA224" s="104" t="s">
        <v>86</v>
      </c>
      <c r="AB224" s="104" t="s">
        <v>87</v>
      </c>
      <c r="AC224" s="104" t="s">
        <v>88</v>
      </c>
      <c r="AD224" s="104" t="s">
        <v>89</v>
      </c>
    </row>
    <row r="225" spans="2:30" x14ac:dyDescent="0.3">
      <c r="B225" s="105" t="s">
        <v>44</v>
      </c>
      <c r="C225" s="105"/>
      <c r="D225" s="105"/>
      <c r="E225" s="107" t="s">
        <v>35</v>
      </c>
      <c r="F225" s="113">
        <v>8845.6282897695019</v>
      </c>
      <c r="G225" s="113">
        <v>7068642.0924155358</v>
      </c>
      <c r="H225" s="113">
        <v>18668517.688793212</v>
      </c>
      <c r="I225" s="113">
        <v>16782513.96701704</v>
      </c>
      <c r="J225" s="113">
        <v>26767497.955487419</v>
      </c>
      <c r="K225" s="113">
        <v>26189043.14989908</v>
      </c>
      <c r="L225" s="113">
        <v>6312436.4576583114</v>
      </c>
      <c r="M225" s="113">
        <v>19669363.268457823</v>
      </c>
      <c r="N225" s="113">
        <v>8578544.9892032724</v>
      </c>
      <c r="O225" s="113">
        <v>16297791.390090575</v>
      </c>
      <c r="P225" s="113">
        <v>1529120.5989552888</v>
      </c>
      <c r="Q225" s="113">
        <v>677383.03401688172</v>
      </c>
      <c r="R225" s="113">
        <v>20421748.208924036</v>
      </c>
      <c r="S225" s="113">
        <v>11258021.020314783</v>
      </c>
      <c r="T225" s="113">
        <v>22495305.388133064</v>
      </c>
      <c r="U225" s="113">
        <v>33699673.300366111</v>
      </c>
      <c r="V225" s="113">
        <v>150015929.21526563</v>
      </c>
      <c r="W225" s="113">
        <v>2206.2605484215842</v>
      </c>
      <c r="X225" s="113">
        <v>23150429.818065897</v>
      </c>
      <c r="Y225" s="113">
        <v>3198076.4903359991</v>
      </c>
      <c r="Z225" s="113">
        <v>40857666.088165089</v>
      </c>
      <c r="AA225" s="113">
        <v>32205479.810207397</v>
      </c>
      <c r="AB225" s="113">
        <v>5585332.2646673406</v>
      </c>
      <c r="AC225" s="113">
        <v>27362489.742833629</v>
      </c>
      <c r="AD225" s="113">
        <v>33442303.977070566</v>
      </c>
    </row>
    <row r="226" spans="2:30" x14ac:dyDescent="0.3">
      <c r="B226" s="105" t="s">
        <v>25</v>
      </c>
      <c r="C226" s="105"/>
      <c r="D226" s="105"/>
      <c r="E226" s="107" t="s">
        <v>35</v>
      </c>
      <c r="F226" s="113">
        <v>10217.687625218987</v>
      </c>
      <c r="G226" s="113">
        <v>7070004.8913172213</v>
      </c>
      <c r="H226" s="113">
        <v>18784576.182749923</v>
      </c>
      <c r="I226" s="113">
        <v>17108817.852250867</v>
      </c>
      <c r="J226" s="113">
        <v>28272897.748516455</v>
      </c>
      <c r="K226" s="113">
        <v>21892815.431720745</v>
      </c>
      <c r="L226" s="113">
        <v>3207469.6299847811</v>
      </c>
      <c r="M226" s="113">
        <v>22685203.248867232</v>
      </c>
      <c r="N226" s="113">
        <v>2147898.4749768721</v>
      </c>
      <c r="O226" s="113">
        <v>15966193.901966911</v>
      </c>
      <c r="P226" s="113">
        <v>1395057.7389608009</v>
      </c>
      <c r="Q226" s="113">
        <v>281012.93087013421</v>
      </c>
      <c r="R226" s="113">
        <v>17137494.205295883</v>
      </c>
      <c r="S226" s="113">
        <v>11336255.959489515</v>
      </c>
      <c r="T226" s="113">
        <v>1617991.6879611141</v>
      </c>
      <c r="U226" s="113">
        <v>33285321.409338865</v>
      </c>
      <c r="V226" s="113">
        <v>99051469.646122843</v>
      </c>
      <c r="W226" s="113">
        <v>254426.47812803605</v>
      </c>
      <c r="X226" s="113">
        <v>38851101.431799404</v>
      </c>
      <c r="Y226" s="113">
        <v>3202533.1090966156</v>
      </c>
      <c r="Z226" s="113">
        <v>40486029.168775119</v>
      </c>
      <c r="AA226" s="113">
        <v>27957085.091579121</v>
      </c>
      <c r="AB226" s="113">
        <v>5480697.4647764834</v>
      </c>
      <c r="AC226" s="113">
        <v>40279337.550485589</v>
      </c>
      <c r="AD226" s="113">
        <v>34059511.241206355</v>
      </c>
    </row>
    <row r="227" spans="2:30" x14ac:dyDescent="0.3">
      <c r="B227" s="105" t="s">
        <v>27</v>
      </c>
      <c r="C227" s="105"/>
      <c r="D227" s="105"/>
      <c r="E227" s="107" t="s">
        <v>35</v>
      </c>
      <c r="F227" s="113">
        <v>8503.9898830293005</v>
      </c>
      <c r="G227" s="113">
        <v>7068304.5128298895</v>
      </c>
      <c r="H227" s="113">
        <v>18761953.720186599</v>
      </c>
      <c r="I227" s="113">
        <v>17207155.639977116</v>
      </c>
      <c r="J227" s="113">
        <v>28484926.151612207</v>
      </c>
      <c r="K227" s="113">
        <v>22841601.017284486</v>
      </c>
      <c r="L227" s="113">
        <v>3204968.5958514484</v>
      </c>
      <c r="M227" s="113">
        <v>23957712.31032389</v>
      </c>
      <c r="N227" s="113">
        <v>2140459.7261778885</v>
      </c>
      <c r="O227" s="113">
        <v>14951882.454215024</v>
      </c>
      <c r="P227" s="113">
        <v>1362275.6352509181</v>
      </c>
      <c r="Q227" s="113">
        <v>836.9276183545195</v>
      </c>
      <c r="R227" s="113">
        <v>10077991.874082129</v>
      </c>
      <c r="S227" s="113">
        <v>11448076.958285514</v>
      </c>
      <c r="T227" s="113">
        <v>735559.54367709509</v>
      </c>
      <c r="U227" s="113">
        <v>29654037.697887223</v>
      </c>
      <c r="V227" s="113">
        <v>111745370.3499459</v>
      </c>
      <c r="W227" s="113">
        <v>445008.45892265212</v>
      </c>
      <c r="X227" s="113">
        <v>9330708.4873267207</v>
      </c>
      <c r="Y227" s="113">
        <v>3137954.3083133404</v>
      </c>
      <c r="Z227" s="113">
        <v>40167741.712126479</v>
      </c>
      <c r="AA227" s="113">
        <v>27640177.262863163</v>
      </c>
      <c r="AB227" s="113">
        <v>10305528.497143786</v>
      </c>
      <c r="AC227" s="113">
        <v>49112603.559502646</v>
      </c>
      <c r="AD227" s="113">
        <v>17253891.243955236</v>
      </c>
    </row>
    <row r="228" spans="2:30" x14ac:dyDescent="0.3">
      <c r="B228" s="105" t="s">
        <v>30</v>
      </c>
      <c r="C228" s="105"/>
      <c r="D228" s="105"/>
      <c r="E228" s="107" t="s">
        <v>35</v>
      </c>
      <c r="F228" s="113">
        <v>8799.6649030109966</v>
      </c>
      <c r="G228" s="113">
        <v>7068598.2368009938</v>
      </c>
      <c r="H228" s="113">
        <v>18767909.136981677</v>
      </c>
      <c r="I228" s="113">
        <v>17208588.370105267</v>
      </c>
      <c r="J228" s="113">
        <v>28423543.879427746</v>
      </c>
      <c r="K228" s="113">
        <v>23374643.659052107</v>
      </c>
      <c r="L228" s="113">
        <v>3205390.8148617889</v>
      </c>
      <c r="M228" s="113">
        <v>22832782.013577178</v>
      </c>
      <c r="N228" s="113">
        <v>2140948.9424920264</v>
      </c>
      <c r="O228" s="113">
        <v>10182136.709636034</v>
      </c>
      <c r="P228" s="113">
        <v>1362816.1109962196</v>
      </c>
      <c r="Q228" s="113">
        <v>1424.113520563986</v>
      </c>
      <c r="R228" s="113">
        <v>9993941.635641871</v>
      </c>
      <c r="S228" s="113">
        <v>11448689.175561044</v>
      </c>
      <c r="T228" s="113">
        <v>733634.31343807001</v>
      </c>
      <c r="U228" s="113">
        <v>29497601.981163245</v>
      </c>
      <c r="V228" s="113">
        <v>111103442.43279424</v>
      </c>
      <c r="W228" s="113">
        <v>445851.59663117438</v>
      </c>
      <c r="X228" s="113">
        <v>9057464.2394505031</v>
      </c>
      <c r="Y228" s="113">
        <v>3137752.899257374</v>
      </c>
      <c r="Z228" s="113">
        <v>40164041.688915558</v>
      </c>
      <c r="AA228" s="113">
        <v>27760242.20114952</v>
      </c>
      <c r="AB228" s="113">
        <v>10295451.031879719</v>
      </c>
      <c r="AC228" s="113">
        <v>49269063.119668163</v>
      </c>
      <c r="AD228" s="113">
        <v>17222595.776392944</v>
      </c>
    </row>
    <row r="229" spans="2:30" x14ac:dyDescent="0.3">
      <c r="B229" s="105" t="s">
        <v>210</v>
      </c>
      <c r="C229" s="106"/>
      <c r="D229" s="106"/>
      <c r="E229" s="107" t="s">
        <v>35</v>
      </c>
      <c r="F229" s="113">
        <v>8799.6649030109966</v>
      </c>
      <c r="G229" s="113">
        <v>7068598.2368009938</v>
      </c>
      <c r="H229" s="113">
        <v>18767909.136981677</v>
      </c>
      <c r="I229" s="113">
        <v>17208588.370105267</v>
      </c>
      <c r="J229" s="113">
        <v>28423543.879427746</v>
      </c>
      <c r="K229" s="113">
        <v>23374643.659052107</v>
      </c>
      <c r="L229" s="113">
        <v>3205390.8148617889</v>
      </c>
      <c r="M229" s="113">
        <v>22832782.013577178</v>
      </c>
      <c r="N229" s="113">
        <v>2140948.9424920264</v>
      </c>
      <c r="O229" s="113">
        <v>10182136.709636034</v>
      </c>
      <c r="P229" s="113">
        <v>1362816.1109962196</v>
      </c>
      <c r="Q229" s="113">
        <v>1424.113520563986</v>
      </c>
      <c r="R229" s="113">
        <v>9993941.635641871</v>
      </c>
      <c r="S229" s="113">
        <v>11448689.175561044</v>
      </c>
      <c r="T229" s="113">
        <v>733634.31343807001</v>
      </c>
      <c r="U229" s="113">
        <v>29497601.981163245</v>
      </c>
      <c r="V229" s="113">
        <v>111103442.43279424</v>
      </c>
      <c r="W229" s="113">
        <v>445851.59663117438</v>
      </c>
      <c r="X229" s="113">
        <v>9057464.2394505031</v>
      </c>
      <c r="Y229" s="113">
        <v>3137752.899257374</v>
      </c>
      <c r="Z229" s="113">
        <v>40164041.688915558</v>
      </c>
      <c r="AA229" s="113">
        <v>27760242.20114952</v>
      </c>
      <c r="AB229" s="113">
        <v>10295451.031879719</v>
      </c>
      <c r="AC229" s="113">
        <v>49269063.119668163</v>
      </c>
      <c r="AD229" s="113">
        <v>17222595.776392944</v>
      </c>
    </row>
    <row r="230" spans="2:30" x14ac:dyDescent="0.3">
      <c r="B230" s="105" t="s">
        <v>31</v>
      </c>
      <c r="C230" s="105"/>
      <c r="D230" s="105"/>
      <c r="E230" s="107" t="s">
        <v>35</v>
      </c>
      <c r="F230" s="113">
        <v>9991.4874025230001</v>
      </c>
      <c r="G230" s="113">
        <v>7069781.928528971</v>
      </c>
      <c r="H230" s="113">
        <v>18807119.827596039</v>
      </c>
      <c r="I230" s="113">
        <v>16900769.632313296</v>
      </c>
      <c r="J230" s="113">
        <v>28068234.526614092</v>
      </c>
      <c r="K230" s="113">
        <v>23106381.364538699</v>
      </c>
      <c r="L230" s="113">
        <v>3210631.0347029981</v>
      </c>
      <c r="M230" s="113">
        <v>22703278.227630954</v>
      </c>
      <c r="N230" s="113">
        <v>2567810.3912283462</v>
      </c>
      <c r="O230" s="113">
        <v>16150709.727777395</v>
      </c>
      <c r="P230" s="113">
        <v>1405539.2158286748</v>
      </c>
      <c r="Q230" s="113">
        <v>210954.53599292808</v>
      </c>
      <c r="R230" s="113">
        <v>12866080.528245829</v>
      </c>
      <c r="S230" s="113">
        <v>11451391.566474993</v>
      </c>
      <c r="T230" s="113">
        <v>883526.57241125847</v>
      </c>
      <c r="U230" s="113">
        <v>31908516.985299688</v>
      </c>
      <c r="V230" s="113">
        <v>110633257.09463643</v>
      </c>
      <c r="W230" s="113">
        <v>362548.73827170039</v>
      </c>
      <c r="X230" s="113">
        <v>13430966.703592205</v>
      </c>
      <c r="Y230" s="113">
        <v>79143.626799901351</v>
      </c>
      <c r="Z230" s="113">
        <v>54680268.094880752</v>
      </c>
      <c r="AA230" s="113">
        <v>27403932.057097886</v>
      </c>
      <c r="AB230" s="113">
        <v>15347363.199947758</v>
      </c>
      <c r="AC230" s="113">
        <v>52108906.78642039</v>
      </c>
      <c r="AD230" s="113">
        <v>18401407.762426082</v>
      </c>
    </row>
    <row r="231" spans="2:30" x14ac:dyDescent="0.3">
      <c r="B231" s="105" t="s">
        <v>33</v>
      </c>
      <c r="C231" s="105"/>
      <c r="D231" s="105"/>
      <c r="E231" s="107" t="s">
        <v>35</v>
      </c>
      <c r="F231" s="113">
        <v>9800.8073180400042</v>
      </c>
      <c r="G231" s="113">
        <v>7069591.8335473724</v>
      </c>
      <c r="H231" s="113">
        <v>18827904.927025363</v>
      </c>
      <c r="I231" s="113">
        <v>16915368.68400361</v>
      </c>
      <c r="J231" s="113">
        <v>27890513.689699307</v>
      </c>
      <c r="K231" s="113">
        <v>23853753.150622733</v>
      </c>
      <c r="L231" s="113">
        <v>3210354.3512642118</v>
      </c>
      <c r="M231" s="113">
        <v>22557870.133353107</v>
      </c>
      <c r="N231" s="113">
        <v>2142601.7569057299</v>
      </c>
      <c r="O231" s="113">
        <v>11153569.612251339</v>
      </c>
      <c r="P231" s="113">
        <v>1364662.8758567222</v>
      </c>
      <c r="Q231" s="113">
        <v>210656.72360397319</v>
      </c>
      <c r="R231" s="113">
        <v>12327441.665377446</v>
      </c>
      <c r="S231" s="113">
        <v>11450975.942985857</v>
      </c>
      <c r="T231" s="113">
        <v>895904.57984116336</v>
      </c>
      <c r="U231" s="113">
        <v>31908038.604706708</v>
      </c>
      <c r="V231" s="113">
        <v>110769576.7906712</v>
      </c>
      <c r="W231" s="113">
        <v>378178.52499075147</v>
      </c>
      <c r="X231" s="113">
        <v>14286072.778951261</v>
      </c>
      <c r="Y231" s="113">
        <v>77912.941011555056</v>
      </c>
      <c r="Z231" s="113">
        <v>54863293.751075782</v>
      </c>
      <c r="AA231" s="113">
        <v>27434410.760049071</v>
      </c>
      <c r="AB231" s="113">
        <v>15446802.435031863</v>
      </c>
      <c r="AC231" s="113">
        <v>52093365.393836685</v>
      </c>
      <c r="AD231" s="113">
        <v>18433061.085714031</v>
      </c>
    </row>
    <row r="232" spans="2:30" x14ac:dyDescent="0.3">
      <c r="B232" s="105" t="s">
        <v>32</v>
      </c>
      <c r="C232" s="105"/>
      <c r="D232" s="105"/>
      <c r="E232" s="107" t="s">
        <v>35</v>
      </c>
      <c r="F232" s="113">
        <v>9426.5468471009972</v>
      </c>
      <c r="G232" s="113">
        <v>7069212.7135622809</v>
      </c>
      <c r="H232" s="113">
        <v>18779058.646112662</v>
      </c>
      <c r="I232" s="113">
        <v>16887230.803696685</v>
      </c>
      <c r="J232" s="113">
        <v>28323368.54391174</v>
      </c>
      <c r="K232" s="113">
        <v>23317749.737222683</v>
      </c>
      <c r="L232" s="113">
        <v>3209810.5928113349</v>
      </c>
      <c r="M232" s="113">
        <v>24890613.061772399</v>
      </c>
      <c r="N232" s="113">
        <v>2567214.2967197481</v>
      </c>
      <c r="O232" s="113">
        <v>15872987.228645284</v>
      </c>
      <c r="P232" s="113">
        <v>1378364.2840678752</v>
      </c>
      <c r="Q232" s="113">
        <v>2685.2696737731967</v>
      </c>
      <c r="R232" s="113">
        <v>12980799.137111537</v>
      </c>
      <c r="S232" s="113">
        <v>11450160.072149219</v>
      </c>
      <c r="T232" s="113">
        <v>897965.19253176334</v>
      </c>
      <c r="U232" s="113">
        <v>31899242.967855021</v>
      </c>
      <c r="V232" s="113">
        <v>116531917.10682163</v>
      </c>
      <c r="W232" s="113">
        <v>447675.85396058392</v>
      </c>
      <c r="X232" s="113">
        <v>9237094.4873491339</v>
      </c>
      <c r="Y232" s="113">
        <v>66914.036942159379</v>
      </c>
      <c r="Z232" s="113">
        <v>61926764.650204711</v>
      </c>
      <c r="AA232" s="113">
        <v>26776752.822787084</v>
      </c>
      <c r="AB232" s="113">
        <v>10239520.637911556</v>
      </c>
      <c r="AC232" s="113">
        <v>48412041.284862548</v>
      </c>
      <c r="AD232" s="113">
        <v>18470716.196819462</v>
      </c>
    </row>
    <row r="233" spans="2:30" x14ac:dyDescent="0.3">
      <c r="B233" s="105" t="s">
        <v>34</v>
      </c>
      <c r="C233" s="105"/>
      <c r="D233" s="105"/>
      <c r="E233" s="107" t="s">
        <v>35</v>
      </c>
      <c r="F233" s="113">
        <v>9314.2004228759943</v>
      </c>
      <c r="G233" s="113">
        <v>7069108.187232201</v>
      </c>
      <c r="H233" s="113">
        <v>18806382.405875474</v>
      </c>
      <c r="I233" s="113">
        <v>16903903.432921652</v>
      </c>
      <c r="J233" s="113">
        <v>28064068.054216616</v>
      </c>
      <c r="K233" s="113">
        <v>24258854.74460135</v>
      </c>
      <c r="L233" s="113">
        <v>3209650.93937172</v>
      </c>
      <c r="M233" s="113">
        <v>22547247.561411757</v>
      </c>
      <c r="N233" s="113">
        <v>2141805.6818742761</v>
      </c>
      <c r="O233" s="113">
        <v>10959829.393438444</v>
      </c>
      <c r="P233" s="113">
        <v>1363775.6335063181</v>
      </c>
      <c r="Q233" s="113">
        <v>2467.3522200775697</v>
      </c>
      <c r="R233" s="113">
        <v>12182167.579350116</v>
      </c>
      <c r="S233" s="113">
        <v>11449926.043796491</v>
      </c>
      <c r="T233" s="113">
        <v>905581.02761895501</v>
      </c>
      <c r="U233" s="113">
        <v>31718177.004128471</v>
      </c>
      <c r="V233" s="113">
        <v>114748221.46133664</v>
      </c>
      <c r="W233" s="113">
        <v>447368.42458530911</v>
      </c>
      <c r="X233" s="113">
        <v>9488210.2390461881</v>
      </c>
      <c r="Y233" s="113">
        <v>65755.640091114459</v>
      </c>
      <c r="Z233" s="113">
        <v>61925681.808833398</v>
      </c>
      <c r="AA233" s="113">
        <v>26749880.454627208</v>
      </c>
      <c r="AB233" s="113">
        <v>10022965.103177786</v>
      </c>
      <c r="AC233" s="113">
        <v>48372240.072704792</v>
      </c>
      <c r="AD233" s="113">
        <v>18427989.882758733</v>
      </c>
    </row>
    <row r="235" spans="2:30" x14ac:dyDescent="0.3">
      <c r="B235" s="100" t="s">
        <v>11</v>
      </c>
      <c r="C235" s="100"/>
      <c r="D235" s="100"/>
      <c r="E235" s="87"/>
      <c r="F235" s="112">
        <v>2022</v>
      </c>
      <c r="G235" s="87">
        <v>2023</v>
      </c>
      <c r="H235" s="87">
        <v>2024</v>
      </c>
      <c r="I235" s="87">
        <v>2025</v>
      </c>
      <c r="J235" s="87">
        <v>2026</v>
      </c>
      <c r="K235" s="87">
        <v>2027</v>
      </c>
      <c r="L235" s="87">
        <v>2028</v>
      </c>
      <c r="M235" s="87">
        <v>2029</v>
      </c>
      <c r="N235" s="87">
        <v>2030</v>
      </c>
      <c r="O235" s="87">
        <v>2031</v>
      </c>
      <c r="P235" s="87">
        <v>2032</v>
      </c>
      <c r="Q235" s="87">
        <v>2033</v>
      </c>
      <c r="R235" s="87">
        <v>2034</v>
      </c>
      <c r="S235" s="87">
        <v>2035</v>
      </c>
      <c r="T235" s="87">
        <v>2036</v>
      </c>
      <c r="U235" s="87">
        <v>2037</v>
      </c>
      <c r="V235" s="87">
        <v>2038</v>
      </c>
      <c r="W235" s="87">
        <v>2039</v>
      </c>
      <c r="X235" s="87">
        <v>2040</v>
      </c>
      <c r="Y235" s="87">
        <v>2041</v>
      </c>
      <c r="Z235" s="87">
        <v>2042</v>
      </c>
      <c r="AA235" s="87">
        <v>2043</v>
      </c>
      <c r="AB235" s="87">
        <v>2044</v>
      </c>
      <c r="AC235" s="87">
        <v>2045</v>
      </c>
      <c r="AD235" s="87">
        <v>2046</v>
      </c>
    </row>
    <row r="236" spans="2:30" x14ac:dyDescent="0.3">
      <c r="B236" s="102" t="s">
        <v>18</v>
      </c>
      <c r="C236" s="103" t="s">
        <v>1</v>
      </c>
      <c r="D236" s="103" t="s">
        <v>0</v>
      </c>
      <c r="E236" s="103" t="s">
        <v>14</v>
      </c>
      <c r="F236" s="104" t="s">
        <v>65</v>
      </c>
      <c r="G236" s="104" t="s">
        <v>66</v>
      </c>
      <c r="H236" s="104" t="s">
        <v>67</v>
      </c>
      <c r="I236" s="104" t="s">
        <v>68</v>
      </c>
      <c r="J236" s="104" t="s">
        <v>69</v>
      </c>
      <c r="K236" s="104" t="s">
        <v>70</v>
      </c>
      <c r="L236" s="104" t="s">
        <v>71</v>
      </c>
      <c r="M236" s="104" t="s">
        <v>72</v>
      </c>
      <c r="N236" s="104" t="s">
        <v>73</v>
      </c>
      <c r="O236" s="104" t="s">
        <v>74</v>
      </c>
      <c r="P236" s="104" t="s">
        <v>75</v>
      </c>
      <c r="Q236" s="104" t="s">
        <v>76</v>
      </c>
      <c r="R236" s="104" t="s">
        <v>77</v>
      </c>
      <c r="S236" s="104" t="s">
        <v>78</v>
      </c>
      <c r="T236" s="104" t="s">
        <v>79</v>
      </c>
      <c r="U236" s="104" t="s">
        <v>80</v>
      </c>
      <c r="V236" s="104" t="s">
        <v>81</v>
      </c>
      <c r="W236" s="104" t="s">
        <v>82</v>
      </c>
      <c r="X236" s="104" t="s">
        <v>83</v>
      </c>
      <c r="Y236" s="104" t="s">
        <v>84</v>
      </c>
      <c r="Z236" s="104" t="s">
        <v>85</v>
      </c>
      <c r="AA236" s="104" t="s">
        <v>86</v>
      </c>
      <c r="AB236" s="104" t="s">
        <v>87</v>
      </c>
      <c r="AC236" s="104" t="s">
        <v>88</v>
      </c>
      <c r="AD236" s="104" t="s">
        <v>89</v>
      </c>
    </row>
    <row r="237" spans="2:30" x14ac:dyDescent="0.3">
      <c r="B237" s="105" t="s">
        <v>44</v>
      </c>
      <c r="C237" s="105"/>
      <c r="D237" s="105"/>
      <c r="E237" s="107" t="s">
        <v>35</v>
      </c>
      <c r="F237" s="113">
        <v>733423739.88037264</v>
      </c>
      <c r="G237" s="113">
        <v>2269857880.4108648</v>
      </c>
      <c r="H237" s="113">
        <v>2541587210.2838197</v>
      </c>
      <c r="I237" s="113">
        <v>2101256599.1029885</v>
      </c>
      <c r="J237" s="113">
        <v>3520974112.7226796</v>
      </c>
      <c r="K237" s="113">
        <v>3718882648.2038345</v>
      </c>
      <c r="L237" s="113">
        <v>3520027618.7625136</v>
      </c>
      <c r="M237" s="113">
        <v>5135846529.6024046</v>
      </c>
      <c r="N237" s="113">
        <v>14701275581.576334</v>
      </c>
      <c r="O237" s="113">
        <v>2288847013.1985912</v>
      </c>
      <c r="P237" s="113">
        <v>1177329581.0918164</v>
      </c>
      <c r="Q237" s="113">
        <v>2051390099.9059637</v>
      </c>
      <c r="R237" s="113">
        <v>1276485107.0745988</v>
      </c>
      <c r="S237" s="113">
        <v>1455822924.1436622</v>
      </c>
      <c r="T237" s="113">
        <v>5831975099.8446836</v>
      </c>
      <c r="U237" s="113">
        <v>4833694431.4356155</v>
      </c>
      <c r="V237" s="113">
        <v>10097178128.795053</v>
      </c>
      <c r="W237" s="113">
        <v>3412003747.2036147</v>
      </c>
      <c r="X237" s="113">
        <v>1086896805.2490268</v>
      </c>
      <c r="Y237" s="113">
        <v>751156838.47789335</v>
      </c>
      <c r="Z237" s="113">
        <v>4528812056.9641399</v>
      </c>
      <c r="AA237" s="113">
        <v>4781444488.0288229</v>
      </c>
      <c r="AB237" s="113">
        <v>945588025.13650906</v>
      </c>
      <c r="AC237" s="113">
        <v>1478509113.4442847</v>
      </c>
      <c r="AD237" s="113">
        <v>959369288.59267211</v>
      </c>
    </row>
    <row r="238" spans="2:30" x14ac:dyDescent="0.3">
      <c r="B238" s="105" t="s">
        <v>25</v>
      </c>
      <c r="C238" s="105"/>
      <c r="D238" s="105"/>
      <c r="E238" s="107" t="s">
        <v>35</v>
      </c>
      <c r="F238" s="113">
        <v>733429439.73069108</v>
      </c>
      <c r="G238" s="113">
        <v>2269870699.9753571</v>
      </c>
      <c r="H238" s="113">
        <v>2497049501.3093019</v>
      </c>
      <c r="I238" s="113">
        <v>2100157980.1407411</v>
      </c>
      <c r="J238" s="113">
        <v>3513608955.6595283</v>
      </c>
      <c r="K238" s="113">
        <v>3627518721.3201094</v>
      </c>
      <c r="L238" s="113">
        <v>3311614963.6147442</v>
      </c>
      <c r="M238" s="113">
        <v>5166360570.9052858</v>
      </c>
      <c r="N238" s="113">
        <v>14918072900.693148</v>
      </c>
      <c r="O238" s="113">
        <v>1363520223.9535427</v>
      </c>
      <c r="P238" s="113">
        <v>1198652388.1252916</v>
      </c>
      <c r="Q238" s="113">
        <v>1692083988.0922267</v>
      </c>
      <c r="R238" s="113">
        <v>1297263825.5327706</v>
      </c>
      <c r="S238" s="113">
        <v>1586025964.3693933</v>
      </c>
      <c r="T238" s="113">
        <v>5401225690.9947386</v>
      </c>
      <c r="U238" s="113">
        <v>4904142915.9985514</v>
      </c>
      <c r="V238" s="113">
        <v>9944986477.7841377</v>
      </c>
      <c r="W238" s="113">
        <v>3472281831.0023851</v>
      </c>
      <c r="X238" s="113">
        <v>1037113481.624812</v>
      </c>
      <c r="Y238" s="113">
        <v>792110948.35128427</v>
      </c>
      <c r="Z238" s="113">
        <v>4579390375.6161757</v>
      </c>
      <c r="AA238" s="113">
        <v>4883189792.6795311</v>
      </c>
      <c r="AB238" s="113">
        <v>1019969347.030935</v>
      </c>
      <c r="AC238" s="113">
        <v>1357605904.2031796</v>
      </c>
      <c r="AD238" s="113">
        <v>1034361746.2085299</v>
      </c>
    </row>
    <row r="239" spans="2:30" x14ac:dyDescent="0.3">
      <c r="B239" s="105" t="s">
        <v>27</v>
      </c>
      <c r="C239" s="105"/>
      <c r="D239" s="105"/>
      <c r="E239" s="107" t="s">
        <v>35</v>
      </c>
      <c r="F239" s="113">
        <v>733404911.02418804</v>
      </c>
      <c r="G239" s="113">
        <v>2269818591.3506584</v>
      </c>
      <c r="H239" s="113">
        <v>2497034528.8860874</v>
      </c>
      <c r="I239" s="113">
        <v>2100094478.5741615</v>
      </c>
      <c r="J239" s="113">
        <v>3521133089.1734629</v>
      </c>
      <c r="K239" s="113">
        <v>3621468552.3490815</v>
      </c>
      <c r="L239" s="113">
        <v>3462661479.8765306</v>
      </c>
      <c r="M239" s="113">
        <v>5167476148.8349619</v>
      </c>
      <c r="N239" s="113">
        <v>14810122896.800259</v>
      </c>
      <c r="O239" s="113">
        <v>737953223.49852765</v>
      </c>
      <c r="P239" s="113">
        <v>1209124635.6706507</v>
      </c>
      <c r="Q239" s="113">
        <v>1877818018.3557272</v>
      </c>
      <c r="R239" s="113">
        <v>1299994685.4709759</v>
      </c>
      <c r="S239" s="113">
        <v>1345656009.9614651</v>
      </c>
      <c r="T239" s="113">
        <v>5746336363.9499159</v>
      </c>
      <c r="U239" s="113">
        <v>4603003290.3517179</v>
      </c>
      <c r="V239" s="113">
        <v>9845392700.8714008</v>
      </c>
      <c r="W239" s="113">
        <v>3274503663.5023952</v>
      </c>
      <c r="X239" s="113">
        <v>1046077062.695691</v>
      </c>
      <c r="Y239" s="113">
        <v>812140625.30773997</v>
      </c>
      <c r="Z239" s="113">
        <v>4827232578.8541975</v>
      </c>
      <c r="AA239" s="113">
        <v>4732449771.3210554</v>
      </c>
      <c r="AB239" s="113">
        <v>1193638966.17979</v>
      </c>
      <c r="AC239" s="113">
        <v>1305812277.2891695</v>
      </c>
      <c r="AD239" s="113">
        <v>1058267990.338151</v>
      </c>
    </row>
    <row r="240" spans="2:30" x14ac:dyDescent="0.3">
      <c r="B240" s="105" t="s">
        <v>30</v>
      </c>
      <c r="C240" s="105"/>
      <c r="D240" s="105"/>
      <c r="E240" s="107" t="s">
        <v>35</v>
      </c>
      <c r="F240" s="113">
        <v>733398043.52483022</v>
      </c>
      <c r="G240" s="113">
        <v>2269804114.3442369</v>
      </c>
      <c r="H240" s="113">
        <v>2497030479.8147082</v>
      </c>
      <c r="I240" s="113">
        <v>2100078121.6600361</v>
      </c>
      <c r="J240" s="113">
        <v>3518681766.6610966</v>
      </c>
      <c r="K240" s="113">
        <v>3619604846.6524405</v>
      </c>
      <c r="L240" s="113">
        <v>3212678175.3625307</v>
      </c>
      <c r="M240" s="113">
        <v>5167514807.8007851</v>
      </c>
      <c r="N240" s="113">
        <v>15042292796.846327</v>
      </c>
      <c r="O240" s="113">
        <v>735965092.02614379</v>
      </c>
      <c r="P240" s="113">
        <v>1211006766.1878943</v>
      </c>
      <c r="Q240" s="113">
        <v>1879475840.5677581</v>
      </c>
      <c r="R240" s="113">
        <v>1299978800.1355467</v>
      </c>
      <c r="S240" s="113">
        <v>1341743912.0274632</v>
      </c>
      <c r="T240" s="113">
        <v>5750795969.52845</v>
      </c>
      <c r="U240" s="113">
        <v>4608702062.9657335</v>
      </c>
      <c r="V240" s="113">
        <v>9845336758.510622</v>
      </c>
      <c r="W240" s="113">
        <v>3276997741.2574925</v>
      </c>
      <c r="X240" s="113">
        <v>1044832901.5822699</v>
      </c>
      <c r="Y240" s="113">
        <v>811875243.26965714</v>
      </c>
      <c r="Z240" s="113">
        <v>4825125159.1493807</v>
      </c>
      <c r="AA240" s="113">
        <v>4732811690.5138407</v>
      </c>
      <c r="AB240" s="113">
        <v>1194424090.1953359</v>
      </c>
      <c r="AC240" s="113">
        <v>1305211124.7268441</v>
      </c>
      <c r="AD240" s="113">
        <v>1058264799.4212098</v>
      </c>
    </row>
    <row r="241" spans="2:30" x14ac:dyDescent="0.3">
      <c r="B241" s="105" t="s">
        <v>210</v>
      </c>
      <c r="C241" s="106"/>
      <c r="D241" s="106"/>
      <c r="E241" s="107" t="s">
        <v>35</v>
      </c>
      <c r="F241" s="113">
        <v>733398043.52483022</v>
      </c>
      <c r="G241" s="113">
        <v>2269804114.3442369</v>
      </c>
      <c r="H241" s="113">
        <v>2497030479.8147082</v>
      </c>
      <c r="I241" s="113">
        <v>2100078121.6600361</v>
      </c>
      <c r="J241" s="113">
        <v>3518681766.6610966</v>
      </c>
      <c r="K241" s="113">
        <v>3619604846.6524405</v>
      </c>
      <c r="L241" s="113">
        <v>3212678175.3625307</v>
      </c>
      <c r="M241" s="113">
        <v>5167514807.8007851</v>
      </c>
      <c r="N241" s="113">
        <v>15042292796.846327</v>
      </c>
      <c r="O241" s="113">
        <v>735965092.02614379</v>
      </c>
      <c r="P241" s="113">
        <v>1211006766.1878943</v>
      </c>
      <c r="Q241" s="113">
        <v>1879475840.5677581</v>
      </c>
      <c r="R241" s="113">
        <v>1299978800.1355467</v>
      </c>
      <c r="S241" s="113">
        <v>1341743912.0274632</v>
      </c>
      <c r="T241" s="113">
        <v>5750795969.52845</v>
      </c>
      <c r="U241" s="113">
        <v>4608702062.9657335</v>
      </c>
      <c r="V241" s="113">
        <v>9845336758.510622</v>
      </c>
      <c r="W241" s="113">
        <v>3276997741.2574925</v>
      </c>
      <c r="X241" s="113">
        <v>1044832901.5822699</v>
      </c>
      <c r="Y241" s="113">
        <v>811875243.26965714</v>
      </c>
      <c r="Z241" s="113">
        <v>4825125159.1493807</v>
      </c>
      <c r="AA241" s="113">
        <v>4732811690.5138407</v>
      </c>
      <c r="AB241" s="113">
        <v>1194424090.1953359</v>
      </c>
      <c r="AC241" s="113">
        <v>1305211124.7268441</v>
      </c>
      <c r="AD241" s="113">
        <v>1058264799.4212098</v>
      </c>
    </row>
    <row r="242" spans="2:30" x14ac:dyDescent="0.3">
      <c r="B242" s="105" t="s">
        <v>31</v>
      </c>
      <c r="C242" s="105"/>
      <c r="D242" s="105"/>
      <c r="E242" s="107" t="s">
        <v>35</v>
      </c>
      <c r="F242" s="113">
        <v>733424820.7507652</v>
      </c>
      <c r="G242" s="113">
        <v>2269860196.5354037</v>
      </c>
      <c r="H242" s="113">
        <v>2497047550.657227</v>
      </c>
      <c r="I242" s="113">
        <v>2100191584.8406157</v>
      </c>
      <c r="J242" s="113">
        <v>3542073037.0609627</v>
      </c>
      <c r="K242" s="113">
        <v>3580788524.0671883</v>
      </c>
      <c r="L242" s="113">
        <v>3353720764.471519</v>
      </c>
      <c r="M242" s="113">
        <v>5198595399.2336817</v>
      </c>
      <c r="N242" s="113">
        <v>15137999224.808392</v>
      </c>
      <c r="O242" s="113">
        <v>792032949.02506196</v>
      </c>
      <c r="P242" s="113">
        <v>1114636403.8331504</v>
      </c>
      <c r="Q242" s="113">
        <v>1713086423.7975366</v>
      </c>
      <c r="R242" s="113">
        <v>1296110284.7023222</v>
      </c>
      <c r="S242" s="113">
        <v>1339544085.2610152</v>
      </c>
      <c r="T242" s="113">
        <v>6033976972.8594723</v>
      </c>
      <c r="U242" s="113">
        <v>4186344087.8025184</v>
      </c>
      <c r="V242" s="113">
        <v>9699601760.5229492</v>
      </c>
      <c r="W242" s="113">
        <v>3246601314.817359</v>
      </c>
      <c r="X242" s="113">
        <v>1020631603.3495642</v>
      </c>
      <c r="Y242" s="113">
        <v>852835111.75096571</v>
      </c>
      <c r="Z242" s="113">
        <v>4898904838.8052082</v>
      </c>
      <c r="AA242" s="113">
        <v>4652282914.3635778</v>
      </c>
      <c r="AB242" s="113">
        <v>1233697082.6736474</v>
      </c>
      <c r="AC242" s="113">
        <v>1445424796.566937</v>
      </c>
      <c r="AD242" s="113">
        <v>1016171136.8055851</v>
      </c>
    </row>
    <row r="243" spans="2:30" x14ac:dyDescent="0.3">
      <c r="B243" s="105" t="s">
        <v>33</v>
      </c>
      <c r="C243" s="105"/>
      <c r="D243" s="105"/>
      <c r="E243" s="107" t="s">
        <v>35</v>
      </c>
      <c r="F243" s="113">
        <v>733401790.84635949</v>
      </c>
      <c r="G243" s="113">
        <v>2269811850.3041177</v>
      </c>
      <c r="H243" s="113">
        <v>2497032986.078887</v>
      </c>
      <c r="I243" s="113">
        <v>2100145578.2054625</v>
      </c>
      <c r="J243" s="113">
        <v>3502452452.6619611</v>
      </c>
      <c r="K243" s="113">
        <v>3611567270.0214734</v>
      </c>
      <c r="L243" s="113">
        <v>3205193346.7357669</v>
      </c>
      <c r="M243" s="113">
        <v>5184782144.3142653</v>
      </c>
      <c r="N243" s="113">
        <v>15292222593.712551</v>
      </c>
      <c r="O243" s="113">
        <v>847760431.53882873</v>
      </c>
      <c r="P243" s="113">
        <v>1135421317.1405118</v>
      </c>
      <c r="Q243" s="113">
        <v>1689393470.4770286</v>
      </c>
      <c r="R243" s="113">
        <v>1296197338.8107982</v>
      </c>
      <c r="S243" s="113">
        <v>1334496561.0278871</v>
      </c>
      <c r="T243" s="113">
        <v>5982302973.9950647</v>
      </c>
      <c r="U243" s="113">
        <v>4183122399.4543428</v>
      </c>
      <c r="V243" s="113">
        <v>9703099169.9580479</v>
      </c>
      <c r="W243" s="113">
        <v>3243786470.3364458</v>
      </c>
      <c r="X243" s="113">
        <v>1022063691.8949918</v>
      </c>
      <c r="Y243" s="113">
        <v>850428752.1194886</v>
      </c>
      <c r="Z243" s="113">
        <v>4902183556.0308561</v>
      </c>
      <c r="AA243" s="113">
        <v>4651190698.405117</v>
      </c>
      <c r="AB243" s="113">
        <v>1234321286.8209224</v>
      </c>
      <c r="AC243" s="113">
        <v>1444265833.6192636</v>
      </c>
      <c r="AD243" s="113">
        <v>1016360917.8984309</v>
      </c>
    </row>
    <row r="244" spans="2:30" x14ac:dyDescent="0.3">
      <c r="B244" s="105" t="s">
        <v>32</v>
      </c>
      <c r="C244" s="105"/>
      <c r="D244" s="105"/>
      <c r="E244" s="107" t="s">
        <v>35</v>
      </c>
      <c r="F244" s="113">
        <v>733402936.46366429</v>
      </c>
      <c r="G244" s="113">
        <v>2269814094.2828646</v>
      </c>
      <c r="H244" s="113">
        <v>2497034728.0292029</v>
      </c>
      <c r="I244" s="113">
        <v>2100146745.2759361</v>
      </c>
      <c r="J244" s="113">
        <v>3544237465.5192962</v>
      </c>
      <c r="K244" s="113">
        <v>3583385434.4391503</v>
      </c>
      <c r="L244" s="113">
        <v>3504782193.3874683</v>
      </c>
      <c r="M244" s="113">
        <v>5170821933.3784113</v>
      </c>
      <c r="N244" s="113">
        <v>14978774497.649868</v>
      </c>
      <c r="O244" s="113">
        <v>685486148.3308568</v>
      </c>
      <c r="P244" s="113">
        <v>1128561143.1415646</v>
      </c>
      <c r="Q244" s="113">
        <v>1795493235.414324</v>
      </c>
      <c r="R244" s="113">
        <v>1296421891.8100438</v>
      </c>
      <c r="S244" s="113">
        <v>1355638190.1788123</v>
      </c>
      <c r="T244" s="113">
        <v>5977750237.4659872</v>
      </c>
      <c r="U244" s="113">
        <v>4348288453.4671049</v>
      </c>
      <c r="V244" s="113">
        <v>9655595424.6577682</v>
      </c>
      <c r="W244" s="113">
        <v>3241107263.2330613</v>
      </c>
      <c r="X244" s="113">
        <v>876784271.36747932</v>
      </c>
      <c r="Y244" s="113">
        <v>872706438.28351152</v>
      </c>
      <c r="Z244" s="113">
        <v>4942903417.4776468</v>
      </c>
      <c r="AA244" s="113">
        <v>4733343143.605751</v>
      </c>
      <c r="AB244" s="113">
        <v>1189979695.4396572</v>
      </c>
      <c r="AC244" s="113">
        <v>1453727866.2338061</v>
      </c>
      <c r="AD244" s="113">
        <v>1014549776.6451846</v>
      </c>
    </row>
    <row r="245" spans="2:30" x14ac:dyDescent="0.3">
      <c r="B245" s="105" t="s">
        <v>34</v>
      </c>
      <c r="C245" s="105"/>
      <c r="D245" s="105"/>
      <c r="E245" s="107" t="s">
        <v>35</v>
      </c>
      <c r="F245" s="113">
        <v>733404411.2961452</v>
      </c>
      <c r="G245" s="113">
        <v>2269817205.1008773</v>
      </c>
      <c r="H245" s="113">
        <v>2497034204.9162269</v>
      </c>
      <c r="I245" s="113">
        <v>2100149717.7971509</v>
      </c>
      <c r="J245" s="113">
        <v>3496395980.1900673</v>
      </c>
      <c r="K245" s="113">
        <v>3613110336.7740946</v>
      </c>
      <c r="L245" s="113">
        <v>3199645206.0881629</v>
      </c>
      <c r="M245" s="113">
        <v>5184764419.5964499</v>
      </c>
      <c r="N245" s="113">
        <v>15290328256.042194</v>
      </c>
      <c r="O245" s="113">
        <v>832057415.01487052</v>
      </c>
      <c r="P245" s="113">
        <v>1138433516.9743266</v>
      </c>
      <c r="Q245" s="113">
        <v>1696220466.7474973</v>
      </c>
      <c r="R245" s="113">
        <v>1296637252.3204274</v>
      </c>
      <c r="S245" s="113">
        <v>1346949189.5776045</v>
      </c>
      <c r="T245" s="113">
        <v>5896018050.106986</v>
      </c>
      <c r="U245" s="113">
        <v>4338611181.633956</v>
      </c>
      <c r="V245" s="113">
        <v>9663239993.8335228</v>
      </c>
      <c r="W245" s="113">
        <v>3243311618.2604675</v>
      </c>
      <c r="X245" s="113">
        <v>879667238.5813725</v>
      </c>
      <c r="Y245" s="113">
        <v>867068944.14247</v>
      </c>
      <c r="Z245" s="113">
        <v>4945079996.1278524</v>
      </c>
      <c r="AA245" s="113">
        <v>4731638403.1539965</v>
      </c>
      <c r="AB245" s="113">
        <v>1188696287.9846723</v>
      </c>
      <c r="AC245" s="113">
        <v>1454173213.1122856</v>
      </c>
      <c r="AD245" s="113">
        <v>1014179990.9263039</v>
      </c>
    </row>
    <row r="247" spans="2:30" x14ac:dyDescent="0.3">
      <c r="B247" s="102" t="s">
        <v>18</v>
      </c>
      <c r="C247" s="103" t="s">
        <v>2</v>
      </c>
      <c r="D247" s="103" t="s">
        <v>6</v>
      </c>
      <c r="E247" s="103" t="s">
        <v>14</v>
      </c>
      <c r="F247" s="104" t="s">
        <v>65</v>
      </c>
      <c r="G247" s="104" t="s">
        <v>66</v>
      </c>
      <c r="H247" s="104" t="s">
        <v>67</v>
      </c>
      <c r="I247" s="104" t="s">
        <v>68</v>
      </c>
      <c r="J247" s="104" t="s">
        <v>69</v>
      </c>
      <c r="K247" s="104" t="s">
        <v>70</v>
      </c>
      <c r="L247" s="104" t="s">
        <v>71</v>
      </c>
      <c r="M247" s="104" t="s">
        <v>72</v>
      </c>
      <c r="N247" s="104" t="s">
        <v>73</v>
      </c>
      <c r="O247" s="104" t="s">
        <v>74</v>
      </c>
      <c r="P247" s="104" t="s">
        <v>75</v>
      </c>
      <c r="Q247" s="104" t="s">
        <v>76</v>
      </c>
      <c r="R247" s="104" t="s">
        <v>77</v>
      </c>
      <c r="S247" s="104" t="s">
        <v>78</v>
      </c>
      <c r="T247" s="104" t="s">
        <v>79</v>
      </c>
      <c r="U247" s="104" t="s">
        <v>80</v>
      </c>
      <c r="V247" s="104" t="s">
        <v>81</v>
      </c>
      <c r="W247" s="104" t="s">
        <v>82</v>
      </c>
      <c r="X247" s="104" t="s">
        <v>83</v>
      </c>
      <c r="Y247" s="104" t="s">
        <v>84</v>
      </c>
      <c r="Z247" s="104" t="s">
        <v>85</v>
      </c>
      <c r="AA247" s="104" t="s">
        <v>86</v>
      </c>
      <c r="AB247" s="104" t="s">
        <v>87</v>
      </c>
      <c r="AC247" s="104" t="s">
        <v>88</v>
      </c>
      <c r="AD247" s="104" t="s">
        <v>89</v>
      </c>
    </row>
    <row r="248" spans="2:30" x14ac:dyDescent="0.3">
      <c r="B248" s="105" t="s">
        <v>44</v>
      </c>
      <c r="C248" s="105"/>
      <c r="D248" s="105"/>
      <c r="E248" s="107" t="s">
        <v>35</v>
      </c>
      <c r="F248" s="113">
        <v>1556142174.9739647</v>
      </c>
      <c r="G248" s="113">
        <v>3959660547.2693372</v>
      </c>
      <c r="H248" s="113">
        <v>3562287225.3037601</v>
      </c>
      <c r="I248" s="113">
        <v>1670339421.7673173</v>
      </c>
      <c r="J248" s="113">
        <v>6101071494.2527609</v>
      </c>
      <c r="K248" s="113">
        <v>19106874461.61845</v>
      </c>
      <c r="L248" s="113">
        <v>1756104359.8615334</v>
      </c>
      <c r="M248" s="113">
        <v>9767362000.1782951</v>
      </c>
      <c r="N248" s="113">
        <v>11407140450.965023</v>
      </c>
      <c r="O248" s="113">
        <v>2165943345.2095056</v>
      </c>
      <c r="P248" s="113">
        <v>2752824333.1052446</v>
      </c>
      <c r="Q248" s="113">
        <v>13061487612.141068</v>
      </c>
      <c r="R248" s="113">
        <v>4310902678.0791597</v>
      </c>
      <c r="S248" s="113">
        <v>777191787.94032943</v>
      </c>
      <c r="T248" s="113">
        <v>6453164733.5623102</v>
      </c>
      <c r="U248" s="113">
        <v>3091273836.3134599</v>
      </c>
      <c r="V248" s="113">
        <v>12213324231.910152</v>
      </c>
      <c r="W248" s="113">
        <v>2221457500.2406988</v>
      </c>
      <c r="X248" s="113">
        <v>2613047873.9072495</v>
      </c>
      <c r="Y248" s="113">
        <v>1890960593.1845155</v>
      </c>
      <c r="Z248" s="113">
        <v>6304028957.3525057</v>
      </c>
      <c r="AA248" s="113">
        <v>5290412829.8817863</v>
      </c>
      <c r="AB248" s="113">
        <v>2088390709.8125527</v>
      </c>
      <c r="AC248" s="113">
        <v>1482695405.9879546</v>
      </c>
      <c r="AD248" s="113">
        <v>790457655.83893597</v>
      </c>
    </row>
    <row r="249" spans="2:30" x14ac:dyDescent="0.3">
      <c r="B249" s="105" t="s">
        <v>25</v>
      </c>
      <c r="C249" s="105"/>
      <c r="D249" s="105"/>
      <c r="E249" s="107" t="s">
        <v>35</v>
      </c>
      <c r="F249" s="113">
        <v>1556155886.1756108</v>
      </c>
      <c r="G249" s="113">
        <v>3959629489.5371308</v>
      </c>
      <c r="H249" s="113">
        <v>3525373984.820044</v>
      </c>
      <c r="I249" s="113">
        <v>1549864523.8931901</v>
      </c>
      <c r="J249" s="113">
        <v>5972132578.9250536</v>
      </c>
      <c r="K249" s="113">
        <v>17724167674.880898</v>
      </c>
      <c r="L249" s="113">
        <v>2104096105.1711297</v>
      </c>
      <c r="M249" s="113">
        <v>9914780485.1275921</v>
      </c>
      <c r="N249" s="113">
        <v>11959165123.054476</v>
      </c>
      <c r="O249" s="113">
        <v>2324982451.593668</v>
      </c>
      <c r="P249" s="113">
        <v>2387794115.7423458</v>
      </c>
      <c r="Q249" s="113">
        <v>12874229741.254345</v>
      </c>
      <c r="R249" s="113">
        <v>4576841481.540062</v>
      </c>
      <c r="S249" s="113">
        <v>674521441.00616026</v>
      </c>
      <c r="T249" s="113">
        <v>5641928789.8100634</v>
      </c>
      <c r="U249" s="113">
        <v>3011605250.5239058</v>
      </c>
      <c r="V249" s="113">
        <v>12800896052.00029</v>
      </c>
      <c r="W249" s="113">
        <v>1651654614.4015348</v>
      </c>
      <c r="X249" s="113">
        <v>2127491160.1160254</v>
      </c>
      <c r="Y249" s="113">
        <v>1903501299.9181778</v>
      </c>
      <c r="Z249" s="113">
        <v>6866075004.863843</v>
      </c>
      <c r="AA249" s="113">
        <v>4748499436.7498865</v>
      </c>
      <c r="AB249" s="113">
        <v>2244424231.0085726</v>
      </c>
      <c r="AC249" s="113">
        <v>1563722315.2394981</v>
      </c>
      <c r="AD249" s="113">
        <v>863429657.763219</v>
      </c>
    </row>
    <row r="250" spans="2:30" x14ac:dyDescent="0.3">
      <c r="B250" s="105" t="s">
        <v>27</v>
      </c>
      <c r="C250" s="105"/>
      <c r="D250" s="105"/>
      <c r="E250" s="107" t="s">
        <v>35</v>
      </c>
      <c r="F250" s="113">
        <v>1556159950.8990076</v>
      </c>
      <c r="G250" s="113">
        <v>3959755665.4420381</v>
      </c>
      <c r="H250" s="113">
        <v>3529324366.7005157</v>
      </c>
      <c r="I250" s="113">
        <v>1512621727.5498917</v>
      </c>
      <c r="J250" s="113">
        <v>6022135591.4945965</v>
      </c>
      <c r="K250" s="113">
        <v>17741816450.543694</v>
      </c>
      <c r="L250" s="113">
        <v>2040880700.6393476</v>
      </c>
      <c r="M250" s="113">
        <v>9922494455.0289516</v>
      </c>
      <c r="N250" s="113">
        <v>11715629550.561899</v>
      </c>
      <c r="O250" s="113">
        <v>2421521580.6671109</v>
      </c>
      <c r="P250" s="113">
        <v>2003947534.8346987</v>
      </c>
      <c r="Q250" s="113">
        <v>13201808917.486506</v>
      </c>
      <c r="R250" s="113">
        <v>4490630303.1661749</v>
      </c>
      <c r="S250" s="113">
        <v>675999804.37312865</v>
      </c>
      <c r="T250" s="113">
        <v>5496285360.6285248</v>
      </c>
      <c r="U250" s="113">
        <v>2636157813.4035625</v>
      </c>
      <c r="V250" s="113">
        <v>13097932766.725807</v>
      </c>
      <c r="W250" s="113">
        <v>1572978135.8481066</v>
      </c>
      <c r="X250" s="113">
        <v>1935686015.8255217</v>
      </c>
      <c r="Y250" s="113">
        <v>1490082188.9938836</v>
      </c>
      <c r="Z250" s="113">
        <v>7591724719.2491131</v>
      </c>
      <c r="AA250" s="113">
        <v>4391221687.285183</v>
      </c>
      <c r="AB250" s="113">
        <v>2532595608.4895015</v>
      </c>
      <c r="AC250" s="113">
        <v>1542107729.3240504</v>
      </c>
      <c r="AD250" s="113">
        <v>892497913.44332159</v>
      </c>
    </row>
    <row r="251" spans="2:30" x14ac:dyDescent="0.3">
      <c r="B251" s="105" t="s">
        <v>30</v>
      </c>
      <c r="C251" s="105"/>
      <c r="D251" s="105"/>
      <c r="E251" s="107" t="s">
        <v>35</v>
      </c>
      <c r="F251" s="113">
        <v>1556158335.2224784</v>
      </c>
      <c r="G251" s="113">
        <v>3959724465.7795553</v>
      </c>
      <c r="H251" s="113">
        <v>3523077200.3181314</v>
      </c>
      <c r="I251" s="113">
        <v>1568032071.7744713</v>
      </c>
      <c r="J251" s="113">
        <v>5995614845.7865171</v>
      </c>
      <c r="K251" s="113">
        <v>17576626179.632687</v>
      </c>
      <c r="L251" s="113">
        <v>2230401663.5849171</v>
      </c>
      <c r="M251" s="113">
        <v>9958532435.9893055</v>
      </c>
      <c r="N251" s="113">
        <v>11618662850.094965</v>
      </c>
      <c r="O251" s="113">
        <v>2437117113.5698266</v>
      </c>
      <c r="P251" s="113">
        <v>2059316838.4373279</v>
      </c>
      <c r="Q251" s="113">
        <v>13111549055.434414</v>
      </c>
      <c r="R251" s="113">
        <v>4467889799.410244</v>
      </c>
      <c r="S251" s="113">
        <v>676477897.84417164</v>
      </c>
      <c r="T251" s="113">
        <v>5503436777.5001183</v>
      </c>
      <c r="U251" s="113">
        <v>2640762181.6693149</v>
      </c>
      <c r="V251" s="113">
        <v>13125393914.08411</v>
      </c>
      <c r="W251" s="113">
        <v>1573320524.6392722</v>
      </c>
      <c r="X251" s="113">
        <v>1940265727.743037</v>
      </c>
      <c r="Y251" s="113">
        <v>1486554424.4032326</v>
      </c>
      <c r="Z251" s="113">
        <v>7590838449.5224981</v>
      </c>
      <c r="AA251" s="113">
        <v>4399750223.5941076</v>
      </c>
      <c r="AB251" s="113">
        <v>2531339355.2963161</v>
      </c>
      <c r="AC251" s="113">
        <v>1541319069.340987</v>
      </c>
      <c r="AD251" s="113">
        <v>892690226.14498556</v>
      </c>
    </row>
    <row r="252" spans="2:30" x14ac:dyDescent="0.3">
      <c r="B252" s="105" t="s">
        <v>210</v>
      </c>
      <c r="C252" s="106"/>
      <c r="D252" s="106"/>
      <c r="E252" s="107" t="s">
        <v>35</v>
      </c>
      <c r="F252" s="113">
        <v>1556158335.2224784</v>
      </c>
      <c r="G252" s="113">
        <v>3959724465.7795553</v>
      </c>
      <c r="H252" s="113">
        <v>3523077200.3181314</v>
      </c>
      <c r="I252" s="113">
        <v>1568032071.7744713</v>
      </c>
      <c r="J252" s="113">
        <v>5995614845.7865171</v>
      </c>
      <c r="K252" s="113">
        <v>17576626179.632687</v>
      </c>
      <c r="L252" s="113">
        <v>2230401663.5849171</v>
      </c>
      <c r="M252" s="113">
        <v>9958532435.9893055</v>
      </c>
      <c r="N252" s="113">
        <v>11618662850.094965</v>
      </c>
      <c r="O252" s="113">
        <v>2437117113.5698266</v>
      </c>
      <c r="P252" s="113">
        <v>2059316838.4373279</v>
      </c>
      <c r="Q252" s="113">
        <v>13111549055.434414</v>
      </c>
      <c r="R252" s="113">
        <v>4467889799.410244</v>
      </c>
      <c r="S252" s="113">
        <v>676477897.84417164</v>
      </c>
      <c r="T252" s="113">
        <v>5503436777.5001183</v>
      </c>
      <c r="U252" s="113">
        <v>2640762181.6693149</v>
      </c>
      <c r="V252" s="113">
        <v>13125393914.08411</v>
      </c>
      <c r="W252" s="113">
        <v>1573320524.6392722</v>
      </c>
      <c r="X252" s="113">
        <v>1940265727.743037</v>
      </c>
      <c r="Y252" s="113">
        <v>1486554424.4032326</v>
      </c>
      <c r="Z252" s="113">
        <v>7590838449.5224981</v>
      </c>
      <c r="AA252" s="113">
        <v>4399750223.5941076</v>
      </c>
      <c r="AB252" s="113">
        <v>2531339355.2963161</v>
      </c>
      <c r="AC252" s="113">
        <v>1541319069.340987</v>
      </c>
      <c r="AD252" s="113">
        <v>892690226.14498556</v>
      </c>
    </row>
    <row r="253" spans="2:30" x14ac:dyDescent="0.3">
      <c r="B253" s="105" t="s">
        <v>31</v>
      </c>
      <c r="C253" s="105"/>
      <c r="D253" s="105"/>
      <c r="E253" s="107" t="s">
        <v>35</v>
      </c>
      <c r="F253" s="113">
        <v>1556152810.3942909</v>
      </c>
      <c r="G253" s="113">
        <v>3959777393.4459386</v>
      </c>
      <c r="H253" s="113">
        <v>3497538625.1613374</v>
      </c>
      <c r="I253" s="113">
        <v>1588346349.2396281</v>
      </c>
      <c r="J253" s="113">
        <v>5818048184.8764877</v>
      </c>
      <c r="K253" s="113">
        <v>17625993880.528934</v>
      </c>
      <c r="L253" s="113">
        <v>2125367644.472775</v>
      </c>
      <c r="M253" s="113">
        <v>9981506414.6694851</v>
      </c>
      <c r="N253" s="113">
        <v>11469647164.989332</v>
      </c>
      <c r="O253" s="113">
        <v>2354593281.6074386</v>
      </c>
      <c r="P253" s="113">
        <v>2017498602.0446541</v>
      </c>
      <c r="Q253" s="113">
        <v>13350666502.756504</v>
      </c>
      <c r="R253" s="113">
        <v>4937000583.9259844</v>
      </c>
      <c r="S253" s="113">
        <v>679682705.51807427</v>
      </c>
      <c r="T253" s="113">
        <v>4463120662.7584877</v>
      </c>
      <c r="U253" s="113">
        <v>2854066999.7992759</v>
      </c>
      <c r="V253" s="113">
        <v>12723612002.196714</v>
      </c>
      <c r="W253" s="113">
        <v>1697069770.0824234</v>
      </c>
      <c r="X253" s="113">
        <v>1812263507.6405976</v>
      </c>
      <c r="Y253" s="113">
        <v>1131170235.9651127</v>
      </c>
      <c r="Z253" s="113">
        <v>8276436707.4445152</v>
      </c>
      <c r="AA253" s="113">
        <v>4074485604.0923433</v>
      </c>
      <c r="AB253" s="113">
        <v>2455351898.9618554</v>
      </c>
      <c r="AC253" s="113">
        <v>1781813626.7275827</v>
      </c>
      <c r="AD253" s="113">
        <v>895403740.89027452</v>
      </c>
    </row>
    <row r="254" spans="2:30" x14ac:dyDescent="0.3">
      <c r="B254" s="105" t="s">
        <v>33</v>
      </c>
      <c r="C254" s="105"/>
      <c r="D254" s="105"/>
      <c r="E254" s="107" t="s">
        <v>35</v>
      </c>
      <c r="F254" s="113">
        <v>1556153858.3252935</v>
      </c>
      <c r="G254" s="113">
        <v>3959831117.5903506</v>
      </c>
      <c r="H254" s="113">
        <v>3494500619.0539551</v>
      </c>
      <c r="I254" s="113">
        <v>1609728306.8780887</v>
      </c>
      <c r="J254" s="113">
        <v>5758849374.9762764</v>
      </c>
      <c r="K254" s="113">
        <v>17612464490.318508</v>
      </c>
      <c r="L254" s="113">
        <v>2231072979.1687245</v>
      </c>
      <c r="M254" s="113">
        <v>10175346848.10095</v>
      </c>
      <c r="N254" s="113">
        <v>11198146830.845724</v>
      </c>
      <c r="O254" s="113">
        <v>2311784459.3675885</v>
      </c>
      <c r="P254" s="113">
        <v>2014597596.4704943</v>
      </c>
      <c r="Q254" s="113">
        <v>13355122863.063589</v>
      </c>
      <c r="R254" s="113">
        <v>4939242578.5701666</v>
      </c>
      <c r="S254" s="113">
        <v>680057228.57303357</v>
      </c>
      <c r="T254" s="113">
        <v>4504917450.6144762</v>
      </c>
      <c r="U254" s="113">
        <v>2857568950.2693825</v>
      </c>
      <c r="V254" s="113">
        <v>12738720429.764994</v>
      </c>
      <c r="W254" s="113">
        <v>1692921243.9947119</v>
      </c>
      <c r="X254" s="113">
        <v>1809939253.8497479</v>
      </c>
      <c r="Y254" s="113">
        <v>1130698016.2193367</v>
      </c>
      <c r="Z254" s="113">
        <v>8280193010.0076056</v>
      </c>
      <c r="AA254" s="113">
        <v>4069323793.2079902</v>
      </c>
      <c r="AB254" s="113">
        <v>2457598973.4985013</v>
      </c>
      <c r="AC254" s="113">
        <v>1781332255.8203671</v>
      </c>
      <c r="AD254" s="113">
        <v>895725925.32223582</v>
      </c>
    </row>
    <row r="255" spans="2:30" x14ac:dyDescent="0.3">
      <c r="B255" s="105" t="s">
        <v>32</v>
      </c>
      <c r="C255" s="105"/>
      <c r="D255" s="105"/>
      <c r="E255" s="107" t="s">
        <v>35</v>
      </c>
      <c r="F255" s="113">
        <v>1556152801.8607566</v>
      </c>
      <c r="G255" s="113">
        <v>3959779813.4693274</v>
      </c>
      <c r="H255" s="113">
        <v>3494396785.574821</v>
      </c>
      <c r="I255" s="113">
        <v>1529623674.6230359</v>
      </c>
      <c r="J255" s="113">
        <v>5848547401.2886581</v>
      </c>
      <c r="K255" s="113">
        <v>17941051163.101784</v>
      </c>
      <c r="L255" s="113">
        <v>2086972982.8871977</v>
      </c>
      <c r="M255" s="113">
        <v>9847861627.4007626</v>
      </c>
      <c r="N255" s="113">
        <v>11411172069.324764</v>
      </c>
      <c r="O255" s="113">
        <v>2496706699.3503675</v>
      </c>
      <c r="P255" s="113">
        <v>1969845087.5991187</v>
      </c>
      <c r="Q255" s="113">
        <v>13150327696.026327</v>
      </c>
      <c r="R255" s="113">
        <v>4941073705.1808233</v>
      </c>
      <c r="S255" s="113">
        <v>682080212.60274661</v>
      </c>
      <c r="T255" s="113">
        <v>4452123376.2759428</v>
      </c>
      <c r="U255" s="113">
        <v>2846398226.4593434</v>
      </c>
      <c r="V255" s="113">
        <v>12922415896.53536</v>
      </c>
      <c r="W255" s="113">
        <v>1641081734.9430945</v>
      </c>
      <c r="X255" s="113">
        <v>1781966488.126267</v>
      </c>
      <c r="Y255" s="113">
        <v>1110788045.8564165</v>
      </c>
      <c r="Z255" s="113">
        <v>8251073904.7528191</v>
      </c>
      <c r="AA255" s="113">
        <v>4076278792.0467129</v>
      </c>
      <c r="AB255" s="113">
        <v>2454738016.4093366</v>
      </c>
      <c r="AC255" s="113">
        <v>1764932549.3573589</v>
      </c>
      <c r="AD255" s="113">
        <v>893859282.62036538</v>
      </c>
    </row>
    <row r="256" spans="2:30" x14ac:dyDescent="0.3">
      <c r="B256" s="105" t="s">
        <v>34</v>
      </c>
      <c r="C256" s="105"/>
      <c r="D256" s="105"/>
      <c r="E256" s="107" t="s">
        <v>35</v>
      </c>
      <c r="F256" s="113">
        <v>1556151176.6871812</v>
      </c>
      <c r="G256" s="113">
        <v>3959743351.2332411</v>
      </c>
      <c r="H256" s="113">
        <v>3495094006.7547321</v>
      </c>
      <c r="I256" s="113">
        <v>1609769926.7110686</v>
      </c>
      <c r="J256" s="113">
        <v>5777334652.8266096</v>
      </c>
      <c r="K256" s="113">
        <v>17522828458.853996</v>
      </c>
      <c r="L256" s="113">
        <v>2327113203.6936107</v>
      </c>
      <c r="M256" s="113">
        <v>10175199782.293047</v>
      </c>
      <c r="N256" s="113">
        <v>11155982976.534502</v>
      </c>
      <c r="O256" s="113">
        <v>2397433388.9157186</v>
      </c>
      <c r="P256" s="113">
        <v>1966793984.3507776</v>
      </c>
      <c r="Q256" s="113">
        <v>13209734425.154285</v>
      </c>
      <c r="R256" s="113">
        <v>5015934829.5232983</v>
      </c>
      <c r="S256" s="113">
        <v>681502816.33585703</v>
      </c>
      <c r="T256" s="113">
        <v>4513605421.0590954</v>
      </c>
      <c r="U256" s="113">
        <v>2837452370.9009366</v>
      </c>
      <c r="V256" s="113">
        <v>12907821945.796322</v>
      </c>
      <c r="W256" s="113">
        <v>1639594913.1285806</v>
      </c>
      <c r="X256" s="113">
        <v>1791408551.8381519</v>
      </c>
      <c r="Y256" s="113">
        <v>1119518699.6796927</v>
      </c>
      <c r="Z256" s="113">
        <v>8245373317.5099802</v>
      </c>
      <c r="AA256" s="113">
        <v>4083155596.6921449</v>
      </c>
      <c r="AB256" s="113">
        <v>2451903088.5832691</v>
      </c>
      <c r="AC256" s="113">
        <v>1765383140.7161298</v>
      </c>
      <c r="AD256" s="113">
        <v>892821876.26895261</v>
      </c>
    </row>
    <row r="257" spans="2:30" x14ac:dyDescent="0.3">
      <c r="E257" s="110"/>
    </row>
    <row r="258" spans="2:30" x14ac:dyDescent="0.3">
      <c r="B258" s="102" t="s">
        <v>18</v>
      </c>
      <c r="C258" s="103" t="s">
        <v>64</v>
      </c>
      <c r="D258" s="103" t="s">
        <v>7</v>
      </c>
      <c r="E258" s="103" t="s">
        <v>14</v>
      </c>
      <c r="F258" s="104" t="s">
        <v>65</v>
      </c>
      <c r="G258" s="104" t="s">
        <v>66</v>
      </c>
      <c r="H258" s="104" t="s">
        <v>67</v>
      </c>
      <c r="I258" s="104" t="s">
        <v>68</v>
      </c>
      <c r="J258" s="104" t="s">
        <v>69</v>
      </c>
      <c r="K258" s="104" t="s">
        <v>70</v>
      </c>
      <c r="L258" s="104" t="s">
        <v>71</v>
      </c>
      <c r="M258" s="104" t="s">
        <v>72</v>
      </c>
      <c r="N258" s="104" t="s">
        <v>73</v>
      </c>
      <c r="O258" s="104" t="s">
        <v>74</v>
      </c>
      <c r="P258" s="104" t="s">
        <v>75</v>
      </c>
      <c r="Q258" s="104" t="s">
        <v>76</v>
      </c>
      <c r="R258" s="104" t="s">
        <v>77</v>
      </c>
      <c r="S258" s="104" t="s">
        <v>78</v>
      </c>
      <c r="T258" s="104" t="s">
        <v>79</v>
      </c>
      <c r="U258" s="104" t="s">
        <v>80</v>
      </c>
      <c r="V258" s="104" t="s">
        <v>81</v>
      </c>
      <c r="W258" s="104" t="s">
        <v>82</v>
      </c>
      <c r="X258" s="104" t="s">
        <v>83</v>
      </c>
      <c r="Y258" s="104" t="s">
        <v>84</v>
      </c>
      <c r="Z258" s="104" t="s">
        <v>85</v>
      </c>
      <c r="AA258" s="104" t="s">
        <v>86</v>
      </c>
      <c r="AB258" s="104" t="s">
        <v>87</v>
      </c>
      <c r="AC258" s="104" t="s">
        <v>88</v>
      </c>
      <c r="AD258" s="104" t="s">
        <v>89</v>
      </c>
    </row>
    <row r="259" spans="2:30" x14ac:dyDescent="0.3">
      <c r="B259" s="105" t="s">
        <v>44</v>
      </c>
      <c r="C259" s="105"/>
      <c r="D259" s="105"/>
      <c r="E259" s="107" t="s">
        <v>35</v>
      </c>
      <c r="F259" s="113">
        <v>667533475.88445842</v>
      </c>
      <c r="G259" s="113">
        <v>1976934556.0655692</v>
      </c>
      <c r="H259" s="113">
        <v>1925387822.1460912</v>
      </c>
      <c r="I259" s="113">
        <v>1892345211.6332045</v>
      </c>
      <c r="J259" s="113">
        <v>2028409441.6834853</v>
      </c>
      <c r="K259" s="113">
        <v>1793486389.18558</v>
      </c>
      <c r="L259" s="113">
        <v>1826486946.2175233</v>
      </c>
      <c r="M259" s="113">
        <v>1814788901.914175</v>
      </c>
      <c r="N259" s="113">
        <v>6616881287.9987612</v>
      </c>
      <c r="O259" s="113">
        <v>1846109173.8768294</v>
      </c>
      <c r="P259" s="113">
        <v>4566027223.0417786</v>
      </c>
      <c r="Q259" s="113">
        <v>834513467.66794395</v>
      </c>
      <c r="R259" s="113">
        <v>546873780.29921126</v>
      </c>
      <c r="S259" s="113">
        <v>557827016.96080756</v>
      </c>
      <c r="T259" s="113">
        <v>1600825777.3736839</v>
      </c>
      <c r="U259" s="113">
        <v>490719347.3854385</v>
      </c>
      <c r="V259" s="113">
        <v>1632465503.5910773</v>
      </c>
      <c r="W259" s="113">
        <v>562709299.06864166</v>
      </c>
      <c r="X259" s="113">
        <v>1215229310.4768217</v>
      </c>
      <c r="Y259" s="113">
        <v>696009932.43226922</v>
      </c>
      <c r="Z259" s="113">
        <v>1162022366.4810247</v>
      </c>
      <c r="AA259" s="113">
        <v>1501955320.6001544</v>
      </c>
      <c r="AB259" s="113">
        <v>1164183065.0731199</v>
      </c>
      <c r="AC259" s="113">
        <v>1479814274.7442064</v>
      </c>
      <c r="AD259" s="113">
        <v>1799264175.8450971</v>
      </c>
    </row>
    <row r="260" spans="2:30" x14ac:dyDescent="0.3">
      <c r="B260" s="105" t="s">
        <v>25</v>
      </c>
      <c r="C260" s="105"/>
      <c r="D260" s="105"/>
      <c r="E260" s="107" t="s">
        <v>35</v>
      </c>
      <c r="F260" s="113">
        <v>667535690.39452004</v>
      </c>
      <c r="G260" s="113">
        <v>1976938214.8388302</v>
      </c>
      <c r="H260" s="113">
        <v>1925388681.7555661</v>
      </c>
      <c r="I260" s="113">
        <v>1892347252.0456948</v>
      </c>
      <c r="J260" s="113">
        <v>2028352168.834378</v>
      </c>
      <c r="K260" s="113">
        <v>1797212892.3172796</v>
      </c>
      <c r="L260" s="113">
        <v>1756532941.6636267</v>
      </c>
      <c r="M260" s="113">
        <v>1819223426.1913157</v>
      </c>
      <c r="N260" s="113">
        <v>6703050802.5168533</v>
      </c>
      <c r="O260" s="113">
        <v>1853402813.1485198</v>
      </c>
      <c r="P260" s="113">
        <v>4570555270.0547457</v>
      </c>
      <c r="Q260" s="113">
        <v>-444640284.03443587</v>
      </c>
      <c r="R260" s="113">
        <v>565616105.75250757</v>
      </c>
      <c r="S260" s="113">
        <v>576898427.70257175</v>
      </c>
      <c r="T260" s="113">
        <v>1615743615.8017046</v>
      </c>
      <c r="U260" s="113">
        <v>514063219.03215414</v>
      </c>
      <c r="V260" s="113">
        <v>1564623411.4155221</v>
      </c>
      <c r="W260" s="113">
        <v>580519143.55724192</v>
      </c>
      <c r="X260" s="113">
        <v>1371711101.9746225</v>
      </c>
      <c r="Y260" s="113">
        <v>682473588.55585575</v>
      </c>
      <c r="Z260" s="113">
        <v>1204075653.3422332</v>
      </c>
      <c r="AA260" s="113">
        <v>1673814547.482146</v>
      </c>
      <c r="AB260" s="113">
        <v>1138029571.270045</v>
      </c>
      <c r="AC260" s="113">
        <v>1496246216.4607644</v>
      </c>
      <c r="AD260" s="113">
        <v>1824087020.8647623</v>
      </c>
    </row>
    <row r="261" spans="2:30" x14ac:dyDescent="0.3">
      <c r="B261" s="105" t="s">
        <v>27</v>
      </c>
      <c r="C261" s="105"/>
      <c r="D261" s="105"/>
      <c r="E261" s="107" t="s">
        <v>35</v>
      </c>
      <c r="F261" s="113">
        <v>667514733.89023209</v>
      </c>
      <c r="G261" s="113">
        <v>1976903557.2301826</v>
      </c>
      <c r="H261" s="113">
        <v>1925379879.0866325</v>
      </c>
      <c r="I261" s="113">
        <v>1892326473.2886155</v>
      </c>
      <c r="J261" s="113">
        <v>2028338110.1568751</v>
      </c>
      <c r="K261" s="113">
        <v>1797228127.1324003</v>
      </c>
      <c r="L261" s="113">
        <v>1756383621.0169449</v>
      </c>
      <c r="M261" s="113">
        <v>1819121204.1863384</v>
      </c>
      <c r="N261" s="113">
        <v>6612402450.2589722</v>
      </c>
      <c r="O261" s="113">
        <v>1853269967.7972722</v>
      </c>
      <c r="P261" s="113">
        <v>4577126475.1791821</v>
      </c>
      <c r="Q261" s="113">
        <v>-445291882.12871993</v>
      </c>
      <c r="R261" s="113">
        <v>565216646.31498182</v>
      </c>
      <c r="S261" s="113">
        <v>576454370.20080721</v>
      </c>
      <c r="T261" s="113">
        <v>1549772948.1225252</v>
      </c>
      <c r="U261" s="113">
        <v>523599490.75653714</v>
      </c>
      <c r="V261" s="113">
        <v>1547666399.3680136</v>
      </c>
      <c r="W261" s="113">
        <v>582281425.79924023</v>
      </c>
      <c r="X261" s="113">
        <v>1372028336.0068922</v>
      </c>
      <c r="Y261" s="113">
        <v>674281562.52922726</v>
      </c>
      <c r="Z261" s="113">
        <v>1202111680.3450437</v>
      </c>
      <c r="AA261" s="113">
        <v>1568766338.3301911</v>
      </c>
      <c r="AB261" s="113">
        <v>1225221787.2330737</v>
      </c>
      <c r="AC261" s="113">
        <v>1543015218.7437968</v>
      </c>
      <c r="AD261" s="113">
        <v>1777364180.5434196</v>
      </c>
    </row>
    <row r="262" spans="2:30" x14ac:dyDescent="0.3">
      <c r="B262" s="105" t="s">
        <v>30</v>
      </c>
      <c r="C262" s="105"/>
      <c r="D262" s="105"/>
      <c r="E262" s="107" t="s">
        <v>35</v>
      </c>
      <c r="F262" s="113">
        <v>667511612.54198694</v>
      </c>
      <c r="G262" s="113">
        <v>1976898413.8109841</v>
      </c>
      <c r="H262" s="113">
        <v>1925378688.6021502</v>
      </c>
      <c r="I262" s="113">
        <v>1892323396.450012</v>
      </c>
      <c r="J262" s="113">
        <v>2028331137.7050648</v>
      </c>
      <c r="K262" s="113">
        <v>1797892195.3995986</v>
      </c>
      <c r="L262" s="113">
        <v>1756834249.7744398</v>
      </c>
      <c r="M262" s="113">
        <v>1819417237.3392589</v>
      </c>
      <c r="N262" s="113">
        <v>6595750035.0212002</v>
      </c>
      <c r="O262" s="113">
        <v>1853574513.3754301</v>
      </c>
      <c r="P262" s="113">
        <v>4578078792.9519444</v>
      </c>
      <c r="Q262" s="113">
        <v>-445575547.81471354</v>
      </c>
      <c r="R262" s="113">
        <v>565002987.06145513</v>
      </c>
      <c r="S262" s="113">
        <v>576293554.18825817</v>
      </c>
      <c r="T262" s="113">
        <v>1552983858.2659175</v>
      </c>
      <c r="U262" s="113">
        <v>523819619.48118395</v>
      </c>
      <c r="V262" s="113">
        <v>1548459406.0995233</v>
      </c>
      <c r="W262" s="113">
        <v>582350738.02694488</v>
      </c>
      <c r="X262" s="113">
        <v>1372706566.319546</v>
      </c>
      <c r="Y262" s="113">
        <v>675212778.48507059</v>
      </c>
      <c r="Z262" s="113">
        <v>1198172715.8976409</v>
      </c>
      <c r="AA262" s="113">
        <v>1568755562.9616163</v>
      </c>
      <c r="AB262" s="113">
        <v>1224085390.8210623</v>
      </c>
      <c r="AC262" s="113">
        <v>1543936884.329134</v>
      </c>
      <c r="AD262" s="113">
        <v>1778110995.7250073</v>
      </c>
    </row>
    <row r="263" spans="2:30" x14ac:dyDescent="0.3">
      <c r="B263" s="105" t="s">
        <v>210</v>
      </c>
      <c r="C263" s="106"/>
      <c r="D263" s="106"/>
      <c r="E263" s="107" t="s">
        <v>35</v>
      </c>
      <c r="F263" s="113">
        <v>667511612.54198694</v>
      </c>
      <c r="G263" s="113">
        <v>1976898413.8109841</v>
      </c>
      <c r="H263" s="113">
        <v>1925378688.6021502</v>
      </c>
      <c r="I263" s="113">
        <v>1892323396.450012</v>
      </c>
      <c r="J263" s="113">
        <v>2028331137.7050648</v>
      </c>
      <c r="K263" s="113">
        <v>1797892195.3995986</v>
      </c>
      <c r="L263" s="113">
        <v>1756834249.7744398</v>
      </c>
      <c r="M263" s="113">
        <v>1819417237.3392589</v>
      </c>
      <c r="N263" s="113">
        <v>6595750035.0212002</v>
      </c>
      <c r="O263" s="113">
        <v>1853574513.3754301</v>
      </c>
      <c r="P263" s="113">
        <v>4578078792.9519444</v>
      </c>
      <c r="Q263" s="113">
        <v>-445575547.81471354</v>
      </c>
      <c r="R263" s="113">
        <v>565002987.06145513</v>
      </c>
      <c r="S263" s="113">
        <v>576293554.18825817</v>
      </c>
      <c r="T263" s="113">
        <v>1552983858.2659175</v>
      </c>
      <c r="U263" s="113">
        <v>523819619.48118395</v>
      </c>
      <c r="V263" s="113">
        <v>1548459406.0995233</v>
      </c>
      <c r="W263" s="113">
        <v>582350738.02694488</v>
      </c>
      <c r="X263" s="113">
        <v>1372706566.319546</v>
      </c>
      <c r="Y263" s="113">
        <v>675212778.48507059</v>
      </c>
      <c r="Z263" s="113">
        <v>1198172715.8976409</v>
      </c>
      <c r="AA263" s="113">
        <v>1568755562.9616163</v>
      </c>
      <c r="AB263" s="113">
        <v>1224085390.8210623</v>
      </c>
      <c r="AC263" s="113">
        <v>1543936884.329134</v>
      </c>
      <c r="AD263" s="113">
        <v>1778110995.7250073</v>
      </c>
    </row>
    <row r="264" spans="2:30" x14ac:dyDescent="0.3">
      <c r="B264" s="105" t="s">
        <v>31</v>
      </c>
      <c r="C264" s="105"/>
      <c r="D264" s="105"/>
      <c r="E264" s="107" t="s">
        <v>35</v>
      </c>
      <c r="F264" s="113">
        <v>667549969.76786685</v>
      </c>
      <c r="G264" s="113">
        <v>1976960843.2935114</v>
      </c>
      <c r="H264" s="113">
        <v>1925393446.0439787</v>
      </c>
      <c r="I264" s="113">
        <v>1892361797.7334566</v>
      </c>
      <c r="J264" s="113">
        <v>2028339092.7852285</v>
      </c>
      <c r="K264" s="113">
        <v>1800669175.6667712</v>
      </c>
      <c r="L264" s="113">
        <v>1758631492.231179</v>
      </c>
      <c r="M264" s="113">
        <v>1821236145.9368982</v>
      </c>
      <c r="N264" s="113">
        <v>6634715334.3803835</v>
      </c>
      <c r="O264" s="113">
        <v>1854278187.8899269</v>
      </c>
      <c r="P264" s="113">
        <v>4665899734.5228252</v>
      </c>
      <c r="Q264" s="113">
        <v>-444502226.51269323</v>
      </c>
      <c r="R264" s="113">
        <v>565839960.20091057</v>
      </c>
      <c r="S264" s="113">
        <v>576966481.57714546</v>
      </c>
      <c r="T264" s="113">
        <v>1599560804.2917562</v>
      </c>
      <c r="U264" s="113">
        <v>521808948.11715263</v>
      </c>
      <c r="V264" s="113">
        <v>1505446629.0018566</v>
      </c>
      <c r="W264" s="113">
        <v>582291705.35430384</v>
      </c>
      <c r="X264" s="113">
        <v>1372985036.672431</v>
      </c>
      <c r="Y264" s="113">
        <v>670885731.57088983</v>
      </c>
      <c r="Z264" s="113">
        <v>1227379700.4333756</v>
      </c>
      <c r="AA264" s="113">
        <v>1547104111.565032</v>
      </c>
      <c r="AB264" s="113">
        <v>1227607113.2172985</v>
      </c>
      <c r="AC264" s="113">
        <v>1551754558.9440341</v>
      </c>
      <c r="AD264" s="113">
        <v>1778564550.7029419</v>
      </c>
    </row>
    <row r="265" spans="2:30" x14ac:dyDescent="0.3">
      <c r="B265" s="105" t="s">
        <v>33</v>
      </c>
      <c r="C265" s="105"/>
      <c r="D265" s="105"/>
      <c r="E265" s="107" t="s">
        <v>35</v>
      </c>
      <c r="F265" s="113">
        <v>667520357.47912037</v>
      </c>
      <c r="G265" s="113">
        <v>1976912878.5324709</v>
      </c>
      <c r="H265" s="113">
        <v>1925382457.9501758</v>
      </c>
      <c r="I265" s="113">
        <v>1892331916.4936101</v>
      </c>
      <c r="J265" s="113">
        <v>2028321774.073386</v>
      </c>
      <c r="K265" s="113">
        <v>1800273558.0595102</v>
      </c>
      <c r="L265" s="113">
        <v>1758426641.1452012</v>
      </c>
      <c r="M265" s="113">
        <v>1820945817.7535262</v>
      </c>
      <c r="N265" s="113">
        <v>6601872666.2767754</v>
      </c>
      <c r="O265" s="113">
        <v>1854169740.1852849</v>
      </c>
      <c r="P265" s="113">
        <v>4667945519.6740408</v>
      </c>
      <c r="Q265" s="113">
        <v>-445001480.17307836</v>
      </c>
      <c r="R265" s="113">
        <v>565512223.75404215</v>
      </c>
      <c r="S265" s="113">
        <v>576748164.7135272</v>
      </c>
      <c r="T265" s="113">
        <v>1607307887.803612</v>
      </c>
      <c r="U265" s="113">
        <v>521521027.60342765</v>
      </c>
      <c r="V265" s="113">
        <v>1513286180.7039638</v>
      </c>
      <c r="W265" s="113">
        <v>582371950.84506738</v>
      </c>
      <c r="X265" s="113">
        <v>1373072438.9614165</v>
      </c>
      <c r="Y265" s="113">
        <v>670914144.22763038</v>
      </c>
      <c r="Z265" s="113">
        <v>1218434472.5742538</v>
      </c>
      <c r="AA265" s="113">
        <v>1547456957.3217614</v>
      </c>
      <c r="AB265" s="113">
        <v>1230745389.671268</v>
      </c>
      <c r="AC265" s="113">
        <v>1549819213.2624047</v>
      </c>
      <c r="AD265" s="113">
        <v>1781122715.5322692</v>
      </c>
    </row>
    <row r="266" spans="2:30" x14ac:dyDescent="0.3">
      <c r="B266" s="105" t="s">
        <v>32</v>
      </c>
      <c r="C266" s="105"/>
      <c r="D266" s="105"/>
      <c r="E266" s="107" t="s">
        <v>35</v>
      </c>
      <c r="F266" s="113">
        <v>667529749.87521207</v>
      </c>
      <c r="G266" s="113">
        <v>1976928257.2574594</v>
      </c>
      <c r="H266" s="113">
        <v>1925386440.9088135</v>
      </c>
      <c r="I266" s="113">
        <v>1892341364.8899403</v>
      </c>
      <c r="J266" s="113">
        <v>2028336858.2143593</v>
      </c>
      <c r="K266" s="113">
        <v>1800640819.342679</v>
      </c>
      <c r="L266" s="113">
        <v>1758883784.8448656</v>
      </c>
      <c r="M266" s="113">
        <v>1821282399.4383047</v>
      </c>
      <c r="N266" s="113">
        <v>6637304858.7844772</v>
      </c>
      <c r="O266" s="113">
        <v>1854196014.3226376</v>
      </c>
      <c r="P266" s="113">
        <v>4665158908.4336348</v>
      </c>
      <c r="Q266" s="113">
        <v>-444605055.3847304</v>
      </c>
      <c r="R266" s="113">
        <v>565847157.23047829</v>
      </c>
      <c r="S266" s="113">
        <v>576958274.16086459</v>
      </c>
      <c r="T266" s="113">
        <v>1560678981.5532377</v>
      </c>
      <c r="U266" s="113">
        <v>521171395.16230661</v>
      </c>
      <c r="V266" s="113">
        <v>1523878070.6669469</v>
      </c>
      <c r="W266" s="113">
        <v>582476913.83010888</v>
      </c>
      <c r="X266" s="113">
        <v>1373046336.0648715</v>
      </c>
      <c r="Y266" s="113">
        <v>671015313.00161529</v>
      </c>
      <c r="Z266" s="113">
        <v>1219339334.7055111</v>
      </c>
      <c r="AA266" s="113">
        <v>1562768968.7634304</v>
      </c>
      <c r="AB266" s="113">
        <v>1226633756.3644452</v>
      </c>
      <c r="AC266" s="113">
        <v>1546439782.4450097</v>
      </c>
      <c r="AD266" s="113">
        <v>1778643518.1705778</v>
      </c>
    </row>
    <row r="267" spans="2:30" x14ac:dyDescent="0.3">
      <c r="B267" s="105" t="s">
        <v>34</v>
      </c>
      <c r="C267" s="105"/>
      <c r="D267" s="105"/>
      <c r="E267" s="107" t="s">
        <v>35</v>
      </c>
      <c r="F267" s="113">
        <v>667537808.20256734</v>
      </c>
      <c r="G267" s="113">
        <v>1976941037.303124</v>
      </c>
      <c r="H267" s="113">
        <v>1925389418.569185</v>
      </c>
      <c r="I267" s="113">
        <v>1892349388.1268232</v>
      </c>
      <c r="J267" s="113">
        <v>2028325060.2055058</v>
      </c>
      <c r="K267" s="113">
        <v>1800149312.7456071</v>
      </c>
      <c r="L267" s="113">
        <v>1758375891.8878202</v>
      </c>
      <c r="M267" s="113">
        <v>1820846582.4968109</v>
      </c>
      <c r="N267" s="113">
        <v>6598022470.6931829</v>
      </c>
      <c r="O267" s="113">
        <v>1854158017.4233286</v>
      </c>
      <c r="P267" s="113">
        <v>4668256585.2395077</v>
      </c>
      <c r="Q267" s="113">
        <v>-445204695.74083984</v>
      </c>
      <c r="R267" s="113">
        <v>565349631.27148628</v>
      </c>
      <c r="S267" s="113">
        <v>576547307.5646342</v>
      </c>
      <c r="T267" s="113">
        <v>1567492819.6789942</v>
      </c>
      <c r="U267" s="113">
        <v>521567433.80791861</v>
      </c>
      <c r="V267" s="113">
        <v>1532569672.5400059</v>
      </c>
      <c r="W267" s="113">
        <v>582547834.96363354</v>
      </c>
      <c r="X267" s="113">
        <v>1372721633.9558127</v>
      </c>
      <c r="Y267" s="113">
        <v>671204867.27839053</v>
      </c>
      <c r="Z267" s="113">
        <v>1209955828.207705</v>
      </c>
      <c r="AA267" s="113">
        <v>1563348136.7241514</v>
      </c>
      <c r="AB267" s="113">
        <v>1229416544.0311146</v>
      </c>
      <c r="AC267" s="113">
        <v>1544782173.2373683</v>
      </c>
      <c r="AD267" s="113">
        <v>1781019133.497133</v>
      </c>
    </row>
    <row r="268" spans="2:30" x14ac:dyDescent="0.3">
      <c r="E268" s="110"/>
    </row>
    <row r="269" spans="2:30" x14ac:dyDescent="0.3">
      <c r="B269" s="102" t="s">
        <v>18</v>
      </c>
      <c r="C269" s="103" t="s">
        <v>3</v>
      </c>
      <c r="D269" s="103" t="s">
        <v>8</v>
      </c>
      <c r="E269" s="103" t="s">
        <v>14</v>
      </c>
      <c r="F269" s="104" t="s">
        <v>65</v>
      </c>
      <c r="G269" s="104" t="s">
        <v>66</v>
      </c>
      <c r="H269" s="104" t="s">
        <v>67</v>
      </c>
      <c r="I269" s="104" t="s">
        <v>68</v>
      </c>
      <c r="J269" s="104" t="s">
        <v>69</v>
      </c>
      <c r="K269" s="104" t="s">
        <v>70</v>
      </c>
      <c r="L269" s="104" t="s">
        <v>71</v>
      </c>
      <c r="M269" s="104" t="s">
        <v>72</v>
      </c>
      <c r="N269" s="104" t="s">
        <v>73</v>
      </c>
      <c r="O269" s="104" t="s">
        <v>74</v>
      </c>
      <c r="P269" s="104" t="s">
        <v>75</v>
      </c>
      <c r="Q269" s="104" t="s">
        <v>76</v>
      </c>
      <c r="R269" s="104" t="s">
        <v>77</v>
      </c>
      <c r="S269" s="104" t="s">
        <v>78</v>
      </c>
      <c r="T269" s="104" t="s">
        <v>79</v>
      </c>
      <c r="U269" s="104" t="s">
        <v>80</v>
      </c>
      <c r="V269" s="104" t="s">
        <v>81</v>
      </c>
      <c r="W269" s="104" t="s">
        <v>82</v>
      </c>
      <c r="X269" s="104" t="s">
        <v>83</v>
      </c>
      <c r="Y269" s="104" t="s">
        <v>84</v>
      </c>
      <c r="Z269" s="104" t="s">
        <v>85</v>
      </c>
      <c r="AA269" s="104" t="s">
        <v>86</v>
      </c>
      <c r="AB269" s="104" t="s">
        <v>87</v>
      </c>
      <c r="AC269" s="104" t="s">
        <v>88</v>
      </c>
      <c r="AD269" s="104" t="s">
        <v>89</v>
      </c>
    </row>
    <row r="270" spans="2:30" x14ac:dyDescent="0.3">
      <c r="B270" s="105" t="s">
        <v>44</v>
      </c>
      <c r="C270" s="105"/>
      <c r="D270" s="105"/>
      <c r="E270" s="107" t="s">
        <v>35</v>
      </c>
      <c r="F270" s="113">
        <v>732242794.94820607</v>
      </c>
      <c r="G270" s="113">
        <v>2268026429.9862781</v>
      </c>
      <c r="H270" s="113">
        <v>2737015894.3339381</v>
      </c>
      <c r="I270" s="113">
        <v>2005887612.2880979</v>
      </c>
      <c r="J270" s="113">
        <v>3522478130.7380624</v>
      </c>
      <c r="K270" s="113">
        <v>3107184700.3417492</v>
      </c>
      <c r="L270" s="113">
        <v>2241310108.1380115</v>
      </c>
      <c r="M270" s="113">
        <v>5225578520.0354767</v>
      </c>
      <c r="N270" s="113">
        <v>14455656633.356192</v>
      </c>
      <c r="O270" s="113">
        <v>2746298506.5177426</v>
      </c>
      <c r="P270" s="113">
        <v>1843649730.2852378</v>
      </c>
      <c r="Q270" s="113">
        <v>4843339793.8341951</v>
      </c>
      <c r="R270" s="113">
        <v>2334320076.4701314</v>
      </c>
      <c r="S270" s="113">
        <v>3254148219.9856529</v>
      </c>
      <c r="T270" s="113">
        <v>6908592713.2413759</v>
      </c>
      <c r="U270" s="113">
        <v>5748816397.2919474</v>
      </c>
      <c r="V270" s="113">
        <v>11093057887.791842</v>
      </c>
      <c r="W270" s="113">
        <v>2627403044.8195043</v>
      </c>
      <c r="X270" s="113">
        <v>1421160202.0862329</v>
      </c>
      <c r="Y270" s="113">
        <v>902818170.4270252</v>
      </c>
      <c r="Z270" s="113">
        <v>3213593860.8699322</v>
      </c>
      <c r="AA270" s="113">
        <v>4737813139.0527124</v>
      </c>
      <c r="AB270" s="113">
        <v>979819799.68902326</v>
      </c>
      <c r="AC270" s="113">
        <v>1259851551.5736353</v>
      </c>
      <c r="AD270" s="113">
        <v>927056484.03289378</v>
      </c>
    </row>
    <row r="271" spans="2:30" x14ac:dyDescent="0.3">
      <c r="B271" s="105" t="s">
        <v>25</v>
      </c>
      <c r="C271" s="105"/>
      <c r="D271" s="105"/>
      <c r="E271" s="107" t="s">
        <v>35</v>
      </c>
      <c r="F271" s="113">
        <v>732217817.12773299</v>
      </c>
      <c r="G271" s="113">
        <v>2268039619.8648601</v>
      </c>
      <c r="H271" s="113">
        <v>2617223726.2387495</v>
      </c>
      <c r="I271" s="113">
        <v>2011483271.0195501</v>
      </c>
      <c r="J271" s="113">
        <v>3717784370.7366509</v>
      </c>
      <c r="K271" s="113">
        <v>2824363620.1668453</v>
      </c>
      <c r="L271" s="113">
        <v>2096747701.6007121</v>
      </c>
      <c r="M271" s="113">
        <v>5833181750.3355675</v>
      </c>
      <c r="N271" s="113">
        <v>14926913976.710833</v>
      </c>
      <c r="O271" s="113">
        <v>1389649994.77104</v>
      </c>
      <c r="P271" s="113">
        <v>1687320163.9349113</v>
      </c>
      <c r="Q271" s="113">
        <v>4550382342.4151392</v>
      </c>
      <c r="R271" s="113">
        <v>2404726865.1394448</v>
      </c>
      <c r="S271" s="113">
        <v>3245260818.2748718</v>
      </c>
      <c r="T271" s="113">
        <v>6504384010.5135622</v>
      </c>
      <c r="U271" s="113">
        <v>5813156900.4773932</v>
      </c>
      <c r="V271" s="113">
        <v>10318467057.825798</v>
      </c>
      <c r="W271" s="113">
        <v>2786639395.7634563</v>
      </c>
      <c r="X271" s="113">
        <v>1410624608.5690653</v>
      </c>
      <c r="Y271" s="113">
        <v>966770326.77543759</v>
      </c>
      <c r="Z271" s="113">
        <v>3460172050.03863</v>
      </c>
      <c r="AA271" s="113">
        <v>4837146077.4162922</v>
      </c>
      <c r="AB271" s="113">
        <v>1084638342.3089051</v>
      </c>
      <c r="AC271" s="113">
        <v>1286087970.7354162</v>
      </c>
      <c r="AD271" s="113">
        <v>978298152.72408342</v>
      </c>
    </row>
    <row r="272" spans="2:30" x14ac:dyDescent="0.3">
      <c r="B272" s="105" t="s">
        <v>27</v>
      </c>
      <c r="C272" s="105"/>
      <c r="D272" s="105"/>
      <c r="E272" s="107" t="s">
        <v>35</v>
      </c>
      <c r="F272" s="113">
        <v>732161430.30461466</v>
      </c>
      <c r="G272" s="113">
        <v>2267940716.2619281</v>
      </c>
      <c r="H272" s="113">
        <v>2605345517.7114987</v>
      </c>
      <c r="I272" s="113">
        <v>2018464152.0781512</v>
      </c>
      <c r="J272" s="113">
        <v>3721821236.1793017</v>
      </c>
      <c r="K272" s="113">
        <v>2850589686.4512796</v>
      </c>
      <c r="L272" s="113">
        <v>2142636174.1842721</v>
      </c>
      <c r="M272" s="113">
        <v>5859938037.4900713</v>
      </c>
      <c r="N272" s="113">
        <v>14828851922.744158</v>
      </c>
      <c r="O272" s="113">
        <v>1454672896.5459845</v>
      </c>
      <c r="P272" s="113">
        <v>1690408216.7390428</v>
      </c>
      <c r="Q272" s="113">
        <v>4029068614.9888268</v>
      </c>
      <c r="R272" s="113">
        <v>2485037035.1758943</v>
      </c>
      <c r="S272" s="113">
        <v>3046907039.4206648</v>
      </c>
      <c r="T272" s="113">
        <v>6833961769.7546959</v>
      </c>
      <c r="U272" s="113">
        <v>5367233763.7732611</v>
      </c>
      <c r="V272" s="113">
        <v>10066420000.726803</v>
      </c>
      <c r="W272" s="113">
        <v>3001222706.4407368</v>
      </c>
      <c r="X272" s="113">
        <v>1294748746.7560198</v>
      </c>
      <c r="Y272" s="113">
        <v>1074972195.0978949</v>
      </c>
      <c r="Z272" s="113">
        <v>3598537275.7657323</v>
      </c>
      <c r="AA272" s="113">
        <v>4963863360.490263</v>
      </c>
      <c r="AB272" s="113">
        <v>1113730709.9910438</v>
      </c>
      <c r="AC272" s="113">
        <v>1241856703.879086</v>
      </c>
      <c r="AD272" s="113">
        <v>963056313.26892352</v>
      </c>
    </row>
    <row r="273" spans="2:30" x14ac:dyDescent="0.3">
      <c r="B273" s="105" t="s">
        <v>30</v>
      </c>
      <c r="C273" s="105"/>
      <c r="D273" s="105"/>
      <c r="E273" s="107" t="s">
        <v>35</v>
      </c>
      <c r="F273" s="113">
        <v>732166891.1879853</v>
      </c>
      <c r="G273" s="113">
        <v>2267955223.0120106</v>
      </c>
      <c r="H273" s="113">
        <v>2608558286.8118033</v>
      </c>
      <c r="I273" s="113">
        <v>2018706048.600415</v>
      </c>
      <c r="J273" s="113">
        <v>3721805739.3788562</v>
      </c>
      <c r="K273" s="113">
        <v>2930661277.4926686</v>
      </c>
      <c r="L273" s="113">
        <v>2070410742.3289423</v>
      </c>
      <c r="M273" s="113">
        <v>5923560223.2674952</v>
      </c>
      <c r="N273" s="113">
        <v>14840937376.833033</v>
      </c>
      <c r="O273" s="113">
        <v>1453330074.1311982</v>
      </c>
      <c r="P273" s="113">
        <v>1704733939.9007618</v>
      </c>
      <c r="Q273" s="113">
        <v>3868879640.7840123</v>
      </c>
      <c r="R273" s="113">
        <v>2501318834.8267488</v>
      </c>
      <c r="S273" s="113">
        <v>3049826306.2818604</v>
      </c>
      <c r="T273" s="113">
        <v>6834502282.3608732</v>
      </c>
      <c r="U273" s="113">
        <v>5370029208.8129921</v>
      </c>
      <c r="V273" s="113">
        <v>10073939261.238842</v>
      </c>
      <c r="W273" s="113">
        <v>3020814798.7897191</v>
      </c>
      <c r="X273" s="113">
        <v>1316426335.810334</v>
      </c>
      <c r="Y273" s="113">
        <v>1083235725.4072039</v>
      </c>
      <c r="Z273" s="113">
        <v>3585865598.520226</v>
      </c>
      <c r="AA273" s="113">
        <v>4961099563.8297176</v>
      </c>
      <c r="AB273" s="113">
        <v>1114978395.9701052</v>
      </c>
      <c r="AC273" s="113">
        <v>1240203051.8287673</v>
      </c>
      <c r="AD273" s="113">
        <v>963186451.46840715</v>
      </c>
    </row>
    <row r="274" spans="2:30" x14ac:dyDescent="0.3">
      <c r="B274" s="105" t="s">
        <v>210</v>
      </c>
      <c r="C274" s="106"/>
      <c r="D274" s="106"/>
      <c r="E274" s="107" t="s">
        <v>35</v>
      </c>
      <c r="F274" s="113">
        <v>732166891.1879853</v>
      </c>
      <c r="G274" s="113">
        <v>2267955223.0120106</v>
      </c>
      <c r="H274" s="113">
        <v>2608558286.8118033</v>
      </c>
      <c r="I274" s="113">
        <v>2018706048.600415</v>
      </c>
      <c r="J274" s="113">
        <v>3721805739.3788562</v>
      </c>
      <c r="K274" s="113">
        <v>2930661277.4926686</v>
      </c>
      <c r="L274" s="113">
        <v>2070410742.3289423</v>
      </c>
      <c r="M274" s="113">
        <v>5923560223.2674952</v>
      </c>
      <c r="N274" s="113">
        <v>14840937376.833033</v>
      </c>
      <c r="O274" s="113">
        <v>1453330074.1311982</v>
      </c>
      <c r="P274" s="113">
        <v>1704733939.9007618</v>
      </c>
      <c r="Q274" s="113">
        <v>3868879640.7840123</v>
      </c>
      <c r="R274" s="113">
        <v>2501318834.8267488</v>
      </c>
      <c r="S274" s="113">
        <v>3049826306.2818604</v>
      </c>
      <c r="T274" s="113">
        <v>6834502282.3608732</v>
      </c>
      <c r="U274" s="113">
        <v>5370029208.8129921</v>
      </c>
      <c r="V274" s="113">
        <v>10073939261.238842</v>
      </c>
      <c r="W274" s="113">
        <v>3020814798.7897191</v>
      </c>
      <c r="X274" s="113">
        <v>1316426335.810334</v>
      </c>
      <c r="Y274" s="113">
        <v>1083235725.4072039</v>
      </c>
      <c r="Z274" s="113">
        <v>3585865598.520226</v>
      </c>
      <c r="AA274" s="113">
        <v>4961099563.8297176</v>
      </c>
      <c r="AB274" s="113">
        <v>1114978395.9701052</v>
      </c>
      <c r="AC274" s="113">
        <v>1240203051.8287673</v>
      </c>
      <c r="AD274" s="113">
        <v>963186451.46840715</v>
      </c>
    </row>
    <row r="275" spans="2:30" x14ac:dyDescent="0.3">
      <c r="B275" s="105" t="s">
        <v>31</v>
      </c>
      <c r="C275" s="105"/>
      <c r="D275" s="105"/>
      <c r="E275" s="107" t="s">
        <v>35</v>
      </c>
      <c r="F275" s="113">
        <v>732256138.55523539</v>
      </c>
      <c r="G275" s="113">
        <v>2268067189.783679</v>
      </c>
      <c r="H275" s="113">
        <v>2630205395.2523065</v>
      </c>
      <c r="I275" s="113">
        <v>1997618470.4272325</v>
      </c>
      <c r="J275" s="113">
        <v>3662734599.471478</v>
      </c>
      <c r="K275" s="113">
        <v>2825695619.0420976</v>
      </c>
      <c r="L275" s="113">
        <v>2203293331.5227461</v>
      </c>
      <c r="M275" s="113">
        <v>5699468461.04177</v>
      </c>
      <c r="N275" s="113">
        <v>14963929943.287453</v>
      </c>
      <c r="O275" s="113">
        <v>1211511178.9676366</v>
      </c>
      <c r="P275" s="113">
        <v>1808187599.9852839</v>
      </c>
      <c r="Q275" s="113">
        <v>3874894909.1153436</v>
      </c>
      <c r="R275" s="113">
        <v>2755215325.5205588</v>
      </c>
      <c r="S275" s="113">
        <v>3014303961.2976232</v>
      </c>
      <c r="T275" s="113">
        <v>7117530575.7632017</v>
      </c>
      <c r="U275" s="113">
        <v>5571413168.1246815</v>
      </c>
      <c r="V275" s="113">
        <v>9597240117.5342464</v>
      </c>
      <c r="W275" s="113">
        <v>2847632602.469161</v>
      </c>
      <c r="X275" s="113">
        <v>1074476357.897603</v>
      </c>
      <c r="Y275" s="113">
        <v>1251947746.2043195</v>
      </c>
      <c r="Z275" s="113">
        <v>3547869778.9723587</v>
      </c>
      <c r="AA275" s="113">
        <v>4864087416.3950939</v>
      </c>
      <c r="AB275" s="113">
        <v>1165344404.6107879</v>
      </c>
      <c r="AC275" s="113">
        <v>1326692045.3645377</v>
      </c>
      <c r="AD275" s="113">
        <v>981139918.13589489</v>
      </c>
    </row>
    <row r="276" spans="2:30" x14ac:dyDescent="0.3">
      <c r="B276" s="105" t="s">
        <v>33</v>
      </c>
      <c r="C276" s="105"/>
      <c r="D276" s="105"/>
      <c r="E276" s="107" t="s">
        <v>35</v>
      </c>
      <c r="F276" s="113">
        <v>732249893.83824348</v>
      </c>
      <c r="G276" s="113">
        <v>2268053520.0095453</v>
      </c>
      <c r="H276" s="113">
        <v>2642137916.148313</v>
      </c>
      <c r="I276" s="113">
        <v>1999354241.7701023</v>
      </c>
      <c r="J276" s="113">
        <v>3667355870.9162807</v>
      </c>
      <c r="K276" s="113">
        <v>2830229053.6633821</v>
      </c>
      <c r="L276" s="113">
        <v>2079635778.9502249</v>
      </c>
      <c r="M276" s="113">
        <v>5816432569.1841555</v>
      </c>
      <c r="N276" s="113">
        <v>15042482494.884146</v>
      </c>
      <c r="O276" s="113">
        <v>1206548190.5199292</v>
      </c>
      <c r="P276" s="113">
        <v>1804424686.4822395</v>
      </c>
      <c r="Q276" s="113">
        <v>3772800763.5964441</v>
      </c>
      <c r="R276" s="113">
        <v>2752633646.6410112</v>
      </c>
      <c r="S276" s="113">
        <v>3020708884.7110443</v>
      </c>
      <c r="T276" s="113">
        <v>7082381088.4929056</v>
      </c>
      <c r="U276" s="113">
        <v>5583963044.1602764</v>
      </c>
      <c r="V276" s="113">
        <v>9591512748.0369854</v>
      </c>
      <c r="W276" s="113">
        <v>2864731383.5250449</v>
      </c>
      <c r="X276" s="113">
        <v>1078551520.6122322</v>
      </c>
      <c r="Y276" s="113">
        <v>1254297476.6504736</v>
      </c>
      <c r="Z276" s="113">
        <v>3553416333.2656541</v>
      </c>
      <c r="AA276" s="113">
        <v>4866245057.9480839</v>
      </c>
      <c r="AB276" s="113">
        <v>1164334752.2306776</v>
      </c>
      <c r="AC276" s="113">
        <v>1327061890.2166407</v>
      </c>
      <c r="AD276" s="113">
        <v>981149607.85986054</v>
      </c>
    </row>
    <row r="277" spans="2:30" x14ac:dyDescent="0.3">
      <c r="B277" s="105" t="s">
        <v>32</v>
      </c>
      <c r="C277" s="105"/>
      <c r="D277" s="105"/>
      <c r="E277" s="107" t="s">
        <v>35</v>
      </c>
      <c r="F277" s="113">
        <v>732248525.24892199</v>
      </c>
      <c r="G277" s="113">
        <v>2268046210.9917135</v>
      </c>
      <c r="H277" s="113">
        <v>2614577558.6401238</v>
      </c>
      <c r="I277" s="113">
        <v>1996031947.0426874</v>
      </c>
      <c r="J277" s="113">
        <v>3675815618.7314701</v>
      </c>
      <c r="K277" s="113">
        <v>2818578201.2965112</v>
      </c>
      <c r="L277" s="113">
        <v>2132642942.238193</v>
      </c>
      <c r="M277" s="113">
        <v>5655019382.1294651</v>
      </c>
      <c r="N277" s="113">
        <v>15026965749.376041</v>
      </c>
      <c r="O277" s="113">
        <v>1295047097.6704941</v>
      </c>
      <c r="P277" s="113">
        <v>1809582511.8443718</v>
      </c>
      <c r="Q277" s="113">
        <v>3925564921.0921068</v>
      </c>
      <c r="R277" s="113">
        <v>2618855989.5393929</v>
      </c>
      <c r="S277" s="113">
        <v>3013715784.6794534</v>
      </c>
      <c r="T277" s="113">
        <v>7153296485.285531</v>
      </c>
      <c r="U277" s="113">
        <v>5631683358.7840567</v>
      </c>
      <c r="V277" s="113">
        <v>9501166318.6403008</v>
      </c>
      <c r="W277" s="113">
        <v>2851491686.3133082</v>
      </c>
      <c r="X277" s="113">
        <v>1091305194.1396952</v>
      </c>
      <c r="Y277" s="113">
        <v>1197932400.7656212</v>
      </c>
      <c r="Z277" s="113">
        <v>3499258111.332613</v>
      </c>
      <c r="AA277" s="113">
        <v>5051805183.829421</v>
      </c>
      <c r="AB277" s="113">
        <v>1122288515.3404281</v>
      </c>
      <c r="AC277" s="113">
        <v>1305488136.395103</v>
      </c>
      <c r="AD277" s="113">
        <v>986695192.33236444</v>
      </c>
    </row>
    <row r="278" spans="2:30" x14ac:dyDescent="0.3">
      <c r="B278" s="105" t="s">
        <v>34</v>
      </c>
      <c r="C278" s="105"/>
      <c r="D278" s="105"/>
      <c r="E278" s="107" t="s">
        <v>35</v>
      </c>
      <c r="F278" s="113">
        <v>732241723.70158672</v>
      </c>
      <c r="G278" s="113">
        <v>2268031516.889792</v>
      </c>
      <c r="H278" s="113">
        <v>2630183975.2823191</v>
      </c>
      <c r="I278" s="113">
        <v>1997853529.1509686</v>
      </c>
      <c r="J278" s="113">
        <v>3692338114.1148019</v>
      </c>
      <c r="K278" s="113">
        <v>2815687687.1953154</v>
      </c>
      <c r="L278" s="113">
        <v>2074623345.2204428</v>
      </c>
      <c r="M278" s="113">
        <v>5817846063.3279371</v>
      </c>
      <c r="N278" s="113">
        <v>15028622287.536457</v>
      </c>
      <c r="O278" s="113">
        <v>1254320277.3687274</v>
      </c>
      <c r="P278" s="113">
        <v>1806525886.5931733</v>
      </c>
      <c r="Q278" s="113">
        <v>3764248867.6938453</v>
      </c>
      <c r="R278" s="113">
        <v>2670387541.5424356</v>
      </c>
      <c r="S278" s="113">
        <v>3014862920.9767265</v>
      </c>
      <c r="T278" s="113">
        <v>7116770122.9082708</v>
      </c>
      <c r="U278" s="113">
        <v>5635326986.7790174</v>
      </c>
      <c r="V278" s="113">
        <v>9510831501.9459877</v>
      </c>
      <c r="W278" s="113">
        <v>2875816861.3665814</v>
      </c>
      <c r="X278" s="113">
        <v>1102635032.1074438</v>
      </c>
      <c r="Y278" s="113">
        <v>1195885751.3688502</v>
      </c>
      <c r="Z278" s="113">
        <v>3501113218.99435</v>
      </c>
      <c r="AA278" s="113">
        <v>5053730246.2886419</v>
      </c>
      <c r="AB278" s="113">
        <v>1125541166.9693279</v>
      </c>
      <c r="AC278" s="113">
        <v>1302853453.699641</v>
      </c>
      <c r="AD278" s="113">
        <v>987663726.96433759</v>
      </c>
    </row>
    <row r="279" spans="2:30" x14ac:dyDescent="0.3">
      <c r="E279" s="110"/>
    </row>
    <row r="280" spans="2:30" x14ac:dyDescent="0.3">
      <c r="B280" s="100" t="s">
        <v>151</v>
      </c>
      <c r="C280" s="100"/>
      <c r="D280" s="100"/>
      <c r="E280" s="112"/>
      <c r="F280" s="112">
        <v>2022</v>
      </c>
      <c r="G280" s="87">
        <v>2023</v>
      </c>
      <c r="H280" s="87">
        <v>2024</v>
      </c>
      <c r="I280" s="87">
        <v>2025</v>
      </c>
      <c r="J280" s="87">
        <v>2026</v>
      </c>
      <c r="K280" s="87">
        <v>2027</v>
      </c>
      <c r="L280" s="87">
        <v>2028</v>
      </c>
      <c r="M280" s="87">
        <v>2029</v>
      </c>
      <c r="N280" s="87">
        <v>2030</v>
      </c>
      <c r="O280" s="87">
        <v>2031</v>
      </c>
      <c r="P280" s="87">
        <v>2032</v>
      </c>
      <c r="Q280" s="87">
        <v>2033</v>
      </c>
      <c r="R280" s="87">
        <v>2034</v>
      </c>
      <c r="S280" s="87">
        <v>2035</v>
      </c>
      <c r="T280" s="87">
        <v>2036</v>
      </c>
      <c r="U280" s="87">
        <v>2037</v>
      </c>
      <c r="V280" s="87">
        <v>2038</v>
      </c>
      <c r="W280" s="87">
        <v>2039</v>
      </c>
      <c r="X280" s="87">
        <v>2040</v>
      </c>
      <c r="Y280" s="87">
        <v>2041</v>
      </c>
      <c r="Z280" s="87">
        <v>2042</v>
      </c>
      <c r="AA280" s="87">
        <v>2043</v>
      </c>
      <c r="AB280" s="87">
        <v>2044</v>
      </c>
      <c r="AC280" s="87">
        <v>2045</v>
      </c>
      <c r="AD280" s="87">
        <v>2046</v>
      </c>
    </row>
    <row r="281" spans="2:30" x14ac:dyDescent="0.3">
      <c r="B281" s="102" t="s">
        <v>18</v>
      </c>
      <c r="C281" s="103" t="s">
        <v>1</v>
      </c>
      <c r="D281" s="103" t="s">
        <v>0</v>
      </c>
      <c r="E281" s="103" t="s">
        <v>14</v>
      </c>
      <c r="F281" s="104" t="s">
        <v>65</v>
      </c>
      <c r="G281" s="104" t="s">
        <v>66</v>
      </c>
      <c r="H281" s="104" t="s">
        <v>67</v>
      </c>
      <c r="I281" s="104" t="s">
        <v>68</v>
      </c>
      <c r="J281" s="104" t="s">
        <v>69</v>
      </c>
      <c r="K281" s="104" t="s">
        <v>70</v>
      </c>
      <c r="L281" s="104" t="s">
        <v>71</v>
      </c>
      <c r="M281" s="104" t="s">
        <v>72</v>
      </c>
      <c r="N281" s="104" t="s">
        <v>73</v>
      </c>
      <c r="O281" s="104" t="s">
        <v>74</v>
      </c>
      <c r="P281" s="104" t="s">
        <v>75</v>
      </c>
      <c r="Q281" s="104" t="s">
        <v>76</v>
      </c>
      <c r="R281" s="104" t="s">
        <v>77</v>
      </c>
      <c r="S281" s="104" t="s">
        <v>78</v>
      </c>
      <c r="T281" s="104" t="s">
        <v>79</v>
      </c>
      <c r="U281" s="104" t="s">
        <v>80</v>
      </c>
      <c r="V281" s="104" t="s">
        <v>81</v>
      </c>
      <c r="W281" s="104" t="s">
        <v>82</v>
      </c>
      <c r="X281" s="104" t="s">
        <v>83</v>
      </c>
      <c r="Y281" s="104" t="s">
        <v>84</v>
      </c>
      <c r="Z281" s="104" t="s">
        <v>85</v>
      </c>
      <c r="AA281" s="104" t="s">
        <v>86</v>
      </c>
      <c r="AB281" s="104" t="s">
        <v>87</v>
      </c>
      <c r="AC281" s="104" t="s">
        <v>88</v>
      </c>
      <c r="AD281" s="104" t="s">
        <v>89</v>
      </c>
    </row>
    <row r="282" spans="2:30" x14ac:dyDescent="0.3">
      <c r="B282" s="105" t="s">
        <v>44</v>
      </c>
      <c r="C282" s="105"/>
      <c r="D282" s="105"/>
      <c r="E282" s="107" t="s">
        <v>35</v>
      </c>
      <c r="F282" s="113">
        <v>0</v>
      </c>
      <c r="G282" s="113">
        <v>0</v>
      </c>
      <c r="H282" s="113">
        <v>0</v>
      </c>
      <c r="I282" s="113">
        <v>0</v>
      </c>
      <c r="J282" s="113">
        <v>0</v>
      </c>
      <c r="K282" s="113">
        <v>0</v>
      </c>
      <c r="L282" s="113">
        <v>0</v>
      </c>
      <c r="M282" s="113">
        <v>0</v>
      </c>
      <c r="N282" s="113">
        <v>0</v>
      </c>
      <c r="O282" s="113">
        <v>0</v>
      </c>
      <c r="P282" s="113">
        <v>0</v>
      </c>
      <c r="Q282" s="113">
        <v>0</v>
      </c>
      <c r="R282" s="113">
        <v>0</v>
      </c>
      <c r="S282" s="113">
        <v>0</v>
      </c>
      <c r="T282" s="113">
        <v>0</v>
      </c>
      <c r="U282" s="113">
        <v>0</v>
      </c>
      <c r="V282" s="113">
        <v>0</v>
      </c>
      <c r="W282" s="113">
        <v>0</v>
      </c>
      <c r="X282" s="113">
        <v>0</v>
      </c>
      <c r="Y282" s="113">
        <v>0</v>
      </c>
      <c r="Z282" s="113">
        <v>0</v>
      </c>
      <c r="AA282" s="113">
        <v>0</v>
      </c>
      <c r="AB282" s="113">
        <v>0</v>
      </c>
      <c r="AC282" s="113">
        <v>0</v>
      </c>
      <c r="AD282" s="113">
        <v>0</v>
      </c>
    </row>
    <row r="283" spans="2:30" x14ac:dyDescent="0.3">
      <c r="B283" s="105" t="s">
        <v>25</v>
      </c>
      <c r="C283" s="105"/>
      <c r="D283" s="105"/>
      <c r="E283" s="107" t="s">
        <v>35</v>
      </c>
      <c r="F283" s="113"/>
      <c r="G283" s="113"/>
      <c r="H283" s="113"/>
      <c r="I283" s="113"/>
      <c r="J283" s="113"/>
      <c r="K283" s="113"/>
      <c r="L283" s="113"/>
      <c r="M283" s="113"/>
      <c r="N283" s="113"/>
      <c r="O283" s="113"/>
      <c r="P283" s="113"/>
      <c r="Q283" s="113"/>
      <c r="R283" s="113"/>
      <c r="S283" s="113"/>
      <c r="T283" s="113"/>
      <c r="U283" s="113"/>
      <c r="V283" s="113"/>
      <c r="W283" s="113"/>
      <c r="X283" s="113"/>
      <c r="Y283" s="113"/>
      <c r="Z283" s="113"/>
      <c r="AA283" s="113"/>
      <c r="AB283" s="113"/>
      <c r="AC283" s="113"/>
      <c r="AD283" s="113"/>
    </row>
    <row r="284" spans="2:30" x14ac:dyDescent="0.3">
      <c r="B284" s="105" t="s">
        <v>27</v>
      </c>
      <c r="C284" s="105"/>
      <c r="D284" s="105"/>
      <c r="E284" s="107" t="s">
        <v>35</v>
      </c>
      <c r="F284" s="113"/>
      <c r="G284" s="113"/>
      <c r="H284" s="113"/>
      <c r="I284" s="113"/>
      <c r="J284" s="113"/>
      <c r="K284" s="113"/>
      <c r="L284" s="113"/>
      <c r="M284" s="113"/>
      <c r="N284" s="113"/>
      <c r="O284" s="113"/>
      <c r="P284" s="113"/>
      <c r="Q284" s="113"/>
      <c r="R284" s="113"/>
      <c r="S284" s="113"/>
      <c r="T284" s="113"/>
      <c r="U284" s="113"/>
      <c r="V284" s="113"/>
      <c r="W284" s="113"/>
      <c r="X284" s="113"/>
      <c r="Y284" s="113"/>
      <c r="Z284" s="113"/>
      <c r="AA284" s="113"/>
      <c r="AB284" s="113"/>
      <c r="AC284" s="113"/>
      <c r="AD284" s="113"/>
    </row>
    <row r="285" spans="2:30" x14ac:dyDescent="0.3">
      <c r="B285" s="105" t="s">
        <v>30</v>
      </c>
      <c r="C285" s="105"/>
      <c r="D285" s="105"/>
      <c r="E285" s="107" t="s">
        <v>35</v>
      </c>
      <c r="F285" s="113"/>
      <c r="G285" s="113"/>
      <c r="H285" s="113"/>
      <c r="I285" s="113"/>
      <c r="J285" s="113"/>
      <c r="K285" s="113"/>
      <c r="L285" s="113"/>
      <c r="M285" s="113"/>
      <c r="N285" s="113"/>
      <c r="O285" s="113"/>
      <c r="P285" s="113"/>
      <c r="Q285" s="113"/>
      <c r="R285" s="113"/>
      <c r="S285" s="113"/>
      <c r="T285" s="113"/>
      <c r="U285" s="113"/>
      <c r="V285" s="113"/>
      <c r="W285" s="113"/>
      <c r="X285" s="113"/>
      <c r="Y285" s="113"/>
      <c r="Z285" s="113"/>
      <c r="AA285" s="113"/>
      <c r="AB285" s="113"/>
      <c r="AC285" s="113"/>
      <c r="AD285" s="113"/>
    </row>
    <row r="286" spans="2:30" x14ac:dyDescent="0.3">
      <c r="B286" s="105" t="s">
        <v>210</v>
      </c>
      <c r="C286" s="106"/>
      <c r="D286" s="106"/>
      <c r="E286" s="107" t="s">
        <v>35</v>
      </c>
      <c r="F286" s="113">
        <v>0</v>
      </c>
      <c r="G286" s="113">
        <v>0</v>
      </c>
      <c r="H286" s="113">
        <v>0</v>
      </c>
      <c r="I286" s="113">
        <v>0</v>
      </c>
      <c r="J286" s="113">
        <v>0</v>
      </c>
      <c r="K286" s="113">
        <v>0</v>
      </c>
      <c r="L286" s="113">
        <v>33280959.690880992</v>
      </c>
      <c r="M286" s="113">
        <v>30507815.040104654</v>
      </c>
      <c r="N286" s="113">
        <v>41923396.967529774</v>
      </c>
      <c r="O286" s="113">
        <v>28981849.256354589</v>
      </c>
      <c r="P286" s="113">
        <v>31388802.280877739</v>
      </c>
      <c r="Q286" s="113">
        <v>54015590.324930616</v>
      </c>
      <c r="R286" s="113">
        <v>48726205.185289539</v>
      </c>
      <c r="S286" s="113">
        <v>28700745.157129295</v>
      </c>
      <c r="T286" s="113">
        <v>18658097.348946303</v>
      </c>
      <c r="U286" s="113">
        <v>21167739.992368873</v>
      </c>
      <c r="V286" s="113">
        <v>8282761.1919854069</v>
      </c>
      <c r="W286" s="113">
        <v>11816295.407497166</v>
      </c>
      <c r="X286" s="113">
        <v>12209149.720895203</v>
      </c>
      <c r="Y286" s="113">
        <v>11688792.369357225</v>
      </c>
      <c r="Z286" s="113">
        <v>15546742.099707751</v>
      </c>
      <c r="AA286" s="113">
        <v>-6248180.8026595525</v>
      </c>
      <c r="AB286" s="113">
        <v>4242348.470081876</v>
      </c>
      <c r="AC286" s="113">
        <v>3671085.0061774352</v>
      </c>
      <c r="AD286" s="113">
        <v>1039934.4938766785</v>
      </c>
    </row>
    <row r="287" spans="2:30" ht="12.5" customHeight="1" x14ac:dyDescent="0.3">
      <c r="B287" s="105" t="s">
        <v>31</v>
      </c>
      <c r="C287" s="105"/>
      <c r="D287" s="105"/>
      <c r="E287" s="107" t="s">
        <v>35</v>
      </c>
      <c r="F287" s="113"/>
      <c r="G287" s="113"/>
      <c r="H287" s="113"/>
      <c r="I287" s="113"/>
      <c r="J287" s="113"/>
      <c r="K287" s="113"/>
      <c r="L287" s="113"/>
      <c r="M287" s="113"/>
      <c r="N287" s="113"/>
      <c r="O287" s="113"/>
      <c r="P287" s="113"/>
      <c r="Q287" s="113"/>
      <c r="R287" s="113"/>
      <c r="S287" s="113"/>
      <c r="T287" s="113"/>
      <c r="U287" s="113"/>
      <c r="V287" s="113"/>
      <c r="W287" s="113"/>
      <c r="X287" s="113"/>
      <c r="Y287" s="113"/>
      <c r="Z287" s="113"/>
      <c r="AA287" s="113"/>
      <c r="AB287" s="113"/>
      <c r="AC287" s="113"/>
      <c r="AD287" s="113"/>
    </row>
    <row r="288" spans="2:30" x14ac:dyDescent="0.3">
      <c r="B288" s="105" t="s">
        <v>33</v>
      </c>
      <c r="C288" s="105"/>
      <c r="D288" s="105"/>
      <c r="E288" s="107" t="s">
        <v>35</v>
      </c>
      <c r="F288" s="113">
        <v>0</v>
      </c>
      <c r="G288" s="113">
        <v>0</v>
      </c>
      <c r="H288" s="113">
        <v>0</v>
      </c>
      <c r="I288" s="113">
        <v>0</v>
      </c>
      <c r="J288" s="113">
        <v>0</v>
      </c>
      <c r="K288" s="113">
        <v>0</v>
      </c>
      <c r="L288" s="113">
        <v>33675624.443992794</v>
      </c>
      <c r="M288" s="113">
        <v>39373896.760596737</v>
      </c>
      <c r="N288" s="113">
        <v>58720668.401319116</v>
      </c>
      <c r="O288" s="113">
        <v>50086685.726238884</v>
      </c>
      <c r="P288" s="113">
        <v>47846198.766192444</v>
      </c>
      <c r="Q288" s="113">
        <v>70214320.101917237</v>
      </c>
      <c r="R288" s="113">
        <v>57031661.290947303</v>
      </c>
      <c r="S288" s="113">
        <v>31620726.425357237</v>
      </c>
      <c r="T288" s="113">
        <v>14178060.092071656</v>
      </c>
      <c r="U288" s="113">
        <v>25921537.671485256</v>
      </c>
      <c r="V288" s="113">
        <v>14260481.02604547</v>
      </c>
      <c r="W288" s="113">
        <v>18569463.04774414</v>
      </c>
      <c r="X288" s="113">
        <v>19769313.004981253</v>
      </c>
      <c r="Y288" s="113">
        <v>16700913.564254818</v>
      </c>
      <c r="Z288" s="113">
        <v>28386090.711652767</v>
      </c>
      <c r="AA288" s="113">
        <v>-7350669.7404743247</v>
      </c>
      <c r="AB288" s="113">
        <v>5398483.5171699012</v>
      </c>
      <c r="AC288" s="113">
        <v>7278816.5871978318</v>
      </c>
      <c r="AD288" s="113">
        <v>1741605.461911706</v>
      </c>
    </row>
    <row r="289" spans="2:30" x14ac:dyDescent="0.3">
      <c r="B289" s="105" t="s">
        <v>32</v>
      </c>
      <c r="C289" s="105"/>
      <c r="D289" s="105"/>
      <c r="E289" s="107" t="s">
        <v>35</v>
      </c>
      <c r="F289" s="113"/>
      <c r="G289" s="113"/>
      <c r="H289" s="113"/>
      <c r="I289" s="113"/>
      <c r="J289" s="113"/>
      <c r="K289" s="113"/>
      <c r="L289" s="113"/>
      <c r="M289" s="113"/>
      <c r="N289" s="113"/>
      <c r="O289" s="113"/>
      <c r="P289" s="113"/>
      <c r="Q289" s="113"/>
      <c r="R289" s="113"/>
      <c r="S289" s="113"/>
      <c r="T289" s="113"/>
      <c r="U289" s="113"/>
      <c r="V289" s="113"/>
      <c r="W289" s="113"/>
      <c r="X289" s="113"/>
      <c r="Y289" s="113"/>
      <c r="Z289" s="113"/>
      <c r="AA289" s="113"/>
      <c r="AB289" s="113"/>
      <c r="AC289" s="113"/>
      <c r="AD289" s="113"/>
    </row>
    <row r="290" spans="2:30" x14ac:dyDescent="0.3">
      <c r="B290" s="105" t="s">
        <v>34</v>
      </c>
      <c r="C290" s="105"/>
      <c r="D290" s="105"/>
      <c r="E290" s="107" t="s">
        <v>35</v>
      </c>
      <c r="F290" s="113">
        <v>0</v>
      </c>
      <c r="G290" s="113">
        <v>0</v>
      </c>
      <c r="H290" s="113">
        <v>0</v>
      </c>
      <c r="I290" s="113">
        <v>0</v>
      </c>
      <c r="J290" s="113">
        <v>0</v>
      </c>
      <c r="K290" s="113">
        <v>0</v>
      </c>
      <c r="L290" s="113">
        <v>34924104.492304578</v>
      </c>
      <c r="M290" s="113">
        <v>39848138.341575697</v>
      </c>
      <c r="N290" s="113">
        <v>59787200.939873025</v>
      </c>
      <c r="O290" s="113">
        <v>51307998.049054399</v>
      </c>
      <c r="P290" s="113">
        <v>47884152.799091592</v>
      </c>
      <c r="Q290" s="113">
        <v>71914046.227344453</v>
      </c>
      <c r="R290" s="113">
        <v>58702103.179733515</v>
      </c>
      <c r="S290" s="113">
        <v>33107641.269884914</v>
      </c>
      <c r="T290" s="113">
        <v>14552278.591800891</v>
      </c>
      <c r="U290" s="113">
        <v>28360766.455092248</v>
      </c>
      <c r="V290" s="113">
        <v>13804804.522964401</v>
      </c>
      <c r="W290" s="113">
        <v>20171442.268186972</v>
      </c>
      <c r="X290" s="113">
        <v>18617378.982687604</v>
      </c>
      <c r="Y290" s="113">
        <v>18377846.147459496</v>
      </c>
      <c r="Z290" s="113">
        <v>27505613.754631672</v>
      </c>
      <c r="AA290" s="113">
        <v>-8614668.2018392254</v>
      </c>
      <c r="AB290" s="113">
        <v>6787473.533420451</v>
      </c>
      <c r="AC290" s="113">
        <v>8551316.19628671</v>
      </c>
      <c r="AD290" s="113">
        <v>1876334.6261249797</v>
      </c>
    </row>
    <row r="291" spans="2:30" x14ac:dyDescent="0.3">
      <c r="E291" s="110"/>
    </row>
    <row r="292" spans="2:30" x14ac:dyDescent="0.3">
      <c r="B292" s="102" t="s">
        <v>18</v>
      </c>
      <c r="C292" s="103" t="s">
        <v>2</v>
      </c>
      <c r="D292" s="103" t="s">
        <v>6</v>
      </c>
      <c r="E292" s="103" t="s">
        <v>14</v>
      </c>
      <c r="F292" s="104" t="s">
        <v>65</v>
      </c>
      <c r="G292" s="104" t="s">
        <v>66</v>
      </c>
      <c r="H292" s="104" t="s">
        <v>67</v>
      </c>
      <c r="I292" s="104" t="s">
        <v>68</v>
      </c>
      <c r="J292" s="104" t="s">
        <v>69</v>
      </c>
      <c r="K292" s="104" t="s">
        <v>70</v>
      </c>
      <c r="L292" s="104" t="s">
        <v>71</v>
      </c>
      <c r="M292" s="104" t="s">
        <v>72</v>
      </c>
      <c r="N292" s="104" t="s">
        <v>73</v>
      </c>
      <c r="O292" s="104" t="s">
        <v>74</v>
      </c>
      <c r="P292" s="104" t="s">
        <v>75</v>
      </c>
      <c r="Q292" s="104" t="s">
        <v>76</v>
      </c>
      <c r="R292" s="104" t="s">
        <v>77</v>
      </c>
      <c r="S292" s="104" t="s">
        <v>78</v>
      </c>
      <c r="T292" s="104" t="s">
        <v>79</v>
      </c>
      <c r="U292" s="104" t="s">
        <v>80</v>
      </c>
      <c r="V292" s="104" t="s">
        <v>81</v>
      </c>
      <c r="W292" s="104" t="s">
        <v>82</v>
      </c>
      <c r="X292" s="104" t="s">
        <v>83</v>
      </c>
      <c r="Y292" s="104" t="s">
        <v>84</v>
      </c>
      <c r="Z292" s="104" t="s">
        <v>85</v>
      </c>
      <c r="AA292" s="104" t="s">
        <v>86</v>
      </c>
      <c r="AB292" s="104" t="s">
        <v>87</v>
      </c>
      <c r="AC292" s="104" t="s">
        <v>88</v>
      </c>
      <c r="AD292" s="104" t="s">
        <v>89</v>
      </c>
    </row>
    <row r="293" spans="2:30" x14ac:dyDescent="0.3">
      <c r="B293" s="105" t="s">
        <v>44</v>
      </c>
      <c r="C293" s="105"/>
      <c r="D293" s="105"/>
      <c r="E293" s="107" t="s">
        <v>35</v>
      </c>
      <c r="F293" s="113">
        <v>0</v>
      </c>
      <c r="G293" s="113">
        <v>0</v>
      </c>
      <c r="H293" s="113">
        <v>0</v>
      </c>
      <c r="I293" s="113">
        <v>0</v>
      </c>
      <c r="J293" s="113">
        <v>0</v>
      </c>
      <c r="K293" s="113">
        <v>0</v>
      </c>
      <c r="L293" s="113">
        <v>0</v>
      </c>
      <c r="M293" s="113">
        <v>0</v>
      </c>
      <c r="N293" s="113">
        <v>0</v>
      </c>
      <c r="O293" s="113">
        <v>0</v>
      </c>
      <c r="P293" s="113">
        <v>0</v>
      </c>
      <c r="Q293" s="113">
        <v>0</v>
      </c>
      <c r="R293" s="113">
        <v>0</v>
      </c>
      <c r="S293" s="113">
        <v>0</v>
      </c>
      <c r="T293" s="113">
        <v>0</v>
      </c>
      <c r="U293" s="113">
        <v>0</v>
      </c>
      <c r="V293" s="113">
        <v>0</v>
      </c>
      <c r="W293" s="113">
        <v>0</v>
      </c>
      <c r="X293" s="113">
        <v>0</v>
      </c>
      <c r="Y293" s="113">
        <v>0</v>
      </c>
      <c r="Z293" s="113">
        <v>0</v>
      </c>
      <c r="AA293" s="113">
        <v>0</v>
      </c>
      <c r="AB293" s="113">
        <v>0</v>
      </c>
      <c r="AC293" s="113">
        <v>0</v>
      </c>
      <c r="AD293" s="113">
        <v>0</v>
      </c>
    </row>
    <row r="294" spans="2:30" x14ac:dyDescent="0.3">
      <c r="B294" s="105" t="s">
        <v>25</v>
      </c>
      <c r="C294" s="105"/>
      <c r="D294" s="105"/>
      <c r="E294" s="107" t="s">
        <v>35</v>
      </c>
      <c r="F294" s="113"/>
      <c r="G294" s="113"/>
      <c r="H294" s="113"/>
      <c r="I294" s="113"/>
      <c r="J294" s="113"/>
      <c r="K294" s="113"/>
      <c r="L294" s="113"/>
      <c r="M294" s="113"/>
      <c r="N294" s="113"/>
      <c r="O294" s="113"/>
      <c r="P294" s="113"/>
      <c r="Q294" s="113"/>
      <c r="R294" s="113"/>
      <c r="S294" s="113"/>
      <c r="T294" s="113"/>
      <c r="U294" s="113"/>
      <c r="V294" s="113"/>
      <c r="W294" s="113"/>
      <c r="X294" s="113"/>
      <c r="Y294" s="113"/>
      <c r="Z294" s="113"/>
      <c r="AA294" s="113"/>
      <c r="AB294" s="113"/>
      <c r="AC294" s="113"/>
      <c r="AD294" s="113"/>
    </row>
    <row r="295" spans="2:30" x14ac:dyDescent="0.3">
      <c r="B295" s="105" t="s">
        <v>27</v>
      </c>
      <c r="C295" s="105"/>
      <c r="D295" s="105"/>
      <c r="E295" s="107" t="s">
        <v>35</v>
      </c>
      <c r="F295" s="113"/>
      <c r="G295" s="113"/>
      <c r="H295" s="113"/>
      <c r="I295" s="113"/>
      <c r="J295" s="113"/>
      <c r="K295" s="113"/>
      <c r="L295" s="113"/>
      <c r="M295" s="113"/>
      <c r="N295" s="113"/>
      <c r="O295" s="113"/>
      <c r="P295" s="113"/>
      <c r="Q295" s="113"/>
      <c r="R295" s="113"/>
      <c r="S295" s="113"/>
      <c r="T295" s="113"/>
      <c r="U295" s="113"/>
      <c r="V295" s="113"/>
      <c r="W295" s="113"/>
      <c r="X295" s="113"/>
      <c r="Y295" s="113"/>
      <c r="Z295" s="113"/>
      <c r="AA295" s="113"/>
      <c r="AB295" s="113"/>
      <c r="AC295" s="113"/>
      <c r="AD295" s="113"/>
    </row>
    <row r="296" spans="2:30" x14ac:dyDescent="0.3">
      <c r="B296" s="105" t="s">
        <v>30</v>
      </c>
      <c r="C296" s="105"/>
      <c r="D296" s="105"/>
      <c r="E296" s="107" t="s">
        <v>35</v>
      </c>
      <c r="F296" s="113"/>
      <c r="G296" s="113"/>
      <c r="H296" s="113"/>
      <c r="I296" s="113"/>
      <c r="J296" s="113"/>
      <c r="K296" s="113"/>
      <c r="L296" s="113"/>
      <c r="M296" s="113"/>
      <c r="N296" s="113"/>
      <c r="O296" s="113"/>
      <c r="P296" s="113"/>
      <c r="Q296" s="113"/>
      <c r="R296" s="113"/>
      <c r="S296" s="113"/>
      <c r="T296" s="113"/>
      <c r="U296" s="113"/>
      <c r="V296" s="113"/>
      <c r="W296" s="113"/>
      <c r="X296" s="113"/>
      <c r="Y296" s="113"/>
      <c r="Z296" s="113"/>
      <c r="AA296" s="113"/>
      <c r="AB296" s="113"/>
      <c r="AC296" s="113"/>
      <c r="AD296" s="113"/>
    </row>
    <row r="297" spans="2:30" x14ac:dyDescent="0.3">
      <c r="B297" s="105" t="s">
        <v>210</v>
      </c>
      <c r="C297" s="106"/>
      <c r="D297" s="106"/>
      <c r="E297" s="107" t="s">
        <v>35</v>
      </c>
      <c r="F297" s="113">
        <v>0</v>
      </c>
      <c r="G297" s="113">
        <v>0</v>
      </c>
      <c r="H297" s="113">
        <v>0</v>
      </c>
      <c r="I297" s="113">
        <v>0</v>
      </c>
      <c r="J297" s="113">
        <v>0</v>
      </c>
      <c r="K297" s="113">
        <v>0</v>
      </c>
      <c r="L297" s="113">
        <v>24834505.780833013</v>
      </c>
      <c r="M297" s="113">
        <v>19631699.32365134</v>
      </c>
      <c r="N297" s="113">
        <v>17432924.910177227</v>
      </c>
      <c r="O297" s="113">
        <v>19591243.560607776</v>
      </c>
      <c r="P297" s="113">
        <v>10591853.772322502</v>
      </c>
      <c r="Q297" s="113">
        <v>14916051.717305854</v>
      </c>
      <c r="R297" s="113">
        <v>25370687.488217942</v>
      </c>
      <c r="S297" s="113">
        <v>15293452.950666627</v>
      </c>
      <c r="T297" s="113">
        <v>2093510.8192205799</v>
      </c>
      <c r="U297" s="113">
        <v>4986484.4889563406</v>
      </c>
      <c r="V297" s="113">
        <v>-5314665.6407379322</v>
      </c>
      <c r="W297" s="113">
        <v>-7921826.4838963579</v>
      </c>
      <c r="X297" s="113">
        <v>-10935623.548506839</v>
      </c>
      <c r="Y297" s="113">
        <v>-4173521.2509988486</v>
      </c>
      <c r="Z297" s="113">
        <v>-5216047.8579946905</v>
      </c>
      <c r="AA297" s="113">
        <v>-8006052.0713899909</v>
      </c>
      <c r="AB297" s="113">
        <v>-5226172.9829131309</v>
      </c>
      <c r="AC297" s="113">
        <v>-4108578.6893912954</v>
      </c>
      <c r="AD297" s="113">
        <v>-6823153.9612893714</v>
      </c>
    </row>
    <row r="298" spans="2:30" x14ac:dyDescent="0.3">
      <c r="B298" s="105" t="s">
        <v>31</v>
      </c>
      <c r="C298" s="105"/>
      <c r="D298" s="105"/>
      <c r="E298" s="107" t="s">
        <v>35</v>
      </c>
      <c r="F298" s="113"/>
      <c r="G298" s="113"/>
      <c r="H298" s="113"/>
      <c r="I298" s="113"/>
      <c r="J298" s="113"/>
      <c r="K298" s="113"/>
      <c r="L298" s="113"/>
      <c r="M298" s="113"/>
      <c r="N298" s="113"/>
      <c r="O298" s="113"/>
      <c r="P298" s="113"/>
      <c r="Q298" s="113"/>
      <c r="R298" s="113"/>
      <c r="S298" s="113"/>
      <c r="T298" s="113"/>
      <c r="U298" s="113"/>
      <c r="V298" s="113"/>
      <c r="W298" s="113"/>
      <c r="X298" s="113"/>
      <c r="Y298" s="113"/>
      <c r="Z298" s="113"/>
      <c r="AA298" s="113"/>
      <c r="AB298" s="113"/>
      <c r="AC298" s="113"/>
      <c r="AD298" s="113"/>
    </row>
    <row r="299" spans="2:30" x14ac:dyDescent="0.3">
      <c r="B299" s="105" t="s">
        <v>33</v>
      </c>
      <c r="C299" s="105"/>
      <c r="D299" s="105"/>
      <c r="E299" s="107" t="s">
        <v>35</v>
      </c>
      <c r="F299" s="113">
        <v>0</v>
      </c>
      <c r="G299" s="113">
        <v>0</v>
      </c>
      <c r="H299" s="113">
        <v>0</v>
      </c>
      <c r="I299" s="113">
        <v>0</v>
      </c>
      <c r="J299" s="113">
        <v>0</v>
      </c>
      <c r="K299" s="113">
        <v>0</v>
      </c>
      <c r="L299" s="113">
        <v>22023590.876103751</v>
      </c>
      <c r="M299" s="113">
        <v>17785692.625198536</v>
      </c>
      <c r="N299" s="113">
        <v>9859857.9419457149</v>
      </c>
      <c r="O299" s="113">
        <v>19166661.355309196</v>
      </c>
      <c r="P299" s="113">
        <v>619576.37012189627</v>
      </c>
      <c r="Q299" s="113">
        <v>9642521.1539776791</v>
      </c>
      <c r="R299" s="113">
        <v>19682252.676747061</v>
      </c>
      <c r="S299" s="113">
        <v>8228861.1674418151</v>
      </c>
      <c r="T299" s="113">
        <v>3174669.5413651424</v>
      </c>
      <c r="U299" s="113">
        <v>3188425.3188518276</v>
      </c>
      <c r="V299" s="113">
        <v>-7187568.2941967463</v>
      </c>
      <c r="W299" s="113">
        <v>-7950237.5097893337</v>
      </c>
      <c r="X299" s="113">
        <v>-14983313.798085634</v>
      </c>
      <c r="Y299" s="113">
        <v>156950.62845413844</v>
      </c>
      <c r="Z299" s="113">
        <v>-7662381.2345518842</v>
      </c>
      <c r="AA299" s="113">
        <v>-7318780.9679112751</v>
      </c>
      <c r="AB299" s="113">
        <v>-5226782.0326385349</v>
      </c>
      <c r="AC299" s="113">
        <v>-4102767.1897508283</v>
      </c>
      <c r="AD299" s="113">
        <v>-6819925.7292467821</v>
      </c>
    </row>
    <row r="300" spans="2:30" x14ac:dyDescent="0.3">
      <c r="B300" s="105" t="s">
        <v>32</v>
      </c>
      <c r="C300" s="105"/>
      <c r="D300" s="105"/>
      <c r="E300" s="107" t="s">
        <v>35</v>
      </c>
      <c r="F300" s="113"/>
      <c r="G300" s="113"/>
      <c r="H300" s="113"/>
      <c r="I300" s="113"/>
      <c r="J300" s="113"/>
      <c r="K300" s="113"/>
      <c r="L300" s="113"/>
      <c r="M300" s="113"/>
      <c r="N300" s="113"/>
      <c r="O300" s="113"/>
      <c r="P300" s="113"/>
      <c r="Q300" s="113"/>
      <c r="R300" s="113"/>
      <c r="S300" s="113"/>
      <c r="T300" s="113"/>
      <c r="U300" s="113"/>
      <c r="V300" s="113"/>
      <c r="W300" s="113"/>
      <c r="X300" s="113"/>
      <c r="Y300" s="113"/>
      <c r="Z300" s="113"/>
      <c r="AA300" s="113"/>
      <c r="AB300" s="113"/>
      <c r="AC300" s="113"/>
      <c r="AD300" s="113"/>
    </row>
    <row r="301" spans="2:30" x14ac:dyDescent="0.3">
      <c r="B301" s="105" t="s">
        <v>34</v>
      </c>
      <c r="C301" s="105"/>
      <c r="D301" s="105"/>
      <c r="E301" s="107" t="s">
        <v>35</v>
      </c>
      <c r="F301" s="113">
        <v>0</v>
      </c>
      <c r="G301" s="113">
        <v>0</v>
      </c>
      <c r="H301" s="113">
        <v>0</v>
      </c>
      <c r="I301" s="113">
        <v>0</v>
      </c>
      <c r="J301" s="113">
        <v>0</v>
      </c>
      <c r="K301" s="113">
        <v>0</v>
      </c>
      <c r="L301" s="113">
        <v>23156159.231244192</v>
      </c>
      <c r="M301" s="113">
        <v>18454360.10438313</v>
      </c>
      <c r="N301" s="113">
        <v>11305497.785917601</v>
      </c>
      <c r="O301" s="113">
        <v>19862526.657480512</v>
      </c>
      <c r="P301" s="113">
        <v>1583399.5880335791</v>
      </c>
      <c r="Q301" s="113">
        <v>12004386.971380347</v>
      </c>
      <c r="R301" s="113">
        <v>21658628.242106523</v>
      </c>
      <c r="S301" s="113">
        <v>10756302.171264032</v>
      </c>
      <c r="T301" s="113">
        <v>2290017.6616300652</v>
      </c>
      <c r="U301" s="113">
        <v>4113716.4254383403</v>
      </c>
      <c r="V301" s="113">
        <v>-7005741.7258458622</v>
      </c>
      <c r="W301" s="113">
        <v>-7134966.0072894907</v>
      </c>
      <c r="X301" s="113">
        <v>-14502653.070069537</v>
      </c>
      <c r="Y301" s="113">
        <v>-228998.76551618145</v>
      </c>
      <c r="Z301" s="113">
        <v>-6035677.352741302</v>
      </c>
      <c r="AA301" s="113">
        <v>-8841372.4103367198</v>
      </c>
      <c r="AB301" s="113">
        <v>-5236562.7360407012</v>
      </c>
      <c r="AC301" s="113">
        <v>-4116481.9210754791</v>
      </c>
      <c r="AD301" s="113">
        <v>-6831988.7354969243</v>
      </c>
    </row>
    <row r="302" spans="2:30" x14ac:dyDescent="0.3">
      <c r="E302" s="110"/>
    </row>
    <row r="303" spans="2:30" x14ac:dyDescent="0.3">
      <c r="B303" s="102" t="s">
        <v>18</v>
      </c>
      <c r="C303" s="103" t="s">
        <v>64</v>
      </c>
      <c r="D303" s="103" t="s">
        <v>7</v>
      </c>
      <c r="E303" s="103" t="s">
        <v>14</v>
      </c>
      <c r="F303" s="104" t="s">
        <v>65</v>
      </c>
      <c r="G303" s="104" t="s">
        <v>66</v>
      </c>
      <c r="H303" s="104" t="s">
        <v>67</v>
      </c>
      <c r="I303" s="104" t="s">
        <v>68</v>
      </c>
      <c r="J303" s="104" t="s">
        <v>69</v>
      </c>
      <c r="K303" s="104" t="s">
        <v>70</v>
      </c>
      <c r="L303" s="104" t="s">
        <v>71</v>
      </c>
      <c r="M303" s="104" t="s">
        <v>72</v>
      </c>
      <c r="N303" s="104" t="s">
        <v>73</v>
      </c>
      <c r="O303" s="104" t="s">
        <v>74</v>
      </c>
      <c r="P303" s="104" t="s">
        <v>75</v>
      </c>
      <c r="Q303" s="104" t="s">
        <v>76</v>
      </c>
      <c r="R303" s="104" t="s">
        <v>77</v>
      </c>
      <c r="S303" s="104" t="s">
        <v>78</v>
      </c>
      <c r="T303" s="104" t="s">
        <v>79</v>
      </c>
      <c r="U303" s="104" t="s">
        <v>80</v>
      </c>
      <c r="V303" s="104" t="s">
        <v>81</v>
      </c>
      <c r="W303" s="104" t="s">
        <v>82</v>
      </c>
      <c r="X303" s="104" t="s">
        <v>83</v>
      </c>
      <c r="Y303" s="104" t="s">
        <v>84</v>
      </c>
      <c r="Z303" s="104" t="s">
        <v>85</v>
      </c>
      <c r="AA303" s="104" t="s">
        <v>86</v>
      </c>
      <c r="AB303" s="104" t="s">
        <v>87</v>
      </c>
      <c r="AC303" s="104" t="s">
        <v>88</v>
      </c>
      <c r="AD303" s="104" t="s">
        <v>89</v>
      </c>
    </row>
    <row r="304" spans="2:30" x14ac:dyDescent="0.3">
      <c r="B304" s="105" t="s">
        <v>44</v>
      </c>
      <c r="C304" s="105"/>
      <c r="D304" s="105"/>
      <c r="E304" s="107" t="s">
        <v>35</v>
      </c>
      <c r="F304" s="113">
        <v>0</v>
      </c>
      <c r="G304" s="113">
        <v>0</v>
      </c>
      <c r="H304" s="113">
        <v>0</v>
      </c>
      <c r="I304" s="113">
        <v>0</v>
      </c>
      <c r="J304" s="113">
        <v>0</v>
      </c>
      <c r="K304" s="113">
        <v>0</v>
      </c>
      <c r="L304" s="113">
        <v>0</v>
      </c>
      <c r="M304" s="113">
        <v>0</v>
      </c>
      <c r="N304" s="113">
        <v>0</v>
      </c>
      <c r="O304" s="113">
        <v>0</v>
      </c>
      <c r="P304" s="113">
        <v>0</v>
      </c>
      <c r="Q304" s="113">
        <v>0</v>
      </c>
      <c r="R304" s="113">
        <v>0</v>
      </c>
      <c r="S304" s="113">
        <v>0</v>
      </c>
      <c r="T304" s="113">
        <v>0</v>
      </c>
      <c r="U304" s="113">
        <v>0</v>
      </c>
      <c r="V304" s="113">
        <v>0</v>
      </c>
      <c r="W304" s="113">
        <v>0</v>
      </c>
      <c r="X304" s="113">
        <v>0</v>
      </c>
      <c r="Y304" s="113">
        <v>0</v>
      </c>
      <c r="Z304" s="113">
        <v>0</v>
      </c>
      <c r="AA304" s="113">
        <v>0</v>
      </c>
      <c r="AB304" s="113">
        <v>0</v>
      </c>
      <c r="AC304" s="113">
        <v>0</v>
      </c>
      <c r="AD304" s="113">
        <v>0</v>
      </c>
    </row>
    <row r="305" spans="2:30" x14ac:dyDescent="0.3">
      <c r="B305" s="105" t="s">
        <v>25</v>
      </c>
      <c r="C305" s="105"/>
      <c r="D305" s="105"/>
      <c r="E305" s="107" t="s">
        <v>35</v>
      </c>
      <c r="F305" s="113"/>
      <c r="G305" s="113"/>
      <c r="H305" s="113"/>
      <c r="I305" s="113"/>
      <c r="J305" s="113"/>
      <c r="K305" s="113"/>
      <c r="L305" s="113"/>
      <c r="M305" s="113"/>
      <c r="N305" s="113"/>
      <c r="O305" s="113"/>
      <c r="P305" s="113"/>
      <c r="Q305" s="113"/>
      <c r="R305" s="113"/>
      <c r="S305" s="113"/>
      <c r="T305" s="113"/>
      <c r="U305" s="113"/>
      <c r="V305" s="113"/>
      <c r="W305" s="113"/>
      <c r="X305" s="113"/>
      <c r="Y305" s="113"/>
      <c r="Z305" s="113"/>
      <c r="AA305" s="113"/>
      <c r="AB305" s="113"/>
      <c r="AC305" s="113"/>
      <c r="AD305" s="113"/>
    </row>
    <row r="306" spans="2:30" x14ac:dyDescent="0.3">
      <c r="B306" s="105" t="s">
        <v>27</v>
      </c>
      <c r="C306" s="105"/>
      <c r="D306" s="105"/>
      <c r="E306" s="107" t="s">
        <v>35</v>
      </c>
      <c r="F306" s="113"/>
      <c r="G306" s="113"/>
      <c r="H306" s="113"/>
      <c r="I306" s="113"/>
      <c r="J306" s="113"/>
      <c r="K306" s="113"/>
      <c r="L306" s="113"/>
      <c r="M306" s="113"/>
      <c r="N306" s="113"/>
      <c r="O306" s="113"/>
      <c r="P306" s="113"/>
      <c r="Q306" s="113"/>
      <c r="R306" s="113"/>
      <c r="S306" s="113"/>
      <c r="T306" s="113"/>
      <c r="U306" s="113"/>
      <c r="V306" s="113"/>
      <c r="W306" s="113"/>
      <c r="X306" s="113"/>
      <c r="Y306" s="113"/>
      <c r="Z306" s="113"/>
      <c r="AA306" s="113"/>
      <c r="AB306" s="113"/>
      <c r="AC306" s="113"/>
      <c r="AD306" s="113"/>
    </row>
    <row r="307" spans="2:30" x14ac:dyDescent="0.3">
      <c r="B307" s="105" t="s">
        <v>30</v>
      </c>
      <c r="C307" s="105"/>
      <c r="D307" s="105"/>
      <c r="E307" s="107" t="s">
        <v>35</v>
      </c>
      <c r="F307" s="113"/>
      <c r="G307" s="113"/>
      <c r="H307" s="113"/>
      <c r="I307" s="113"/>
      <c r="J307" s="113"/>
      <c r="K307" s="113"/>
      <c r="L307" s="113"/>
      <c r="M307" s="113"/>
      <c r="N307" s="113"/>
      <c r="O307" s="113"/>
      <c r="P307" s="113"/>
      <c r="Q307" s="113"/>
      <c r="R307" s="113"/>
      <c r="S307" s="113"/>
      <c r="T307" s="113"/>
      <c r="U307" s="113"/>
      <c r="V307" s="113"/>
      <c r="W307" s="113"/>
      <c r="X307" s="113"/>
      <c r="Y307" s="113"/>
      <c r="Z307" s="113"/>
      <c r="AA307" s="113"/>
      <c r="AB307" s="113"/>
      <c r="AC307" s="113"/>
      <c r="AD307" s="113"/>
    </row>
    <row r="308" spans="2:30" x14ac:dyDescent="0.3">
      <c r="B308" s="105" t="s">
        <v>210</v>
      </c>
      <c r="C308" s="106"/>
      <c r="D308" s="106"/>
      <c r="E308" s="107" t="s">
        <v>35</v>
      </c>
      <c r="F308" s="113">
        <v>0</v>
      </c>
      <c r="G308" s="113">
        <v>0</v>
      </c>
      <c r="H308" s="113">
        <v>0</v>
      </c>
      <c r="I308" s="113">
        <v>0</v>
      </c>
      <c r="J308" s="113">
        <v>0</v>
      </c>
      <c r="K308" s="113">
        <v>0</v>
      </c>
      <c r="L308" s="113">
        <v>13646154.945900325</v>
      </c>
      <c r="M308" s="113">
        <v>3558342.8133685528</v>
      </c>
      <c r="N308" s="113">
        <v>1837430.5863544673</v>
      </c>
      <c r="O308" s="113">
        <v>259194.89520152111</v>
      </c>
      <c r="P308" s="113">
        <v>1086825.9536541707</v>
      </c>
      <c r="Q308" s="113">
        <v>1471669.7804517359</v>
      </c>
      <c r="R308" s="113">
        <v>1580415.9355104598</v>
      </c>
      <c r="S308" s="113">
        <v>2900323.4968100237</v>
      </c>
      <c r="T308" s="113">
        <v>11740762.55264697</v>
      </c>
      <c r="U308" s="113">
        <v>9334872.7431863956</v>
      </c>
      <c r="V308" s="113">
        <v>16725928.459398439</v>
      </c>
      <c r="W308" s="113">
        <v>19668187.65585158</v>
      </c>
      <c r="X308" s="113">
        <v>22189974.332216352</v>
      </c>
      <c r="Y308" s="113">
        <v>14425731.61475648</v>
      </c>
      <c r="Z308" s="113">
        <v>19360907.764622945</v>
      </c>
      <c r="AA308" s="113">
        <v>19598967.918020271</v>
      </c>
      <c r="AB308" s="113">
        <v>20672065.968864638</v>
      </c>
      <c r="AC308" s="113">
        <v>22350746.094386443</v>
      </c>
      <c r="AD308" s="113">
        <v>3015505.1098521841</v>
      </c>
    </row>
    <row r="309" spans="2:30" x14ac:dyDescent="0.3">
      <c r="B309" s="105" t="s">
        <v>31</v>
      </c>
      <c r="C309" s="105"/>
      <c r="D309" s="105"/>
      <c r="E309" s="107" t="s">
        <v>35</v>
      </c>
      <c r="F309" s="113"/>
      <c r="G309" s="113"/>
      <c r="H309" s="113"/>
      <c r="I309" s="113"/>
      <c r="J309" s="113"/>
      <c r="K309" s="113"/>
      <c r="L309" s="113"/>
      <c r="M309" s="113"/>
      <c r="N309" s="113"/>
      <c r="O309" s="113"/>
      <c r="P309" s="113"/>
      <c r="Q309" s="113"/>
      <c r="R309" s="113"/>
      <c r="S309" s="113"/>
      <c r="T309" s="113"/>
      <c r="U309" s="113"/>
      <c r="V309" s="113"/>
      <c r="W309" s="113"/>
      <c r="X309" s="113"/>
      <c r="Y309" s="113"/>
      <c r="Z309" s="113"/>
      <c r="AA309" s="113"/>
      <c r="AB309" s="113"/>
      <c r="AC309" s="113"/>
      <c r="AD309" s="113"/>
    </row>
    <row r="310" spans="2:30" x14ac:dyDescent="0.3">
      <c r="B310" s="105" t="s">
        <v>33</v>
      </c>
      <c r="C310" s="105"/>
      <c r="D310" s="105"/>
      <c r="E310" s="107" t="s">
        <v>35</v>
      </c>
      <c r="F310" s="113">
        <v>0</v>
      </c>
      <c r="G310" s="113">
        <v>0</v>
      </c>
      <c r="H310" s="113">
        <v>0</v>
      </c>
      <c r="I310" s="113">
        <v>0</v>
      </c>
      <c r="J310" s="113">
        <v>0</v>
      </c>
      <c r="K310" s="113">
        <v>0</v>
      </c>
      <c r="L310" s="113">
        <v>13542871.120738115</v>
      </c>
      <c r="M310" s="113">
        <v>4171522.7075780178</v>
      </c>
      <c r="N310" s="113">
        <v>1662409.6887703193</v>
      </c>
      <c r="O310" s="113">
        <v>959015.34272865823</v>
      </c>
      <c r="P310" s="113">
        <v>661780.7028280776</v>
      </c>
      <c r="Q310" s="113">
        <v>1744381.0878022213</v>
      </c>
      <c r="R310" s="113">
        <v>1807626.9445030564</v>
      </c>
      <c r="S310" s="113">
        <v>2745320.1848754399</v>
      </c>
      <c r="T310" s="113">
        <v>12077050.049333254</v>
      </c>
      <c r="U310" s="113">
        <v>9350157.6377764884</v>
      </c>
      <c r="V310" s="113">
        <v>17674463.196252286</v>
      </c>
      <c r="W310" s="113">
        <v>20825722.082009472</v>
      </c>
      <c r="X310" s="113">
        <v>21177081.325698022</v>
      </c>
      <c r="Y310" s="113">
        <v>15348484.640975816</v>
      </c>
      <c r="Z310" s="113">
        <v>22105775.937725857</v>
      </c>
      <c r="AA310" s="113">
        <v>19567303.40888739</v>
      </c>
      <c r="AB310" s="113">
        <v>18408498.413959805</v>
      </c>
      <c r="AC310" s="113">
        <v>23642748.475381635</v>
      </c>
      <c r="AD310" s="113">
        <v>2334952.2553984588</v>
      </c>
    </row>
    <row r="311" spans="2:30" x14ac:dyDescent="0.3">
      <c r="B311" s="105" t="s">
        <v>32</v>
      </c>
      <c r="C311" s="105"/>
      <c r="D311" s="105"/>
      <c r="E311" s="107" t="s">
        <v>35</v>
      </c>
      <c r="F311" s="113"/>
      <c r="G311" s="113"/>
      <c r="H311" s="113"/>
      <c r="I311" s="113"/>
      <c r="J311" s="113"/>
      <c r="K311" s="113"/>
      <c r="L311" s="113"/>
      <c r="M311" s="113"/>
      <c r="N311" s="113"/>
      <c r="O311" s="113"/>
      <c r="P311" s="113"/>
      <c r="Q311" s="113"/>
      <c r="R311" s="113"/>
      <c r="S311" s="113"/>
      <c r="T311" s="113"/>
      <c r="U311" s="113"/>
      <c r="V311" s="113"/>
      <c r="W311" s="113"/>
      <c r="X311" s="113"/>
      <c r="Y311" s="113"/>
      <c r="Z311" s="113"/>
      <c r="AA311" s="113"/>
      <c r="AB311" s="113"/>
      <c r="AC311" s="113"/>
      <c r="AD311" s="113"/>
    </row>
    <row r="312" spans="2:30" x14ac:dyDescent="0.3">
      <c r="B312" s="105" t="s">
        <v>34</v>
      </c>
      <c r="C312" s="105"/>
      <c r="D312" s="105"/>
      <c r="E312" s="107" t="s">
        <v>35</v>
      </c>
      <c r="F312" s="113">
        <v>0</v>
      </c>
      <c r="G312" s="113">
        <v>0</v>
      </c>
      <c r="H312" s="113">
        <v>0</v>
      </c>
      <c r="I312" s="113">
        <v>0</v>
      </c>
      <c r="J312" s="113">
        <v>0</v>
      </c>
      <c r="K312" s="113">
        <v>0</v>
      </c>
      <c r="L312" s="113">
        <v>13889621.832158139</v>
      </c>
      <c r="M312" s="113">
        <v>4316075.8923543943</v>
      </c>
      <c r="N312" s="113">
        <v>1896741.0276128713</v>
      </c>
      <c r="O312" s="113">
        <v>791386.91210734681</v>
      </c>
      <c r="P312" s="113">
        <v>857326.34440053883</v>
      </c>
      <c r="Q312" s="113">
        <v>1660603.4598626844</v>
      </c>
      <c r="R312" s="113">
        <v>1828875.2145504134</v>
      </c>
      <c r="S312" s="113">
        <v>3061559.0787150734</v>
      </c>
      <c r="T312" s="113">
        <v>12077078.048342953</v>
      </c>
      <c r="U312" s="113">
        <v>9654212.6009927429</v>
      </c>
      <c r="V312" s="113">
        <v>18561886.498372551</v>
      </c>
      <c r="W312" s="113">
        <v>20687824.071063235</v>
      </c>
      <c r="X312" s="113">
        <v>22951454.34692749</v>
      </c>
      <c r="Y312" s="113">
        <v>16165379.926901624</v>
      </c>
      <c r="Z312" s="113">
        <v>23147740.917309992</v>
      </c>
      <c r="AA312" s="113">
        <v>20712496.274924602</v>
      </c>
      <c r="AB312" s="113">
        <v>19744341.514686488</v>
      </c>
      <c r="AC312" s="113">
        <v>25154628.426974494</v>
      </c>
      <c r="AD312" s="113">
        <v>2386313.048865037</v>
      </c>
    </row>
    <row r="313" spans="2:30" x14ac:dyDescent="0.3">
      <c r="E313" s="110"/>
    </row>
    <row r="314" spans="2:30" x14ac:dyDescent="0.3">
      <c r="B314" s="102" t="s">
        <v>18</v>
      </c>
      <c r="C314" s="103" t="s">
        <v>3</v>
      </c>
      <c r="D314" s="103" t="s">
        <v>8</v>
      </c>
      <c r="E314" s="103" t="s">
        <v>14</v>
      </c>
      <c r="F314" s="104" t="s">
        <v>65</v>
      </c>
      <c r="G314" s="104" t="s">
        <v>66</v>
      </c>
      <c r="H314" s="104" t="s">
        <v>67</v>
      </c>
      <c r="I314" s="104" t="s">
        <v>68</v>
      </c>
      <c r="J314" s="104" t="s">
        <v>69</v>
      </c>
      <c r="K314" s="104" t="s">
        <v>70</v>
      </c>
      <c r="L314" s="104" t="s">
        <v>71</v>
      </c>
      <c r="M314" s="104" t="s">
        <v>72</v>
      </c>
      <c r="N314" s="104" t="s">
        <v>73</v>
      </c>
      <c r="O314" s="104" t="s">
        <v>74</v>
      </c>
      <c r="P314" s="104" t="s">
        <v>75</v>
      </c>
      <c r="Q314" s="104" t="s">
        <v>76</v>
      </c>
      <c r="R314" s="104" t="s">
        <v>77</v>
      </c>
      <c r="S314" s="104" t="s">
        <v>78</v>
      </c>
      <c r="T314" s="104" t="s">
        <v>79</v>
      </c>
      <c r="U314" s="104" t="s">
        <v>80</v>
      </c>
      <c r="V314" s="104" t="s">
        <v>81</v>
      </c>
      <c r="W314" s="104" t="s">
        <v>82</v>
      </c>
      <c r="X314" s="104" t="s">
        <v>83</v>
      </c>
      <c r="Y314" s="104" t="s">
        <v>84</v>
      </c>
      <c r="Z314" s="104" t="s">
        <v>85</v>
      </c>
      <c r="AA314" s="104" t="s">
        <v>86</v>
      </c>
      <c r="AB314" s="104" t="s">
        <v>87</v>
      </c>
      <c r="AC314" s="104" t="s">
        <v>88</v>
      </c>
      <c r="AD314" s="104" t="s">
        <v>89</v>
      </c>
    </row>
    <row r="315" spans="2:30" x14ac:dyDescent="0.3">
      <c r="B315" s="105" t="s">
        <v>44</v>
      </c>
      <c r="C315" s="105"/>
      <c r="D315" s="105"/>
      <c r="E315" s="107" t="s">
        <v>35</v>
      </c>
      <c r="F315" s="113">
        <v>0</v>
      </c>
      <c r="G315" s="113">
        <v>0</v>
      </c>
      <c r="H315" s="113">
        <v>0</v>
      </c>
      <c r="I315" s="113">
        <v>0</v>
      </c>
      <c r="J315" s="113">
        <v>0</v>
      </c>
      <c r="K315" s="113">
        <v>0</v>
      </c>
      <c r="L315" s="113">
        <v>0</v>
      </c>
      <c r="M315" s="113">
        <v>0</v>
      </c>
      <c r="N315" s="113">
        <v>0</v>
      </c>
      <c r="O315" s="113">
        <v>0</v>
      </c>
      <c r="P315" s="113">
        <v>0</v>
      </c>
      <c r="Q315" s="113">
        <v>0</v>
      </c>
      <c r="R315" s="113">
        <v>0</v>
      </c>
      <c r="S315" s="113">
        <v>0</v>
      </c>
      <c r="T315" s="113">
        <v>0</v>
      </c>
      <c r="U315" s="113">
        <v>0</v>
      </c>
      <c r="V315" s="113">
        <v>0</v>
      </c>
      <c r="W315" s="113">
        <v>0</v>
      </c>
      <c r="X315" s="113">
        <v>0</v>
      </c>
      <c r="Y315" s="113">
        <v>0</v>
      </c>
      <c r="Z315" s="113">
        <v>0</v>
      </c>
      <c r="AA315" s="113">
        <v>0</v>
      </c>
      <c r="AB315" s="113">
        <v>0</v>
      </c>
      <c r="AC315" s="113">
        <v>0</v>
      </c>
      <c r="AD315" s="113">
        <v>0</v>
      </c>
    </row>
    <row r="316" spans="2:30" x14ac:dyDescent="0.3">
      <c r="B316" s="105" t="s">
        <v>25</v>
      </c>
      <c r="C316" s="105"/>
      <c r="D316" s="105"/>
      <c r="E316" s="107" t="s">
        <v>35</v>
      </c>
      <c r="F316" s="113"/>
      <c r="G316" s="113"/>
      <c r="H316" s="113"/>
      <c r="I316" s="113"/>
      <c r="J316" s="113"/>
      <c r="K316" s="113"/>
      <c r="L316" s="113"/>
      <c r="M316" s="113"/>
      <c r="N316" s="113"/>
      <c r="O316" s="113"/>
      <c r="P316" s="113"/>
      <c r="Q316" s="113"/>
      <c r="R316" s="113"/>
      <c r="S316" s="113"/>
      <c r="T316" s="113"/>
      <c r="U316" s="113"/>
      <c r="V316" s="113"/>
      <c r="W316" s="113"/>
      <c r="X316" s="113"/>
      <c r="Y316" s="113"/>
      <c r="Z316" s="113"/>
      <c r="AA316" s="113"/>
      <c r="AB316" s="113"/>
      <c r="AC316" s="113"/>
      <c r="AD316" s="113"/>
    </row>
    <row r="317" spans="2:30" x14ac:dyDescent="0.3">
      <c r="B317" s="105" t="s">
        <v>27</v>
      </c>
      <c r="C317" s="105"/>
      <c r="D317" s="105"/>
      <c r="E317" s="107" t="s">
        <v>35</v>
      </c>
      <c r="F317" s="113"/>
      <c r="G317" s="113"/>
      <c r="H317" s="113"/>
      <c r="I317" s="113"/>
      <c r="J317" s="113"/>
      <c r="K317" s="113"/>
      <c r="L317" s="113"/>
      <c r="M317" s="113"/>
      <c r="N317" s="113"/>
      <c r="O317" s="113"/>
      <c r="P317" s="113"/>
      <c r="Q317" s="113"/>
      <c r="R317" s="113"/>
      <c r="S317" s="113"/>
      <c r="T317" s="113"/>
      <c r="U317" s="113"/>
      <c r="V317" s="113"/>
      <c r="W317" s="113"/>
      <c r="X317" s="113"/>
      <c r="Y317" s="113"/>
      <c r="Z317" s="113"/>
      <c r="AA317" s="113"/>
      <c r="AB317" s="113"/>
      <c r="AC317" s="113"/>
      <c r="AD317" s="113"/>
    </row>
    <row r="318" spans="2:30" x14ac:dyDescent="0.3">
      <c r="B318" s="105" t="s">
        <v>30</v>
      </c>
      <c r="C318" s="105"/>
      <c r="D318" s="105"/>
      <c r="E318" s="107" t="s">
        <v>35</v>
      </c>
      <c r="F318" s="113"/>
      <c r="G318" s="113"/>
      <c r="H318" s="113"/>
      <c r="I318" s="113"/>
      <c r="J318" s="113"/>
      <c r="K318" s="113"/>
      <c r="L318" s="113"/>
      <c r="M318" s="113"/>
      <c r="N318" s="113"/>
      <c r="O318" s="113"/>
      <c r="P318" s="113"/>
      <c r="Q318" s="113"/>
      <c r="R318" s="113"/>
      <c r="S318" s="113"/>
      <c r="T318" s="113"/>
      <c r="U318" s="113"/>
      <c r="V318" s="113"/>
      <c r="W318" s="113"/>
      <c r="X318" s="113"/>
      <c r="Y318" s="113"/>
      <c r="Z318" s="113"/>
      <c r="AA318" s="113"/>
      <c r="AB318" s="113"/>
      <c r="AC318" s="113"/>
      <c r="AD318" s="113"/>
    </row>
    <row r="319" spans="2:30" x14ac:dyDescent="0.3">
      <c r="B319" s="105" t="s">
        <v>210</v>
      </c>
      <c r="C319" s="106"/>
      <c r="D319" s="106"/>
      <c r="E319" s="107" t="s">
        <v>35</v>
      </c>
      <c r="F319" s="113">
        <v>0</v>
      </c>
      <c r="G319" s="113">
        <v>0</v>
      </c>
      <c r="H319" s="113">
        <v>0</v>
      </c>
      <c r="I319" s="113">
        <v>0</v>
      </c>
      <c r="J319" s="113">
        <v>0</v>
      </c>
      <c r="K319" s="113">
        <v>0</v>
      </c>
      <c r="L319" s="113">
        <v>37129030.249939919</v>
      </c>
      <c r="M319" s="113">
        <v>30394299.302093688</v>
      </c>
      <c r="N319" s="113">
        <v>45949824.156401649</v>
      </c>
      <c r="O319" s="113">
        <v>16382208.787441941</v>
      </c>
      <c r="P319" s="113">
        <v>54016144.807253532</v>
      </c>
      <c r="Q319" s="113">
        <v>39194747.119095691</v>
      </c>
      <c r="R319" s="113">
        <v>33869356.943933398</v>
      </c>
      <c r="S319" s="113">
        <v>18479106.109250646</v>
      </c>
      <c r="T319" s="113">
        <v>9394437.2276895232</v>
      </c>
      <c r="U319" s="113">
        <v>11270656.545762189</v>
      </c>
      <c r="V319" s="113">
        <v>2379971.1932429667</v>
      </c>
      <c r="W319" s="113">
        <v>3758906.3912822208</v>
      </c>
      <c r="X319" s="113">
        <v>1242727.7242413403</v>
      </c>
      <c r="Y319" s="113">
        <v>-2751043.8416127474</v>
      </c>
      <c r="Z319" s="113">
        <v>6049404.6245390568</v>
      </c>
      <c r="AA319" s="113">
        <v>-18005411.600106135</v>
      </c>
      <c r="AB319" s="113">
        <v>-7495230.0321340822</v>
      </c>
      <c r="AC319" s="113">
        <v>-10462657.870258555</v>
      </c>
      <c r="AD319" s="113">
        <v>-19432080.405716334</v>
      </c>
    </row>
    <row r="320" spans="2:30" x14ac:dyDescent="0.3">
      <c r="B320" s="105" t="s">
        <v>31</v>
      </c>
      <c r="C320" s="105"/>
      <c r="D320" s="105"/>
      <c r="E320" s="107" t="s">
        <v>35</v>
      </c>
      <c r="F320" s="113"/>
      <c r="G320" s="113"/>
      <c r="H320" s="113"/>
      <c r="I320" s="113"/>
      <c r="J320" s="113"/>
      <c r="K320" s="113"/>
      <c r="L320" s="113"/>
      <c r="M320" s="113"/>
      <c r="N320" s="113"/>
      <c r="O320" s="113"/>
      <c r="P320" s="113"/>
      <c r="Q320" s="113"/>
      <c r="R320" s="113"/>
      <c r="S320" s="113"/>
      <c r="T320" s="113"/>
      <c r="U320" s="113"/>
      <c r="V320" s="113"/>
      <c r="W320" s="113"/>
      <c r="X320" s="113"/>
      <c r="Y320" s="113"/>
      <c r="Z320" s="113"/>
      <c r="AA320" s="113"/>
      <c r="AB320" s="113"/>
      <c r="AC320" s="113"/>
      <c r="AD320" s="113"/>
    </row>
    <row r="321" spans="2:30" x14ac:dyDescent="0.3">
      <c r="B321" s="105" t="s">
        <v>33</v>
      </c>
      <c r="C321" s="105"/>
      <c r="D321" s="105"/>
      <c r="E321" s="107" t="s">
        <v>35</v>
      </c>
      <c r="F321" s="113">
        <v>0</v>
      </c>
      <c r="G321" s="113">
        <v>0</v>
      </c>
      <c r="H321" s="113">
        <v>0</v>
      </c>
      <c r="I321" s="113">
        <v>0</v>
      </c>
      <c r="J321" s="113">
        <v>0</v>
      </c>
      <c r="K321" s="113">
        <v>0</v>
      </c>
      <c r="L321" s="113">
        <v>36530393.17436976</v>
      </c>
      <c r="M321" s="113">
        <v>35005386.206292383</v>
      </c>
      <c r="N321" s="113">
        <v>37854160.192143649</v>
      </c>
      <c r="O321" s="113">
        <v>22371886.288593572</v>
      </c>
      <c r="P321" s="113">
        <v>51573024.3502222</v>
      </c>
      <c r="Q321" s="113">
        <v>38016528.705117568</v>
      </c>
      <c r="R321" s="113">
        <v>33548742.350569308</v>
      </c>
      <c r="S321" s="113">
        <v>12098357.647165645</v>
      </c>
      <c r="T321" s="113">
        <v>13474485.039070545</v>
      </c>
      <c r="U321" s="113">
        <v>20517036.826812904</v>
      </c>
      <c r="V321" s="113">
        <v>9062518.0988461003</v>
      </c>
      <c r="W321" s="113">
        <v>8459135.9542304352</v>
      </c>
      <c r="X321" s="113">
        <v>18709838.205378097</v>
      </c>
      <c r="Y321" s="113">
        <v>7134380.0515366662</v>
      </c>
      <c r="Z321" s="113">
        <v>15300637.087197684</v>
      </c>
      <c r="AA321" s="113">
        <v>-13135278.956653913</v>
      </c>
      <c r="AB321" s="113">
        <v>-1392730.0065284891</v>
      </c>
      <c r="AC321" s="113">
        <v>-7380235.2046432672</v>
      </c>
      <c r="AD321" s="113">
        <v>-15173464.740920518</v>
      </c>
    </row>
    <row r="322" spans="2:30" x14ac:dyDescent="0.3">
      <c r="B322" s="105" t="s">
        <v>32</v>
      </c>
      <c r="C322" s="105"/>
      <c r="D322" s="105"/>
      <c r="E322" s="107" t="s">
        <v>35</v>
      </c>
      <c r="F322" s="113"/>
      <c r="G322" s="113"/>
      <c r="H322" s="113"/>
      <c r="I322" s="113"/>
      <c r="J322" s="113"/>
      <c r="K322" s="113"/>
      <c r="L322" s="113"/>
      <c r="M322" s="113"/>
      <c r="N322" s="113"/>
      <c r="O322" s="113"/>
      <c r="P322" s="113"/>
      <c r="Q322" s="113"/>
      <c r="R322" s="113"/>
      <c r="S322" s="113"/>
      <c r="T322" s="113"/>
      <c r="U322" s="113"/>
      <c r="V322" s="113"/>
      <c r="W322" s="113"/>
      <c r="X322" s="113"/>
      <c r="Y322" s="113"/>
      <c r="Z322" s="113"/>
      <c r="AA322" s="113"/>
      <c r="AB322" s="113"/>
      <c r="AC322" s="113"/>
      <c r="AD322" s="113"/>
    </row>
    <row r="323" spans="2:30" x14ac:dyDescent="0.3">
      <c r="B323" s="105" t="s">
        <v>34</v>
      </c>
      <c r="C323" s="105"/>
      <c r="D323" s="105"/>
      <c r="E323" s="107" t="s">
        <v>35</v>
      </c>
      <c r="F323" s="113">
        <v>0</v>
      </c>
      <c r="G323" s="113">
        <v>0</v>
      </c>
      <c r="H323" s="113">
        <v>0</v>
      </c>
      <c r="I323" s="113">
        <v>0</v>
      </c>
      <c r="J323" s="113">
        <v>0</v>
      </c>
      <c r="K323" s="113">
        <v>0</v>
      </c>
      <c r="L323" s="113">
        <v>38267526.087712832</v>
      </c>
      <c r="M323" s="113">
        <v>36436778.849277437</v>
      </c>
      <c r="N323" s="113">
        <v>40418855.327170625</v>
      </c>
      <c r="O323" s="113">
        <v>23751139.967727289</v>
      </c>
      <c r="P323" s="113">
        <v>54582399.839901276</v>
      </c>
      <c r="Q323" s="113">
        <v>40369047.967659175</v>
      </c>
      <c r="R323" s="113">
        <v>36117143.236570977</v>
      </c>
      <c r="S323" s="113">
        <v>14607327.732252572</v>
      </c>
      <c r="T323" s="113">
        <v>13512292.525023889</v>
      </c>
      <c r="U323" s="113">
        <v>20941056.846744385</v>
      </c>
      <c r="V323" s="113">
        <v>10755878.693861851</v>
      </c>
      <c r="W323" s="113">
        <v>9421898.2020761296</v>
      </c>
      <c r="X323" s="113">
        <v>19680016.49607911</v>
      </c>
      <c r="Y323" s="113">
        <v>7062623.1741421092</v>
      </c>
      <c r="Z323" s="113">
        <v>14756219.568299055</v>
      </c>
      <c r="AA323" s="113">
        <v>-12650600.427101912</v>
      </c>
      <c r="AB323" s="113">
        <v>-1465274.8181275087</v>
      </c>
      <c r="AC323" s="113">
        <v>-8246069.8550757188</v>
      </c>
      <c r="AD323" s="113">
        <v>-14774662.81212577</v>
      </c>
    </row>
    <row r="324" spans="2:30" x14ac:dyDescent="0.3">
      <c r="E324" s="110"/>
    </row>
    <row r="325" spans="2:30" x14ac:dyDescent="0.3">
      <c r="B325" s="100" t="s">
        <v>152</v>
      </c>
      <c r="C325" s="100"/>
      <c r="D325" s="100"/>
      <c r="E325" s="112"/>
      <c r="F325" s="112">
        <v>2022</v>
      </c>
      <c r="G325" s="87">
        <v>2023</v>
      </c>
      <c r="H325" s="87">
        <v>2024</v>
      </c>
      <c r="I325" s="87">
        <v>2025</v>
      </c>
      <c r="J325" s="87">
        <v>2026</v>
      </c>
      <c r="K325" s="87">
        <v>2027</v>
      </c>
      <c r="L325" s="87">
        <v>2028</v>
      </c>
      <c r="M325" s="87">
        <v>2029</v>
      </c>
      <c r="N325" s="87">
        <v>2030</v>
      </c>
      <c r="O325" s="87">
        <v>2031</v>
      </c>
      <c r="P325" s="87">
        <v>2032</v>
      </c>
      <c r="Q325" s="87">
        <v>2033</v>
      </c>
      <c r="R325" s="87">
        <v>2034</v>
      </c>
      <c r="S325" s="87">
        <v>2035</v>
      </c>
      <c r="T325" s="87">
        <v>2036</v>
      </c>
      <c r="U325" s="87">
        <v>2037</v>
      </c>
      <c r="V325" s="87">
        <v>2038</v>
      </c>
      <c r="W325" s="87">
        <v>2039</v>
      </c>
      <c r="X325" s="87">
        <v>2040</v>
      </c>
      <c r="Y325" s="87">
        <v>2041</v>
      </c>
      <c r="Z325" s="87">
        <v>2042</v>
      </c>
      <c r="AA325" s="87">
        <v>2043</v>
      </c>
      <c r="AB325" s="87">
        <v>2044</v>
      </c>
      <c r="AC325" s="87">
        <v>2045</v>
      </c>
      <c r="AD325" s="87">
        <v>2046</v>
      </c>
    </row>
    <row r="326" spans="2:30" x14ac:dyDescent="0.3">
      <c r="B326" s="102" t="s">
        <v>18</v>
      </c>
      <c r="C326" s="103" t="s">
        <v>1</v>
      </c>
      <c r="D326" s="103" t="s">
        <v>0</v>
      </c>
      <c r="E326" s="103" t="s">
        <v>14</v>
      </c>
      <c r="F326" s="104" t="s">
        <v>65</v>
      </c>
      <c r="G326" s="104" t="s">
        <v>66</v>
      </c>
      <c r="H326" s="104" t="s">
        <v>67</v>
      </c>
      <c r="I326" s="104" t="s">
        <v>68</v>
      </c>
      <c r="J326" s="104" t="s">
        <v>69</v>
      </c>
      <c r="K326" s="104" t="s">
        <v>70</v>
      </c>
      <c r="L326" s="104" t="s">
        <v>71</v>
      </c>
      <c r="M326" s="104" t="s">
        <v>72</v>
      </c>
      <c r="N326" s="104" t="s">
        <v>73</v>
      </c>
      <c r="O326" s="104" t="s">
        <v>74</v>
      </c>
      <c r="P326" s="104" t="s">
        <v>75</v>
      </c>
      <c r="Q326" s="104" t="s">
        <v>76</v>
      </c>
      <c r="R326" s="104" t="s">
        <v>77</v>
      </c>
      <c r="S326" s="104" t="s">
        <v>78</v>
      </c>
      <c r="T326" s="104" t="s">
        <v>79</v>
      </c>
      <c r="U326" s="104" t="s">
        <v>80</v>
      </c>
      <c r="V326" s="104" t="s">
        <v>81</v>
      </c>
      <c r="W326" s="104" t="s">
        <v>82</v>
      </c>
      <c r="X326" s="104" t="s">
        <v>83</v>
      </c>
      <c r="Y326" s="104" t="s">
        <v>84</v>
      </c>
      <c r="Z326" s="104" t="s">
        <v>85</v>
      </c>
      <c r="AA326" s="104" t="s">
        <v>86</v>
      </c>
      <c r="AB326" s="104" t="s">
        <v>87</v>
      </c>
      <c r="AC326" s="104" t="s">
        <v>88</v>
      </c>
      <c r="AD326" s="104" t="s">
        <v>89</v>
      </c>
    </row>
    <row r="327" spans="2:30" x14ac:dyDescent="0.3">
      <c r="B327" s="105" t="s">
        <v>44</v>
      </c>
      <c r="C327" s="105"/>
      <c r="D327" s="105"/>
      <c r="E327" s="107" t="s">
        <v>35</v>
      </c>
      <c r="F327" s="113">
        <v>0</v>
      </c>
      <c r="G327" s="113">
        <v>0</v>
      </c>
      <c r="H327" s="113">
        <v>0</v>
      </c>
      <c r="I327" s="113">
        <v>0</v>
      </c>
      <c r="J327" s="113">
        <v>0</v>
      </c>
      <c r="K327" s="113">
        <v>0</v>
      </c>
      <c r="L327" s="113">
        <v>0</v>
      </c>
      <c r="M327" s="113">
        <v>0</v>
      </c>
      <c r="N327" s="113">
        <v>0</v>
      </c>
      <c r="O327" s="113">
        <v>0</v>
      </c>
      <c r="P327" s="113">
        <v>0</v>
      </c>
      <c r="Q327" s="113">
        <v>0</v>
      </c>
      <c r="R327" s="113">
        <v>0</v>
      </c>
      <c r="S327" s="113">
        <v>0</v>
      </c>
      <c r="T327" s="113">
        <v>0</v>
      </c>
      <c r="U327" s="113">
        <v>0</v>
      </c>
      <c r="V327" s="113">
        <v>0</v>
      </c>
      <c r="W327" s="113">
        <v>0</v>
      </c>
      <c r="X327" s="113">
        <v>0</v>
      </c>
      <c r="Y327" s="113">
        <v>0</v>
      </c>
      <c r="Z327" s="113">
        <v>0</v>
      </c>
      <c r="AA327" s="113">
        <v>0</v>
      </c>
      <c r="AB327" s="113">
        <v>0</v>
      </c>
      <c r="AC327" s="113">
        <v>0</v>
      </c>
      <c r="AD327" s="113">
        <v>0</v>
      </c>
    </row>
    <row r="328" spans="2:30" x14ac:dyDescent="0.3">
      <c r="B328" s="105" t="s">
        <v>25</v>
      </c>
      <c r="C328" s="105"/>
      <c r="D328" s="105"/>
      <c r="E328" s="107" t="s">
        <v>35</v>
      </c>
      <c r="F328" s="113"/>
      <c r="G328" s="113"/>
      <c r="H328" s="113"/>
      <c r="I328" s="113"/>
      <c r="J328" s="113"/>
      <c r="K328" s="113"/>
      <c r="L328" s="113"/>
      <c r="M328" s="113"/>
      <c r="N328" s="113"/>
      <c r="O328" s="113"/>
      <c r="P328" s="113"/>
      <c r="Q328" s="113"/>
      <c r="R328" s="113"/>
      <c r="S328" s="113"/>
      <c r="T328" s="113"/>
      <c r="U328" s="113"/>
      <c r="V328" s="113"/>
      <c r="W328" s="113"/>
      <c r="X328" s="113"/>
      <c r="Y328" s="113"/>
      <c r="Z328" s="113"/>
      <c r="AA328" s="113"/>
      <c r="AB328" s="113"/>
      <c r="AC328" s="113"/>
      <c r="AD328" s="113"/>
    </row>
    <row r="329" spans="2:30" x14ac:dyDescent="0.3">
      <c r="B329" s="105" t="s">
        <v>27</v>
      </c>
      <c r="C329" s="105"/>
      <c r="D329" s="105"/>
      <c r="E329" s="107" t="s">
        <v>35</v>
      </c>
      <c r="F329" s="113"/>
      <c r="G329" s="113"/>
      <c r="H329" s="113"/>
      <c r="I329" s="113"/>
      <c r="J329" s="113"/>
      <c r="K329" s="113"/>
      <c r="L329" s="113"/>
      <c r="M329" s="113"/>
      <c r="N329" s="113"/>
      <c r="O329" s="113"/>
      <c r="P329" s="113"/>
      <c r="Q329" s="113"/>
      <c r="R329" s="113"/>
      <c r="S329" s="113"/>
      <c r="T329" s="113"/>
      <c r="U329" s="113"/>
      <c r="V329" s="113"/>
      <c r="W329" s="113"/>
      <c r="X329" s="113"/>
      <c r="Y329" s="113"/>
      <c r="Z329" s="113"/>
      <c r="AA329" s="113"/>
      <c r="AB329" s="113"/>
      <c r="AC329" s="113"/>
      <c r="AD329" s="113"/>
    </row>
    <row r="330" spans="2:30" x14ac:dyDescent="0.3">
      <c r="B330" s="105" t="s">
        <v>30</v>
      </c>
      <c r="C330" s="105"/>
      <c r="D330" s="105"/>
      <c r="E330" s="107" t="s">
        <v>35</v>
      </c>
      <c r="F330" s="113"/>
      <c r="G330" s="113"/>
      <c r="H330" s="113"/>
      <c r="I330" s="113"/>
      <c r="J330" s="113"/>
      <c r="K330" s="113"/>
      <c r="L330" s="113"/>
      <c r="M330" s="113"/>
      <c r="N330" s="113"/>
      <c r="O330" s="113"/>
      <c r="P330" s="113"/>
      <c r="Q330" s="113"/>
      <c r="R330" s="113"/>
      <c r="S330" s="113"/>
      <c r="T330" s="113"/>
      <c r="U330" s="113"/>
      <c r="V330" s="113"/>
      <c r="W330" s="113"/>
      <c r="X330" s="113"/>
      <c r="Y330" s="113"/>
      <c r="Z330" s="113"/>
      <c r="AA330" s="113"/>
      <c r="AB330" s="113"/>
      <c r="AC330" s="113"/>
      <c r="AD330" s="113"/>
    </row>
    <row r="331" spans="2:30" x14ac:dyDescent="0.3">
      <c r="B331" s="105" t="s">
        <v>210</v>
      </c>
      <c r="C331" s="106"/>
      <c r="D331" s="106"/>
      <c r="E331" s="107" t="s">
        <v>35</v>
      </c>
      <c r="F331" s="113">
        <v>0</v>
      </c>
      <c r="G331" s="113">
        <v>0</v>
      </c>
      <c r="H331" s="113">
        <v>0</v>
      </c>
      <c r="I331" s="113">
        <v>0</v>
      </c>
      <c r="J331" s="113">
        <v>0</v>
      </c>
      <c r="K331" s="113">
        <v>0</v>
      </c>
      <c r="L331" s="113">
        <v>9732146.121456502</v>
      </c>
      <c r="M331" s="113">
        <v>9969644.7961977217</v>
      </c>
      <c r="N331" s="113">
        <v>10230469.189458895</v>
      </c>
      <c r="O331" s="113">
        <v>5160079.236548637</v>
      </c>
      <c r="P331" s="113">
        <v>4658196.5511626294</v>
      </c>
      <c r="Q331" s="113">
        <v>6171533.9354788512</v>
      </c>
      <c r="R331" s="113">
        <v>4150945.7283329926</v>
      </c>
      <c r="S331" s="113">
        <v>655039.45057082828</v>
      </c>
      <c r="T331" s="113">
        <v>27552761.992927585</v>
      </c>
      <c r="U331" s="113">
        <v>36779515.208160251</v>
      </c>
      <c r="V331" s="113">
        <v>115070987.49009188</v>
      </c>
      <c r="W331" s="113">
        <v>743660.51113013318</v>
      </c>
      <c r="X331" s="113">
        <v>15654320.666129848</v>
      </c>
      <c r="Y331" s="113">
        <v>528654.1796163111</v>
      </c>
      <c r="Z331" s="113">
        <v>13745426.965604696</v>
      </c>
      <c r="AA331" s="113">
        <v>24486734.885338202</v>
      </c>
      <c r="AB331" s="113">
        <v>1112682.141937495</v>
      </c>
      <c r="AC331" s="113">
        <v>18487222.391678229</v>
      </c>
      <c r="AD331" s="113">
        <v>15473962.839312887</v>
      </c>
    </row>
    <row r="332" spans="2:30" x14ac:dyDescent="0.3">
      <c r="B332" s="105" t="s">
        <v>31</v>
      </c>
      <c r="C332" s="105"/>
      <c r="D332" s="105"/>
      <c r="E332" s="107" t="s">
        <v>35</v>
      </c>
      <c r="F332" s="113"/>
      <c r="G332" s="113"/>
      <c r="H332" s="113"/>
      <c r="I332" s="113"/>
      <c r="J332" s="113"/>
      <c r="K332" s="113"/>
      <c r="L332" s="113"/>
      <c r="M332" s="113"/>
      <c r="N332" s="113"/>
      <c r="O332" s="113"/>
      <c r="P332" s="113"/>
      <c r="Q332" s="113"/>
      <c r="R332" s="113"/>
      <c r="S332" s="113"/>
      <c r="T332" s="113"/>
      <c r="U332" s="113"/>
      <c r="V332" s="113"/>
      <c r="W332" s="113"/>
      <c r="X332" s="113"/>
      <c r="Y332" s="113"/>
      <c r="Z332" s="113"/>
      <c r="AA332" s="113"/>
      <c r="AB332" s="113"/>
      <c r="AC332" s="113"/>
      <c r="AD332" s="113"/>
    </row>
    <row r="333" spans="2:30" x14ac:dyDescent="0.3">
      <c r="B333" s="105" t="s">
        <v>33</v>
      </c>
      <c r="C333" s="105"/>
      <c r="D333" s="105"/>
      <c r="E333" s="107" t="s">
        <v>35</v>
      </c>
      <c r="F333" s="113">
        <v>0</v>
      </c>
      <c r="G333" s="113">
        <v>0</v>
      </c>
      <c r="H333" s="113">
        <v>0</v>
      </c>
      <c r="I333" s="113">
        <v>0</v>
      </c>
      <c r="J333" s="113">
        <v>0</v>
      </c>
      <c r="K333" s="113">
        <v>0</v>
      </c>
      <c r="L333" s="113">
        <v>10793192.188228721</v>
      </c>
      <c r="M333" s="113">
        <v>13383745.352781367</v>
      </c>
      <c r="N333" s="113">
        <v>18424477.631568905</v>
      </c>
      <c r="O333" s="113">
        <v>23603700.658183534</v>
      </c>
      <c r="P333" s="113">
        <v>11954872.580554772</v>
      </c>
      <c r="Q333" s="113">
        <v>10378000.881441448</v>
      </c>
      <c r="R333" s="113">
        <v>4059817.4564349041</v>
      </c>
      <c r="S333" s="113">
        <v>2786913.0718249609</v>
      </c>
      <c r="T333" s="113">
        <v>39887290.898046583</v>
      </c>
      <c r="U333" s="113">
        <v>42300793.854170352</v>
      </c>
      <c r="V333" s="113">
        <v>126714666.93399715</v>
      </c>
      <c r="W333" s="113">
        <v>1702992.4486845103</v>
      </c>
      <c r="X333" s="113">
        <v>18866144.702505957</v>
      </c>
      <c r="Y333" s="113">
        <v>20420426.055516247</v>
      </c>
      <c r="Z333" s="113">
        <v>20420019.164221819</v>
      </c>
      <c r="AA333" s="113">
        <v>32170188.52365379</v>
      </c>
      <c r="AB333" s="113">
        <v>7662555.3827352561</v>
      </c>
      <c r="AC333" s="113">
        <v>47441011.934843689</v>
      </c>
      <c r="AD333" s="113">
        <v>27452167.890662067</v>
      </c>
    </row>
    <row r="334" spans="2:30" x14ac:dyDescent="0.3">
      <c r="B334" s="105" t="s">
        <v>32</v>
      </c>
      <c r="C334" s="105"/>
      <c r="D334" s="105"/>
      <c r="E334" s="107" t="s">
        <v>35</v>
      </c>
      <c r="F334" s="113"/>
      <c r="G334" s="113"/>
      <c r="H334" s="113"/>
      <c r="I334" s="113"/>
      <c r="J334" s="113"/>
      <c r="K334" s="113"/>
      <c r="L334" s="113"/>
      <c r="M334" s="113"/>
      <c r="N334" s="113"/>
      <c r="O334" s="113"/>
      <c r="P334" s="113"/>
      <c r="Q334" s="113"/>
      <c r="R334" s="113"/>
      <c r="S334" s="113"/>
      <c r="T334" s="113"/>
      <c r="U334" s="113"/>
      <c r="V334" s="113"/>
      <c r="W334" s="113"/>
      <c r="X334" s="113"/>
      <c r="Y334" s="113"/>
      <c r="Z334" s="113"/>
      <c r="AA334" s="113"/>
      <c r="AB334" s="113"/>
      <c r="AC334" s="113"/>
      <c r="AD334" s="113"/>
    </row>
    <row r="335" spans="2:30" x14ac:dyDescent="0.3">
      <c r="B335" s="105" t="s">
        <v>34</v>
      </c>
      <c r="C335" s="105"/>
      <c r="D335" s="105"/>
      <c r="E335" s="107" t="s">
        <v>35</v>
      </c>
      <c r="F335" s="113">
        <v>0</v>
      </c>
      <c r="G335" s="113">
        <v>0</v>
      </c>
      <c r="H335" s="113">
        <v>0</v>
      </c>
      <c r="I335" s="113">
        <v>0</v>
      </c>
      <c r="J335" s="113">
        <v>0</v>
      </c>
      <c r="K335" s="113">
        <v>0</v>
      </c>
      <c r="L335" s="113">
        <v>11156206.96378159</v>
      </c>
      <c r="M335" s="113">
        <v>13925678.922553098</v>
      </c>
      <c r="N335" s="113">
        <v>18859908.497177318</v>
      </c>
      <c r="O335" s="113">
        <v>22678012.479274943</v>
      </c>
      <c r="P335" s="113">
        <v>11930175.676619017</v>
      </c>
      <c r="Q335" s="113">
        <v>10178720.77123457</v>
      </c>
      <c r="R335" s="113">
        <v>4179509.9825290088</v>
      </c>
      <c r="S335" s="113">
        <v>2434626.0772457323</v>
      </c>
      <c r="T335" s="113">
        <v>41259063.960157156</v>
      </c>
      <c r="U335" s="113">
        <v>41797276.95880463</v>
      </c>
      <c r="V335" s="113">
        <v>127890854.6942246</v>
      </c>
      <c r="W335" s="113">
        <v>1765134.3198706207</v>
      </c>
      <c r="X335" s="113">
        <v>19879139.063995596</v>
      </c>
      <c r="Y335" s="113">
        <v>19954113.350949209</v>
      </c>
      <c r="Z335" s="113">
        <v>23140686.352930441</v>
      </c>
      <c r="AA335" s="113">
        <v>28285868.348902915</v>
      </c>
      <c r="AB335" s="113">
        <v>7687461.3195441272</v>
      </c>
      <c r="AC335" s="113">
        <v>46865332.733949937</v>
      </c>
      <c r="AD335" s="113">
        <v>27614623.512898847</v>
      </c>
    </row>
    <row r="336" spans="2:30" x14ac:dyDescent="0.3">
      <c r="E336" s="110"/>
    </row>
    <row r="337" spans="2:30" x14ac:dyDescent="0.3">
      <c r="B337" s="102" t="s">
        <v>18</v>
      </c>
      <c r="C337" s="103" t="s">
        <v>2</v>
      </c>
      <c r="D337" s="103" t="s">
        <v>6</v>
      </c>
      <c r="E337" s="103" t="s">
        <v>14</v>
      </c>
      <c r="F337" s="104" t="s">
        <v>65</v>
      </c>
      <c r="G337" s="104" t="s">
        <v>66</v>
      </c>
      <c r="H337" s="104" t="s">
        <v>67</v>
      </c>
      <c r="I337" s="104" t="s">
        <v>68</v>
      </c>
      <c r="J337" s="104" t="s">
        <v>69</v>
      </c>
      <c r="K337" s="104" t="s">
        <v>70</v>
      </c>
      <c r="L337" s="104" t="s">
        <v>71</v>
      </c>
      <c r="M337" s="104" t="s">
        <v>72</v>
      </c>
      <c r="N337" s="104" t="s">
        <v>73</v>
      </c>
      <c r="O337" s="104" t="s">
        <v>74</v>
      </c>
      <c r="P337" s="104" t="s">
        <v>75</v>
      </c>
      <c r="Q337" s="104" t="s">
        <v>76</v>
      </c>
      <c r="R337" s="104" t="s">
        <v>77</v>
      </c>
      <c r="S337" s="104" t="s">
        <v>78</v>
      </c>
      <c r="T337" s="104" t="s">
        <v>79</v>
      </c>
      <c r="U337" s="104" t="s">
        <v>80</v>
      </c>
      <c r="V337" s="104" t="s">
        <v>81</v>
      </c>
      <c r="W337" s="104" t="s">
        <v>82</v>
      </c>
      <c r="X337" s="104" t="s">
        <v>83</v>
      </c>
      <c r="Y337" s="104" t="s">
        <v>84</v>
      </c>
      <c r="Z337" s="104" t="s">
        <v>85</v>
      </c>
      <c r="AA337" s="104" t="s">
        <v>86</v>
      </c>
      <c r="AB337" s="104" t="s">
        <v>87</v>
      </c>
      <c r="AC337" s="104" t="s">
        <v>88</v>
      </c>
      <c r="AD337" s="104" t="s">
        <v>89</v>
      </c>
    </row>
    <row r="338" spans="2:30" x14ac:dyDescent="0.3">
      <c r="B338" s="105" t="s">
        <v>44</v>
      </c>
      <c r="C338" s="105"/>
      <c r="D338" s="105"/>
      <c r="E338" s="107" t="s">
        <v>35</v>
      </c>
      <c r="F338" s="113">
        <v>0</v>
      </c>
      <c r="G338" s="113">
        <v>0</v>
      </c>
      <c r="H338" s="113">
        <v>0</v>
      </c>
      <c r="I338" s="113">
        <v>0</v>
      </c>
      <c r="J338" s="113">
        <v>0</v>
      </c>
      <c r="K338" s="113">
        <v>0</v>
      </c>
      <c r="L338" s="113">
        <v>0</v>
      </c>
      <c r="M338" s="113">
        <v>0</v>
      </c>
      <c r="N338" s="113">
        <v>0</v>
      </c>
      <c r="O338" s="113">
        <v>0</v>
      </c>
      <c r="P338" s="113">
        <v>0</v>
      </c>
      <c r="Q338" s="113">
        <v>0</v>
      </c>
      <c r="R338" s="113">
        <v>0</v>
      </c>
      <c r="S338" s="113">
        <v>0</v>
      </c>
      <c r="T338" s="113">
        <v>0</v>
      </c>
      <c r="U338" s="113">
        <v>0</v>
      </c>
      <c r="V338" s="113">
        <v>0</v>
      </c>
      <c r="W338" s="113">
        <v>0</v>
      </c>
      <c r="X338" s="113">
        <v>0</v>
      </c>
      <c r="Y338" s="113">
        <v>0</v>
      </c>
      <c r="Z338" s="113">
        <v>0</v>
      </c>
      <c r="AA338" s="113">
        <v>0</v>
      </c>
      <c r="AB338" s="113">
        <v>0</v>
      </c>
      <c r="AC338" s="113">
        <v>0</v>
      </c>
      <c r="AD338" s="113">
        <v>0</v>
      </c>
    </row>
    <row r="339" spans="2:30" x14ac:dyDescent="0.3">
      <c r="B339" s="105" t="s">
        <v>25</v>
      </c>
      <c r="C339" s="105"/>
      <c r="D339" s="105"/>
      <c r="E339" s="107" t="s">
        <v>35</v>
      </c>
      <c r="F339" s="113"/>
      <c r="G339" s="113"/>
      <c r="H339" s="113"/>
      <c r="I339" s="113"/>
      <c r="J339" s="113"/>
      <c r="K339" s="113"/>
      <c r="L339" s="113"/>
      <c r="M339" s="113"/>
      <c r="N339" s="113"/>
      <c r="O339" s="113"/>
      <c r="P339" s="113"/>
      <c r="Q339" s="113"/>
      <c r="R339" s="113"/>
      <c r="S339" s="113"/>
      <c r="T339" s="113"/>
      <c r="U339" s="113"/>
      <c r="V339" s="113"/>
      <c r="W339" s="113"/>
      <c r="X339" s="113"/>
      <c r="Y339" s="113"/>
      <c r="Z339" s="113"/>
      <c r="AA339" s="113"/>
      <c r="AB339" s="113"/>
      <c r="AC339" s="113"/>
      <c r="AD339" s="113"/>
    </row>
    <row r="340" spans="2:30" x14ac:dyDescent="0.3">
      <c r="B340" s="105" t="s">
        <v>27</v>
      </c>
      <c r="C340" s="105"/>
      <c r="D340" s="105"/>
      <c r="E340" s="107" t="s">
        <v>35</v>
      </c>
      <c r="F340" s="113"/>
      <c r="G340" s="113"/>
      <c r="H340" s="113"/>
      <c r="I340" s="113"/>
      <c r="J340" s="113"/>
      <c r="K340" s="113"/>
      <c r="L340" s="113"/>
      <c r="M340" s="113"/>
      <c r="N340" s="113"/>
      <c r="O340" s="113"/>
      <c r="P340" s="113"/>
      <c r="Q340" s="113"/>
      <c r="R340" s="113"/>
      <c r="S340" s="113"/>
      <c r="T340" s="113"/>
      <c r="U340" s="113"/>
      <c r="V340" s="113"/>
      <c r="W340" s="113"/>
      <c r="X340" s="113"/>
      <c r="Y340" s="113"/>
      <c r="Z340" s="113"/>
      <c r="AA340" s="113"/>
      <c r="AB340" s="113"/>
      <c r="AC340" s="113"/>
      <c r="AD340" s="113"/>
    </row>
    <row r="341" spans="2:30" x14ac:dyDescent="0.3">
      <c r="B341" s="105" t="s">
        <v>30</v>
      </c>
      <c r="C341" s="105"/>
      <c r="D341" s="105"/>
      <c r="E341" s="107" t="s">
        <v>35</v>
      </c>
      <c r="F341" s="113"/>
      <c r="G341" s="113"/>
      <c r="H341" s="113"/>
      <c r="I341" s="113"/>
      <c r="J341" s="113"/>
      <c r="K341" s="113"/>
      <c r="L341" s="113"/>
      <c r="M341" s="113"/>
      <c r="N341" s="113"/>
      <c r="O341" s="113"/>
      <c r="P341" s="113"/>
      <c r="Q341" s="113"/>
      <c r="R341" s="113"/>
      <c r="S341" s="113"/>
      <c r="T341" s="113"/>
      <c r="U341" s="113"/>
      <c r="V341" s="113"/>
      <c r="W341" s="113"/>
      <c r="X341" s="113"/>
      <c r="Y341" s="113"/>
      <c r="Z341" s="113"/>
      <c r="AA341" s="113"/>
      <c r="AB341" s="113"/>
      <c r="AC341" s="113"/>
      <c r="AD341" s="113"/>
    </row>
    <row r="342" spans="2:30" x14ac:dyDescent="0.3">
      <c r="B342" s="105" t="s">
        <v>210</v>
      </c>
      <c r="C342" s="106"/>
      <c r="D342" s="106"/>
      <c r="E342" s="107" t="s">
        <v>35</v>
      </c>
      <c r="F342" s="113">
        <v>0</v>
      </c>
      <c r="G342" s="113">
        <v>0</v>
      </c>
      <c r="H342" s="113">
        <v>0</v>
      </c>
      <c r="I342" s="113">
        <v>0</v>
      </c>
      <c r="J342" s="113">
        <v>0</v>
      </c>
      <c r="K342" s="113">
        <v>0</v>
      </c>
      <c r="L342" s="113">
        <v>-906648.95379366633</v>
      </c>
      <c r="M342" s="113">
        <v>5106467.0568195861</v>
      </c>
      <c r="N342" s="113">
        <v>2816118.0154768461</v>
      </c>
      <c r="O342" s="113">
        <v>4386699.0360146603</v>
      </c>
      <c r="P342" s="113">
        <v>5800955.9113291726</v>
      </c>
      <c r="Q342" s="113">
        <v>52216129.714657478</v>
      </c>
      <c r="R342" s="113">
        <v>3094206.8446767582</v>
      </c>
      <c r="S342" s="113">
        <v>-1316999.0462777989</v>
      </c>
      <c r="T342" s="113">
        <v>30287212.525202919</v>
      </c>
      <c r="U342" s="113">
        <v>30900802.621926945</v>
      </c>
      <c r="V342" s="113">
        <v>259928130.55654192</v>
      </c>
      <c r="W342" s="113">
        <v>90249459.546711221</v>
      </c>
      <c r="X342" s="113">
        <v>124046067.56057112</v>
      </c>
      <c r="Y342" s="113">
        <v>71566750.590757489</v>
      </c>
      <c r="Z342" s="113">
        <v>89593130.408501029</v>
      </c>
      <c r="AA342" s="113">
        <v>139212782.20870528</v>
      </c>
      <c r="AB342" s="113">
        <v>196993371.44485086</v>
      </c>
      <c r="AC342" s="113">
        <v>86416840.863082603</v>
      </c>
      <c r="AD342" s="113">
        <v>103709852.27786097</v>
      </c>
    </row>
    <row r="343" spans="2:30" x14ac:dyDescent="0.3">
      <c r="B343" s="105" t="s">
        <v>31</v>
      </c>
      <c r="C343" s="105"/>
      <c r="D343" s="105"/>
      <c r="E343" s="107" t="s">
        <v>35</v>
      </c>
      <c r="F343" s="113"/>
      <c r="G343" s="113"/>
      <c r="H343" s="113"/>
      <c r="I343" s="113"/>
      <c r="J343" s="113"/>
      <c r="K343" s="113"/>
      <c r="L343" s="113"/>
      <c r="M343" s="113"/>
      <c r="N343" s="113"/>
      <c r="O343" s="113"/>
      <c r="P343" s="113"/>
      <c r="Q343" s="113"/>
      <c r="R343" s="113"/>
      <c r="S343" s="113"/>
      <c r="T343" s="113"/>
      <c r="U343" s="113"/>
      <c r="V343" s="113"/>
      <c r="W343" s="113"/>
      <c r="X343" s="113"/>
      <c r="Y343" s="113"/>
      <c r="Z343" s="113"/>
      <c r="AA343" s="113"/>
      <c r="AB343" s="113"/>
      <c r="AC343" s="113"/>
      <c r="AD343" s="113"/>
    </row>
    <row r="344" spans="2:30" x14ac:dyDescent="0.3">
      <c r="B344" s="105" t="s">
        <v>33</v>
      </c>
      <c r="C344" s="105"/>
      <c r="D344" s="105"/>
      <c r="E344" s="107" t="s">
        <v>35</v>
      </c>
      <c r="F344" s="113">
        <v>0</v>
      </c>
      <c r="G344" s="113">
        <v>0</v>
      </c>
      <c r="H344" s="113">
        <v>0</v>
      </c>
      <c r="I344" s="113">
        <v>0</v>
      </c>
      <c r="J344" s="113">
        <v>0</v>
      </c>
      <c r="K344" s="113">
        <v>0</v>
      </c>
      <c r="L344" s="113">
        <v>-1111992.485263828</v>
      </c>
      <c r="M344" s="113">
        <v>4765429.4941706611</v>
      </c>
      <c r="N344" s="113">
        <v>5118384.9901285544</v>
      </c>
      <c r="O344" s="113">
        <v>4097948.2360981512</v>
      </c>
      <c r="P344" s="113">
        <v>7640236.6981707681</v>
      </c>
      <c r="Q344" s="113">
        <v>57519896.03233514</v>
      </c>
      <c r="R344" s="113">
        <v>6399477.8818133986</v>
      </c>
      <c r="S344" s="113">
        <v>-40870.357574874586</v>
      </c>
      <c r="T344" s="113">
        <v>89894433.216155067</v>
      </c>
      <c r="U344" s="113">
        <v>37369682.889177367</v>
      </c>
      <c r="V344" s="113">
        <v>231826840.76079199</v>
      </c>
      <c r="W344" s="113">
        <v>96217691.251270413</v>
      </c>
      <c r="X344" s="113">
        <v>185193331.49385977</v>
      </c>
      <c r="Y344" s="113">
        <v>119643355.1406399</v>
      </c>
      <c r="Z344" s="113">
        <v>183259350.25386661</v>
      </c>
      <c r="AA344" s="113">
        <v>150601389.84933561</v>
      </c>
      <c r="AB344" s="113">
        <v>256254415.66031465</v>
      </c>
      <c r="AC344" s="113">
        <v>221108563.01420617</v>
      </c>
      <c r="AD344" s="113">
        <v>106577890.20944916</v>
      </c>
    </row>
    <row r="345" spans="2:30" x14ac:dyDescent="0.3">
      <c r="B345" s="105" t="s">
        <v>32</v>
      </c>
      <c r="C345" s="105"/>
      <c r="D345" s="105"/>
      <c r="E345" s="107" t="s">
        <v>35</v>
      </c>
      <c r="F345" s="113"/>
      <c r="G345" s="113"/>
      <c r="H345" s="113"/>
      <c r="I345" s="113"/>
      <c r="J345" s="113"/>
      <c r="K345" s="113"/>
      <c r="L345" s="113"/>
      <c r="M345" s="113"/>
      <c r="N345" s="113"/>
      <c r="O345" s="113"/>
      <c r="P345" s="113"/>
      <c r="Q345" s="113"/>
      <c r="R345" s="113"/>
      <c r="S345" s="113"/>
      <c r="T345" s="113"/>
      <c r="U345" s="113"/>
      <c r="V345" s="113"/>
      <c r="W345" s="113"/>
      <c r="X345" s="113"/>
      <c r="Y345" s="113"/>
      <c r="Z345" s="113"/>
      <c r="AA345" s="113"/>
      <c r="AB345" s="113"/>
      <c r="AC345" s="113"/>
      <c r="AD345" s="113"/>
    </row>
    <row r="346" spans="2:30" x14ac:dyDescent="0.3">
      <c r="B346" s="105" t="s">
        <v>34</v>
      </c>
      <c r="C346" s="105"/>
      <c r="D346" s="105"/>
      <c r="E346" s="107" t="s">
        <v>35</v>
      </c>
      <c r="F346" s="113">
        <v>0</v>
      </c>
      <c r="G346" s="113">
        <v>0</v>
      </c>
      <c r="H346" s="113">
        <v>0</v>
      </c>
      <c r="I346" s="113">
        <v>0</v>
      </c>
      <c r="J346" s="113">
        <v>0</v>
      </c>
      <c r="K346" s="113">
        <v>0</v>
      </c>
      <c r="L346" s="113">
        <v>-1536950.1657075509</v>
      </c>
      <c r="M346" s="113">
        <v>4215147.7138966713</v>
      </c>
      <c r="N346" s="113">
        <v>5288494.8093229206</v>
      </c>
      <c r="O346" s="113">
        <v>3513631.0124093723</v>
      </c>
      <c r="P346" s="113">
        <v>7908957.005618087</v>
      </c>
      <c r="Q346" s="113">
        <v>55380698.932394251</v>
      </c>
      <c r="R346" s="113">
        <v>6764812.2831041953</v>
      </c>
      <c r="S346" s="113">
        <v>66285.976511764355</v>
      </c>
      <c r="T346" s="113">
        <v>87464899.559613883</v>
      </c>
      <c r="U346" s="113">
        <v>36735252.403923705</v>
      </c>
      <c r="V346" s="113">
        <v>237542285.46953961</v>
      </c>
      <c r="W346" s="113">
        <v>98756348.507308394</v>
      </c>
      <c r="X346" s="113">
        <v>182742254.92863223</v>
      </c>
      <c r="Y346" s="113">
        <v>118131725.51043659</v>
      </c>
      <c r="Z346" s="113">
        <v>184026544.8221072</v>
      </c>
      <c r="AA346" s="113">
        <v>153142884.36146012</v>
      </c>
      <c r="AB346" s="113">
        <v>252683863.43637446</v>
      </c>
      <c r="AC346" s="113">
        <v>222496835.0966627</v>
      </c>
      <c r="AD346" s="113">
        <v>106417018.14804429</v>
      </c>
    </row>
    <row r="347" spans="2:30" x14ac:dyDescent="0.3">
      <c r="E347" s="110"/>
    </row>
    <row r="348" spans="2:30" x14ac:dyDescent="0.3">
      <c r="B348" s="102" t="s">
        <v>18</v>
      </c>
      <c r="C348" s="103" t="s">
        <v>64</v>
      </c>
      <c r="D348" s="103" t="s">
        <v>7</v>
      </c>
      <c r="E348" s="103" t="s">
        <v>14</v>
      </c>
      <c r="F348" s="104" t="s">
        <v>65</v>
      </c>
      <c r="G348" s="104" t="s">
        <v>66</v>
      </c>
      <c r="H348" s="104" t="s">
        <v>67</v>
      </c>
      <c r="I348" s="104" t="s">
        <v>68</v>
      </c>
      <c r="J348" s="104" t="s">
        <v>69</v>
      </c>
      <c r="K348" s="104" t="s">
        <v>70</v>
      </c>
      <c r="L348" s="104" t="s">
        <v>71</v>
      </c>
      <c r="M348" s="104" t="s">
        <v>72</v>
      </c>
      <c r="N348" s="104" t="s">
        <v>73</v>
      </c>
      <c r="O348" s="104" t="s">
        <v>74</v>
      </c>
      <c r="P348" s="104" t="s">
        <v>75</v>
      </c>
      <c r="Q348" s="104" t="s">
        <v>76</v>
      </c>
      <c r="R348" s="104" t="s">
        <v>77</v>
      </c>
      <c r="S348" s="104" t="s">
        <v>78</v>
      </c>
      <c r="T348" s="104" t="s">
        <v>79</v>
      </c>
      <c r="U348" s="104" t="s">
        <v>80</v>
      </c>
      <c r="V348" s="104" t="s">
        <v>81</v>
      </c>
      <c r="W348" s="104" t="s">
        <v>82</v>
      </c>
      <c r="X348" s="104" t="s">
        <v>83</v>
      </c>
      <c r="Y348" s="104" t="s">
        <v>84</v>
      </c>
      <c r="Z348" s="104" t="s">
        <v>85</v>
      </c>
      <c r="AA348" s="104" t="s">
        <v>86</v>
      </c>
      <c r="AB348" s="104" t="s">
        <v>87</v>
      </c>
      <c r="AC348" s="104" t="s">
        <v>88</v>
      </c>
      <c r="AD348" s="104" t="s">
        <v>89</v>
      </c>
    </row>
    <row r="349" spans="2:30" x14ac:dyDescent="0.3">
      <c r="B349" s="105" t="s">
        <v>44</v>
      </c>
      <c r="C349" s="105"/>
      <c r="D349" s="105"/>
      <c r="E349" s="107" t="s">
        <v>35</v>
      </c>
      <c r="F349" s="113">
        <v>0</v>
      </c>
      <c r="G349" s="113">
        <v>0</v>
      </c>
      <c r="H349" s="113">
        <v>0</v>
      </c>
      <c r="I349" s="113">
        <v>0</v>
      </c>
      <c r="J349" s="113">
        <v>0</v>
      </c>
      <c r="K349" s="113">
        <v>0</v>
      </c>
      <c r="L349" s="113">
        <v>0</v>
      </c>
      <c r="M349" s="113">
        <v>0</v>
      </c>
      <c r="N349" s="113">
        <v>0</v>
      </c>
      <c r="O349" s="113">
        <v>0</v>
      </c>
      <c r="P349" s="113">
        <v>0</v>
      </c>
      <c r="Q349" s="113">
        <v>0</v>
      </c>
      <c r="R349" s="113">
        <v>0</v>
      </c>
      <c r="S349" s="113">
        <v>0</v>
      </c>
      <c r="T349" s="113">
        <v>0</v>
      </c>
      <c r="U349" s="113">
        <v>0</v>
      </c>
      <c r="V349" s="113">
        <v>0</v>
      </c>
      <c r="W349" s="113">
        <v>0</v>
      </c>
      <c r="X349" s="113">
        <v>0</v>
      </c>
      <c r="Y349" s="113">
        <v>0</v>
      </c>
      <c r="Z349" s="113">
        <v>0</v>
      </c>
      <c r="AA349" s="113">
        <v>0</v>
      </c>
      <c r="AB349" s="113">
        <v>0</v>
      </c>
      <c r="AC349" s="113">
        <v>0</v>
      </c>
      <c r="AD349" s="113">
        <v>0</v>
      </c>
    </row>
    <row r="350" spans="2:30" x14ac:dyDescent="0.3">
      <c r="B350" s="105" t="s">
        <v>25</v>
      </c>
      <c r="C350" s="105"/>
      <c r="D350" s="105"/>
      <c r="E350" s="107" t="s">
        <v>35</v>
      </c>
      <c r="F350" s="113"/>
      <c r="G350" s="113"/>
      <c r="H350" s="113"/>
      <c r="I350" s="113"/>
      <c r="J350" s="113"/>
      <c r="K350" s="113"/>
      <c r="L350" s="113"/>
      <c r="M350" s="113"/>
      <c r="N350" s="113"/>
      <c r="O350" s="113"/>
      <c r="P350" s="113"/>
      <c r="Q350" s="113"/>
      <c r="R350" s="113"/>
      <c r="S350" s="113"/>
      <c r="T350" s="113"/>
      <c r="U350" s="113"/>
      <c r="V350" s="113"/>
      <c r="W350" s="113"/>
      <c r="X350" s="113"/>
      <c r="Y350" s="113"/>
      <c r="Z350" s="113"/>
      <c r="AA350" s="113"/>
      <c r="AB350" s="113"/>
      <c r="AC350" s="113"/>
      <c r="AD350" s="113"/>
    </row>
    <row r="351" spans="2:30" x14ac:dyDescent="0.3">
      <c r="B351" s="105" t="s">
        <v>27</v>
      </c>
      <c r="C351" s="105"/>
      <c r="D351" s="105"/>
      <c r="E351" s="107" t="s">
        <v>35</v>
      </c>
      <c r="F351" s="113"/>
      <c r="G351" s="113"/>
      <c r="H351" s="113"/>
      <c r="I351" s="113"/>
      <c r="J351" s="113"/>
      <c r="K351" s="113"/>
      <c r="L351" s="113"/>
      <c r="M351" s="113"/>
      <c r="N351" s="113"/>
      <c r="O351" s="113"/>
      <c r="P351" s="113"/>
      <c r="Q351" s="113"/>
      <c r="R351" s="113"/>
      <c r="S351" s="113"/>
      <c r="T351" s="113"/>
      <c r="U351" s="113"/>
      <c r="V351" s="113"/>
      <c r="W351" s="113"/>
      <c r="X351" s="113"/>
      <c r="Y351" s="113"/>
      <c r="Z351" s="113"/>
      <c r="AA351" s="113"/>
      <c r="AB351" s="113"/>
      <c r="AC351" s="113"/>
      <c r="AD351" s="113"/>
    </row>
    <row r="352" spans="2:30" x14ac:dyDescent="0.3">
      <c r="B352" s="105" t="s">
        <v>30</v>
      </c>
      <c r="C352" s="105"/>
      <c r="D352" s="105"/>
      <c r="E352" s="107" t="s">
        <v>35</v>
      </c>
      <c r="F352" s="113"/>
      <c r="G352" s="113"/>
      <c r="H352" s="113"/>
      <c r="I352" s="113"/>
      <c r="J352" s="113"/>
      <c r="K352" s="113"/>
      <c r="L352" s="113"/>
      <c r="M352" s="113"/>
      <c r="N352" s="113"/>
      <c r="O352" s="113"/>
      <c r="P352" s="113"/>
      <c r="Q352" s="113"/>
      <c r="R352" s="113"/>
      <c r="S352" s="113"/>
      <c r="T352" s="113"/>
      <c r="U352" s="113"/>
      <c r="V352" s="113"/>
      <c r="W352" s="113"/>
      <c r="X352" s="113"/>
      <c r="Y352" s="113"/>
      <c r="Z352" s="113"/>
      <c r="AA352" s="113"/>
      <c r="AB352" s="113"/>
      <c r="AC352" s="113"/>
      <c r="AD352" s="113"/>
    </row>
    <row r="353" spans="2:30" x14ac:dyDescent="0.3">
      <c r="B353" s="105" t="s">
        <v>210</v>
      </c>
      <c r="C353" s="106"/>
      <c r="D353" s="106"/>
      <c r="E353" s="107" t="s">
        <v>35</v>
      </c>
      <c r="F353" s="113">
        <v>0</v>
      </c>
      <c r="G353" s="113">
        <v>0</v>
      </c>
      <c r="H353" s="113">
        <v>0</v>
      </c>
      <c r="I353" s="113">
        <v>0</v>
      </c>
      <c r="J353" s="113">
        <v>0</v>
      </c>
      <c r="K353" s="113">
        <v>0</v>
      </c>
      <c r="L353" s="113">
        <v>363860.11376748269</v>
      </c>
      <c r="M353" s="113">
        <v>415277.77921838709</v>
      </c>
      <c r="N353" s="113">
        <v>-26066.065404742123</v>
      </c>
      <c r="O353" s="113">
        <v>-104282.07473759307</v>
      </c>
      <c r="P353" s="113">
        <v>-617.46802909689563</v>
      </c>
      <c r="Q353" s="113">
        <v>22941498.635141853</v>
      </c>
      <c r="R353" s="113">
        <v>-124120.68466984457</v>
      </c>
      <c r="S353" s="113">
        <v>270653.95197550236</v>
      </c>
      <c r="T353" s="113">
        <v>30590611.756722357</v>
      </c>
      <c r="U353" s="113">
        <v>15670205.066809</v>
      </c>
      <c r="V353" s="113">
        <v>53982807.25520023</v>
      </c>
      <c r="W353" s="113">
        <v>4090640.7991696009</v>
      </c>
      <c r="X353" s="113">
        <v>15103949.38143526</v>
      </c>
      <c r="Y353" s="113">
        <v>410859.99056818214</v>
      </c>
      <c r="Z353" s="113">
        <v>27168735.736109991</v>
      </c>
      <c r="AA353" s="113">
        <v>11916059.52911401</v>
      </c>
      <c r="AB353" s="113">
        <v>12865956.97407244</v>
      </c>
      <c r="AC353" s="113">
        <v>6457078.4864507355</v>
      </c>
      <c r="AD353" s="113">
        <v>10717682.522447679</v>
      </c>
    </row>
    <row r="354" spans="2:30" x14ac:dyDescent="0.3">
      <c r="B354" s="105" t="s">
        <v>31</v>
      </c>
      <c r="C354" s="105"/>
      <c r="D354" s="105"/>
      <c r="E354" s="107" t="s">
        <v>35</v>
      </c>
      <c r="F354" s="113"/>
      <c r="G354" s="113"/>
      <c r="H354" s="113"/>
      <c r="I354" s="113"/>
      <c r="J354" s="113"/>
      <c r="K354" s="113"/>
      <c r="L354" s="113"/>
      <c r="M354" s="113"/>
      <c r="N354" s="113"/>
      <c r="O354" s="113"/>
      <c r="P354" s="113"/>
      <c r="Q354" s="113"/>
      <c r="R354" s="113"/>
      <c r="S354" s="113"/>
      <c r="T354" s="113"/>
      <c r="U354" s="113"/>
      <c r="V354" s="113"/>
      <c r="W354" s="113"/>
      <c r="X354" s="113"/>
      <c r="Y354" s="113"/>
      <c r="Z354" s="113"/>
      <c r="AA354" s="113"/>
      <c r="AB354" s="113"/>
      <c r="AC354" s="113"/>
      <c r="AD354" s="113"/>
    </row>
    <row r="355" spans="2:30" x14ac:dyDescent="0.3">
      <c r="B355" s="105" t="s">
        <v>33</v>
      </c>
      <c r="C355" s="105"/>
      <c r="D355" s="105"/>
      <c r="E355" s="107" t="s">
        <v>35</v>
      </c>
      <c r="F355" s="113">
        <v>0</v>
      </c>
      <c r="G355" s="113">
        <v>0</v>
      </c>
      <c r="H355" s="113">
        <v>0</v>
      </c>
      <c r="I355" s="113">
        <v>0</v>
      </c>
      <c r="J355" s="113">
        <v>0</v>
      </c>
      <c r="K355" s="113">
        <v>0</v>
      </c>
      <c r="L355" s="113">
        <v>580068.75072347117</v>
      </c>
      <c r="M355" s="113">
        <v>599846.19587719708</v>
      </c>
      <c r="N355" s="113">
        <v>51928.794266084857</v>
      </c>
      <c r="O355" s="113">
        <v>-79993.63948689535</v>
      </c>
      <c r="P355" s="113">
        <v>17439.709377142935</v>
      </c>
      <c r="Q355" s="113">
        <v>22717650.965003181</v>
      </c>
      <c r="R355" s="113">
        <v>-82557.819433365003</v>
      </c>
      <c r="S355" s="113">
        <v>418197.59079574171</v>
      </c>
      <c r="T355" s="113">
        <v>30521111.719467368</v>
      </c>
      <c r="U355" s="113">
        <v>16010372.660819512</v>
      </c>
      <c r="V355" s="113">
        <v>53652565.997001819</v>
      </c>
      <c r="W355" s="113">
        <v>5655812.4680549782</v>
      </c>
      <c r="X355" s="113">
        <v>17024949.098827187</v>
      </c>
      <c r="Y355" s="113">
        <v>282870.06982485391</v>
      </c>
      <c r="Z355" s="113">
        <v>30691958.329322297</v>
      </c>
      <c r="AA355" s="113">
        <v>10322998.288450096</v>
      </c>
      <c r="AB355" s="113">
        <v>11294752.287042435</v>
      </c>
      <c r="AC355" s="113">
        <v>8736690.7951687649</v>
      </c>
      <c r="AD355" s="113">
        <v>10018342.926354524</v>
      </c>
    </row>
    <row r="356" spans="2:30" x14ac:dyDescent="0.3">
      <c r="B356" s="105" t="s">
        <v>32</v>
      </c>
      <c r="C356" s="105"/>
      <c r="D356" s="105"/>
      <c r="E356" s="107" t="s">
        <v>35</v>
      </c>
      <c r="F356" s="113"/>
      <c r="G356" s="113"/>
      <c r="H356" s="113"/>
      <c r="I356" s="113"/>
      <c r="J356" s="113"/>
      <c r="K356" s="113"/>
      <c r="L356" s="113"/>
      <c r="M356" s="113"/>
      <c r="N356" s="113"/>
      <c r="O356" s="113"/>
      <c r="P356" s="113"/>
      <c r="Q356" s="113"/>
      <c r="R356" s="113"/>
      <c r="S356" s="113"/>
      <c r="T356" s="113"/>
      <c r="U356" s="113"/>
      <c r="V356" s="113"/>
      <c r="W356" s="113"/>
      <c r="X356" s="113"/>
      <c r="Y356" s="113"/>
      <c r="Z356" s="113"/>
      <c r="AA356" s="113"/>
      <c r="AB356" s="113"/>
      <c r="AC356" s="113"/>
      <c r="AD356" s="113"/>
    </row>
    <row r="357" spans="2:30" x14ac:dyDescent="0.3">
      <c r="B357" s="105" t="s">
        <v>34</v>
      </c>
      <c r="C357" s="105"/>
      <c r="D357" s="105"/>
      <c r="E357" s="107" t="s">
        <v>35</v>
      </c>
      <c r="F357" s="113">
        <v>0</v>
      </c>
      <c r="G357" s="113">
        <v>0</v>
      </c>
      <c r="H357" s="113">
        <v>0</v>
      </c>
      <c r="I357" s="113">
        <v>0</v>
      </c>
      <c r="J357" s="113">
        <v>0</v>
      </c>
      <c r="K357" s="113">
        <v>0</v>
      </c>
      <c r="L357" s="113">
        <v>568334.02682217176</v>
      </c>
      <c r="M357" s="113">
        <v>537206.89547980949</v>
      </c>
      <c r="N357" s="113">
        <v>28227.158248297568</v>
      </c>
      <c r="O357" s="113">
        <v>-80926.559522303083</v>
      </c>
      <c r="P357" s="113">
        <v>13016.143037811871</v>
      </c>
      <c r="Q357" s="113">
        <v>22815753.134656508</v>
      </c>
      <c r="R357" s="113">
        <v>-84883.814161096743</v>
      </c>
      <c r="S357" s="113">
        <v>373599.22573939944</v>
      </c>
      <c r="T357" s="113">
        <v>30771429.263886631</v>
      </c>
      <c r="U357" s="113">
        <v>16011072.27948527</v>
      </c>
      <c r="V357" s="113">
        <v>52966605.700451642</v>
      </c>
      <c r="W357" s="113">
        <v>6663589.520236061</v>
      </c>
      <c r="X357" s="113">
        <v>16249960.266357945</v>
      </c>
      <c r="Y357" s="113">
        <v>405917.23906061996</v>
      </c>
      <c r="Z357" s="113">
        <v>29155744.896343738</v>
      </c>
      <c r="AA357" s="113">
        <v>11315869.767950643</v>
      </c>
      <c r="AB357" s="113">
        <v>12278686.075993601</v>
      </c>
      <c r="AC357" s="113">
        <v>8931823.8956578281</v>
      </c>
      <c r="AD357" s="113">
        <v>10332779.175058158</v>
      </c>
    </row>
    <row r="358" spans="2:30" x14ac:dyDescent="0.3">
      <c r="E358" s="110"/>
    </row>
    <row r="359" spans="2:30" x14ac:dyDescent="0.3">
      <c r="B359" s="102" t="s">
        <v>18</v>
      </c>
      <c r="C359" s="103" t="s">
        <v>3</v>
      </c>
      <c r="D359" s="103" t="s">
        <v>8</v>
      </c>
      <c r="E359" s="103" t="s">
        <v>14</v>
      </c>
      <c r="F359" s="104" t="s">
        <v>65</v>
      </c>
      <c r="G359" s="104" t="s">
        <v>66</v>
      </c>
      <c r="H359" s="104" t="s">
        <v>67</v>
      </c>
      <c r="I359" s="104" t="s">
        <v>68</v>
      </c>
      <c r="J359" s="104" t="s">
        <v>69</v>
      </c>
      <c r="K359" s="104" t="s">
        <v>70</v>
      </c>
      <c r="L359" s="104" t="s">
        <v>71</v>
      </c>
      <c r="M359" s="104" t="s">
        <v>72</v>
      </c>
      <c r="N359" s="104" t="s">
        <v>73</v>
      </c>
      <c r="O359" s="104" t="s">
        <v>74</v>
      </c>
      <c r="P359" s="104" t="s">
        <v>75</v>
      </c>
      <c r="Q359" s="104" t="s">
        <v>76</v>
      </c>
      <c r="R359" s="104" t="s">
        <v>77</v>
      </c>
      <c r="S359" s="104" t="s">
        <v>78</v>
      </c>
      <c r="T359" s="104" t="s">
        <v>79</v>
      </c>
      <c r="U359" s="104" t="s">
        <v>80</v>
      </c>
      <c r="V359" s="104" t="s">
        <v>81</v>
      </c>
      <c r="W359" s="104" t="s">
        <v>82</v>
      </c>
      <c r="X359" s="104" t="s">
        <v>83</v>
      </c>
      <c r="Y359" s="104" t="s">
        <v>84</v>
      </c>
      <c r="Z359" s="104" t="s">
        <v>85</v>
      </c>
      <c r="AA359" s="104" t="s">
        <v>86</v>
      </c>
      <c r="AB359" s="104" t="s">
        <v>87</v>
      </c>
      <c r="AC359" s="104" t="s">
        <v>88</v>
      </c>
      <c r="AD359" s="104" t="s">
        <v>89</v>
      </c>
    </row>
    <row r="360" spans="2:30" x14ac:dyDescent="0.3">
      <c r="B360" s="105" t="s">
        <v>44</v>
      </c>
      <c r="C360" s="105"/>
      <c r="D360" s="105"/>
      <c r="E360" s="107" t="s">
        <v>35</v>
      </c>
      <c r="F360" s="113">
        <v>0</v>
      </c>
      <c r="G360" s="113">
        <v>0</v>
      </c>
      <c r="H360" s="113">
        <v>0</v>
      </c>
      <c r="I360" s="113">
        <v>0</v>
      </c>
      <c r="J360" s="113">
        <v>0</v>
      </c>
      <c r="K360" s="113">
        <v>0</v>
      </c>
      <c r="L360" s="113">
        <v>0</v>
      </c>
      <c r="M360" s="113">
        <v>0</v>
      </c>
      <c r="N360" s="113">
        <v>0</v>
      </c>
      <c r="O360" s="113">
        <v>0</v>
      </c>
      <c r="P360" s="113">
        <v>0</v>
      </c>
      <c r="Q360" s="113">
        <v>0</v>
      </c>
      <c r="R360" s="113">
        <v>0</v>
      </c>
      <c r="S360" s="113">
        <v>0</v>
      </c>
      <c r="T360" s="113">
        <v>0</v>
      </c>
      <c r="U360" s="113">
        <v>0</v>
      </c>
      <c r="V360" s="113">
        <v>0</v>
      </c>
      <c r="W360" s="113">
        <v>0</v>
      </c>
      <c r="X360" s="113">
        <v>0</v>
      </c>
      <c r="Y360" s="113">
        <v>0</v>
      </c>
      <c r="Z360" s="113">
        <v>0</v>
      </c>
      <c r="AA360" s="113">
        <v>0</v>
      </c>
      <c r="AB360" s="113">
        <v>0</v>
      </c>
      <c r="AC360" s="113">
        <v>0</v>
      </c>
      <c r="AD360" s="113">
        <v>0</v>
      </c>
    </row>
    <row r="361" spans="2:30" x14ac:dyDescent="0.3">
      <c r="B361" s="105" t="s">
        <v>25</v>
      </c>
      <c r="C361" s="105"/>
      <c r="D361" s="105"/>
      <c r="E361" s="107" t="s">
        <v>35</v>
      </c>
      <c r="F361" s="113"/>
      <c r="G361" s="113"/>
      <c r="H361" s="113"/>
      <c r="I361" s="113"/>
      <c r="J361" s="113"/>
      <c r="K361" s="113"/>
      <c r="L361" s="113"/>
      <c r="M361" s="113"/>
      <c r="N361" s="113"/>
      <c r="O361" s="113"/>
      <c r="P361" s="113"/>
      <c r="Q361" s="113"/>
      <c r="R361" s="113"/>
      <c r="S361" s="113"/>
      <c r="T361" s="113"/>
      <c r="U361" s="113"/>
      <c r="V361" s="113"/>
      <c r="W361" s="113"/>
      <c r="X361" s="113"/>
      <c r="Y361" s="113"/>
      <c r="Z361" s="113"/>
      <c r="AA361" s="113"/>
      <c r="AB361" s="113"/>
      <c r="AC361" s="113"/>
      <c r="AD361" s="113"/>
    </row>
    <row r="362" spans="2:30" x14ac:dyDescent="0.3">
      <c r="B362" s="105" t="s">
        <v>27</v>
      </c>
      <c r="C362" s="105"/>
      <c r="D362" s="105"/>
      <c r="E362" s="107" t="s">
        <v>35</v>
      </c>
      <c r="F362" s="113"/>
      <c r="G362" s="113"/>
      <c r="H362" s="113"/>
      <c r="I362" s="113"/>
      <c r="J362" s="113"/>
      <c r="K362" s="113"/>
      <c r="L362" s="113"/>
      <c r="M362" s="113"/>
      <c r="N362" s="113"/>
      <c r="O362" s="113"/>
      <c r="P362" s="113"/>
      <c r="Q362" s="113"/>
      <c r="R362" s="113"/>
      <c r="S362" s="113"/>
      <c r="T362" s="113"/>
      <c r="U362" s="113"/>
      <c r="V362" s="113"/>
      <c r="W362" s="113"/>
      <c r="X362" s="113"/>
      <c r="Y362" s="113"/>
      <c r="Z362" s="113"/>
      <c r="AA362" s="113"/>
      <c r="AB362" s="113"/>
      <c r="AC362" s="113"/>
      <c r="AD362" s="113"/>
    </row>
    <row r="363" spans="2:30" x14ac:dyDescent="0.3">
      <c r="B363" s="105" t="s">
        <v>30</v>
      </c>
      <c r="C363" s="105"/>
      <c r="D363" s="105"/>
      <c r="E363" s="107" t="s">
        <v>35</v>
      </c>
      <c r="F363" s="113"/>
      <c r="G363" s="113"/>
      <c r="H363" s="113"/>
      <c r="I363" s="113"/>
      <c r="J363" s="113"/>
      <c r="K363" s="113"/>
      <c r="L363" s="113"/>
      <c r="M363" s="113"/>
      <c r="N363" s="113"/>
      <c r="O363" s="113"/>
      <c r="P363" s="113"/>
      <c r="Q363" s="113"/>
      <c r="R363" s="113"/>
      <c r="S363" s="113"/>
      <c r="T363" s="113"/>
      <c r="U363" s="113"/>
      <c r="V363" s="113"/>
      <c r="W363" s="113"/>
      <c r="X363" s="113"/>
      <c r="Y363" s="113"/>
      <c r="Z363" s="113"/>
      <c r="AA363" s="113"/>
      <c r="AB363" s="113"/>
      <c r="AC363" s="113"/>
      <c r="AD363" s="113"/>
    </row>
    <row r="364" spans="2:30" x14ac:dyDescent="0.3">
      <c r="B364" s="105" t="s">
        <v>210</v>
      </c>
      <c r="C364" s="106"/>
      <c r="D364" s="106"/>
      <c r="E364" s="107" t="s">
        <v>35</v>
      </c>
      <c r="F364" s="113">
        <v>0</v>
      </c>
      <c r="G364" s="113">
        <v>0</v>
      </c>
      <c r="H364" s="113">
        <v>0</v>
      </c>
      <c r="I364" s="113">
        <v>0</v>
      </c>
      <c r="J364" s="113">
        <v>0</v>
      </c>
      <c r="K364" s="113">
        <v>0</v>
      </c>
      <c r="L364" s="113">
        <v>3589328.8057575827</v>
      </c>
      <c r="M364" s="113">
        <v>11649028.575557346</v>
      </c>
      <c r="N364" s="113">
        <v>2407408.6279580672</v>
      </c>
      <c r="O364" s="113">
        <v>893292.88462795666</v>
      </c>
      <c r="P364" s="113">
        <v>2960392.4533453723</v>
      </c>
      <c r="Q364" s="113">
        <v>-566438.51807863126</v>
      </c>
      <c r="R364" s="113">
        <v>830942.84325489076</v>
      </c>
      <c r="S364" s="113">
        <v>-91824.167282647308</v>
      </c>
      <c r="T364" s="113">
        <v>10048960.816619398</v>
      </c>
      <c r="U364" s="113">
        <v>34334132.753781006</v>
      </c>
      <c r="V364" s="113">
        <v>167443640.65627655</v>
      </c>
      <c r="W364" s="113">
        <v>10357520.329386182</v>
      </c>
      <c r="X364" s="113">
        <v>22645837.041335508</v>
      </c>
      <c r="Y364" s="113">
        <v>7829949.5649568662</v>
      </c>
      <c r="Z364" s="113">
        <v>60760853.606869072</v>
      </c>
      <c r="AA364" s="113">
        <v>52218862.559511535</v>
      </c>
      <c r="AB364" s="113">
        <v>8248676.9746949514</v>
      </c>
      <c r="AC364" s="113">
        <v>26022973.241697747</v>
      </c>
      <c r="AD364" s="113">
        <v>28312077.363722276</v>
      </c>
    </row>
    <row r="365" spans="2:30" x14ac:dyDescent="0.3">
      <c r="B365" s="105" t="s">
        <v>31</v>
      </c>
      <c r="C365" s="105"/>
      <c r="D365" s="105"/>
      <c r="E365" s="107" t="s">
        <v>35</v>
      </c>
      <c r="F365" s="113"/>
      <c r="G365" s="113"/>
      <c r="H365" s="113"/>
      <c r="I365" s="113"/>
      <c r="J365" s="113"/>
      <c r="K365" s="113"/>
      <c r="L365" s="113"/>
      <c r="M365" s="113"/>
      <c r="N365" s="113"/>
      <c r="O365" s="113"/>
      <c r="P365" s="113"/>
      <c r="Q365" s="113"/>
      <c r="R365" s="113"/>
      <c r="S365" s="113"/>
      <c r="T365" s="113"/>
      <c r="U365" s="113"/>
      <c r="V365" s="113"/>
      <c r="W365" s="113"/>
      <c r="X365" s="113"/>
      <c r="Y365" s="113"/>
      <c r="Z365" s="113"/>
      <c r="AA365" s="113"/>
      <c r="AB365" s="113"/>
      <c r="AC365" s="113"/>
      <c r="AD365" s="113"/>
    </row>
    <row r="366" spans="2:30" x14ac:dyDescent="0.3">
      <c r="B366" s="105" t="s">
        <v>33</v>
      </c>
      <c r="C366" s="105"/>
      <c r="D366" s="105"/>
      <c r="E366" s="107" t="s">
        <v>35</v>
      </c>
      <c r="F366" s="113">
        <v>0</v>
      </c>
      <c r="G366" s="113">
        <v>0</v>
      </c>
      <c r="H366" s="113">
        <v>0</v>
      </c>
      <c r="I366" s="113">
        <v>0</v>
      </c>
      <c r="J366" s="113">
        <v>0</v>
      </c>
      <c r="K366" s="113">
        <v>0</v>
      </c>
      <c r="L366" s="113">
        <v>4645055.0588449733</v>
      </c>
      <c r="M366" s="113">
        <v>12801040.80002013</v>
      </c>
      <c r="N366" s="113">
        <v>2208092.1886706254</v>
      </c>
      <c r="O366" s="113">
        <v>2588779.8420057953</v>
      </c>
      <c r="P366" s="113">
        <v>3378943.6521542617</v>
      </c>
      <c r="Q366" s="113">
        <v>-528688.02714601904</v>
      </c>
      <c r="R366" s="113">
        <v>1403358.5303599215</v>
      </c>
      <c r="S366" s="113">
        <v>229847.64182879447</v>
      </c>
      <c r="T366" s="113">
        <v>13037571.155596372</v>
      </c>
      <c r="U366" s="113">
        <v>33522422.630314287</v>
      </c>
      <c r="V366" s="113">
        <v>188548046.92395937</v>
      </c>
      <c r="W366" s="113">
        <v>14684720.189433401</v>
      </c>
      <c r="X366" s="113">
        <v>38030954.347791411</v>
      </c>
      <c r="Y366" s="113">
        <v>16536304.663159799</v>
      </c>
      <c r="Z366" s="113">
        <v>80057913.485480681</v>
      </c>
      <c r="AA366" s="113">
        <v>62627989.771643728</v>
      </c>
      <c r="AB366" s="113">
        <v>20540187.605385635</v>
      </c>
      <c r="AC366" s="113">
        <v>42972448.027209349</v>
      </c>
      <c r="AD366" s="113">
        <v>44161472.687676273</v>
      </c>
    </row>
    <row r="367" spans="2:30" x14ac:dyDescent="0.3">
      <c r="B367" s="105" t="s">
        <v>32</v>
      </c>
      <c r="C367" s="105"/>
      <c r="D367" s="105"/>
      <c r="E367" s="107" t="s">
        <v>35</v>
      </c>
      <c r="F367" s="113"/>
      <c r="G367" s="113"/>
      <c r="H367" s="113"/>
      <c r="I367" s="113"/>
      <c r="J367" s="113"/>
      <c r="K367" s="113"/>
      <c r="L367" s="113"/>
      <c r="M367" s="113"/>
      <c r="N367" s="113"/>
      <c r="O367" s="113"/>
      <c r="P367" s="113"/>
      <c r="Q367" s="113"/>
      <c r="R367" s="113"/>
      <c r="S367" s="113"/>
      <c r="T367" s="113"/>
      <c r="U367" s="113"/>
      <c r="V367" s="113"/>
      <c r="W367" s="113"/>
      <c r="X367" s="113"/>
      <c r="Y367" s="113"/>
      <c r="Z367" s="113"/>
      <c r="AA367" s="113"/>
      <c r="AB367" s="113"/>
      <c r="AC367" s="113"/>
      <c r="AD367" s="113"/>
    </row>
    <row r="368" spans="2:30" x14ac:dyDescent="0.3">
      <c r="B368" s="105" t="s">
        <v>34</v>
      </c>
      <c r="C368" s="105"/>
      <c r="D368" s="105"/>
      <c r="E368" s="107" t="s">
        <v>35</v>
      </c>
      <c r="F368" s="113">
        <v>0</v>
      </c>
      <c r="G368" s="113">
        <v>0</v>
      </c>
      <c r="H368" s="113">
        <v>0</v>
      </c>
      <c r="I368" s="113">
        <v>0</v>
      </c>
      <c r="J368" s="113">
        <v>0</v>
      </c>
      <c r="K368" s="113">
        <v>0</v>
      </c>
      <c r="L368" s="113">
        <v>4521885.6916147936</v>
      </c>
      <c r="M368" s="113">
        <v>13168890.450432617</v>
      </c>
      <c r="N368" s="113">
        <v>2361694.5742995348</v>
      </c>
      <c r="O368" s="113">
        <v>2572093.4320796169</v>
      </c>
      <c r="P368" s="113">
        <v>3248232.6095651295</v>
      </c>
      <c r="Q368" s="113">
        <v>-188516.0537515071</v>
      </c>
      <c r="R368" s="113">
        <v>1517515.6029784821</v>
      </c>
      <c r="S368" s="113">
        <v>184867.15674807495</v>
      </c>
      <c r="T368" s="113">
        <v>12129613.074710011</v>
      </c>
      <c r="U368" s="113">
        <v>33221263.438065246</v>
      </c>
      <c r="V368" s="113">
        <v>187966815.83882892</v>
      </c>
      <c r="W368" s="113">
        <v>14273513.839491377</v>
      </c>
      <c r="X368" s="113">
        <v>37785876.568960302</v>
      </c>
      <c r="Y368" s="113">
        <v>17969483.682323344</v>
      </c>
      <c r="Z368" s="113">
        <v>79607449.629071563</v>
      </c>
      <c r="AA368" s="113">
        <v>63577584.971610017</v>
      </c>
      <c r="AB368" s="113">
        <v>20581304.118509106</v>
      </c>
      <c r="AC368" s="113">
        <v>45704830.111547671</v>
      </c>
      <c r="AD368" s="113">
        <v>45204401.513483457</v>
      </c>
    </row>
    <row r="370" spans="2:30" x14ac:dyDescent="0.3">
      <c r="B370" s="115"/>
      <c r="C370" s="114"/>
      <c r="D370" s="114"/>
      <c r="E370" s="115"/>
      <c r="F370" s="116"/>
      <c r="G370" s="116"/>
      <c r="H370" s="116"/>
      <c r="I370" s="116"/>
      <c r="J370" s="116"/>
      <c r="K370" s="116"/>
      <c r="L370" s="116"/>
      <c r="M370" s="116"/>
      <c r="N370" s="116"/>
      <c r="O370" s="116"/>
      <c r="P370" s="116"/>
      <c r="Q370" s="116"/>
      <c r="R370" s="116"/>
      <c r="S370" s="116"/>
      <c r="T370" s="116"/>
      <c r="U370" s="116"/>
      <c r="V370" s="116"/>
      <c r="W370" s="116"/>
      <c r="X370" s="116"/>
      <c r="Y370" s="116"/>
      <c r="Z370" s="116"/>
      <c r="AA370" s="116"/>
      <c r="AB370" s="116"/>
      <c r="AC370" s="116"/>
      <c r="AD370" s="116"/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8352-B318-4F82-8715-8C4CD5A386DD}">
  <sheetPr codeName="Sheet5">
    <tabColor theme="7" tint="0.79998168889431442"/>
  </sheetPr>
  <dimension ref="B2:L46"/>
  <sheetViews>
    <sheetView zoomScale="80" zoomScaleNormal="80" workbookViewId="0">
      <selection activeCell="D22" sqref="D22"/>
    </sheetView>
  </sheetViews>
  <sheetFormatPr defaultRowHeight="14.5" x14ac:dyDescent="0.35"/>
  <cols>
    <col min="2" max="2" width="28" customWidth="1"/>
    <col min="3" max="3" width="39.1796875" bestFit="1" customWidth="1"/>
    <col min="4" max="4" width="30.453125" bestFit="1" customWidth="1"/>
    <col min="5" max="6" width="26.54296875" customWidth="1"/>
  </cols>
  <sheetData>
    <row r="2" spans="2:12" ht="15.5" x14ac:dyDescent="0.35">
      <c r="B2" s="18" t="s">
        <v>153</v>
      </c>
      <c r="C2" s="1"/>
      <c r="D2" s="1"/>
    </row>
    <row r="5" spans="2:12" s="19" customFormat="1" x14ac:dyDescent="0.35">
      <c r="B5" s="66"/>
      <c r="C5" s="66" t="s">
        <v>119</v>
      </c>
      <c r="E5"/>
      <c r="F5"/>
      <c r="G5"/>
      <c r="H5"/>
      <c r="I5"/>
      <c r="J5"/>
      <c r="K5"/>
      <c r="L5"/>
    </row>
    <row r="6" spans="2:12" s="19" customFormat="1" x14ac:dyDescent="0.35">
      <c r="B6" s="77" t="s">
        <v>14</v>
      </c>
      <c r="C6" s="66" t="s">
        <v>120</v>
      </c>
      <c r="E6"/>
      <c r="F6"/>
      <c r="G6"/>
      <c r="H6"/>
      <c r="I6"/>
      <c r="J6"/>
      <c r="K6"/>
      <c r="L6"/>
    </row>
    <row r="7" spans="2:12" s="19" customFormat="1" x14ac:dyDescent="0.35">
      <c r="B7" s="77" t="s">
        <v>121</v>
      </c>
      <c r="C7" s="66" t="s">
        <v>122</v>
      </c>
      <c r="E7"/>
      <c r="F7"/>
      <c r="G7"/>
      <c r="H7"/>
      <c r="I7"/>
      <c r="J7"/>
      <c r="K7"/>
      <c r="L7"/>
    </row>
    <row r="8" spans="2:12" s="19" customFormat="1" x14ac:dyDescent="0.35">
      <c r="B8" s="77" t="s">
        <v>123</v>
      </c>
      <c r="C8" s="66" t="s">
        <v>124</v>
      </c>
    </row>
    <row r="9" spans="2:12" s="19" customFormat="1" x14ac:dyDescent="0.35">
      <c r="B9" s="77" t="s">
        <v>125</v>
      </c>
      <c r="C9" s="66" t="s">
        <v>126</v>
      </c>
    </row>
    <row r="10" spans="2:12" s="19" customFormat="1" x14ac:dyDescent="0.35">
      <c r="B10" s="77" t="s">
        <v>127</v>
      </c>
      <c r="C10" s="66">
        <v>3</v>
      </c>
    </row>
    <row r="11" spans="2:12" s="19" customFormat="1" x14ac:dyDescent="0.35">
      <c r="B11" s="77" t="s">
        <v>128</v>
      </c>
      <c r="C11" s="117">
        <v>17777</v>
      </c>
    </row>
    <row r="12" spans="2:12" s="19" customFormat="1" x14ac:dyDescent="0.35">
      <c r="B12" s="77" t="s">
        <v>129</v>
      </c>
      <c r="C12" s="117">
        <v>44256</v>
      </c>
    </row>
    <row r="13" spans="2:12" s="19" customFormat="1" x14ac:dyDescent="0.35">
      <c r="B13" s="77" t="s">
        <v>130</v>
      </c>
      <c r="C13" s="66">
        <v>291</v>
      </c>
    </row>
    <row r="14" spans="2:12" s="19" customFormat="1" x14ac:dyDescent="0.35">
      <c r="B14" s="77" t="s">
        <v>131</v>
      </c>
      <c r="C14" s="66" t="s">
        <v>132</v>
      </c>
    </row>
    <row r="15" spans="2:12" s="19" customFormat="1" x14ac:dyDescent="0.35">
      <c r="B15" s="78">
        <v>43525</v>
      </c>
      <c r="C15" s="68">
        <v>114.1</v>
      </c>
    </row>
    <row r="16" spans="2:12" s="19" customFormat="1" x14ac:dyDescent="0.35">
      <c r="B16" s="78">
        <v>43617</v>
      </c>
      <c r="C16" s="68">
        <v>114.8</v>
      </c>
    </row>
    <row r="17" spans="2:7" s="19" customFormat="1" x14ac:dyDescent="0.35">
      <c r="B17" s="78">
        <v>43709</v>
      </c>
      <c r="C17" s="68">
        <v>115.4</v>
      </c>
    </row>
    <row r="18" spans="2:7" s="19" customFormat="1" x14ac:dyDescent="0.35">
      <c r="B18" s="78">
        <v>43800</v>
      </c>
      <c r="C18" s="68">
        <v>116.2</v>
      </c>
    </row>
    <row r="19" spans="2:7" s="19" customFormat="1" x14ac:dyDescent="0.35">
      <c r="B19" s="78">
        <v>43891</v>
      </c>
      <c r="C19" s="68">
        <v>116.6</v>
      </c>
    </row>
    <row r="20" spans="2:7" s="19" customFormat="1" x14ac:dyDescent="0.35">
      <c r="B20" s="78">
        <v>43983</v>
      </c>
      <c r="C20" s="124">
        <f>(C$22-C$19)/3+C19</f>
        <v>116.8</v>
      </c>
      <c r="D20" s="19" t="s">
        <v>157</v>
      </c>
    </row>
    <row r="21" spans="2:7" s="19" customFormat="1" x14ac:dyDescent="0.35">
      <c r="B21" s="78">
        <v>44075</v>
      </c>
      <c r="C21" s="124">
        <f>(C$22-C$19)/3+C20</f>
        <v>117</v>
      </c>
      <c r="D21" s="19" t="s">
        <v>157</v>
      </c>
    </row>
    <row r="22" spans="2:7" s="19" customFormat="1" x14ac:dyDescent="0.35">
      <c r="B22" s="78">
        <v>44166</v>
      </c>
      <c r="C22" s="68">
        <v>117.2</v>
      </c>
    </row>
    <row r="23" spans="2:7" s="19" customFormat="1" x14ac:dyDescent="0.35">
      <c r="B23" s="78">
        <v>44256</v>
      </c>
      <c r="C23" s="68">
        <v>117.9</v>
      </c>
    </row>
    <row r="24" spans="2:7" s="19" customFormat="1" x14ac:dyDescent="0.35">
      <c r="B24" s="78">
        <v>44348</v>
      </c>
      <c r="C24" s="68">
        <f>C23*(1+$C$29)</f>
        <v>118.6300658417925</v>
      </c>
      <c r="E24" s="69"/>
      <c r="F24" s="69"/>
      <c r="G24" s="69"/>
    </row>
    <row r="27" spans="2:7" x14ac:dyDescent="0.35">
      <c r="B27" s="71" t="s">
        <v>154</v>
      </c>
      <c r="C27" s="66"/>
    </row>
    <row r="28" spans="2:7" x14ac:dyDescent="0.35">
      <c r="B28" s="70" t="s">
        <v>133</v>
      </c>
      <c r="C28" s="123">
        <v>2.5000000000000001E-2</v>
      </c>
    </row>
    <row r="29" spans="2:7" x14ac:dyDescent="0.35">
      <c r="B29" s="67" t="s">
        <v>134</v>
      </c>
      <c r="C29" s="122">
        <f>(1+C28)^(1/4)-1</f>
        <v>6.192246325636086E-3</v>
      </c>
    </row>
    <row r="32" spans="2:7" x14ac:dyDescent="0.35">
      <c r="B32" s="71" t="s">
        <v>155</v>
      </c>
      <c r="C32" s="71"/>
    </row>
    <row r="33" spans="2:7" x14ac:dyDescent="0.35">
      <c r="B33" s="76">
        <v>43983</v>
      </c>
      <c r="C33" s="73">
        <f>C20</f>
        <v>116.8</v>
      </c>
      <c r="E33" s="47"/>
      <c r="F33" s="47"/>
      <c r="G33" s="47"/>
    </row>
    <row r="34" spans="2:7" x14ac:dyDescent="0.35">
      <c r="B34" s="76">
        <v>44348</v>
      </c>
      <c r="C34" s="75">
        <f>C24</f>
        <v>118.6300658417925</v>
      </c>
      <c r="E34" s="47"/>
      <c r="F34" s="47"/>
      <c r="G34" s="47"/>
    </row>
    <row r="35" spans="2:7" x14ac:dyDescent="0.35">
      <c r="B35" s="72" t="s">
        <v>135</v>
      </c>
      <c r="C35" s="74">
        <f>C34/C33</f>
        <v>1.015668371933155</v>
      </c>
      <c r="E35" s="46"/>
      <c r="F35" s="46"/>
      <c r="G35" s="46"/>
    </row>
    <row r="36" spans="2:7" x14ac:dyDescent="0.35">
      <c r="C36" s="47"/>
    </row>
    <row r="37" spans="2:7" x14ac:dyDescent="0.35">
      <c r="C37" s="47"/>
    </row>
    <row r="38" spans="2:7" x14ac:dyDescent="0.35">
      <c r="B38" s="71" t="s">
        <v>156</v>
      </c>
      <c r="C38" s="71"/>
    </row>
    <row r="39" spans="2:7" x14ac:dyDescent="0.35">
      <c r="B39" s="76">
        <v>43617</v>
      </c>
      <c r="C39" s="73">
        <f>C16</f>
        <v>114.8</v>
      </c>
      <c r="E39" s="47"/>
      <c r="F39" s="47"/>
      <c r="G39" s="47"/>
    </row>
    <row r="40" spans="2:7" x14ac:dyDescent="0.35">
      <c r="B40" s="76">
        <v>44348</v>
      </c>
      <c r="C40" s="75">
        <f>C24</f>
        <v>118.6300658417925</v>
      </c>
      <c r="E40" s="47"/>
      <c r="F40" s="47"/>
      <c r="G40" s="47"/>
    </row>
    <row r="41" spans="2:7" x14ac:dyDescent="0.35">
      <c r="B41" s="72" t="s">
        <v>135</v>
      </c>
      <c r="C41" s="74">
        <f>C40/C39</f>
        <v>1.0333629428727571</v>
      </c>
      <c r="E41" s="46"/>
      <c r="F41" s="46"/>
      <c r="G41" s="46"/>
    </row>
    <row r="44" spans="2:7" x14ac:dyDescent="0.35">
      <c r="B44" s="23" t="s">
        <v>140</v>
      </c>
      <c r="C44" s="25" t="s">
        <v>137</v>
      </c>
      <c r="D44" s="25" t="s">
        <v>138</v>
      </c>
      <c r="E44" s="25" t="s">
        <v>16</v>
      </c>
    </row>
    <row r="45" spans="2:7" x14ac:dyDescent="0.35">
      <c r="B45" s="125" t="s">
        <v>136</v>
      </c>
      <c r="C45" s="126">
        <f>'General inputs'!D9</f>
        <v>2020</v>
      </c>
      <c r="D45" s="126">
        <f>'General inputs'!D8</f>
        <v>2021</v>
      </c>
      <c r="E45" s="127">
        <f>'Escalation inputs'!C35</f>
        <v>1.015668371933155</v>
      </c>
    </row>
    <row r="46" spans="2:7" x14ac:dyDescent="0.35">
      <c r="B46" s="125" t="s">
        <v>139</v>
      </c>
      <c r="C46" s="126">
        <f>'General inputs'!D10</f>
        <v>2019</v>
      </c>
      <c r="D46" s="126">
        <f>'General inputs'!D8</f>
        <v>2021</v>
      </c>
      <c r="E46" s="127">
        <f>'Escalation inputs'!C41</f>
        <v>1.0333629428727571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CC451D-75E1-455F-B4D7-4F08FE8D8829}">
  <sheetPr codeName="Sheet6">
    <tabColor theme="1"/>
  </sheetPr>
  <dimension ref="A1"/>
  <sheetViews>
    <sheetView workbookViewId="0">
      <selection activeCell="F13" sqref="F13"/>
    </sheetView>
  </sheetViews>
  <sheetFormatPr defaultRowHeight="14.5" x14ac:dyDescent="0.3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7E151-8D0B-4372-B711-7F3710BEDCC9}">
  <sheetPr codeName="Sheet7">
    <tabColor theme="9"/>
  </sheetPr>
  <dimension ref="B2:AU158"/>
  <sheetViews>
    <sheetView zoomScaleNormal="100" workbookViewId="0">
      <selection activeCell="AG79" sqref="AG79"/>
    </sheetView>
  </sheetViews>
  <sheetFormatPr defaultColWidth="15.54296875" defaultRowHeight="14.5" x14ac:dyDescent="0.35"/>
  <sheetData>
    <row r="2" spans="2:47" ht="19.5" x14ac:dyDescent="0.45">
      <c r="B2" s="54" t="s">
        <v>147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</row>
    <row r="4" spans="2:47" x14ac:dyDescent="0.35">
      <c r="B4" s="51" t="s">
        <v>91</v>
      </c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8"/>
      <c r="AL4" s="58"/>
      <c r="AM4" s="58"/>
      <c r="AN4" s="58"/>
      <c r="AO4" s="58"/>
      <c r="AP4" s="58"/>
      <c r="AQ4" s="58"/>
      <c r="AR4" s="58"/>
      <c r="AS4" s="58"/>
      <c r="AT4" s="58"/>
      <c r="AU4" s="58"/>
    </row>
    <row r="5" spans="2:47" x14ac:dyDescent="0.35"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</row>
    <row r="6" spans="2:47" x14ac:dyDescent="0.35">
      <c r="B6" s="48" t="s">
        <v>104</v>
      </c>
      <c r="C6" s="48" t="s">
        <v>62</v>
      </c>
      <c r="D6" s="49" t="s">
        <v>0</v>
      </c>
      <c r="E6" s="49" t="s">
        <v>6</v>
      </c>
      <c r="F6" s="49" t="s">
        <v>7</v>
      </c>
      <c r="G6" s="49" t="s">
        <v>8</v>
      </c>
      <c r="H6" s="49" t="s">
        <v>94</v>
      </c>
      <c r="Y6" s="58"/>
      <c r="Z6" s="58"/>
      <c r="AA6" s="58"/>
      <c r="AB6" s="58"/>
      <c r="AC6" s="58"/>
      <c r="AD6" s="58"/>
      <c r="AE6" s="58"/>
      <c r="AF6" s="58"/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</row>
    <row r="7" spans="2:47" x14ac:dyDescent="0.35">
      <c r="B7" s="187" t="s">
        <v>141</v>
      </c>
      <c r="C7" s="50" t="str">
        <f>'Pos Weighted'!B10</f>
        <v>Option 1A</v>
      </c>
      <c r="D7" s="56">
        <f>'Pos Central'!F6/1000000</f>
        <v>-333.04274455122385</v>
      </c>
      <c r="E7" s="56">
        <f>'Pos Step'!F6/1000000</f>
        <v>-177.85819655645176</v>
      </c>
      <c r="F7" s="56">
        <f>'Pos Slow'!F6/1000000</f>
        <v>-1011.3146282697254</v>
      </c>
      <c r="G7" s="56">
        <f>'Pos Fast'!F6/1000000</f>
        <v>-306.43580792584049</v>
      </c>
      <c r="H7" s="56">
        <f>'Pos Weighted'!F10/1000000</f>
        <v>-361.8509423365046</v>
      </c>
      <c r="Y7" s="58"/>
      <c r="Z7" s="58"/>
      <c r="AA7" s="58"/>
      <c r="AB7" s="58"/>
      <c r="AC7" s="58"/>
      <c r="AD7" s="58"/>
      <c r="AE7" s="58"/>
      <c r="AF7" s="58"/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</row>
    <row r="8" spans="2:47" x14ac:dyDescent="0.35">
      <c r="B8" s="187"/>
      <c r="C8" s="50" t="str">
        <f>'Pos Weighted'!B11</f>
        <v>Option 1B</v>
      </c>
      <c r="D8" s="56">
        <f>'Pos Central'!F7/1000000</f>
        <v>-370.87740202181459</v>
      </c>
      <c r="E8" s="56">
        <f>'Pos Step'!F7/1000000</f>
        <v>-175.46508817019375</v>
      </c>
      <c r="F8" s="56">
        <f>'Pos Slow'!F7/1000000</f>
        <v>-1388.552972521687</v>
      </c>
      <c r="G8" s="56">
        <f>'Pos Fast'!F7/1000000</f>
        <v>-330.71919495378893</v>
      </c>
      <c r="H8" s="56">
        <f>'Pos Weighted'!F11/1000000</f>
        <v>-421.51503418106995</v>
      </c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</row>
    <row r="9" spans="2:47" x14ac:dyDescent="0.35">
      <c r="B9" s="187"/>
      <c r="C9" s="50" t="str">
        <f>'Pos Weighted'!B12</f>
        <v>Option 1C</v>
      </c>
      <c r="D9" s="56">
        <f>'Pos Central'!F8/1000000</f>
        <v>-181.61949501999612</v>
      </c>
      <c r="E9" s="56">
        <f>'Pos Step'!F8/1000000</f>
        <v>7.2229346421987417</v>
      </c>
      <c r="F9" s="56">
        <f>'Pos Slow'!F8/1000000</f>
        <v>-1206.1729368008266</v>
      </c>
      <c r="G9" s="56">
        <f>'Pos Fast'!F8/1000000</f>
        <v>-135.76206056479413</v>
      </c>
      <c r="H9" s="56">
        <f>'Pos Weighted'!F12/1000000</f>
        <v>-232.5491229290796</v>
      </c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</row>
    <row r="10" spans="2:47" x14ac:dyDescent="0.35">
      <c r="B10" s="187"/>
      <c r="C10" s="50" t="s">
        <v>210</v>
      </c>
      <c r="D10" s="56">
        <v>39.923257228970698</v>
      </c>
      <c r="E10" s="56">
        <v>228.76568689116561</v>
      </c>
      <c r="F10" s="56">
        <v>-984.63018455186068</v>
      </c>
      <c r="G10" s="56">
        <v>85.780691684172339</v>
      </c>
      <c r="H10" s="56">
        <v>-11.006370680112965</v>
      </c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</row>
    <row r="11" spans="2:47" x14ac:dyDescent="0.35">
      <c r="B11" s="65" t="s">
        <v>142</v>
      </c>
      <c r="C11" s="50" t="str">
        <f>'Pos Weighted'!B14</f>
        <v>Option 2B</v>
      </c>
      <c r="D11" s="56">
        <f>'Pos Central'!F10/1000000</f>
        <v>-639.31155901191073</v>
      </c>
      <c r="E11" s="56">
        <f>'Pos Step'!F10/1000000</f>
        <v>-62.349936766579759</v>
      </c>
      <c r="F11" s="56">
        <f>'Pos Slow'!F10/1000000</f>
        <v>-2015.4796386151413</v>
      </c>
      <c r="G11" s="56">
        <f>'Pos Fast'!F10/1000000</f>
        <v>-599.09016125201322</v>
      </c>
      <c r="H11" s="56">
        <f>'Pos Weighted'!F14/1000000</f>
        <v>-649.46962319519832</v>
      </c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</row>
    <row r="12" spans="2:47" x14ac:dyDescent="0.35">
      <c r="B12" s="61"/>
      <c r="C12" s="50" t="str">
        <f>'Pos Weighted'!B15</f>
        <v>Option 2C</v>
      </c>
      <c r="D12" s="56">
        <f>'Pos Central'!F11/1000000</f>
        <v>-32.645684965166879</v>
      </c>
      <c r="E12" s="56">
        <f>'Pos Step'!F11/1000000</f>
        <v>537.16218949288748</v>
      </c>
      <c r="F12" s="56">
        <f>'Pos Slow'!F11/1000000</f>
        <v>-1412.623348214529</v>
      </c>
      <c r="G12" s="56">
        <f>'Pos Fast'!F11/1000000</f>
        <v>9.3730133806116971</v>
      </c>
      <c r="H12" s="56">
        <f>'Pos Weighted'!F15/1000000</f>
        <v>-44.076266894758653</v>
      </c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</row>
    <row r="13" spans="2:47" x14ac:dyDescent="0.35">
      <c r="B13" s="187" t="s">
        <v>143</v>
      </c>
      <c r="C13" s="50" t="str">
        <f>'Pos Weighted'!B16</f>
        <v>Option 3B</v>
      </c>
      <c r="D13" s="56">
        <f>'Pos Central'!F12/1000000</f>
        <v>-286.77079439699145</v>
      </c>
      <c r="E13" s="56">
        <f>'Pos Step'!F12/1000000</f>
        <v>309.16644099336452</v>
      </c>
      <c r="F13" s="56">
        <f>'Pos Slow'!F12/1000000</f>
        <v>-1659.6592650246846</v>
      </c>
      <c r="G13" s="56">
        <f>'Pos Fast'!F12/1000000</f>
        <v>-247.71704242836034</v>
      </c>
      <c r="H13" s="56">
        <f>'Pos Weighted'!F16/1000000</f>
        <v>-293.15606879110027</v>
      </c>
      <c r="Y13" s="58"/>
      <c r="Z13" s="58"/>
      <c r="AA13" s="58"/>
      <c r="AB13" s="58"/>
      <c r="AC13" s="58"/>
      <c r="AD13" s="58"/>
      <c r="AE13" s="58"/>
      <c r="AF13" s="58"/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</row>
    <row r="14" spans="2:47" x14ac:dyDescent="0.35">
      <c r="B14" s="187"/>
      <c r="C14" s="50" t="str">
        <f>'Pos Weighted'!B17</f>
        <v>Option 3C</v>
      </c>
      <c r="D14" s="56">
        <f>'Pos Central'!F13/1000000</f>
        <v>48.604883176604346</v>
      </c>
      <c r="E14" s="56">
        <f>'Pos Step'!F13/1000000</f>
        <v>633.57904836308865</v>
      </c>
      <c r="F14" s="56">
        <f>'Pos Slow'!F13/1000000</f>
        <v>-1339.8706813033837</v>
      </c>
      <c r="G14" s="56">
        <f>'Pos Fast'!F13/1000000</f>
        <v>90.648694843999507</v>
      </c>
      <c r="H14" s="56">
        <f>'Pos Weighted'!F17/1000000</f>
        <v>39.365303266120954</v>
      </c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</row>
    <row r="15" spans="2:47" x14ac:dyDescent="0.35">
      <c r="D15" s="52"/>
      <c r="F15" s="55"/>
      <c r="H15" s="55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</row>
    <row r="16" spans="2:47" x14ac:dyDescent="0.35">
      <c r="B16" s="48" t="s">
        <v>158</v>
      </c>
      <c r="C16" s="48" t="str">
        <f t="shared" ref="C16:H16" si="0">C6</f>
        <v>Option</v>
      </c>
      <c r="D16" s="49" t="str">
        <f t="shared" si="0"/>
        <v>Central</v>
      </c>
      <c r="E16" s="49" t="str">
        <f t="shared" si="0"/>
        <v>Step</v>
      </c>
      <c r="F16" s="49" t="str">
        <f t="shared" si="0"/>
        <v>Slow</v>
      </c>
      <c r="G16" s="49" t="str">
        <f t="shared" si="0"/>
        <v>Fast</v>
      </c>
      <c r="H16" s="49" t="str">
        <f t="shared" si="0"/>
        <v>Weighted</v>
      </c>
      <c r="Y16" s="58"/>
      <c r="Z16" s="58"/>
      <c r="AA16" s="58"/>
      <c r="AB16" s="58"/>
      <c r="AC16" s="58"/>
      <c r="AD16" s="58"/>
      <c r="AE16" s="58"/>
      <c r="AF16" s="58"/>
      <c r="AG16" s="58"/>
      <c r="AH16" s="58"/>
      <c r="AI16" s="58"/>
      <c r="AJ16" s="58"/>
      <c r="AK16" s="58"/>
      <c r="AL16" s="58"/>
      <c r="AM16" s="58"/>
      <c r="AN16" s="58"/>
      <c r="AO16" s="58"/>
      <c r="AP16" s="58"/>
      <c r="AQ16" s="58"/>
      <c r="AR16" s="58"/>
      <c r="AS16" s="58"/>
      <c r="AT16" s="58"/>
      <c r="AU16" s="58"/>
    </row>
    <row r="17" spans="2:47" x14ac:dyDescent="0.35">
      <c r="B17" s="187" t="s">
        <v>141</v>
      </c>
      <c r="C17" s="50" t="str">
        <f>C7</f>
        <v>Option 1A</v>
      </c>
      <c r="D17" s="56">
        <f>RANK(D7,D$7:D$14)</f>
        <v>6</v>
      </c>
      <c r="E17" s="56">
        <f>RANK(E7,E$7:E$14)</f>
        <v>8</v>
      </c>
      <c r="F17" s="56">
        <f>RANK(F7,F$7:F$14)</f>
        <v>2</v>
      </c>
      <c r="G17" s="56">
        <f>RANK(G7,G$7:G$14)</f>
        <v>6</v>
      </c>
      <c r="H17" s="56">
        <f>RANK(H7,H$7:H$14)</f>
        <v>6</v>
      </c>
      <c r="Y17" s="58"/>
      <c r="Z17" s="58"/>
      <c r="AA17" s="58"/>
      <c r="AB17" s="58"/>
      <c r="AC17" s="58"/>
      <c r="AD17" s="58"/>
      <c r="AE17" s="58"/>
      <c r="AF17" s="58"/>
      <c r="AG17" s="58"/>
      <c r="AH17" s="58"/>
      <c r="AI17" s="58"/>
      <c r="AJ17" s="58"/>
      <c r="AK17" s="58"/>
      <c r="AL17" s="58"/>
      <c r="AM17" s="58"/>
      <c r="AN17" s="58"/>
      <c r="AO17" s="58"/>
      <c r="AP17" s="58"/>
      <c r="AQ17" s="58"/>
      <c r="AR17" s="58"/>
      <c r="AS17" s="58"/>
      <c r="AT17" s="58"/>
      <c r="AU17" s="58"/>
    </row>
    <row r="18" spans="2:47" x14ac:dyDescent="0.35">
      <c r="B18" s="187"/>
      <c r="C18" s="50" t="str">
        <f>C8</f>
        <v>Option 1B</v>
      </c>
      <c r="D18" s="56">
        <f t="shared" ref="D18:H24" si="1">RANK(D8,D$7:D$14)</f>
        <v>7</v>
      </c>
      <c r="E18" s="56">
        <f t="shared" si="1"/>
        <v>7</v>
      </c>
      <c r="F18" s="56">
        <f t="shared" si="1"/>
        <v>5</v>
      </c>
      <c r="G18" s="56">
        <f t="shared" si="1"/>
        <v>7</v>
      </c>
      <c r="H18" s="56">
        <f t="shared" si="1"/>
        <v>7</v>
      </c>
      <c r="Y18" s="58"/>
      <c r="Z18" s="58"/>
      <c r="AA18" s="58"/>
      <c r="AB18" s="58"/>
      <c r="AC18" s="58"/>
      <c r="AD18" s="58"/>
      <c r="AE18" s="58"/>
      <c r="AF18" s="58"/>
      <c r="AG18" s="58"/>
      <c r="AH18" s="58"/>
      <c r="AI18" s="58"/>
      <c r="AJ18" s="58"/>
      <c r="AK18" s="58"/>
      <c r="AL18" s="58"/>
      <c r="AM18" s="58"/>
      <c r="AN18" s="58"/>
      <c r="AO18" s="58"/>
      <c r="AP18" s="58"/>
      <c r="AQ18" s="58"/>
      <c r="AR18" s="58"/>
      <c r="AS18" s="58"/>
      <c r="AT18" s="58"/>
      <c r="AU18" s="58"/>
    </row>
    <row r="19" spans="2:47" x14ac:dyDescent="0.35">
      <c r="B19" s="187"/>
      <c r="C19" s="50" t="str">
        <f>C9</f>
        <v>Option 1C</v>
      </c>
      <c r="D19" s="56">
        <f t="shared" si="1"/>
        <v>4</v>
      </c>
      <c r="E19" s="56">
        <f t="shared" si="1"/>
        <v>5</v>
      </c>
      <c r="F19" s="56">
        <f t="shared" si="1"/>
        <v>3</v>
      </c>
      <c r="G19" s="56">
        <f t="shared" si="1"/>
        <v>4</v>
      </c>
      <c r="H19" s="56">
        <f t="shared" si="1"/>
        <v>4</v>
      </c>
      <c r="Y19" s="58"/>
      <c r="Z19" s="58"/>
      <c r="AA19" s="58"/>
      <c r="AB19" s="58"/>
      <c r="AC19" s="58"/>
      <c r="AD19" s="58"/>
      <c r="AE19" s="58"/>
      <c r="AF19" s="58"/>
      <c r="AG19" s="58"/>
      <c r="AH19" s="58"/>
      <c r="AI19" s="58"/>
      <c r="AJ19" s="58"/>
      <c r="AK19" s="58"/>
      <c r="AL19" s="58"/>
      <c r="AM19" s="58"/>
      <c r="AN19" s="58"/>
      <c r="AO19" s="58"/>
      <c r="AP19" s="58"/>
      <c r="AQ19" s="58"/>
      <c r="AR19" s="58"/>
      <c r="AS19" s="58"/>
      <c r="AT19" s="58"/>
      <c r="AU19" s="58"/>
    </row>
    <row r="20" spans="2:47" x14ac:dyDescent="0.35">
      <c r="B20" s="187"/>
      <c r="C20" s="50" t="s">
        <v>210</v>
      </c>
      <c r="D20" s="56">
        <f t="shared" si="1"/>
        <v>2</v>
      </c>
      <c r="E20" s="56">
        <f t="shared" si="1"/>
        <v>4</v>
      </c>
      <c r="F20" s="56">
        <f t="shared" si="1"/>
        <v>1</v>
      </c>
      <c r="G20" s="56">
        <f t="shared" si="1"/>
        <v>2</v>
      </c>
      <c r="H20" s="56">
        <f t="shared" si="1"/>
        <v>2</v>
      </c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  <c r="AM20" s="58"/>
      <c r="AN20" s="58"/>
      <c r="AO20" s="58"/>
      <c r="AP20" s="58"/>
      <c r="AQ20" s="58"/>
      <c r="AR20" s="58"/>
      <c r="AS20" s="58"/>
      <c r="AT20" s="58"/>
      <c r="AU20" s="58"/>
    </row>
    <row r="21" spans="2:47" x14ac:dyDescent="0.35">
      <c r="B21" s="65" t="s">
        <v>142</v>
      </c>
      <c r="C21" s="50" t="str">
        <f t="shared" ref="C21:C23" si="2">C11</f>
        <v>Option 2B</v>
      </c>
      <c r="D21" s="56">
        <f t="shared" si="1"/>
        <v>8</v>
      </c>
      <c r="E21" s="56">
        <f t="shared" si="1"/>
        <v>6</v>
      </c>
      <c r="F21" s="56">
        <f t="shared" si="1"/>
        <v>8</v>
      </c>
      <c r="G21" s="56">
        <f t="shared" si="1"/>
        <v>8</v>
      </c>
      <c r="H21" s="56">
        <f t="shared" si="1"/>
        <v>8</v>
      </c>
      <c r="Y21" s="58"/>
      <c r="Z21" s="58"/>
      <c r="AA21" s="58"/>
      <c r="AB21" s="58"/>
      <c r="AC21" s="58"/>
      <c r="AD21" s="58"/>
      <c r="AE21" s="58"/>
      <c r="AF21" s="58"/>
      <c r="AG21" s="58"/>
      <c r="AH21" s="58"/>
      <c r="AI21" s="58"/>
      <c r="AJ21" s="58"/>
      <c r="AK21" s="58"/>
      <c r="AL21" s="58"/>
      <c r="AM21" s="58"/>
      <c r="AN21" s="58"/>
      <c r="AO21" s="58"/>
      <c r="AP21" s="58"/>
      <c r="AQ21" s="58"/>
      <c r="AR21" s="58"/>
      <c r="AS21" s="58"/>
      <c r="AT21" s="58"/>
      <c r="AU21" s="58"/>
    </row>
    <row r="22" spans="2:47" x14ac:dyDescent="0.35">
      <c r="B22" s="61"/>
      <c r="C22" s="50" t="str">
        <f t="shared" si="2"/>
        <v>Option 2C</v>
      </c>
      <c r="D22" s="56">
        <f t="shared" si="1"/>
        <v>3</v>
      </c>
      <c r="E22" s="56">
        <f t="shared" si="1"/>
        <v>2</v>
      </c>
      <c r="F22" s="56">
        <f t="shared" si="1"/>
        <v>6</v>
      </c>
      <c r="G22" s="56">
        <f t="shared" si="1"/>
        <v>3</v>
      </c>
      <c r="H22" s="56">
        <f t="shared" si="1"/>
        <v>3</v>
      </c>
      <c r="Y22" s="58"/>
      <c r="Z22" s="58"/>
      <c r="AA22" s="58"/>
      <c r="AB22" s="58"/>
      <c r="AC22" s="58"/>
      <c r="AD22" s="58"/>
      <c r="AE22" s="58"/>
      <c r="AF22" s="58"/>
      <c r="AG22" s="58"/>
      <c r="AH22" s="58"/>
      <c r="AI22" s="58"/>
      <c r="AJ22" s="58"/>
      <c r="AK22" s="58"/>
      <c r="AL22" s="58"/>
      <c r="AM22" s="58"/>
      <c r="AN22" s="58"/>
      <c r="AO22" s="58"/>
      <c r="AP22" s="58"/>
      <c r="AQ22" s="58"/>
      <c r="AR22" s="58"/>
      <c r="AS22" s="58"/>
      <c r="AT22" s="58"/>
      <c r="AU22" s="58"/>
    </row>
    <row r="23" spans="2:47" x14ac:dyDescent="0.35">
      <c r="B23" s="187" t="s">
        <v>143</v>
      </c>
      <c r="C23" s="50" t="str">
        <f t="shared" si="2"/>
        <v>Option 3B</v>
      </c>
      <c r="D23" s="56">
        <f t="shared" si="1"/>
        <v>5</v>
      </c>
      <c r="E23" s="56">
        <f t="shared" si="1"/>
        <v>3</v>
      </c>
      <c r="F23" s="56">
        <f t="shared" si="1"/>
        <v>7</v>
      </c>
      <c r="G23" s="56">
        <f t="shared" si="1"/>
        <v>5</v>
      </c>
      <c r="H23" s="56">
        <f t="shared" si="1"/>
        <v>5</v>
      </c>
      <c r="Y23" s="58"/>
      <c r="Z23" s="58"/>
      <c r="AA23" s="58"/>
      <c r="AB23" s="58"/>
      <c r="AC23" s="58"/>
      <c r="AD23" s="58"/>
      <c r="AE23" s="58"/>
      <c r="AF23" s="58"/>
      <c r="AG23" s="58"/>
      <c r="AH23" s="58"/>
      <c r="AI23" s="58"/>
      <c r="AJ23" s="58"/>
      <c r="AK23" s="58"/>
      <c r="AL23" s="58"/>
      <c r="AM23" s="58"/>
      <c r="AN23" s="58"/>
      <c r="AO23" s="58"/>
      <c r="AP23" s="58"/>
      <c r="AQ23" s="58"/>
      <c r="AR23" s="58"/>
      <c r="AS23" s="58"/>
      <c r="AT23" s="58"/>
      <c r="AU23" s="58"/>
    </row>
    <row r="24" spans="2:47" x14ac:dyDescent="0.35">
      <c r="B24" s="187"/>
      <c r="C24" s="50" t="str">
        <f t="shared" ref="C24" si="3">C14</f>
        <v>Option 3C</v>
      </c>
      <c r="D24" s="56">
        <f t="shared" si="1"/>
        <v>1</v>
      </c>
      <c r="E24" s="56">
        <f t="shared" si="1"/>
        <v>1</v>
      </c>
      <c r="F24" s="56">
        <f t="shared" si="1"/>
        <v>4</v>
      </c>
      <c r="G24" s="56">
        <f t="shared" si="1"/>
        <v>1</v>
      </c>
      <c r="H24" s="56">
        <f t="shared" si="1"/>
        <v>1</v>
      </c>
      <c r="Y24" s="58"/>
      <c r="Z24" s="58"/>
      <c r="AA24" s="58"/>
      <c r="AB24" s="58"/>
      <c r="AC24" s="58"/>
      <c r="AD24" s="58"/>
      <c r="AE24" s="58"/>
      <c r="AF24" s="58"/>
      <c r="AG24" s="58"/>
      <c r="AH24" s="58"/>
      <c r="AI24" s="58"/>
      <c r="AJ24" s="58"/>
      <c r="AK24" s="58"/>
      <c r="AL24" s="58"/>
      <c r="AM24" s="58"/>
      <c r="AN24" s="58"/>
      <c r="AO24" s="58"/>
      <c r="AP24" s="58"/>
      <c r="AQ24" s="58"/>
      <c r="AR24" s="58"/>
      <c r="AS24" s="58"/>
      <c r="AT24" s="58"/>
      <c r="AU24" s="58"/>
    </row>
    <row r="25" spans="2:47" x14ac:dyDescent="0.35">
      <c r="D25" s="52"/>
      <c r="Y25" s="58"/>
      <c r="Z25" s="58"/>
      <c r="AA25" s="58"/>
      <c r="AB25" s="58"/>
      <c r="AC25" s="58"/>
      <c r="AD25" s="58"/>
      <c r="AE25" s="58"/>
      <c r="AF25" s="58"/>
      <c r="AG25" s="58"/>
      <c r="AH25" s="58"/>
      <c r="AI25" s="58"/>
      <c r="AJ25" s="58"/>
      <c r="AK25" s="58"/>
      <c r="AL25" s="58"/>
      <c r="AM25" s="58"/>
      <c r="AN25" s="58"/>
      <c r="AO25" s="58"/>
      <c r="AP25" s="58"/>
      <c r="AQ25" s="58"/>
      <c r="AR25" s="58"/>
      <c r="AS25" s="58"/>
      <c r="AT25" s="58"/>
      <c r="AU25" s="58"/>
    </row>
    <row r="26" spans="2:47" x14ac:dyDescent="0.35">
      <c r="B26" s="48" t="s">
        <v>159</v>
      </c>
      <c r="C26" s="49" t="str">
        <f t="shared" ref="C26:H26" si="4">C6</f>
        <v>Option</v>
      </c>
      <c r="D26" s="49" t="str">
        <f t="shared" si="4"/>
        <v>Central</v>
      </c>
      <c r="E26" s="49" t="str">
        <f t="shared" si="4"/>
        <v>Step</v>
      </c>
      <c r="F26" s="49" t="str">
        <f t="shared" si="4"/>
        <v>Slow</v>
      </c>
      <c r="G26" s="49" t="str">
        <f t="shared" si="4"/>
        <v>Fast</v>
      </c>
      <c r="H26" s="49" t="str">
        <f t="shared" si="4"/>
        <v>Weighted</v>
      </c>
      <c r="Y26" s="58"/>
      <c r="Z26" s="58"/>
      <c r="AA26" s="58"/>
      <c r="AB26" s="58"/>
      <c r="AC26" s="58"/>
      <c r="AD26" s="58"/>
      <c r="AE26" s="58"/>
      <c r="AF26" s="58"/>
      <c r="AG26" s="58"/>
      <c r="AH26" s="58"/>
      <c r="AI26" s="58"/>
      <c r="AJ26" s="58"/>
      <c r="AK26" s="58"/>
      <c r="AL26" s="58"/>
      <c r="AM26" s="58"/>
      <c r="AN26" s="58"/>
      <c r="AO26" s="58"/>
      <c r="AP26" s="58"/>
      <c r="AQ26" s="58"/>
      <c r="AR26" s="58"/>
      <c r="AS26" s="58"/>
      <c r="AT26" s="58"/>
      <c r="AU26" s="58"/>
    </row>
    <row r="27" spans="2:47" x14ac:dyDescent="0.35">
      <c r="B27" s="187" t="s">
        <v>141</v>
      </c>
      <c r="C27" s="50" t="str">
        <f>C7</f>
        <v>Option 1A</v>
      </c>
      <c r="D27" s="57">
        <f>D7/MAX(D$7:D$14)</f>
        <v>-6.8520428974414624</v>
      </c>
      <c r="E27" s="57">
        <f t="shared" ref="E27:H27" si="5">E7/MAX(E$7:E$14)</f>
        <v>-0.28071982022758679</v>
      </c>
      <c r="F27" s="57">
        <f t="shared" si="5"/>
        <v>1.0271009807910874</v>
      </c>
      <c r="G27" s="57">
        <f t="shared" si="5"/>
        <v>-3.3804767785481804</v>
      </c>
      <c r="H27" s="57">
        <f t="shared" si="5"/>
        <v>-9.192128913380559</v>
      </c>
      <c r="Y27" s="58"/>
      <c r="Z27" s="58"/>
      <c r="AA27" s="58"/>
      <c r="AB27" s="58"/>
      <c r="AC27" s="58"/>
      <c r="AD27" s="58"/>
      <c r="AE27" s="58"/>
      <c r="AF27" s="58"/>
      <c r="AG27" s="58"/>
      <c r="AH27" s="58"/>
      <c r="AI27" s="58"/>
      <c r="AJ27" s="58"/>
      <c r="AK27" s="58"/>
      <c r="AL27" s="58"/>
      <c r="AM27" s="58"/>
      <c r="AN27" s="58"/>
      <c r="AO27" s="58"/>
      <c r="AP27" s="58"/>
      <c r="AQ27" s="58"/>
      <c r="AR27" s="58"/>
      <c r="AS27" s="58"/>
      <c r="AT27" s="58"/>
      <c r="AU27" s="58"/>
    </row>
    <row r="28" spans="2:47" x14ac:dyDescent="0.35">
      <c r="B28" s="187"/>
      <c r="C28" s="50" t="str">
        <f>C8</f>
        <v>Option 1B</v>
      </c>
      <c r="D28" s="57">
        <f t="shared" ref="D28:H28" si="6">D8/MAX(D$7:D$14)</f>
        <v>-7.6304555794166395</v>
      </c>
      <c r="E28" s="57">
        <f t="shared" si="6"/>
        <v>-0.27694269345478578</v>
      </c>
      <c r="F28" s="57">
        <f t="shared" si="6"/>
        <v>1.4102279153199693</v>
      </c>
      <c r="G28" s="57">
        <f t="shared" si="6"/>
        <v>-3.648361352835086</v>
      </c>
      <c r="H28" s="57">
        <f t="shared" si="6"/>
        <v>-10.707780690307532</v>
      </c>
      <c r="Y28" s="58"/>
      <c r="Z28" s="58"/>
      <c r="AA28" s="58"/>
      <c r="AB28" s="58"/>
      <c r="AC28" s="58"/>
      <c r="AD28" s="58"/>
      <c r="AE28" s="58"/>
      <c r="AF28" s="58"/>
      <c r="AG28" s="58"/>
      <c r="AH28" s="58"/>
      <c r="AI28" s="58"/>
      <c r="AJ28" s="58"/>
      <c r="AK28" s="58"/>
      <c r="AL28" s="58"/>
      <c r="AM28" s="58"/>
      <c r="AN28" s="58"/>
      <c r="AO28" s="58"/>
      <c r="AP28" s="58"/>
      <c r="AQ28" s="58"/>
      <c r="AR28" s="58"/>
      <c r="AS28" s="58"/>
      <c r="AT28" s="58"/>
      <c r="AU28" s="58"/>
    </row>
    <row r="29" spans="2:47" x14ac:dyDescent="0.35">
      <c r="B29" s="187"/>
      <c r="C29" s="50" t="str">
        <f>C9</f>
        <v>Option 1C</v>
      </c>
      <c r="D29" s="57">
        <f t="shared" ref="D29:H29" si="7">D9/MAX(D$7:D$14)</f>
        <v>-3.7366511994296392</v>
      </c>
      <c r="E29" s="57">
        <f t="shared" si="7"/>
        <v>1.1400210693298454E-2</v>
      </c>
      <c r="F29" s="57">
        <f t="shared" si="7"/>
        <v>1.2250009757214559</v>
      </c>
      <c r="G29" s="57">
        <f t="shared" si="7"/>
        <v>-1.497672534595581</v>
      </c>
      <c r="H29" s="57">
        <f t="shared" si="7"/>
        <v>-5.9074642803328494</v>
      </c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</row>
    <row r="30" spans="2:47" x14ac:dyDescent="0.35">
      <c r="B30" s="187"/>
      <c r="C30" s="50" t="s">
        <v>210</v>
      </c>
      <c r="D30" s="57">
        <f t="shared" ref="D30:H30" si="8">D10/MAX(D$7:D$14)</f>
        <v>0.82138366805472551</v>
      </c>
      <c r="E30" s="57">
        <f t="shared" si="8"/>
        <v>0.36106889500560885</v>
      </c>
      <c r="F30" s="57">
        <f t="shared" si="8"/>
        <v>1</v>
      </c>
      <c r="G30" s="57">
        <f t="shared" si="8"/>
        <v>0.9462981439699194</v>
      </c>
      <c r="H30" s="57">
        <f t="shared" si="8"/>
        <v>-0.27959572940939087</v>
      </c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</row>
    <row r="31" spans="2:47" x14ac:dyDescent="0.35">
      <c r="B31" s="65" t="s">
        <v>142</v>
      </c>
      <c r="C31" s="50" t="str">
        <f t="shared" ref="C31:C33" si="9">C11</f>
        <v>Option 2B</v>
      </c>
      <c r="D31" s="57">
        <f t="shared" ref="D31:H31" si="10">D11/MAX(D$7:D$14)</f>
        <v>-13.153237231102723</v>
      </c>
      <c r="E31" s="57">
        <f t="shared" si="10"/>
        <v>-9.8409088696456606E-2</v>
      </c>
      <c r="F31" s="57">
        <f t="shared" si="10"/>
        <v>2.0469407400225661</v>
      </c>
      <c r="G31" s="57">
        <f t="shared" si="10"/>
        <v>-6.6089220841293779</v>
      </c>
      <c r="H31" s="57">
        <f t="shared" si="10"/>
        <v>-16.498529651977883</v>
      </c>
      <c r="Y31" s="58"/>
      <c r="Z31" s="58"/>
      <c r="AA31" s="58"/>
      <c r="AB31" s="58"/>
      <c r="AC31" s="58"/>
      <c r="AD31" s="58"/>
      <c r="AE31" s="58"/>
      <c r="AF31" s="58"/>
      <c r="AG31" s="58"/>
      <c r="AH31" s="58"/>
      <c r="AI31" s="58"/>
      <c r="AJ31" s="58"/>
      <c r="AK31" s="58"/>
      <c r="AL31" s="58"/>
      <c r="AM31" s="58"/>
      <c r="AN31" s="58"/>
      <c r="AO31" s="58"/>
      <c r="AP31" s="58"/>
      <c r="AQ31" s="58"/>
      <c r="AR31" s="58"/>
      <c r="AS31" s="58"/>
      <c r="AT31" s="58"/>
      <c r="AU31" s="58"/>
    </row>
    <row r="32" spans="2:47" x14ac:dyDescent="0.35">
      <c r="B32" s="61"/>
      <c r="C32" s="50" t="str">
        <f t="shared" si="9"/>
        <v>Option 2C</v>
      </c>
      <c r="D32" s="57">
        <f t="shared" ref="D32:H32" si="11">D12/MAX(D$7:D$14)</f>
        <v>-0.67165442711897461</v>
      </c>
      <c r="E32" s="57">
        <f t="shared" si="11"/>
        <v>0.84782189512215844</v>
      </c>
      <c r="F32" s="57">
        <f t="shared" si="11"/>
        <v>1.4346740231790303</v>
      </c>
      <c r="G32" s="57">
        <f t="shared" si="11"/>
        <v>0.10339931972260651</v>
      </c>
      <c r="H32" s="57">
        <f t="shared" si="11"/>
        <v>-1.1196729921471762</v>
      </c>
      <c r="Y32" s="58"/>
      <c r="Z32" s="58"/>
      <c r="AA32" s="58"/>
      <c r="AB32" s="58"/>
      <c r="AC32" s="58"/>
      <c r="AD32" s="58"/>
      <c r="AE32" s="58"/>
      <c r="AF32" s="58"/>
      <c r="AG32" s="58"/>
      <c r="AH32" s="58"/>
      <c r="AI32" s="58"/>
      <c r="AJ32" s="58"/>
      <c r="AK32" s="58"/>
      <c r="AL32" s="58"/>
      <c r="AM32" s="58"/>
      <c r="AN32" s="58"/>
      <c r="AO32" s="58"/>
      <c r="AP32" s="58"/>
      <c r="AQ32" s="58"/>
      <c r="AR32" s="58"/>
      <c r="AS32" s="58"/>
      <c r="AT32" s="58"/>
      <c r="AU32" s="58"/>
    </row>
    <row r="33" spans="2:47" x14ac:dyDescent="0.35">
      <c r="B33" s="187" t="s">
        <v>143</v>
      </c>
      <c r="C33" s="50" t="str">
        <f t="shared" si="9"/>
        <v>Option 3B</v>
      </c>
      <c r="D33" s="57">
        <f t="shared" ref="D33:H33" si="12">D13/MAX(D$7:D$14)</f>
        <v>-5.9000408118463854</v>
      </c>
      <c r="E33" s="57">
        <f t="shared" si="12"/>
        <v>0.48796822084335845</v>
      </c>
      <c r="F33" s="57">
        <f t="shared" si="12"/>
        <v>1.6855661049839266</v>
      </c>
      <c r="G33" s="57">
        <f t="shared" si="12"/>
        <v>-2.7327149370949599</v>
      </c>
      <c r="H33" s="57">
        <f t="shared" si="12"/>
        <v>-7.4470674545367928</v>
      </c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</row>
    <row r="34" spans="2:47" x14ac:dyDescent="0.35">
      <c r="B34" s="187"/>
      <c r="C34" s="50" t="str">
        <f t="shared" ref="C34" si="13">C14</f>
        <v>Option 3C</v>
      </c>
      <c r="D34" s="57">
        <f t="shared" ref="D34:H34" si="14">D14/MAX(D$7:D$14)</f>
        <v>1</v>
      </c>
      <c r="E34" s="57">
        <f t="shared" si="14"/>
        <v>1</v>
      </c>
      <c r="F34" s="57">
        <f t="shared" si="14"/>
        <v>1.3607857064763917</v>
      </c>
      <c r="G34" s="57">
        <f t="shared" si="14"/>
        <v>1</v>
      </c>
      <c r="H34" s="57">
        <f t="shared" si="14"/>
        <v>1</v>
      </c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</row>
    <row r="35" spans="2:47" x14ac:dyDescent="0.35">
      <c r="D35" s="52"/>
      <c r="Y35" s="58"/>
      <c r="Z35" s="58"/>
      <c r="AA35" s="58"/>
      <c r="AB35" s="58"/>
      <c r="AC35" s="58"/>
      <c r="AD35" s="58"/>
      <c r="AE35" s="58"/>
      <c r="AF35" s="58"/>
      <c r="AG35" s="58"/>
      <c r="AH35" s="58"/>
      <c r="AI35" s="58"/>
      <c r="AJ35" s="58"/>
      <c r="AK35" s="58"/>
      <c r="AL35" s="58"/>
      <c r="AM35" s="58"/>
      <c r="AN35" s="58"/>
      <c r="AO35" s="58"/>
      <c r="AP35" s="58"/>
      <c r="AQ35" s="58"/>
      <c r="AR35" s="58"/>
      <c r="AS35" s="58"/>
      <c r="AT35" s="58"/>
      <c r="AU35" s="58"/>
    </row>
    <row r="36" spans="2:47" x14ac:dyDescent="0.35">
      <c r="B36" s="48" t="s">
        <v>0</v>
      </c>
      <c r="I36" s="48" t="s">
        <v>8</v>
      </c>
      <c r="P36" s="48" t="s">
        <v>6</v>
      </c>
      <c r="W36" s="48" t="s">
        <v>7</v>
      </c>
      <c r="AD36" s="48" t="s">
        <v>94</v>
      </c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</row>
    <row r="37" spans="2:47" x14ac:dyDescent="0.35">
      <c r="B37" s="48" t="s">
        <v>145</v>
      </c>
      <c r="I37" s="48" t="s">
        <v>145</v>
      </c>
      <c r="P37" s="48" t="s">
        <v>145</v>
      </c>
      <c r="W37" s="48" t="s">
        <v>145</v>
      </c>
      <c r="AD37" s="48" t="s">
        <v>145</v>
      </c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</row>
    <row r="38" spans="2:47" x14ac:dyDescent="0.35">
      <c r="B38" s="48"/>
      <c r="I38" s="48"/>
      <c r="P38" s="48"/>
      <c r="W38" s="48"/>
      <c r="AD38" s="4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</row>
    <row r="39" spans="2:47" x14ac:dyDescent="0.35">
      <c r="B39" s="64"/>
      <c r="I39" s="48"/>
      <c r="P39" s="48"/>
      <c r="W39" s="48"/>
      <c r="AD39" s="48"/>
      <c r="AK39" s="58"/>
      <c r="AL39" s="58"/>
      <c r="AM39" s="58"/>
      <c r="AN39" s="58"/>
      <c r="AO39" s="58"/>
      <c r="AP39" s="58"/>
      <c r="AQ39" s="58"/>
      <c r="AR39" s="58"/>
      <c r="AS39" s="58"/>
      <c r="AT39" s="58"/>
      <c r="AU39" s="58"/>
    </row>
    <row r="40" spans="2:47" x14ac:dyDescent="0.35">
      <c r="B40" s="64"/>
      <c r="I40" s="48"/>
      <c r="P40" s="48"/>
      <c r="W40" s="48"/>
      <c r="AD40" s="48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</row>
    <row r="41" spans="2:47" x14ac:dyDescent="0.35">
      <c r="B41" s="48"/>
      <c r="I41" s="48"/>
      <c r="P41" s="48"/>
      <c r="W41" s="48"/>
      <c r="AD41" s="48"/>
      <c r="AK41" s="58"/>
      <c r="AL41" s="58"/>
      <c r="AM41" s="58"/>
      <c r="AN41" s="58"/>
      <c r="AO41" s="58"/>
      <c r="AP41" s="58"/>
      <c r="AQ41" s="58"/>
      <c r="AR41" s="58"/>
      <c r="AS41" s="58"/>
      <c r="AT41" s="58"/>
      <c r="AU41" s="58"/>
    </row>
    <row r="42" spans="2:47" x14ac:dyDescent="0.35">
      <c r="B42" s="48"/>
      <c r="I42" s="48"/>
      <c r="P42" s="48"/>
      <c r="W42" s="48"/>
      <c r="AD42" s="48"/>
      <c r="AK42" s="58"/>
      <c r="AL42" s="58"/>
      <c r="AM42" s="58"/>
      <c r="AN42" s="58"/>
      <c r="AO42" s="58"/>
      <c r="AP42" s="58"/>
      <c r="AQ42" s="58"/>
      <c r="AR42" s="58"/>
      <c r="AS42" s="58"/>
      <c r="AT42" s="58"/>
      <c r="AU42" s="58"/>
    </row>
    <row r="43" spans="2:47" x14ac:dyDescent="0.35">
      <c r="B43" s="48"/>
      <c r="I43" s="48"/>
      <c r="P43" s="48"/>
      <c r="W43" s="48"/>
      <c r="AD43" s="48"/>
      <c r="AK43" s="58"/>
      <c r="AL43" s="58"/>
      <c r="AM43" s="58"/>
      <c r="AN43" s="58"/>
      <c r="AO43" s="58"/>
      <c r="AP43" s="58"/>
      <c r="AQ43" s="58"/>
      <c r="AR43" s="58"/>
      <c r="AS43" s="58"/>
      <c r="AT43" s="58"/>
      <c r="AU43" s="58"/>
    </row>
    <row r="44" spans="2:47" x14ac:dyDescent="0.35">
      <c r="B44" s="48"/>
      <c r="I44" s="48"/>
      <c r="P44" s="48"/>
      <c r="W44" s="48"/>
      <c r="AD44" s="48"/>
      <c r="AK44" s="58"/>
      <c r="AL44" s="58"/>
      <c r="AM44" s="58"/>
      <c r="AN44" s="58"/>
      <c r="AO44" s="58"/>
      <c r="AP44" s="58"/>
      <c r="AQ44" s="58"/>
      <c r="AR44" s="58"/>
      <c r="AS44" s="58"/>
      <c r="AT44" s="58"/>
      <c r="AU44" s="58"/>
    </row>
    <row r="45" spans="2:47" x14ac:dyDescent="0.35">
      <c r="B45" s="48"/>
      <c r="I45" s="48"/>
      <c r="P45" s="48"/>
      <c r="W45" s="48"/>
      <c r="AD45" s="48"/>
      <c r="AK45" s="58"/>
      <c r="AL45" s="58"/>
      <c r="AM45" s="58"/>
      <c r="AN45" s="58"/>
      <c r="AO45" s="58"/>
      <c r="AP45" s="58"/>
      <c r="AQ45" s="58"/>
      <c r="AR45" s="58"/>
      <c r="AS45" s="58"/>
      <c r="AT45" s="58"/>
      <c r="AU45" s="58"/>
    </row>
    <row r="46" spans="2:47" x14ac:dyDescent="0.35">
      <c r="B46" s="48"/>
      <c r="I46" s="48"/>
      <c r="P46" s="48"/>
      <c r="W46" s="48"/>
      <c r="AD46" s="48"/>
      <c r="AK46" s="58"/>
      <c r="AL46" s="58"/>
      <c r="AM46" s="58"/>
      <c r="AN46" s="58"/>
      <c r="AO46" s="58"/>
      <c r="AP46" s="58"/>
      <c r="AQ46" s="58"/>
      <c r="AR46" s="58"/>
      <c r="AS46" s="58"/>
      <c r="AT46" s="58"/>
      <c r="AU46" s="58"/>
    </row>
    <row r="47" spans="2:47" x14ac:dyDescent="0.35">
      <c r="B47" s="48"/>
      <c r="I47" s="48"/>
      <c r="P47" s="48"/>
      <c r="W47" s="48"/>
      <c r="AD47" s="48"/>
      <c r="AK47" s="58"/>
      <c r="AL47" s="58"/>
      <c r="AM47" s="58"/>
      <c r="AN47" s="58"/>
      <c r="AO47" s="58"/>
      <c r="AP47" s="58"/>
      <c r="AQ47" s="58"/>
      <c r="AR47" s="58"/>
      <c r="AS47" s="58"/>
      <c r="AT47" s="58"/>
      <c r="AU47" s="58"/>
    </row>
    <row r="48" spans="2:47" x14ac:dyDescent="0.35">
      <c r="B48" s="48"/>
      <c r="I48" s="48"/>
      <c r="P48" s="48"/>
      <c r="W48" s="48"/>
      <c r="AD48" s="48"/>
      <c r="AK48" s="58"/>
      <c r="AL48" s="58"/>
      <c r="AM48" s="58"/>
      <c r="AN48" s="58"/>
      <c r="AO48" s="58"/>
      <c r="AP48" s="58"/>
      <c r="AQ48" s="58"/>
      <c r="AR48" s="58"/>
      <c r="AS48" s="58"/>
      <c r="AT48" s="58"/>
      <c r="AU48" s="58"/>
    </row>
    <row r="49" spans="2:47" x14ac:dyDescent="0.35">
      <c r="B49" s="48"/>
      <c r="I49" s="48"/>
      <c r="P49" s="48"/>
      <c r="W49" s="48"/>
      <c r="AD49" s="48"/>
      <c r="AK49" s="58"/>
      <c r="AL49" s="58"/>
      <c r="AM49" s="58"/>
      <c r="AN49" s="58"/>
      <c r="AO49" s="58"/>
      <c r="AP49" s="58"/>
      <c r="AQ49" s="58"/>
      <c r="AR49" s="58"/>
      <c r="AS49" s="58"/>
      <c r="AT49" s="58"/>
      <c r="AU49" s="58"/>
    </row>
    <row r="50" spans="2:47" x14ac:dyDescent="0.35">
      <c r="B50" s="48"/>
      <c r="I50" s="48"/>
      <c r="P50" s="48"/>
      <c r="W50" s="48"/>
      <c r="AD50" s="48"/>
      <c r="AK50" s="58"/>
      <c r="AL50" s="58"/>
      <c r="AM50" s="58"/>
      <c r="AN50" s="58"/>
      <c r="AO50" s="58"/>
      <c r="AP50" s="58"/>
      <c r="AQ50" s="58"/>
      <c r="AR50" s="58"/>
      <c r="AS50" s="58"/>
      <c r="AT50" s="58"/>
      <c r="AU50" s="58"/>
    </row>
    <row r="51" spans="2:47" x14ac:dyDescent="0.35"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  <c r="AO51" s="58"/>
      <c r="AP51" s="58"/>
      <c r="AQ51" s="58"/>
      <c r="AR51" s="58"/>
      <c r="AS51" s="58"/>
      <c r="AT51" s="58"/>
      <c r="AU51" s="58"/>
    </row>
    <row r="52" spans="2:47" x14ac:dyDescent="0.35"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  <c r="AK52" s="58"/>
      <c r="AL52" s="58"/>
      <c r="AM52" s="58"/>
      <c r="AN52" s="58"/>
      <c r="AO52" s="58"/>
      <c r="AP52" s="58"/>
      <c r="AQ52" s="58"/>
      <c r="AR52" s="58"/>
      <c r="AS52" s="58"/>
      <c r="AT52" s="58"/>
      <c r="AU52" s="58"/>
    </row>
    <row r="53" spans="2:47" x14ac:dyDescent="0.35">
      <c r="B53" s="51" t="s">
        <v>91</v>
      </c>
      <c r="C53" s="51"/>
      <c r="D53" s="51"/>
      <c r="E53" s="51"/>
      <c r="F53" s="51"/>
      <c r="G53" s="51"/>
      <c r="H53" s="51"/>
      <c r="I53" s="51"/>
      <c r="J53" s="51"/>
      <c r="K53" s="51"/>
      <c r="L53" s="51"/>
      <c r="M53" s="51"/>
      <c r="N53" s="51"/>
      <c r="O53" s="51"/>
      <c r="P53" s="51"/>
      <c r="Q53" s="51"/>
      <c r="R53" s="51"/>
      <c r="S53" s="51"/>
      <c r="T53" s="51"/>
      <c r="U53" s="51"/>
      <c r="V53" s="51"/>
      <c r="W53" s="51"/>
      <c r="X53" s="51"/>
      <c r="Y53" s="51"/>
      <c r="Z53" s="51"/>
      <c r="AA53" s="51"/>
      <c r="AB53" s="51"/>
      <c r="AC53" s="51"/>
      <c r="AD53" s="51"/>
      <c r="AE53" s="51"/>
      <c r="AF53" s="51"/>
      <c r="AG53" s="51"/>
      <c r="AH53" s="51"/>
      <c r="AI53" s="51"/>
      <c r="AJ53" s="51"/>
      <c r="AK53" s="58"/>
      <c r="AL53" s="58"/>
      <c r="AM53" s="58"/>
      <c r="AN53" s="58"/>
      <c r="AO53" s="58"/>
      <c r="AP53" s="58"/>
      <c r="AQ53" s="58"/>
      <c r="AR53" s="58"/>
      <c r="AS53" s="58"/>
      <c r="AT53" s="58"/>
      <c r="AU53" s="58"/>
    </row>
    <row r="54" spans="2:47" x14ac:dyDescent="0.35"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  <c r="AK54" s="58"/>
      <c r="AL54" s="58"/>
      <c r="AM54" s="58"/>
      <c r="AN54" s="58"/>
      <c r="AO54" s="58"/>
      <c r="AP54" s="58"/>
      <c r="AQ54" s="58"/>
      <c r="AR54" s="58"/>
      <c r="AS54" s="58"/>
      <c r="AT54" s="58"/>
      <c r="AU54" s="58"/>
    </row>
    <row r="55" spans="2:47" x14ac:dyDescent="0.35">
      <c r="B55" s="48" t="s">
        <v>0</v>
      </c>
      <c r="I55" s="48" t="s">
        <v>8</v>
      </c>
      <c r="P55" s="48" t="s">
        <v>6</v>
      </c>
      <c r="W55" s="48" t="s">
        <v>7</v>
      </c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58"/>
    </row>
    <row r="56" spans="2:47" x14ac:dyDescent="0.35">
      <c r="B56" s="48" t="s">
        <v>145</v>
      </c>
      <c r="I56" s="48" t="s">
        <v>145</v>
      </c>
      <c r="P56" s="48" t="s">
        <v>145</v>
      </c>
      <c r="W56" s="48" t="s">
        <v>145</v>
      </c>
      <c r="AD56" s="58"/>
      <c r="AE56" s="58"/>
      <c r="AF56" s="58"/>
      <c r="AG56" s="58"/>
      <c r="AH56" s="58"/>
      <c r="AI56" s="58"/>
      <c r="AJ56" s="58"/>
      <c r="AK56" s="58"/>
      <c r="AL56" s="58"/>
      <c r="AM56" s="58"/>
      <c r="AN56" s="58"/>
      <c r="AO56" s="58"/>
      <c r="AP56" s="58"/>
      <c r="AQ56" s="58"/>
      <c r="AR56" s="58"/>
      <c r="AS56" s="58"/>
      <c r="AT56" s="58"/>
      <c r="AU56" s="58"/>
    </row>
    <row r="57" spans="2:47" x14ac:dyDescent="0.35">
      <c r="B57" s="48"/>
      <c r="I57" s="48"/>
      <c r="P57" s="48"/>
      <c r="W57" s="4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8"/>
      <c r="AT57" s="58"/>
      <c r="AU57" s="58"/>
    </row>
    <row r="58" spans="2:47" x14ac:dyDescent="0.35">
      <c r="B58" s="48"/>
      <c r="I58" s="48"/>
      <c r="P58" s="48"/>
      <c r="W58" s="48"/>
      <c r="AD58" s="58"/>
      <c r="AE58" s="58"/>
      <c r="AF58" s="58"/>
      <c r="AG58" s="58"/>
      <c r="AH58" s="58"/>
      <c r="AI58" s="58"/>
      <c r="AJ58" s="58"/>
      <c r="AK58" s="58"/>
      <c r="AL58" s="58"/>
      <c r="AM58" s="58"/>
      <c r="AN58" s="58"/>
      <c r="AO58" s="58"/>
      <c r="AP58" s="58"/>
      <c r="AQ58" s="58"/>
      <c r="AR58" s="58"/>
      <c r="AS58" s="58"/>
      <c r="AT58" s="58"/>
      <c r="AU58" s="58"/>
    </row>
    <row r="59" spans="2:47" x14ac:dyDescent="0.35">
      <c r="B59" s="48"/>
      <c r="I59" s="48"/>
      <c r="P59" s="48"/>
      <c r="W59" s="48"/>
      <c r="AD59" s="58"/>
      <c r="AE59" s="58"/>
      <c r="AF59" s="58"/>
      <c r="AG59" s="58"/>
      <c r="AH59" s="58"/>
      <c r="AI59" s="58"/>
      <c r="AJ59" s="58"/>
      <c r="AK59" s="58"/>
      <c r="AL59" s="58"/>
      <c r="AM59" s="58"/>
      <c r="AN59" s="58"/>
      <c r="AO59" s="58"/>
      <c r="AP59" s="58"/>
      <c r="AQ59" s="58"/>
      <c r="AR59" s="58"/>
      <c r="AS59" s="58"/>
      <c r="AT59" s="58"/>
      <c r="AU59" s="58"/>
    </row>
    <row r="60" spans="2:47" x14ac:dyDescent="0.35">
      <c r="B60" s="48"/>
      <c r="I60" s="48"/>
      <c r="P60" s="48"/>
      <c r="W60" s="48"/>
      <c r="AD60" s="58"/>
      <c r="AE60" s="58"/>
      <c r="AF60" s="58"/>
      <c r="AG60" s="58"/>
      <c r="AH60" s="58"/>
      <c r="AI60" s="58"/>
      <c r="AJ60" s="58"/>
      <c r="AK60" s="58"/>
      <c r="AL60" s="58"/>
      <c r="AM60" s="58"/>
      <c r="AN60" s="58"/>
      <c r="AO60" s="58"/>
      <c r="AP60" s="58"/>
      <c r="AQ60" s="58"/>
      <c r="AR60" s="58"/>
      <c r="AS60" s="58"/>
      <c r="AT60" s="58"/>
      <c r="AU60" s="58"/>
    </row>
    <row r="61" spans="2:47" x14ac:dyDescent="0.35">
      <c r="B61" s="48"/>
      <c r="I61" s="48"/>
      <c r="P61" s="48"/>
      <c r="W61" s="48"/>
      <c r="AD61" s="58"/>
      <c r="AE61" s="58"/>
      <c r="AF61" s="58"/>
      <c r="AG61" s="58"/>
      <c r="AH61" s="58"/>
      <c r="AI61" s="58"/>
      <c r="AJ61" s="58"/>
      <c r="AK61" s="58"/>
      <c r="AL61" s="58"/>
      <c r="AM61" s="58"/>
      <c r="AN61" s="58"/>
      <c r="AO61" s="58"/>
      <c r="AP61" s="58"/>
      <c r="AQ61" s="58"/>
      <c r="AR61" s="58"/>
      <c r="AS61" s="58"/>
      <c r="AT61" s="58"/>
      <c r="AU61" s="58"/>
    </row>
    <row r="62" spans="2:47" x14ac:dyDescent="0.35">
      <c r="B62" s="48"/>
      <c r="I62" s="48"/>
      <c r="P62" s="48"/>
      <c r="W62" s="48"/>
      <c r="AD62" s="58"/>
      <c r="AE62" s="58"/>
      <c r="AF62" s="58"/>
      <c r="AG62" s="58"/>
      <c r="AH62" s="58"/>
      <c r="AI62" s="58"/>
      <c r="AJ62" s="58"/>
      <c r="AK62" s="58"/>
      <c r="AL62" s="58"/>
      <c r="AM62" s="58"/>
      <c r="AN62" s="58"/>
      <c r="AO62" s="58"/>
      <c r="AP62" s="58"/>
      <c r="AQ62" s="58"/>
      <c r="AR62" s="58"/>
      <c r="AS62" s="58"/>
      <c r="AT62" s="58"/>
      <c r="AU62" s="58"/>
    </row>
    <row r="63" spans="2:47" x14ac:dyDescent="0.35">
      <c r="B63" s="48"/>
      <c r="I63" s="48"/>
      <c r="P63" s="48"/>
      <c r="W63" s="4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  <c r="AO63" s="58"/>
      <c r="AP63" s="58"/>
      <c r="AQ63" s="58"/>
      <c r="AR63" s="58"/>
      <c r="AS63" s="58"/>
      <c r="AT63" s="58"/>
      <c r="AU63" s="58"/>
    </row>
    <row r="64" spans="2:47" x14ac:dyDescent="0.35">
      <c r="B64" s="48"/>
      <c r="I64" s="48"/>
      <c r="P64" s="48"/>
      <c r="W64" s="4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  <c r="AO64" s="58"/>
      <c r="AP64" s="58"/>
      <c r="AQ64" s="58"/>
      <c r="AR64" s="58"/>
      <c r="AS64" s="58"/>
      <c r="AT64" s="58"/>
      <c r="AU64" s="58"/>
    </row>
    <row r="65" spans="2:47" x14ac:dyDescent="0.35">
      <c r="B65" s="48"/>
      <c r="I65" s="48"/>
      <c r="P65" s="48"/>
      <c r="W65" s="48"/>
      <c r="AD65" s="58"/>
      <c r="AE65" s="58"/>
      <c r="AF65" s="58"/>
      <c r="AG65" s="58"/>
      <c r="AH65" s="58"/>
      <c r="AI65" s="58"/>
      <c r="AJ65" s="58"/>
      <c r="AK65" s="58"/>
      <c r="AL65" s="58"/>
      <c r="AM65" s="58"/>
      <c r="AN65" s="58"/>
      <c r="AO65" s="58"/>
      <c r="AP65" s="58"/>
      <c r="AQ65" s="58"/>
      <c r="AR65" s="58"/>
      <c r="AS65" s="58"/>
      <c r="AT65" s="58"/>
      <c r="AU65" s="58"/>
    </row>
    <row r="66" spans="2:47" x14ac:dyDescent="0.35">
      <c r="B66" s="48"/>
      <c r="I66" s="48"/>
      <c r="P66" s="48"/>
      <c r="W66" s="48"/>
      <c r="AD66" s="58"/>
      <c r="AE66" s="58"/>
      <c r="AF66" s="58"/>
      <c r="AG66" s="58"/>
      <c r="AH66" s="58"/>
      <c r="AI66" s="58"/>
      <c r="AJ66" s="58"/>
      <c r="AK66" s="58"/>
      <c r="AL66" s="58"/>
      <c r="AM66" s="58"/>
      <c r="AN66" s="58"/>
      <c r="AO66" s="58"/>
      <c r="AP66" s="58"/>
      <c r="AQ66" s="58"/>
      <c r="AR66" s="58"/>
      <c r="AS66" s="58"/>
      <c r="AT66" s="58"/>
      <c r="AU66" s="58"/>
    </row>
    <row r="67" spans="2:47" x14ac:dyDescent="0.35">
      <c r="B67" s="48"/>
      <c r="I67" s="48"/>
      <c r="P67" s="48"/>
      <c r="W67" s="48"/>
      <c r="AD67" s="58"/>
      <c r="AE67" s="58"/>
      <c r="AF67" s="58"/>
      <c r="AG67" s="58"/>
      <c r="AH67" s="58"/>
      <c r="AI67" s="58"/>
      <c r="AJ67" s="58"/>
      <c r="AK67" s="58"/>
      <c r="AL67" s="58"/>
      <c r="AM67" s="58"/>
      <c r="AN67" s="58"/>
      <c r="AO67" s="58"/>
      <c r="AP67" s="58"/>
      <c r="AQ67" s="58"/>
      <c r="AR67" s="58"/>
      <c r="AS67" s="58"/>
      <c r="AT67" s="58"/>
      <c r="AU67" s="58"/>
    </row>
    <row r="68" spans="2:47" x14ac:dyDescent="0.35">
      <c r="B68" s="48"/>
      <c r="I68" s="48"/>
      <c r="P68" s="48"/>
      <c r="W68" s="48"/>
      <c r="AD68" s="58"/>
      <c r="AE68" s="58"/>
      <c r="AF68" s="58"/>
      <c r="AG68" s="58"/>
      <c r="AH68" s="58"/>
      <c r="AI68" s="58"/>
      <c r="AJ68" s="58"/>
      <c r="AK68" s="58"/>
      <c r="AL68" s="58"/>
      <c r="AM68" s="58"/>
      <c r="AN68" s="58"/>
      <c r="AO68" s="58"/>
      <c r="AP68" s="58"/>
      <c r="AQ68" s="58"/>
      <c r="AR68" s="58"/>
      <c r="AS68" s="58"/>
      <c r="AT68" s="58"/>
      <c r="AU68" s="58"/>
    </row>
    <row r="69" spans="2:47" x14ac:dyDescent="0.35">
      <c r="B69" s="48"/>
      <c r="I69" s="48"/>
      <c r="P69" s="48"/>
      <c r="W69" s="4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  <c r="AO69" s="58"/>
      <c r="AP69" s="58"/>
      <c r="AQ69" s="58"/>
      <c r="AR69" s="58"/>
      <c r="AS69" s="58"/>
      <c r="AT69" s="58"/>
      <c r="AU69" s="58"/>
    </row>
    <row r="70" spans="2:47" x14ac:dyDescent="0.35">
      <c r="B70" s="48"/>
      <c r="I70" s="48"/>
      <c r="P70" s="48"/>
      <c r="W70" s="4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  <c r="AO70" s="58"/>
      <c r="AP70" s="58"/>
      <c r="AQ70" s="58"/>
      <c r="AR70" s="58"/>
      <c r="AS70" s="58"/>
      <c r="AT70" s="58"/>
      <c r="AU70" s="58"/>
    </row>
    <row r="71" spans="2:47" x14ac:dyDescent="0.35">
      <c r="B71" s="48"/>
      <c r="I71" s="48"/>
      <c r="P71" s="48"/>
      <c r="W71" s="4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  <c r="AO71" s="58"/>
      <c r="AP71" s="58"/>
      <c r="AQ71" s="58"/>
      <c r="AR71" s="58"/>
      <c r="AS71" s="58"/>
      <c r="AT71" s="58"/>
      <c r="AU71" s="58"/>
    </row>
    <row r="72" spans="2:47" x14ac:dyDescent="0.35">
      <c r="B72" s="48"/>
      <c r="I72" s="48"/>
      <c r="P72" s="48"/>
      <c r="W72" s="4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  <c r="AO72" s="58"/>
      <c r="AP72" s="58"/>
      <c r="AQ72" s="58"/>
      <c r="AR72" s="58"/>
      <c r="AS72" s="58"/>
      <c r="AT72" s="58"/>
      <c r="AU72" s="58"/>
    </row>
    <row r="73" spans="2:47" x14ac:dyDescent="0.35"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  <c r="AO73" s="58"/>
      <c r="AP73" s="58"/>
      <c r="AQ73" s="58"/>
      <c r="AR73" s="58"/>
      <c r="AS73" s="58"/>
      <c r="AT73" s="58"/>
      <c r="AU73" s="58"/>
    </row>
    <row r="74" spans="2:47" x14ac:dyDescent="0.35"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  <c r="AO74" s="58"/>
      <c r="AP74" s="58"/>
      <c r="AQ74" s="58"/>
      <c r="AR74" s="58"/>
      <c r="AS74" s="58"/>
      <c r="AT74" s="58"/>
      <c r="AU74" s="58"/>
    </row>
    <row r="75" spans="2:47" x14ac:dyDescent="0.35">
      <c r="B75" s="51" t="s">
        <v>209</v>
      </c>
      <c r="C75" s="51"/>
      <c r="D75" s="51"/>
      <c r="E75" s="51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9"/>
      <c r="AE75" s="59"/>
      <c r="AF75" s="59"/>
      <c r="AG75" s="58"/>
      <c r="AH75" s="58"/>
      <c r="AI75" s="58"/>
      <c r="AJ75" s="58"/>
      <c r="AK75" s="58"/>
      <c r="AL75" s="58"/>
      <c r="AM75" s="58"/>
      <c r="AN75" s="58"/>
      <c r="AO75" s="58"/>
      <c r="AP75" s="58"/>
      <c r="AQ75" s="58"/>
      <c r="AR75" s="58"/>
      <c r="AS75" s="58"/>
      <c r="AT75" s="58"/>
      <c r="AU75" s="58"/>
    </row>
    <row r="76" spans="2:47" x14ac:dyDescent="0.35"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  <c r="AK76" s="58"/>
      <c r="AL76" s="58"/>
      <c r="AM76" s="58"/>
      <c r="AN76" s="58"/>
      <c r="AO76" s="58"/>
      <c r="AP76" s="58"/>
      <c r="AQ76" s="58"/>
      <c r="AR76" s="58"/>
      <c r="AS76" s="58"/>
      <c r="AT76" s="58"/>
      <c r="AU76" s="58"/>
    </row>
    <row r="77" spans="2:47" x14ac:dyDescent="0.35">
      <c r="B77" s="48" t="s">
        <v>0</v>
      </c>
      <c r="I77" s="48" t="s">
        <v>8</v>
      </c>
      <c r="P77" s="48" t="s">
        <v>6</v>
      </c>
      <c r="W77" s="48" t="s">
        <v>7</v>
      </c>
      <c r="AD77" s="58"/>
      <c r="AE77" s="58"/>
      <c r="AF77" s="58"/>
      <c r="AG77" s="58"/>
      <c r="AH77" s="58"/>
      <c r="AI77" s="58"/>
      <c r="AJ77" s="58"/>
      <c r="AK77" s="58"/>
      <c r="AL77" s="58"/>
      <c r="AM77" s="58"/>
      <c r="AN77" s="58"/>
      <c r="AO77" s="58"/>
      <c r="AP77" s="58"/>
      <c r="AQ77" s="58"/>
      <c r="AR77" s="58"/>
      <c r="AS77" s="58"/>
      <c r="AT77" s="58"/>
      <c r="AU77" s="58"/>
    </row>
    <row r="78" spans="2:47" x14ac:dyDescent="0.35">
      <c r="B78" s="48" t="s">
        <v>145</v>
      </c>
      <c r="I78" s="48" t="s">
        <v>145</v>
      </c>
      <c r="P78" s="48" t="s">
        <v>145</v>
      </c>
      <c r="W78" s="48" t="s">
        <v>145</v>
      </c>
      <c r="AD78" s="58"/>
      <c r="AE78" s="58"/>
      <c r="AF78" s="58"/>
      <c r="AG78" s="58"/>
      <c r="AH78" s="58"/>
      <c r="AI78" s="58"/>
      <c r="AJ78" s="58"/>
      <c r="AK78" s="58"/>
      <c r="AL78" s="58"/>
      <c r="AM78" s="58"/>
      <c r="AN78" s="58"/>
      <c r="AO78" s="58"/>
      <c r="AP78" s="58"/>
      <c r="AQ78" s="58"/>
      <c r="AR78" s="58"/>
      <c r="AS78" s="58"/>
      <c r="AT78" s="58"/>
      <c r="AU78" s="58"/>
    </row>
    <row r="79" spans="2:47" x14ac:dyDescent="0.35">
      <c r="B79" s="48"/>
      <c r="I79" s="48"/>
      <c r="P79" s="48"/>
      <c r="W79" s="48"/>
      <c r="AD79" s="58"/>
      <c r="AE79" s="58"/>
      <c r="AF79" s="58"/>
      <c r="AG79" s="58"/>
      <c r="AH79" s="58"/>
      <c r="AI79" s="58"/>
      <c r="AJ79" s="58"/>
      <c r="AK79" s="58"/>
      <c r="AL79" s="58"/>
      <c r="AM79" s="58"/>
      <c r="AN79" s="58"/>
      <c r="AO79" s="58"/>
      <c r="AP79" s="58"/>
      <c r="AQ79" s="58"/>
      <c r="AR79" s="58"/>
      <c r="AS79" s="58"/>
      <c r="AT79" s="58"/>
      <c r="AU79" s="58"/>
    </row>
    <row r="80" spans="2:47" x14ac:dyDescent="0.35">
      <c r="B80" s="48"/>
      <c r="I80" s="48"/>
      <c r="P80" s="48"/>
      <c r="W80" s="48"/>
      <c r="AD80" s="58"/>
      <c r="AE80" s="58"/>
      <c r="AF80" s="58"/>
      <c r="AG80" s="58"/>
      <c r="AH80" s="58"/>
      <c r="AI80" s="58"/>
      <c r="AJ80" s="58"/>
      <c r="AK80" s="58"/>
      <c r="AL80" s="58"/>
      <c r="AM80" s="58"/>
      <c r="AN80" s="58"/>
      <c r="AO80" s="58"/>
      <c r="AP80" s="58"/>
      <c r="AQ80" s="58"/>
      <c r="AR80" s="58"/>
      <c r="AS80" s="58"/>
      <c r="AT80" s="58"/>
      <c r="AU80" s="58"/>
    </row>
    <row r="81" spans="2:47" x14ac:dyDescent="0.35">
      <c r="B81" s="48"/>
      <c r="I81" s="48"/>
      <c r="P81" s="48"/>
      <c r="W81" s="48"/>
      <c r="AD81" s="58"/>
      <c r="AE81" s="58"/>
      <c r="AF81" s="58"/>
      <c r="AG81" s="58"/>
      <c r="AH81" s="58"/>
      <c r="AI81" s="58"/>
      <c r="AJ81" s="58"/>
      <c r="AK81" s="58"/>
      <c r="AL81" s="58"/>
      <c r="AM81" s="58"/>
      <c r="AN81" s="58"/>
      <c r="AO81" s="58"/>
      <c r="AP81" s="58"/>
      <c r="AQ81" s="58"/>
      <c r="AR81" s="58"/>
      <c r="AS81" s="58"/>
      <c r="AT81" s="58"/>
      <c r="AU81" s="58"/>
    </row>
    <row r="82" spans="2:47" x14ac:dyDescent="0.35">
      <c r="B82" s="48"/>
      <c r="I82" s="48"/>
      <c r="P82" s="48"/>
      <c r="W82" s="48"/>
      <c r="AD82" s="58"/>
      <c r="AE82" s="58"/>
      <c r="AF82" s="58"/>
      <c r="AG82" s="58"/>
      <c r="AH82" s="58"/>
      <c r="AI82" s="58"/>
      <c r="AJ82" s="58"/>
      <c r="AK82" s="58"/>
      <c r="AL82" s="58"/>
      <c r="AM82" s="58"/>
      <c r="AN82" s="58"/>
      <c r="AO82" s="58"/>
      <c r="AP82" s="58"/>
      <c r="AQ82" s="58"/>
      <c r="AR82" s="58"/>
      <c r="AS82" s="58"/>
      <c r="AT82" s="58"/>
      <c r="AU82" s="58"/>
    </row>
    <row r="83" spans="2:47" x14ac:dyDescent="0.35">
      <c r="B83" s="48"/>
      <c r="I83" s="48"/>
      <c r="P83" s="48"/>
      <c r="W83" s="48"/>
      <c r="AD83" s="58"/>
      <c r="AE83" s="58"/>
      <c r="AF83" s="58"/>
      <c r="AG83" s="58"/>
      <c r="AH83" s="58"/>
      <c r="AI83" s="58"/>
      <c r="AJ83" s="58"/>
      <c r="AK83" s="58"/>
      <c r="AL83" s="58"/>
      <c r="AM83" s="58"/>
      <c r="AN83" s="58"/>
      <c r="AO83" s="58"/>
      <c r="AP83" s="58"/>
      <c r="AQ83" s="58"/>
      <c r="AR83" s="58"/>
      <c r="AS83" s="58"/>
      <c r="AT83" s="58"/>
      <c r="AU83" s="58"/>
    </row>
    <row r="84" spans="2:47" x14ac:dyDescent="0.35">
      <c r="B84" s="48"/>
      <c r="I84" s="48"/>
      <c r="P84" s="48"/>
      <c r="W84" s="48"/>
      <c r="AD84" s="58"/>
      <c r="AE84" s="58"/>
      <c r="AF84" s="58"/>
      <c r="AG84" s="58"/>
      <c r="AH84" s="58"/>
      <c r="AI84" s="58"/>
      <c r="AJ84" s="58"/>
      <c r="AK84" s="58"/>
      <c r="AL84" s="58"/>
      <c r="AM84" s="58"/>
      <c r="AN84" s="58"/>
      <c r="AO84" s="58"/>
      <c r="AP84" s="58"/>
      <c r="AQ84" s="58"/>
      <c r="AR84" s="58"/>
      <c r="AS84" s="58"/>
      <c r="AT84" s="58"/>
      <c r="AU84" s="58"/>
    </row>
    <row r="85" spans="2:47" x14ac:dyDescent="0.35">
      <c r="B85" s="48"/>
      <c r="I85" s="48"/>
      <c r="P85" s="48"/>
      <c r="W85" s="48"/>
      <c r="AD85" s="58"/>
      <c r="AE85" s="58"/>
      <c r="AF85" s="58"/>
      <c r="AG85" s="58"/>
      <c r="AH85" s="58"/>
      <c r="AI85" s="58"/>
      <c r="AJ85" s="58"/>
      <c r="AK85" s="58"/>
      <c r="AL85" s="58"/>
      <c r="AM85" s="58"/>
      <c r="AN85" s="58"/>
      <c r="AO85" s="58"/>
      <c r="AP85" s="58"/>
      <c r="AQ85" s="58"/>
      <c r="AR85" s="58"/>
      <c r="AS85" s="58"/>
      <c r="AT85" s="58"/>
      <c r="AU85" s="58"/>
    </row>
    <row r="86" spans="2:47" x14ac:dyDescent="0.35">
      <c r="B86" s="48"/>
      <c r="I86" s="48"/>
      <c r="P86" s="48"/>
      <c r="W86" s="48"/>
      <c r="AD86" s="58"/>
      <c r="AE86" s="58"/>
      <c r="AF86" s="58"/>
      <c r="AG86" s="58"/>
      <c r="AH86" s="58"/>
      <c r="AI86" s="58"/>
      <c r="AJ86" s="58"/>
      <c r="AK86" s="58"/>
      <c r="AL86" s="58"/>
      <c r="AM86" s="58"/>
      <c r="AN86" s="58"/>
      <c r="AO86" s="58"/>
      <c r="AP86" s="58"/>
      <c r="AQ86" s="58"/>
      <c r="AR86" s="58"/>
      <c r="AS86" s="58"/>
      <c r="AT86" s="58"/>
      <c r="AU86" s="58"/>
    </row>
    <row r="87" spans="2:47" x14ac:dyDescent="0.35">
      <c r="B87" s="48"/>
      <c r="I87" s="48"/>
      <c r="P87" s="48"/>
      <c r="W87" s="48"/>
      <c r="AD87" s="58"/>
      <c r="AE87" s="58"/>
      <c r="AF87" s="58"/>
      <c r="AG87" s="58"/>
      <c r="AH87" s="58"/>
      <c r="AI87" s="58"/>
      <c r="AJ87" s="58"/>
      <c r="AK87" s="58"/>
      <c r="AL87" s="58"/>
      <c r="AM87" s="58"/>
      <c r="AN87" s="58"/>
      <c r="AO87" s="58"/>
      <c r="AP87" s="58"/>
      <c r="AQ87" s="58"/>
      <c r="AR87" s="58"/>
      <c r="AS87" s="58"/>
      <c r="AT87" s="58"/>
      <c r="AU87" s="58"/>
    </row>
    <row r="88" spans="2:47" x14ac:dyDescent="0.35">
      <c r="B88" s="48"/>
      <c r="I88" s="48"/>
      <c r="P88" s="48"/>
      <c r="W88" s="48"/>
      <c r="AD88" s="58"/>
      <c r="AE88" s="58"/>
      <c r="AF88" s="58"/>
      <c r="AG88" s="58"/>
      <c r="AH88" s="58"/>
      <c r="AI88" s="58"/>
      <c r="AJ88" s="58"/>
      <c r="AK88" s="58"/>
      <c r="AL88" s="58"/>
      <c r="AM88" s="58"/>
      <c r="AN88" s="58"/>
      <c r="AO88" s="58"/>
      <c r="AP88" s="58"/>
      <c r="AQ88" s="58"/>
      <c r="AR88" s="58"/>
      <c r="AS88" s="58"/>
      <c r="AT88" s="58"/>
      <c r="AU88" s="58"/>
    </row>
    <row r="89" spans="2:47" x14ac:dyDescent="0.35">
      <c r="B89" s="48"/>
      <c r="I89" s="48"/>
      <c r="P89" s="48"/>
      <c r="W89" s="48"/>
      <c r="AD89" s="58"/>
      <c r="AE89" s="58"/>
      <c r="AF89" s="58"/>
      <c r="AG89" s="58"/>
      <c r="AH89" s="58"/>
      <c r="AI89" s="58"/>
      <c r="AJ89" s="58"/>
      <c r="AK89" s="58"/>
      <c r="AL89" s="58"/>
      <c r="AM89" s="58"/>
      <c r="AN89" s="58"/>
      <c r="AO89" s="58"/>
      <c r="AP89" s="58"/>
      <c r="AQ89" s="58"/>
      <c r="AR89" s="58"/>
      <c r="AS89" s="58"/>
      <c r="AT89" s="58"/>
      <c r="AU89" s="58"/>
    </row>
    <row r="90" spans="2:47" x14ac:dyDescent="0.35">
      <c r="B90" s="48"/>
      <c r="I90" s="48"/>
      <c r="P90" s="48"/>
      <c r="W90" s="48"/>
      <c r="AD90" s="58"/>
      <c r="AE90" s="58"/>
      <c r="AF90" s="58"/>
      <c r="AG90" s="58"/>
      <c r="AH90" s="58"/>
      <c r="AI90" s="58"/>
      <c r="AJ90" s="58"/>
      <c r="AK90" s="58"/>
      <c r="AL90" s="58"/>
      <c r="AM90" s="58"/>
      <c r="AN90" s="58"/>
      <c r="AO90" s="58"/>
      <c r="AP90" s="58"/>
      <c r="AQ90" s="58"/>
      <c r="AR90" s="58"/>
      <c r="AS90" s="58"/>
      <c r="AT90" s="58"/>
      <c r="AU90" s="58"/>
    </row>
    <row r="91" spans="2:47" x14ac:dyDescent="0.35">
      <c r="B91" s="48"/>
      <c r="I91" s="48"/>
      <c r="P91" s="48"/>
      <c r="W91" s="48"/>
      <c r="AD91" s="58"/>
      <c r="AE91" s="58"/>
      <c r="AF91" s="58"/>
      <c r="AG91" s="58"/>
      <c r="AH91" s="58"/>
      <c r="AI91" s="58"/>
      <c r="AJ91" s="58"/>
      <c r="AK91" s="58"/>
      <c r="AL91" s="58"/>
      <c r="AM91" s="58"/>
      <c r="AN91" s="58"/>
      <c r="AO91" s="58"/>
      <c r="AP91" s="58"/>
      <c r="AQ91" s="58"/>
      <c r="AR91" s="58"/>
      <c r="AS91" s="58"/>
      <c r="AT91" s="58"/>
      <c r="AU91" s="58"/>
    </row>
    <row r="92" spans="2:47" x14ac:dyDescent="0.35">
      <c r="B92" s="48"/>
      <c r="I92" s="48"/>
      <c r="P92" s="48"/>
      <c r="W92" s="48"/>
      <c r="AD92" s="58"/>
      <c r="AE92" s="58"/>
      <c r="AF92" s="58"/>
      <c r="AG92" s="58"/>
      <c r="AH92" s="58"/>
      <c r="AI92" s="58"/>
      <c r="AJ92" s="58"/>
      <c r="AK92" s="58"/>
      <c r="AL92" s="58"/>
      <c r="AM92" s="58"/>
      <c r="AN92" s="58"/>
      <c r="AO92" s="58"/>
      <c r="AP92" s="58"/>
      <c r="AQ92" s="58"/>
      <c r="AR92" s="58"/>
      <c r="AS92" s="58"/>
      <c r="AT92" s="58"/>
      <c r="AU92" s="58"/>
    </row>
    <row r="93" spans="2:47" x14ac:dyDescent="0.35">
      <c r="B93" s="48"/>
      <c r="I93" s="48"/>
      <c r="P93" s="48"/>
      <c r="W93" s="48"/>
      <c r="AD93" s="58"/>
      <c r="AE93" s="58"/>
      <c r="AF93" s="58"/>
      <c r="AG93" s="58"/>
      <c r="AH93" s="58"/>
      <c r="AI93" s="58"/>
      <c r="AJ93" s="58"/>
      <c r="AK93" s="58"/>
      <c r="AL93" s="58"/>
      <c r="AM93" s="58"/>
      <c r="AN93" s="58"/>
      <c r="AO93" s="58"/>
      <c r="AP93" s="58"/>
      <c r="AQ93" s="58"/>
      <c r="AR93" s="58"/>
      <c r="AS93" s="58"/>
      <c r="AT93" s="58"/>
      <c r="AU93" s="58"/>
    </row>
    <row r="94" spans="2:47" x14ac:dyDescent="0.35">
      <c r="B94" s="48"/>
      <c r="I94" s="48"/>
      <c r="P94" s="48"/>
      <c r="W94" s="48"/>
      <c r="AD94" s="58"/>
      <c r="AE94" s="58"/>
      <c r="AF94" s="58"/>
      <c r="AG94" s="58"/>
      <c r="AH94" s="58"/>
      <c r="AI94" s="58"/>
      <c r="AJ94" s="58"/>
      <c r="AK94" s="58"/>
      <c r="AL94" s="58"/>
      <c r="AM94" s="58"/>
      <c r="AN94" s="58"/>
      <c r="AO94" s="58"/>
      <c r="AP94" s="58"/>
      <c r="AQ94" s="58"/>
      <c r="AR94" s="58"/>
      <c r="AS94" s="58"/>
      <c r="AT94" s="58"/>
      <c r="AU94" s="58"/>
    </row>
    <row r="95" spans="2:47" x14ac:dyDescent="0.35"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  <c r="AK95" s="58"/>
      <c r="AL95" s="58"/>
      <c r="AM95" s="58"/>
      <c r="AN95" s="58"/>
      <c r="AO95" s="58"/>
      <c r="AP95" s="58"/>
      <c r="AQ95" s="58"/>
      <c r="AR95" s="58"/>
      <c r="AS95" s="58"/>
      <c r="AT95" s="58"/>
      <c r="AU95" s="58"/>
    </row>
    <row r="96" spans="2:47" x14ac:dyDescent="0.35"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  <c r="AK96" s="58"/>
      <c r="AL96" s="58"/>
      <c r="AM96" s="58"/>
      <c r="AN96" s="58"/>
      <c r="AO96" s="58"/>
      <c r="AP96" s="58"/>
      <c r="AQ96" s="58"/>
      <c r="AR96" s="58"/>
      <c r="AS96" s="58"/>
      <c r="AT96" s="58"/>
      <c r="AU96" s="58"/>
    </row>
    <row r="97" spans="25:47" x14ac:dyDescent="0.35"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  <c r="AK97" s="58"/>
      <c r="AL97" s="58"/>
      <c r="AM97" s="58"/>
      <c r="AN97" s="58"/>
      <c r="AO97" s="58"/>
      <c r="AP97" s="58"/>
      <c r="AQ97" s="58"/>
      <c r="AR97" s="58"/>
      <c r="AS97" s="58"/>
      <c r="AT97" s="58"/>
      <c r="AU97" s="58"/>
    </row>
    <row r="98" spans="25:47" x14ac:dyDescent="0.35"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  <c r="AK98" s="58"/>
      <c r="AL98" s="58"/>
      <c r="AM98" s="58"/>
      <c r="AN98" s="58"/>
      <c r="AO98" s="58"/>
      <c r="AP98" s="58"/>
      <c r="AQ98" s="58"/>
      <c r="AR98" s="58"/>
      <c r="AS98" s="58"/>
      <c r="AT98" s="58"/>
      <c r="AU98" s="58"/>
    </row>
    <row r="99" spans="25:47" x14ac:dyDescent="0.35"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  <c r="AK99" s="58"/>
      <c r="AL99" s="58"/>
      <c r="AM99" s="58"/>
      <c r="AN99" s="58"/>
      <c r="AO99" s="58"/>
      <c r="AP99" s="58"/>
      <c r="AQ99" s="58"/>
      <c r="AR99" s="58"/>
      <c r="AS99" s="58"/>
      <c r="AT99" s="58"/>
      <c r="AU99" s="58"/>
    </row>
    <row r="100" spans="25:47" x14ac:dyDescent="0.35"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  <c r="AK100" s="58"/>
      <c r="AL100" s="58"/>
      <c r="AM100" s="58"/>
      <c r="AN100" s="58"/>
      <c r="AO100" s="58"/>
      <c r="AP100" s="58"/>
      <c r="AQ100" s="58"/>
      <c r="AR100" s="58"/>
      <c r="AS100" s="58"/>
      <c r="AT100" s="58"/>
      <c r="AU100" s="58"/>
    </row>
    <row r="101" spans="25:47" x14ac:dyDescent="0.35"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  <c r="AK101" s="58"/>
      <c r="AL101" s="58"/>
      <c r="AM101" s="58"/>
      <c r="AN101" s="58"/>
      <c r="AO101" s="58"/>
      <c r="AP101" s="58"/>
      <c r="AQ101" s="58"/>
      <c r="AR101" s="58"/>
      <c r="AS101" s="58"/>
      <c r="AT101" s="58"/>
      <c r="AU101" s="58"/>
    </row>
    <row r="102" spans="25:47" x14ac:dyDescent="0.35"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</row>
    <row r="103" spans="25:47" x14ac:dyDescent="0.35"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8"/>
      <c r="AP103" s="58"/>
      <c r="AQ103" s="58"/>
      <c r="AR103" s="58"/>
      <c r="AS103" s="58"/>
      <c r="AT103" s="58"/>
      <c r="AU103" s="58"/>
    </row>
    <row r="104" spans="25:47" x14ac:dyDescent="0.35"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  <c r="AK104" s="58"/>
      <c r="AL104" s="58"/>
      <c r="AM104" s="58"/>
      <c r="AN104" s="58"/>
      <c r="AO104" s="58"/>
      <c r="AP104" s="58"/>
      <c r="AQ104" s="58"/>
      <c r="AR104" s="58"/>
      <c r="AS104" s="58"/>
      <c r="AT104" s="58"/>
      <c r="AU104" s="58"/>
    </row>
    <row r="105" spans="25:47" x14ac:dyDescent="0.35"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  <c r="AK105" s="58"/>
      <c r="AL105" s="58"/>
      <c r="AM105" s="58"/>
      <c r="AN105" s="58"/>
      <c r="AO105" s="58"/>
      <c r="AP105" s="58"/>
      <c r="AQ105" s="58"/>
      <c r="AR105" s="58"/>
      <c r="AS105" s="58"/>
      <c r="AT105" s="58"/>
      <c r="AU105" s="58"/>
    </row>
    <row r="106" spans="25:47" x14ac:dyDescent="0.35">
      <c r="Y106" s="58"/>
      <c r="Z106" s="58"/>
      <c r="AA106" s="58"/>
      <c r="AB106" s="58"/>
      <c r="AC106" s="58"/>
      <c r="AD106" s="58"/>
      <c r="AE106" s="58"/>
      <c r="AF106" s="58"/>
      <c r="AG106" s="58"/>
      <c r="AH106" s="58"/>
      <c r="AI106" s="58"/>
      <c r="AJ106" s="58"/>
      <c r="AK106" s="58"/>
      <c r="AL106" s="58"/>
      <c r="AM106" s="58"/>
      <c r="AN106" s="58"/>
      <c r="AO106" s="58"/>
      <c r="AP106" s="58"/>
      <c r="AQ106" s="58"/>
      <c r="AR106" s="58"/>
      <c r="AS106" s="58"/>
      <c r="AT106" s="58"/>
      <c r="AU106" s="58"/>
    </row>
    <row r="107" spans="25:47" x14ac:dyDescent="0.35">
      <c r="Y107" s="58"/>
      <c r="Z107" s="58"/>
      <c r="AA107" s="58"/>
      <c r="AB107" s="58"/>
      <c r="AC107" s="58"/>
      <c r="AD107" s="58"/>
      <c r="AE107" s="58"/>
      <c r="AF107" s="58"/>
      <c r="AG107" s="58"/>
      <c r="AH107" s="58"/>
      <c r="AI107" s="58"/>
      <c r="AJ107" s="58"/>
      <c r="AK107" s="58"/>
      <c r="AL107" s="58"/>
      <c r="AM107" s="58"/>
      <c r="AN107" s="58"/>
      <c r="AO107" s="58"/>
      <c r="AP107" s="58"/>
      <c r="AQ107" s="58"/>
      <c r="AR107" s="58"/>
      <c r="AS107" s="58"/>
      <c r="AT107" s="58"/>
      <c r="AU107" s="58"/>
    </row>
    <row r="108" spans="25:47" x14ac:dyDescent="0.35">
      <c r="Y108" s="58"/>
      <c r="Z108" s="58"/>
      <c r="AA108" s="58"/>
      <c r="AB108" s="58"/>
      <c r="AC108" s="58"/>
      <c r="AD108" s="58"/>
      <c r="AE108" s="58"/>
      <c r="AF108" s="58"/>
      <c r="AG108" s="58"/>
      <c r="AH108" s="58"/>
      <c r="AI108" s="58"/>
      <c r="AJ108" s="58"/>
      <c r="AK108" s="58"/>
      <c r="AL108" s="58"/>
      <c r="AM108" s="58"/>
      <c r="AN108" s="58"/>
      <c r="AO108" s="58"/>
      <c r="AP108" s="58"/>
      <c r="AQ108" s="58"/>
      <c r="AR108" s="58"/>
      <c r="AS108" s="58"/>
      <c r="AT108" s="58"/>
      <c r="AU108" s="58"/>
    </row>
    <row r="109" spans="25:47" x14ac:dyDescent="0.35">
      <c r="Y109" s="58"/>
      <c r="Z109" s="58"/>
      <c r="AA109" s="58"/>
      <c r="AB109" s="58"/>
      <c r="AC109" s="58"/>
      <c r="AD109" s="58"/>
      <c r="AE109" s="58"/>
      <c r="AF109" s="58"/>
      <c r="AG109" s="58"/>
      <c r="AH109" s="58"/>
      <c r="AI109" s="58"/>
      <c r="AJ109" s="58"/>
      <c r="AK109" s="58"/>
      <c r="AL109" s="58"/>
      <c r="AM109" s="58"/>
      <c r="AN109" s="58"/>
      <c r="AO109" s="58"/>
      <c r="AP109" s="58"/>
      <c r="AQ109" s="58"/>
      <c r="AR109" s="58"/>
      <c r="AS109" s="58"/>
      <c r="AT109" s="58"/>
      <c r="AU109" s="58"/>
    </row>
    <row r="110" spans="25:47" x14ac:dyDescent="0.35">
      <c r="Y110" s="58"/>
      <c r="Z110" s="58"/>
      <c r="AA110" s="58"/>
      <c r="AB110" s="58"/>
      <c r="AC110" s="58"/>
      <c r="AD110" s="58"/>
      <c r="AE110" s="58"/>
      <c r="AF110" s="58"/>
      <c r="AG110" s="58"/>
      <c r="AH110" s="58"/>
      <c r="AI110" s="58"/>
      <c r="AJ110" s="58"/>
      <c r="AK110" s="58"/>
      <c r="AL110" s="58"/>
      <c r="AM110" s="58"/>
      <c r="AN110" s="58"/>
      <c r="AO110" s="58"/>
      <c r="AP110" s="58"/>
      <c r="AQ110" s="58"/>
      <c r="AR110" s="58"/>
      <c r="AS110" s="58"/>
      <c r="AT110" s="58"/>
      <c r="AU110" s="58"/>
    </row>
    <row r="111" spans="25:47" x14ac:dyDescent="0.35"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58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</row>
    <row r="112" spans="25:47" x14ac:dyDescent="0.35">
      <c r="Y112" s="58"/>
      <c r="Z112" s="58"/>
      <c r="AA112" s="58"/>
      <c r="AB112" s="58"/>
      <c r="AC112" s="58"/>
      <c r="AD112" s="58"/>
      <c r="AE112" s="58"/>
      <c r="AF112" s="58"/>
      <c r="AG112" s="58"/>
      <c r="AH112" s="58"/>
      <c r="AI112" s="58"/>
      <c r="AJ112" s="58"/>
      <c r="AK112" s="58"/>
      <c r="AL112" s="58"/>
      <c r="AM112" s="58"/>
      <c r="AN112" s="58"/>
      <c r="AO112" s="58"/>
      <c r="AP112" s="58"/>
      <c r="AQ112" s="58"/>
      <c r="AR112" s="58"/>
      <c r="AS112" s="58"/>
      <c r="AT112" s="58"/>
      <c r="AU112" s="58"/>
    </row>
    <row r="113" spans="25:47" x14ac:dyDescent="0.35"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58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</row>
    <row r="114" spans="25:47" x14ac:dyDescent="0.35">
      <c r="Y114" s="58"/>
      <c r="Z114" s="58"/>
      <c r="AA114" s="58"/>
      <c r="AB114" s="58"/>
      <c r="AC114" s="58"/>
      <c r="AD114" s="58"/>
      <c r="AE114" s="58"/>
      <c r="AF114" s="58"/>
      <c r="AG114" s="58"/>
      <c r="AH114" s="58"/>
      <c r="AI114" s="58"/>
      <c r="AJ114" s="58"/>
      <c r="AK114" s="58"/>
      <c r="AL114" s="58"/>
      <c r="AM114" s="58"/>
      <c r="AN114" s="58"/>
      <c r="AO114" s="58"/>
      <c r="AP114" s="58"/>
      <c r="AQ114" s="58"/>
      <c r="AR114" s="58"/>
      <c r="AS114" s="58"/>
      <c r="AT114" s="58"/>
      <c r="AU114" s="58"/>
    </row>
    <row r="115" spans="25:47" x14ac:dyDescent="0.35"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58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</row>
    <row r="116" spans="25:47" x14ac:dyDescent="0.35">
      <c r="Y116" s="58"/>
      <c r="Z116" s="58"/>
      <c r="AA116" s="58"/>
      <c r="AB116" s="58"/>
      <c r="AC116" s="58"/>
      <c r="AD116" s="58"/>
      <c r="AE116" s="58"/>
      <c r="AF116" s="58"/>
      <c r="AG116" s="58"/>
      <c r="AH116" s="58"/>
      <c r="AI116" s="58"/>
      <c r="AJ116" s="58"/>
      <c r="AK116" s="58"/>
      <c r="AL116" s="58"/>
      <c r="AM116" s="58"/>
      <c r="AN116" s="58"/>
      <c r="AO116" s="58"/>
      <c r="AP116" s="58"/>
      <c r="AQ116" s="58"/>
      <c r="AR116" s="58"/>
      <c r="AS116" s="58"/>
      <c r="AT116" s="58"/>
      <c r="AU116" s="58"/>
    </row>
    <row r="117" spans="25:47" x14ac:dyDescent="0.35">
      <c r="Y117" s="58"/>
      <c r="Z117" s="58"/>
      <c r="AA117" s="58"/>
      <c r="AB117" s="58"/>
      <c r="AC117" s="58"/>
      <c r="AD117" s="58"/>
      <c r="AE117" s="58"/>
      <c r="AF117" s="58"/>
      <c r="AG117" s="58"/>
      <c r="AH117" s="58"/>
      <c r="AI117" s="58"/>
      <c r="AJ117" s="58"/>
      <c r="AK117" s="58"/>
      <c r="AL117" s="58"/>
      <c r="AM117" s="58"/>
      <c r="AN117" s="58"/>
      <c r="AO117" s="58"/>
      <c r="AP117" s="58"/>
      <c r="AQ117" s="58"/>
      <c r="AR117" s="58"/>
      <c r="AS117" s="58"/>
      <c r="AT117" s="58"/>
      <c r="AU117" s="58"/>
    </row>
    <row r="118" spans="25:47" x14ac:dyDescent="0.35">
      <c r="Y118" s="58"/>
      <c r="Z118" s="58"/>
      <c r="AA118" s="58"/>
      <c r="AB118" s="58"/>
      <c r="AC118" s="58"/>
      <c r="AD118" s="58"/>
      <c r="AE118" s="58"/>
      <c r="AF118" s="58"/>
      <c r="AG118" s="58"/>
      <c r="AH118" s="58"/>
      <c r="AI118" s="58"/>
      <c r="AJ118" s="58"/>
      <c r="AK118" s="58"/>
      <c r="AL118" s="58"/>
      <c r="AM118" s="58"/>
      <c r="AN118" s="58"/>
      <c r="AO118" s="58"/>
      <c r="AP118" s="58"/>
      <c r="AQ118" s="58"/>
      <c r="AR118" s="58"/>
      <c r="AS118" s="58"/>
      <c r="AT118" s="58"/>
      <c r="AU118" s="58"/>
    </row>
    <row r="119" spans="25:47" x14ac:dyDescent="0.35">
      <c r="Y119" s="58"/>
      <c r="Z119" s="58"/>
      <c r="AA119" s="58"/>
      <c r="AB119" s="58"/>
      <c r="AC119" s="58"/>
      <c r="AD119" s="58"/>
      <c r="AE119" s="58"/>
      <c r="AF119" s="58"/>
      <c r="AG119" s="58"/>
      <c r="AH119" s="58"/>
      <c r="AI119" s="58"/>
      <c r="AJ119" s="58"/>
      <c r="AK119" s="58"/>
      <c r="AL119" s="58"/>
      <c r="AM119" s="58"/>
      <c r="AN119" s="58"/>
      <c r="AO119" s="58"/>
      <c r="AP119" s="58"/>
      <c r="AQ119" s="58"/>
      <c r="AR119" s="58"/>
      <c r="AS119" s="58"/>
      <c r="AT119" s="58"/>
      <c r="AU119" s="58"/>
    </row>
    <row r="120" spans="25:47" x14ac:dyDescent="0.35">
      <c r="Y120" s="58"/>
      <c r="Z120" s="58"/>
      <c r="AA120" s="58"/>
      <c r="AB120" s="58"/>
      <c r="AC120" s="58"/>
      <c r="AD120" s="58"/>
      <c r="AE120" s="58"/>
      <c r="AF120" s="58"/>
      <c r="AG120" s="58"/>
      <c r="AH120" s="58"/>
      <c r="AI120" s="58"/>
      <c r="AJ120" s="58"/>
      <c r="AK120" s="58"/>
      <c r="AL120" s="58"/>
      <c r="AM120" s="58"/>
      <c r="AN120" s="58"/>
      <c r="AO120" s="58"/>
      <c r="AP120" s="58"/>
      <c r="AQ120" s="58"/>
      <c r="AR120" s="58"/>
      <c r="AS120" s="58"/>
      <c r="AT120" s="58"/>
      <c r="AU120" s="58"/>
    </row>
    <row r="121" spans="25:47" x14ac:dyDescent="0.35">
      <c r="Y121" s="58"/>
      <c r="Z121" s="58"/>
      <c r="AA121" s="58"/>
      <c r="AB121" s="58"/>
      <c r="AC121" s="58"/>
      <c r="AD121" s="58"/>
      <c r="AE121" s="58"/>
      <c r="AF121" s="58"/>
      <c r="AG121" s="58"/>
      <c r="AH121" s="58"/>
      <c r="AI121" s="58"/>
      <c r="AJ121" s="58"/>
      <c r="AK121" s="58"/>
      <c r="AL121" s="58"/>
      <c r="AM121" s="58"/>
      <c r="AN121" s="58"/>
      <c r="AO121" s="58"/>
      <c r="AP121" s="58"/>
      <c r="AQ121" s="58"/>
      <c r="AR121" s="58"/>
      <c r="AS121" s="58"/>
      <c r="AT121" s="58"/>
      <c r="AU121" s="58"/>
    </row>
    <row r="122" spans="25:47" x14ac:dyDescent="0.35">
      <c r="Y122" s="58"/>
      <c r="Z122" s="58"/>
      <c r="AA122" s="58"/>
      <c r="AB122" s="58"/>
      <c r="AC122" s="58"/>
      <c r="AD122" s="58"/>
      <c r="AE122" s="58"/>
      <c r="AF122" s="58"/>
      <c r="AG122" s="58"/>
      <c r="AH122" s="58"/>
      <c r="AI122" s="58"/>
      <c r="AJ122" s="58"/>
      <c r="AK122" s="58"/>
      <c r="AL122" s="58"/>
      <c r="AM122" s="58"/>
      <c r="AN122" s="58"/>
      <c r="AO122" s="58"/>
      <c r="AP122" s="58"/>
      <c r="AQ122" s="58"/>
      <c r="AR122" s="58"/>
      <c r="AS122" s="58"/>
      <c r="AT122" s="58"/>
      <c r="AU122" s="58"/>
    </row>
    <row r="123" spans="25:47" x14ac:dyDescent="0.35">
      <c r="Y123" s="58"/>
      <c r="Z123" s="58"/>
      <c r="AA123" s="58"/>
      <c r="AB123" s="58"/>
      <c r="AC123" s="58"/>
      <c r="AD123" s="58"/>
      <c r="AE123" s="58"/>
      <c r="AF123" s="58"/>
      <c r="AG123" s="58"/>
      <c r="AH123" s="58"/>
      <c r="AI123" s="58"/>
      <c r="AJ123" s="58"/>
      <c r="AK123" s="58"/>
      <c r="AL123" s="58"/>
      <c r="AM123" s="58"/>
      <c r="AN123" s="58"/>
      <c r="AO123" s="58"/>
      <c r="AP123" s="58"/>
      <c r="AQ123" s="58"/>
      <c r="AR123" s="58"/>
      <c r="AS123" s="58"/>
      <c r="AT123" s="58"/>
      <c r="AU123" s="58"/>
    </row>
    <row r="124" spans="25:47" x14ac:dyDescent="0.35">
      <c r="Y124" s="58"/>
      <c r="Z124" s="58"/>
      <c r="AA124" s="58"/>
      <c r="AB124" s="58"/>
      <c r="AC124" s="58"/>
      <c r="AD124" s="58"/>
      <c r="AE124" s="58"/>
      <c r="AF124" s="58"/>
      <c r="AG124" s="58"/>
      <c r="AH124" s="58"/>
      <c r="AI124" s="58"/>
      <c r="AJ124" s="58"/>
      <c r="AK124" s="58"/>
      <c r="AL124" s="58"/>
      <c r="AM124" s="58"/>
      <c r="AN124" s="58"/>
      <c r="AO124" s="58"/>
      <c r="AP124" s="58"/>
      <c r="AQ124" s="58"/>
      <c r="AR124" s="58"/>
      <c r="AS124" s="58"/>
      <c r="AT124" s="58"/>
      <c r="AU124" s="58"/>
    </row>
    <row r="125" spans="25:47" x14ac:dyDescent="0.35">
      <c r="Y125" s="58"/>
      <c r="Z125" s="58"/>
      <c r="AA125" s="58"/>
      <c r="AB125" s="58"/>
      <c r="AC125" s="58"/>
      <c r="AD125" s="58"/>
      <c r="AE125" s="58"/>
      <c r="AF125" s="58"/>
      <c r="AG125" s="58"/>
      <c r="AH125" s="58"/>
      <c r="AI125" s="58"/>
      <c r="AJ125" s="58"/>
      <c r="AK125" s="58"/>
      <c r="AL125" s="58"/>
      <c r="AM125" s="58"/>
      <c r="AN125" s="58"/>
      <c r="AO125" s="58"/>
      <c r="AP125" s="58"/>
      <c r="AQ125" s="58"/>
      <c r="AR125" s="58"/>
      <c r="AS125" s="58"/>
      <c r="AT125" s="58"/>
      <c r="AU125" s="58"/>
    </row>
    <row r="126" spans="25:47" x14ac:dyDescent="0.35">
      <c r="Y126" s="58"/>
      <c r="Z126" s="58"/>
      <c r="AA126" s="58"/>
      <c r="AB126" s="58"/>
      <c r="AC126" s="58"/>
      <c r="AD126" s="58"/>
      <c r="AE126" s="58"/>
      <c r="AF126" s="58"/>
      <c r="AG126" s="58"/>
      <c r="AH126" s="58"/>
      <c r="AI126" s="58"/>
      <c r="AJ126" s="58"/>
      <c r="AK126" s="58"/>
      <c r="AL126" s="58"/>
      <c r="AM126" s="58"/>
      <c r="AN126" s="58"/>
      <c r="AO126" s="58"/>
      <c r="AP126" s="58"/>
      <c r="AQ126" s="58"/>
      <c r="AR126" s="58"/>
      <c r="AS126" s="58"/>
      <c r="AT126" s="58"/>
      <c r="AU126" s="58"/>
    </row>
    <row r="127" spans="25:47" x14ac:dyDescent="0.35">
      <c r="Y127" s="58"/>
      <c r="Z127" s="58"/>
      <c r="AA127" s="58"/>
      <c r="AB127" s="58"/>
      <c r="AC127" s="58"/>
      <c r="AD127" s="58"/>
      <c r="AE127" s="58"/>
      <c r="AF127" s="58"/>
      <c r="AG127" s="58"/>
      <c r="AH127" s="58"/>
      <c r="AI127" s="58"/>
      <c r="AJ127" s="58"/>
      <c r="AK127" s="58"/>
      <c r="AL127" s="58"/>
      <c r="AM127" s="58"/>
      <c r="AN127" s="58"/>
      <c r="AO127" s="58"/>
      <c r="AP127" s="58"/>
      <c r="AQ127" s="58"/>
      <c r="AR127" s="58"/>
      <c r="AS127" s="58"/>
      <c r="AT127" s="58"/>
      <c r="AU127" s="58"/>
    </row>
    <row r="128" spans="25:47" x14ac:dyDescent="0.35">
      <c r="Y128" s="58"/>
      <c r="Z128" s="58"/>
      <c r="AA128" s="58"/>
      <c r="AB128" s="58"/>
      <c r="AC128" s="58"/>
      <c r="AD128" s="58"/>
      <c r="AE128" s="58"/>
      <c r="AF128" s="58"/>
      <c r="AG128" s="58"/>
      <c r="AH128" s="58"/>
      <c r="AI128" s="58"/>
      <c r="AJ128" s="58"/>
      <c r="AK128" s="58"/>
      <c r="AL128" s="58"/>
      <c r="AM128" s="58"/>
      <c r="AN128" s="58"/>
      <c r="AO128" s="58"/>
      <c r="AP128" s="58"/>
      <c r="AQ128" s="58"/>
      <c r="AR128" s="58"/>
      <c r="AS128" s="58"/>
      <c r="AT128" s="58"/>
      <c r="AU128" s="58"/>
    </row>
    <row r="129" spans="25:47" x14ac:dyDescent="0.35">
      <c r="Y129" s="58"/>
      <c r="Z129" s="58"/>
      <c r="AA129" s="58"/>
      <c r="AB129" s="58"/>
      <c r="AC129" s="58"/>
      <c r="AD129" s="58"/>
      <c r="AE129" s="58"/>
      <c r="AF129" s="58"/>
      <c r="AG129" s="58"/>
      <c r="AH129" s="58"/>
      <c r="AI129" s="58"/>
      <c r="AJ129" s="58"/>
      <c r="AK129" s="58"/>
      <c r="AL129" s="58"/>
      <c r="AM129" s="58"/>
      <c r="AN129" s="58"/>
      <c r="AO129" s="58"/>
      <c r="AP129" s="58"/>
      <c r="AQ129" s="58"/>
      <c r="AR129" s="58"/>
      <c r="AS129" s="58"/>
      <c r="AT129" s="58"/>
      <c r="AU129" s="58"/>
    </row>
    <row r="130" spans="25:47" x14ac:dyDescent="0.35">
      <c r="Y130" s="58"/>
      <c r="Z130" s="58"/>
      <c r="AA130" s="58"/>
      <c r="AB130" s="58"/>
      <c r="AC130" s="58"/>
      <c r="AD130" s="58"/>
      <c r="AE130" s="58"/>
      <c r="AF130" s="58"/>
      <c r="AG130" s="58"/>
      <c r="AH130" s="58"/>
      <c r="AI130" s="58"/>
      <c r="AJ130" s="58"/>
      <c r="AK130" s="58"/>
      <c r="AL130" s="58"/>
      <c r="AM130" s="58"/>
      <c r="AN130" s="58"/>
      <c r="AO130" s="58"/>
      <c r="AP130" s="58"/>
      <c r="AQ130" s="58"/>
      <c r="AR130" s="58"/>
      <c r="AS130" s="58"/>
      <c r="AT130" s="58"/>
      <c r="AU130" s="58"/>
    </row>
    <row r="131" spans="25:47" x14ac:dyDescent="0.35">
      <c r="Y131" s="58"/>
      <c r="Z131" s="58"/>
      <c r="AA131" s="58"/>
      <c r="AB131" s="58"/>
      <c r="AC131" s="58"/>
      <c r="AD131" s="58"/>
      <c r="AE131" s="58"/>
      <c r="AF131" s="58"/>
      <c r="AG131" s="58"/>
      <c r="AH131" s="58"/>
      <c r="AI131" s="58"/>
      <c r="AJ131" s="58"/>
      <c r="AK131" s="58"/>
      <c r="AL131" s="58"/>
      <c r="AM131" s="58"/>
      <c r="AN131" s="58"/>
      <c r="AO131" s="58"/>
      <c r="AP131" s="58"/>
      <c r="AQ131" s="58"/>
      <c r="AR131" s="58"/>
      <c r="AS131" s="58"/>
      <c r="AT131" s="58"/>
      <c r="AU131" s="58"/>
    </row>
    <row r="132" spans="25:47" x14ac:dyDescent="0.35">
      <c r="Y132" s="58"/>
      <c r="Z132" s="58"/>
      <c r="AA132" s="58"/>
      <c r="AB132" s="58"/>
      <c r="AC132" s="58"/>
      <c r="AD132" s="58"/>
      <c r="AE132" s="58"/>
      <c r="AF132" s="58"/>
      <c r="AG132" s="58"/>
      <c r="AH132" s="58"/>
      <c r="AI132" s="58"/>
      <c r="AJ132" s="58"/>
      <c r="AK132" s="58"/>
      <c r="AL132" s="58"/>
      <c r="AM132" s="58"/>
      <c r="AN132" s="58"/>
      <c r="AO132" s="58"/>
      <c r="AP132" s="58"/>
      <c r="AQ132" s="58"/>
      <c r="AR132" s="58"/>
      <c r="AS132" s="58"/>
      <c r="AT132" s="58"/>
      <c r="AU132" s="58"/>
    </row>
    <row r="133" spans="25:47" x14ac:dyDescent="0.35">
      <c r="Y133" s="58"/>
      <c r="Z133" s="58"/>
      <c r="AA133" s="58"/>
      <c r="AB133" s="58"/>
      <c r="AC133" s="58"/>
      <c r="AD133" s="58"/>
      <c r="AE133" s="58"/>
      <c r="AF133" s="58"/>
      <c r="AG133" s="58"/>
      <c r="AH133" s="58"/>
      <c r="AI133" s="58"/>
      <c r="AJ133" s="58"/>
      <c r="AK133" s="58"/>
      <c r="AL133" s="58"/>
      <c r="AM133" s="58"/>
      <c r="AN133" s="58"/>
      <c r="AO133" s="58"/>
      <c r="AP133" s="58"/>
      <c r="AQ133" s="58"/>
      <c r="AR133" s="58"/>
      <c r="AS133" s="58"/>
      <c r="AT133" s="58"/>
      <c r="AU133" s="58"/>
    </row>
    <row r="134" spans="25:47" x14ac:dyDescent="0.35">
      <c r="Y134" s="58"/>
      <c r="Z134" s="58"/>
      <c r="AA134" s="58"/>
      <c r="AB134" s="58"/>
      <c r="AC134" s="58"/>
      <c r="AD134" s="58"/>
      <c r="AE134" s="58"/>
      <c r="AF134" s="58"/>
      <c r="AG134" s="58"/>
      <c r="AH134" s="58"/>
      <c r="AI134" s="58"/>
      <c r="AJ134" s="58"/>
      <c r="AK134" s="58"/>
      <c r="AL134" s="58"/>
      <c r="AM134" s="58"/>
      <c r="AN134" s="58"/>
      <c r="AO134" s="58"/>
      <c r="AP134" s="58"/>
      <c r="AQ134" s="58"/>
      <c r="AR134" s="58"/>
      <c r="AS134" s="58"/>
      <c r="AT134" s="58"/>
      <c r="AU134" s="58"/>
    </row>
    <row r="135" spans="25:47" x14ac:dyDescent="0.35">
      <c r="Y135" s="58"/>
      <c r="Z135" s="58"/>
      <c r="AA135" s="58"/>
      <c r="AB135" s="58"/>
      <c r="AC135" s="58"/>
      <c r="AD135" s="58"/>
      <c r="AE135" s="58"/>
      <c r="AF135" s="58"/>
      <c r="AG135" s="58"/>
      <c r="AH135" s="58"/>
      <c r="AI135" s="58"/>
      <c r="AJ135" s="58"/>
      <c r="AK135" s="58"/>
      <c r="AL135" s="58"/>
      <c r="AM135" s="58"/>
      <c r="AN135" s="58"/>
      <c r="AO135" s="58"/>
      <c r="AP135" s="58"/>
      <c r="AQ135" s="58"/>
      <c r="AR135" s="58"/>
      <c r="AS135" s="58"/>
      <c r="AT135" s="58"/>
      <c r="AU135" s="58"/>
    </row>
    <row r="136" spans="25:47" x14ac:dyDescent="0.35">
      <c r="Y136" s="58"/>
      <c r="Z136" s="58"/>
      <c r="AA136" s="58"/>
      <c r="AB136" s="58"/>
      <c r="AC136" s="58"/>
      <c r="AD136" s="58"/>
      <c r="AE136" s="58"/>
      <c r="AF136" s="58"/>
      <c r="AG136" s="58"/>
      <c r="AH136" s="58"/>
      <c r="AI136" s="58"/>
      <c r="AJ136" s="58"/>
      <c r="AK136" s="58"/>
      <c r="AL136" s="58"/>
      <c r="AM136" s="58"/>
      <c r="AN136" s="58"/>
      <c r="AO136" s="58"/>
      <c r="AP136" s="58"/>
      <c r="AQ136" s="58"/>
      <c r="AR136" s="58"/>
      <c r="AS136" s="58"/>
      <c r="AT136" s="58"/>
      <c r="AU136" s="58"/>
    </row>
    <row r="137" spans="25:47" x14ac:dyDescent="0.35">
      <c r="Y137" s="58"/>
      <c r="Z137" s="58"/>
      <c r="AA137" s="58"/>
      <c r="AB137" s="58"/>
      <c r="AC137" s="58"/>
      <c r="AD137" s="58"/>
      <c r="AE137" s="58"/>
      <c r="AF137" s="58"/>
      <c r="AG137" s="58"/>
      <c r="AH137" s="58"/>
      <c r="AI137" s="58"/>
      <c r="AJ137" s="58"/>
      <c r="AK137" s="58"/>
      <c r="AL137" s="58"/>
      <c r="AM137" s="58"/>
      <c r="AN137" s="58"/>
      <c r="AO137" s="58"/>
      <c r="AP137" s="58"/>
      <c r="AQ137" s="58"/>
      <c r="AR137" s="58"/>
      <c r="AS137" s="58"/>
      <c r="AT137" s="58"/>
      <c r="AU137" s="58"/>
    </row>
    <row r="138" spans="25:47" x14ac:dyDescent="0.35">
      <c r="Y138" s="58"/>
      <c r="Z138" s="58"/>
      <c r="AA138" s="58"/>
      <c r="AB138" s="58"/>
      <c r="AC138" s="58"/>
      <c r="AD138" s="58"/>
      <c r="AE138" s="58"/>
      <c r="AF138" s="58"/>
      <c r="AG138" s="58"/>
      <c r="AH138" s="58"/>
      <c r="AI138" s="58"/>
      <c r="AJ138" s="58"/>
      <c r="AK138" s="58"/>
      <c r="AL138" s="58"/>
      <c r="AM138" s="58"/>
      <c r="AN138" s="58"/>
      <c r="AO138" s="58"/>
      <c r="AP138" s="58"/>
      <c r="AQ138" s="58"/>
      <c r="AR138" s="58"/>
      <c r="AS138" s="58"/>
      <c r="AT138" s="58"/>
      <c r="AU138" s="58"/>
    </row>
    <row r="139" spans="25:47" x14ac:dyDescent="0.35">
      <c r="Y139" s="58"/>
      <c r="Z139" s="58"/>
      <c r="AA139" s="58"/>
      <c r="AB139" s="58"/>
      <c r="AC139" s="58"/>
      <c r="AD139" s="58"/>
      <c r="AE139" s="58"/>
      <c r="AF139" s="58"/>
      <c r="AG139" s="58"/>
      <c r="AH139" s="58"/>
      <c r="AI139" s="58"/>
      <c r="AJ139" s="58"/>
      <c r="AK139" s="58"/>
      <c r="AL139" s="58"/>
      <c r="AM139" s="58"/>
      <c r="AN139" s="58"/>
      <c r="AO139" s="58"/>
      <c r="AP139" s="58"/>
      <c r="AQ139" s="58"/>
      <c r="AR139" s="58"/>
      <c r="AS139" s="58"/>
      <c r="AT139" s="58"/>
      <c r="AU139" s="58"/>
    </row>
    <row r="140" spans="25:47" x14ac:dyDescent="0.35">
      <c r="Y140" s="58"/>
      <c r="Z140" s="58"/>
      <c r="AA140" s="58"/>
      <c r="AB140" s="58"/>
      <c r="AC140" s="58"/>
      <c r="AD140" s="58"/>
      <c r="AE140" s="58"/>
      <c r="AF140" s="58"/>
      <c r="AG140" s="58"/>
      <c r="AH140" s="58"/>
      <c r="AI140" s="58"/>
      <c r="AJ140" s="58"/>
      <c r="AK140" s="58"/>
      <c r="AL140" s="58"/>
      <c r="AM140" s="58"/>
      <c r="AN140" s="58"/>
      <c r="AO140" s="58"/>
      <c r="AP140" s="58"/>
      <c r="AQ140" s="58"/>
      <c r="AR140" s="58"/>
      <c r="AS140" s="58"/>
      <c r="AT140" s="58"/>
      <c r="AU140" s="58"/>
    </row>
    <row r="141" spans="25:47" x14ac:dyDescent="0.35">
      <c r="Y141" s="58"/>
      <c r="Z141" s="58"/>
      <c r="AA141" s="58"/>
      <c r="AB141" s="58"/>
      <c r="AC141" s="58"/>
      <c r="AD141" s="58"/>
      <c r="AE141" s="58"/>
      <c r="AF141" s="58"/>
      <c r="AG141" s="58"/>
      <c r="AH141" s="58"/>
      <c r="AI141" s="58"/>
      <c r="AJ141" s="58"/>
      <c r="AK141" s="58"/>
      <c r="AL141" s="58"/>
      <c r="AM141" s="58"/>
      <c r="AN141" s="58"/>
      <c r="AO141" s="58"/>
      <c r="AP141" s="58"/>
      <c r="AQ141" s="58"/>
      <c r="AR141" s="58"/>
      <c r="AS141" s="58"/>
      <c r="AT141" s="58"/>
      <c r="AU141" s="58"/>
    </row>
    <row r="142" spans="25:47" x14ac:dyDescent="0.35">
      <c r="Y142" s="58"/>
      <c r="Z142" s="58"/>
      <c r="AA142" s="58"/>
      <c r="AB142" s="58"/>
      <c r="AC142" s="58"/>
      <c r="AD142" s="58"/>
      <c r="AE142" s="58"/>
      <c r="AF142" s="58"/>
      <c r="AG142" s="58"/>
      <c r="AH142" s="58"/>
      <c r="AI142" s="58"/>
      <c r="AJ142" s="58"/>
      <c r="AK142" s="58"/>
      <c r="AL142" s="58"/>
      <c r="AM142" s="58"/>
      <c r="AN142" s="58"/>
      <c r="AO142" s="58"/>
      <c r="AP142" s="58"/>
      <c r="AQ142" s="58"/>
      <c r="AR142" s="58"/>
      <c r="AS142" s="58"/>
      <c r="AT142" s="58"/>
      <c r="AU142" s="58"/>
    </row>
    <row r="143" spans="25:47" x14ac:dyDescent="0.35">
      <c r="Y143" s="58"/>
      <c r="Z143" s="58"/>
      <c r="AA143" s="58"/>
      <c r="AB143" s="58"/>
      <c r="AC143" s="58"/>
      <c r="AD143" s="58"/>
      <c r="AE143" s="58"/>
      <c r="AF143" s="58"/>
      <c r="AG143" s="58"/>
      <c r="AH143" s="58"/>
      <c r="AI143" s="58"/>
      <c r="AJ143" s="58"/>
      <c r="AK143" s="58"/>
      <c r="AL143" s="58"/>
      <c r="AM143" s="58"/>
      <c r="AN143" s="58"/>
      <c r="AO143" s="58"/>
      <c r="AP143" s="58"/>
      <c r="AQ143" s="58"/>
      <c r="AR143" s="58"/>
      <c r="AS143" s="58"/>
      <c r="AT143" s="58"/>
      <c r="AU143" s="58"/>
    </row>
    <row r="144" spans="25:47" x14ac:dyDescent="0.35">
      <c r="Y144" s="58"/>
      <c r="Z144" s="58"/>
      <c r="AA144" s="58"/>
      <c r="AB144" s="58"/>
      <c r="AC144" s="58"/>
      <c r="AD144" s="58"/>
      <c r="AE144" s="58"/>
      <c r="AF144" s="58"/>
      <c r="AG144" s="58"/>
      <c r="AH144" s="58"/>
      <c r="AI144" s="58"/>
      <c r="AJ144" s="58"/>
      <c r="AK144" s="58"/>
      <c r="AL144" s="58"/>
      <c r="AM144" s="58"/>
      <c r="AN144" s="58"/>
      <c r="AO144" s="58"/>
      <c r="AP144" s="58"/>
      <c r="AQ144" s="58"/>
      <c r="AR144" s="58"/>
      <c r="AS144" s="58"/>
      <c r="AT144" s="58"/>
      <c r="AU144" s="58"/>
    </row>
    <row r="145" spans="25:47" x14ac:dyDescent="0.35">
      <c r="Y145" s="58"/>
      <c r="Z145" s="58"/>
      <c r="AA145" s="58"/>
      <c r="AB145" s="58"/>
      <c r="AC145" s="58"/>
      <c r="AD145" s="58"/>
      <c r="AE145" s="58"/>
      <c r="AF145" s="58"/>
      <c r="AG145" s="58"/>
      <c r="AH145" s="58"/>
      <c r="AI145" s="58"/>
      <c r="AJ145" s="58"/>
      <c r="AK145" s="58"/>
      <c r="AL145" s="58"/>
      <c r="AM145" s="58"/>
      <c r="AN145" s="58"/>
      <c r="AO145" s="58"/>
      <c r="AP145" s="58"/>
      <c r="AQ145" s="58"/>
      <c r="AR145" s="58"/>
      <c r="AS145" s="58"/>
      <c r="AT145" s="58"/>
      <c r="AU145" s="58"/>
    </row>
    <row r="146" spans="25:47" x14ac:dyDescent="0.35">
      <c r="Y146" s="58"/>
      <c r="Z146" s="58"/>
      <c r="AA146" s="58"/>
      <c r="AB146" s="58"/>
      <c r="AC146" s="58"/>
      <c r="AD146" s="58"/>
      <c r="AE146" s="58"/>
      <c r="AF146" s="58"/>
      <c r="AG146" s="58"/>
      <c r="AH146" s="58"/>
      <c r="AI146" s="58"/>
      <c r="AJ146" s="58"/>
      <c r="AK146" s="58"/>
      <c r="AL146" s="58"/>
      <c r="AM146" s="58"/>
      <c r="AN146" s="58"/>
      <c r="AO146" s="58"/>
      <c r="AP146" s="58"/>
      <c r="AQ146" s="58"/>
      <c r="AR146" s="58"/>
      <c r="AS146" s="58"/>
      <c r="AT146" s="58"/>
      <c r="AU146" s="58"/>
    </row>
    <row r="147" spans="25:47" x14ac:dyDescent="0.35">
      <c r="Y147" s="58"/>
      <c r="Z147" s="58"/>
      <c r="AA147" s="58"/>
      <c r="AB147" s="58"/>
      <c r="AC147" s="58"/>
      <c r="AD147" s="58"/>
      <c r="AE147" s="58"/>
      <c r="AF147" s="58"/>
      <c r="AG147" s="58"/>
      <c r="AH147" s="58"/>
      <c r="AI147" s="58"/>
      <c r="AJ147" s="58"/>
      <c r="AK147" s="58"/>
      <c r="AL147" s="58"/>
      <c r="AM147" s="58"/>
      <c r="AN147" s="58"/>
      <c r="AO147" s="58"/>
      <c r="AP147" s="58"/>
      <c r="AQ147" s="58"/>
      <c r="AR147" s="58"/>
      <c r="AS147" s="58"/>
      <c r="AT147" s="58"/>
      <c r="AU147" s="58"/>
    </row>
    <row r="148" spans="25:47" x14ac:dyDescent="0.35">
      <c r="Y148" s="58"/>
      <c r="Z148" s="58"/>
      <c r="AA148" s="58"/>
      <c r="AB148" s="58"/>
      <c r="AC148" s="58"/>
      <c r="AD148" s="58"/>
      <c r="AE148" s="58"/>
      <c r="AF148" s="58"/>
      <c r="AG148" s="58"/>
      <c r="AH148" s="58"/>
      <c r="AI148" s="58"/>
      <c r="AJ148" s="58"/>
      <c r="AK148" s="58"/>
      <c r="AL148" s="58"/>
      <c r="AM148" s="58"/>
      <c r="AN148" s="58"/>
      <c r="AO148" s="58"/>
      <c r="AP148" s="58"/>
      <c r="AQ148" s="58"/>
      <c r="AR148" s="58"/>
      <c r="AS148" s="58"/>
      <c r="AT148" s="58"/>
      <c r="AU148" s="58"/>
    </row>
    <row r="149" spans="25:47" x14ac:dyDescent="0.35">
      <c r="Y149" s="58"/>
      <c r="Z149" s="58"/>
      <c r="AA149" s="58"/>
      <c r="AB149" s="58"/>
      <c r="AC149" s="58"/>
      <c r="AD149" s="58"/>
      <c r="AE149" s="58"/>
      <c r="AF149" s="58"/>
      <c r="AG149" s="58"/>
      <c r="AH149" s="58"/>
      <c r="AI149" s="58"/>
      <c r="AJ149" s="58"/>
      <c r="AK149" s="58"/>
      <c r="AL149" s="58"/>
      <c r="AM149" s="58"/>
      <c r="AN149" s="58"/>
      <c r="AO149" s="58"/>
      <c r="AP149" s="58"/>
      <c r="AQ149" s="58"/>
      <c r="AR149" s="58"/>
      <c r="AS149" s="58"/>
      <c r="AT149" s="58"/>
      <c r="AU149" s="58"/>
    </row>
    <row r="150" spans="25:47" x14ac:dyDescent="0.35">
      <c r="Y150" s="58"/>
      <c r="Z150" s="58"/>
      <c r="AA150" s="58"/>
      <c r="AB150" s="58"/>
      <c r="AC150" s="58"/>
      <c r="AD150" s="58"/>
      <c r="AE150" s="58"/>
      <c r="AF150" s="58"/>
      <c r="AG150" s="58"/>
      <c r="AH150" s="58"/>
      <c r="AI150" s="58"/>
      <c r="AJ150" s="58"/>
      <c r="AK150" s="58"/>
      <c r="AL150" s="58"/>
      <c r="AM150" s="58"/>
      <c r="AN150" s="58"/>
      <c r="AO150" s="58"/>
      <c r="AP150" s="58"/>
      <c r="AQ150" s="58"/>
      <c r="AR150" s="58"/>
      <c r="AS150" s="58"/>
      <c r="AT150" s="58"/>
      <c r="AU150" s="58"/>
    </row>
    <row r="151" spans="25:47" x14ac:dyDescent="0.35">
      <c r="Y151" s="58"/>
      <c r="Z151" s="58"/>
      <c r="AA151" s="58"/>
      <c r="AB151" s="58"/>
      <c r="AC151" s="58"/>
      <c r="AD151" s="58"/>
      <c r="AE151" s="58"/>
      <c r="AF151" s="58"/>
      <c r="AG151" s="58"/>
      <c r="AH151" s="58"/>
      <c r="AI151" s="58"/>
      <c r="AJ151" s="58"/>
      <c r="AK151" s="58"/>
      <c r="AL151" s="58"/>
      <c r="AM151" s="58"/>
      <c r="AN151" s="58"/>
      <c r="AO151" s="58"/>
      <c r="AP151" s="58"/>
      <c r="AQ151" s="58"/>
      <c r="AR151" s="58"/>
      <c r="AS151" s="58"/>
      <c r="AT151" s="58"/>
      <c r="AU151" s="58"/>
    </row>
    <row r="152" spans="25:47" x14ac:dyDescent="0.35">
      <c r="Y152" s="58"/>
      <c r="Z152" s="58"/>
      <c r="AA152" s="58"/>
      <c r="AB152" s="58"/>
      <c r="AC152" s="58"/>
      <c r="AD152" s="58"/>
      <c r="AE152" s="58"/>
      <c r="AF152" s="58"/>
      <c r="AG152" s="58"/>
      <c r="AH152" s="58"/>
      <c r="AI152" s="58"/>
      <c r="AJ152" s="58"/>
      <c r="AK152" s="58"/>
      <c r="AL152" s="58"/>
      <c r="AM152" s="58"/>
      <c r="AN152" s="58"/>
      <c r="AO152" s="58"/>
      <c r="AP152" s="58"/>
      <c r="AQ152" s="58"/>
      <c r="AR152" s="58"/>
      <c r="AS152" s="58"/>
      <c r="AT152" s="58"/>
      <c r="AU152" s="58"/>
    </row>
    <row r="153" spans="25:47" x14ac:dyDescent="0.35">
      <c r="Y153" s="58"/>
      <c r="Z153" s="58"/>
      <c r="AA153" s="58"/>
      <c r="AB153" s="58"/>
      <c r="AC153" s="58"/>
      <c r="AD153" s="58"/>
      <c r="AE153" s="58"/>
      <c r="AF153" s="58"/>
      <c r="AG153" s="58"/>
      <c r="AH153" s="58"/>
      <c r="AI153" s="58"/>
      <c r="AJ153" s="58"/>
      <c r="AK153" s="58"/>
      <c r="AL153" s="58"/>
      <c r="AM153" s="58"/>
      <c r="AN153" s="58"/>
      <c r="AO153" s="58"/>
      <c r="AP153" s="58"/>
      <c r="AQ153" s="58"/>
      <c r="AR153" s="58"/>
      <c r="AS153" s="58"/>
      <c r="AT153" s="58"/>
      <c r="AU153" s="58"/>
    </row>
    <row r="154" spans="25:47" x14ac:dyDescent="0.35">
      <c r="Y154" s="58"/>
      <c r="Z154" s="58"/>
      <c r="AA154" s="58"/>
      <c r="AB154" s="58"/>
      <c r="AC154" s="58"/>
      <c r="AD154" s="58"/>
      <c r="AE154" s="58"/>
      <c r="AF154" s="58"/>
      <c r="AG154" s="58"/>
      <c r="AH154" s="58"/>
      <c r="AI154" s="58"/>
      <c r="AJ154" s="58"/>
      <c r="AK154" s="58"/>
      <c r="AL154" s="58"/>
      <c r="AM154" s="58"/>
      <c r="AN154" s="58"/>
      <c r="AO154" s="58"/>
      <c r="AP154" s="58"/>
      <c r="AQ154" s="58"/>
      <c r="AR154" s="58"/>
      <c r="AS154" s="58"/>
      <c r="AT154" s="58"/>
      <c r="AU154" s="58"/>
    </row>
    <row r="155" spans="25:47" x14ac:dyDescent="0.35">
      <c r="Y155" s="58"/>
      <c r="Z155" s="58"/>
      <c r="AA155" s="58"/>
      <c r="AB155" s="58"/>
      <c r="AC155" s="58"/>
      <c r="AD155" s="58"/>
      <c r="AE155" s="58"/>
      <c r="AF155" s="58"/>
      <c r="AG155" s="58"/>
      <c r="AH155" s="58"/>
      <c r="AI155" s="58"/>
      <c r="AJ155" s="58"/>
      <c r="AK155" s="58"/>
      <c r="AL155" s="58"/>
      <c r="AM155" s="58"/>
      <c r="AN155" s="58"/>
      <c r="AO155" s="58"/>
      <c r="AP155" s="58"/>
      <c r="AQ155" s="58"/>
      <c r="AR155" s="58"/>
      <c r="AS155" s="58"/>
      <c r="AT155" s="58"/>
      <c r="AU155" s="58"/>
    </row>
    <row r="156" spans="25:47" x14ac:dyDescent="0.35">
      <c r="Y156" s="58"/>
      <c r="Z156" s="58"/>
      <c r="AA156" s="58"/>
      <c r="AB156" s="58"/>
      <c r="AC156" s="58"/>
      <c r="AD156" s="58"/>
      <c r="AE156" s="58"/>
      <c r="AF156" s="58"/>
      <c r="AG156" s="58"/>
      <c r="AH156" s="58"/>
      <c r="AI156" s="58"/>
      <c r="AJ156" s="58"/>
      <c r="AK156" s="58"/>
      <c r="AL156" s="58"/>
      <c r="AM156" s="58"/>
      <c r="AN156" s="58"/>
      <c r="AO156" s="58"/>
      <c r="AP156" s="58"/>
      <c r="AQ156" s="58"/>
      <c r="AR156" s="58"/>
      <c r="AS156" s="58"/>
      <c r="AT156" s="58"/>
      <c r="AU156" s="58"/>
    </row>
    <row r="157" spans="25:47" x14ac:dyDescent="0.35">
      <c r="Y157" s="58"/>
      <c r="Z157" s="58"/>
      <c r="AA157" s="58"/>
      <c r="AB157" s="58"/>
      <c r="AC157" s="58"/>
      <c r="AD157" s="58"/>
      <c r="AE157" s="58"/>
      <c r="AF157" s="58"/>
      <c r="AG157" s="58"/>
      <c r="AH157" s="58"/>
      <c r="AI157" s="58"/>
      <c r="AJ157" s="58"/>
      <c r="AK157" s="58"/>
      <c r="AL157" s="58"/>
      <c r="AM157" s="58"/>
      <c r="AN157" s="58"/>
      <c r="AO157" s="58"/>
      <c r="AP157" s="58"/>
      <c r="AQ157" s="58"/>
      <c r="AR157" s="58"/>
      <c r="AS157" s="58"/>
      <c r="AT157" s="58"/>
      <c r="AU157" s="58"/>
    </row>
    <row r="158" spans="25:47" x14ac:dyDescent="0.35">
      <c r="Y158" s="58"/>
      <c r="Z158" s="58"/>
      <c r="AA158" s="58"/>
      <c r="AB158" s="58"/>
      <c r="AC158" s="58"/>
      <c r="AD158" s="58"/>
      <c r="AE158" s="58"/>
      <c r="AF158" s="58"/>
      <c r="AG158" s="58"/>
      <c r="AH158" s="58"/>
      <c r="AI158" s="58"/>
      <c r="AJ158" s="58"/>
      <c r="AK158" s="58"/>
      <c r="AL158" s="58"/>
      <c r="AM158" s="58"/>
      <c r="AN158" s="58"/>
      <c r="AO158" s="58"/>
      <c r="AP158" s="58"/>
      <c r="AQ158" s="58"/>
      <c r="AR158" s="58"/>
      <c r="AS158" s="58"/>
      <c r="AT158" s="58"/>
      <c r="AU158" s="58"/>
    </row>
  </sheetData>
  <mergeCells count="6">
    <mergeCell ref="B13:B14"/>
    <mergeCell ref="B33:B34"/>
    <mergeCell ref="B23:B24"/>
    <mergeCell ref="B7:B10"/>
    <mergeCell ref="B17:B20"/>
    <mergeCell ref="B27:B30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66E7F-835C-486A-8945-E3637492E5E0}">
  <sheetPr codeName="Sheet8">
    <tabColor theme="9"/>
  </sheetPr>
  <dimension ref="B2:AG218"/>
  <sheetViews>
    <sheetView zoomScaleNormal="100" workbookViewId="0">
      <selection activeCell="AA2" sqref="AA2"/>
    </sheetView>
  </sheetViews>
  <sheetFormatPr defaultColWidth="8.7265625" defaultRowHeight="13" x14ac:dyDescent="0.3"/>
  <cols>
    <col min="1" max="1" width="8.7265625" style="79"/>
    <col min="2" max="2" width="11.81640625" style="79" customWidth="1"/>
    <col min="3" max="3" width="8.7265625" style="79"/>
    <col min="4" max="31" width="15.54296875" style="79" customWidth="1"/>
    <col min="32" max="32" width="8.7265625" style="79"/>
    <col min="33" max="33" width="9.54296875" style="79" bestFit="1" customWidth="1"/>
    <col min="34" max="16384" width="8.7265625" style="79"/>
  </cols>
  <sheetData>
    <row r="2" spans="2:29" x14ac:dyDescent="0.3">
      <c r="B2" s="80" t="s">
        <v>96</v>
      </c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</row>
    <row r="4" spans="2:29" x14ac:dyDescent="0.3">
      <c r="B4" s="150" t="s">
        <v>91</v>
      </c>
      <c r="C4" s="150"/>
      <c r="D4" s="150"/>
      <c r="E4" s="150"/>
      <c r="F4" s="150"/>
      <c r="G4" s="150"/>
      <c r="H4" s="150"/>
    </row>
    <row r="5" spans="2:29" x14ac:dyDescent="0.3">
      <c r="B5" s="102" t="s">
        <v>62</v>
      </c>
      <c r="C5" s="103" t="s">
        <v>14</v>
      </c>
      <c r="D5" s="103" t="s">
        <v>0</v>
      </c>
      <c r="E5" s="103" t="s">
        <v>6</v>
      </c>
      <c r="F5" s="103" t="s">
        <v>7</v>
      </c>
      <c r="G5" s="103" t="s">
        <v>8</v>
      </c>
      <c r="H5" s="103" t="s">
        <v>94</v>
      </c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</row>
    <row r="6" spans="2:29" x14ac:dyDescent="0.3">
      <c r="B6" s="152" t="s">
        <v>25</v>
      </c>
      <c r="C6" s="153" t="s">
        <v>35</v>
      </c>
      <c r="D6" s="154">
        <v>-333.04274455122385</v>
      </c>
      <c r="E6" s="154">
        <v>-177.85819655645176</v>
      </c>
      <c r="F6" s="154">
        <v>-1011.3146282697254</v>
      </c>
      <c r="G6" s="154">
        <v>-306.43580792584049</v>
      </c>
      <c r="H6" s="154">
        <v>-361.8509423365046</v>
      </c>
      <c r="I6" s="155"/>
      <c r="J6" s="155"/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</row>
    <row r="7" spans="2:29" x14ac:dyDescent="0.3">
      <c r="B7" s="152" t="s">
        <v>27</v>
      </c>
      <c r="C7" s="153" t="s">
        <v>35</v>
      </c>
      <c r="D7" s="154">
        <v>-370.87740202181459</v>
      </c>
      <c r="E7" s="154">
        <v>-175.46508817019375</v>
      </c>
      <c r="F7" s="154">
        <v>-1388.552972521687</v>
      </c>
      <c r="G7" s="154">
        <v>-330.71919495378893</v>
      </c>
      <c r="H7" s="154">
        <v>-421.51503418106995</v>
      </c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</row>
    <row r="8" spans="2:29" x14ac:dyDescent="0.3">
      <c r="B8" s="152" t="s">
        <v>30</v>
      </c>
      <c r="C8" s="153" t="s">
        <v>35</v>
      </c>
      <c r="D8" s="154">
        <v>-181.61949501999612</v>
      </c>
      <c r="E8" s="154">
        <v>7.2229346421987417</v>
      </c>
      <c r="F8" s="154">
        <v>-1206.1729368008266</v>
      </c>
      <c r="G8" s="154">
        <v>-135.76206056479413</v>
      </c>
      <c r="H8" s="154">
        <v>-232.5491229290796</v>
      </c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</row>
    <row r="9" spans="2:29" x14ac:dyDescent="0.3">
      <c r="B9" s="152" t="s">
        <v>210</v>
      </c>
      <c r="C9" s="153" t="s">
        <v>35</v>
      </c>
      <c r="D9" s="154">
        <v>39.923257228970698</v>
      </c>
      <c r="E9" s="154">
        <v>228.76568689116561</v>
      </c>
      <c r="F9" s="154">
        <v>-984.63018455186068</v>
      </c>
      <c r="G9" s="154">
        <v>85.780691684172339</v>
      </c>
      <c r="H9" s="154">
        <v>-11.006370680112965</v>
      </c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</row>
    <row r="10" spans="2:29" x14ac:dyDescent="0.3">
      <c r="B10" s="152" t="s">
        <v>31</v>
      </c>
      <c r="C10" s="153" t="s">
        <v>35</v>
      </c>
      <c r="D10" s="154">
        <v>-639.31155901191073</v>
      </c>
      <c r="E10" s="154">
        <v>-62.349936766579759</v>
      </c>
      <c r="F10" s="154">
        <v>-2015.4796386151413</v>
      </c>
      <c r="G10" s="154">
        <v>-599.09016125201322</v>
      </c>
      <c r="H10" s="154">
        <v>-649.46962319519832</v>
      </c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</row>
    <row r="11" spans="2:29" x14ac:dyDescent="0.3">
      <c r="B11" s="152" t="s">
        <v>33</v>
      </c>
      <c r="C11" s="153" t="s">
        <v>35</v>
      </c>
      <c r="D11" s="154">
        <v>-32.645684965166879</v>
      </c>
      <c r="E11" s="154">
        <v>537.16218949288748</v>
      </c>
      <c r="F11" s="154">
        <v>-1412.623348214529</v>
      </c>
      <c r="G11" s="154">
        <v>9.3730133806116971</v>
      </c>
      <c r="H11" s="154">
        <v>-44.076266894758653</v>
      </c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</row>
    <row r="12" spans="2:29" x14ac:dyDescent="0.3">
      <c r="B12" s="152" t="s">
        <v>32</v>
      </c>
      <c r="C12" s="153" t="s">
        <v>35</v>
      </c>
      <c r="D12" s="154">
        <v>-286.77079439699145</v>
      </c>
      <c r="E12" s="154">
        <v>309.16644099336452</v>
      </c>
      <c r="F12" s="154">
        <v>-1659.6592650246846</v>
      </c>
      <c r="G12" s="154">
        <v>-247.71704242836034</v>
      </c>
      <c r="H12" s="154">
        <v>-293.15606879110027</v>
      </c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</row>
    <row r="13" spans="2:29" x14ac:dyDescent="0.3">
      <c r="B13" s="152" t="s">
        <v>34</v>
      </c>
      <c r="C13" s="153" t="s">
        <v>35</v>
      </c>
      <c r="D13" s="154">
        <v>48.604883176604346</v>
      </c>
      <c r="E13" s="154">
        <v>633.57904836308865</v>
      </c>
      <c r="F13" s="154">
        <v>-1339.8706813033837</v>
      </c>
      <c r="G13" s="154">
        <v>90.648694843999507</v>
      </c>
      <c r="H13" s="154">
        <v>39.365303266120954</v>
      </c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</row>
    <row r="14" spans="2:29" x14ac:dyDescent="0.3"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</row>
    <row r="15" spans="2:29" x14ac:dyDescent="0.3">
      <c r="B15" s="150" t="s">
        <v>95</v>
      </c>
      <c r="C15" s="150"/>
      <c r="D15" s="150"/>
      <c r="E15" s="150"/>
      <c r="F15" s="150"/>
      <c r="G15" s="150"/>
      <c r="H15" s="150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</row>
    <row r="16" spans="2:29" x14ac:dyDescent="0.3">
      <c r="B16" s="102" t="s">
        <v>62</v>
      </c>
      <c r="C16" s="103" t="s">
        <v>14</v>
      </c>
      <c r="D16" s="103" t="s">
        <v>0</v>
      </c>
      <c r="E16" s="103" t="s">
        <v>6</v>
      </c>
      <c r="F16" s="103" t="s">
        <v>7</v>
      </c>
      <c r="G16" s="103" t="s">
        <v>8</v>
      </c>
      <c r="H16" s="103" t="s">
        <v>94</v>
      </c>
    </row>
    <row r="17" spans="2:29" x14ac:dyDescent="0.3">
      <c r="B17" s="105" t="s">
        <v>25</v>
      </c>
      <c r="C17" s="156" t="s">
        <v>35</v>
      </c>
      <c r="D17" s="154">
        <v>5</v>
      </c>
      <c r="E17" s="154">
        <v>7</v>
      </c>
      <c r="F17" s="154">
        <v>1</v>
      </c>
      <c r="G17" s="154">
        <v>5</v>
      </c>
      <c r="H17" s="154">
        <v>5</v>
      </c>
    </row>
    <row r="18" spans="2:29" x14ac:dyDescent="0.3">
      <c r="B18" s="105" t="s">
        <v>27</v>
      </c>
      <c r="C18" s="156" t="s">
        <v>35</v>
      </c>
      <c r="D18" s="154">
        <v>6</v>
      </c>
      <c r="E18" s="154">
        <v>6</v>
      </c>
      <c r="F18" s="154">
        <v>4</v>
      </c>
      <c r="G18" s="154">
        <v>6</v>
      </c>
      <c r="H18" s="154">
        <v>6</v>
      </c>
    </row>
    <row r="19" spans="2:29" x14ac:dyDescent="0.3">
      <c r="B19" s="105" t="s">
        <v>30</v>
      </c>
      <c r="C19" s="156" t="s">
        <v>35</v>
      </c>
      <c r="D19" s="154">
        <v>3</v>
      </c>
      <c r="E19" s="154">
        <v>4</v>
      </c>
      <c r="F19" s="154">
        <v>2</v>
      </c>
      <c r="G19" s="154">
        <v>3</v>
      </c>
      <c r="H19" s="154">
        <v>3</v>
      </c>
    </row>
    <row r="20" spans="2:29" x14ac:dyDescent="0.3">
      <c r="B20" s="105" t="s">
        <v>210</v>
      </c>
      <c r="C20" s="156" t="s">
        <v>35</v>
      </c>
      <c r="D20" s="154">
        <v>2</v>
      </c>
      <c r="E20" s="154">
        <v>4</v>
      </c>
      <c r="F20" s="154">
        <v>1</v>
      </c>
      <c r="G20" s="154">
        <v>2</v>
      </c>
      <c r="H20" s="154">
        <v>2</v>
      </c>
    </row>
    <row r="21" spans="2:29" x14ac:dyDescent="0.3">
      <c r="B21" s="105" t="s">
        <v>31</v>
      </c>
      <c r="C21" s="156" t="s">
        <v>35</v>
      </c>
      <c r="D21" s="154">
        <v>7</v>
      </c>
      <c r="E21" s="154">
        <v>5</v>
      </c>
      <c r="F21" s="154">
        <v>7</v>
      </c>
      <c r="G21" s="154">
        <v>7</v>
      </c>
      <c r="H21" s="154">
        <v>7</v>
      </c>
      <c r="I21" s="157"/>
      <c r="J21" s="157"/>
      <c r="K21" s="157"/>
      <c r="L21" s="157"/>
      <c r="M21" s="157"/>
      <c r="N21" s="157"/>
      <c r="O21" s="157"/>
      <c r="P21" s="157"/>
      <c r="Q21" s="157"/>
      <c r="R21" s="157"/>
      <c r="S21" s="157"/>
      <c r="T21" s="157"/>
      <c r="U21" s="157"/>
      <c r="V21" s="157"/>
      <c r="W21" s="157"/>
      <c r="X21" s="157"/>
      <c r="Y21" s="157"/>
      <c r="Z21" s="157"/>
      <c r="AA21" s="157"/>
      <c r="AB21" s="157"/>
      <c r="AC21" s="157"/>
    </row>
    <row r="22" spans="2:29" x14ac:dyDescent="0.3">
      <c r="B22" s="105" t="s">
        <v>33</v>
      </c>
      <c r="C22" s="156" t="s">
        <v>35</v>
      </c>
      <c r="D22" s="154">
        <v>2</v>
      </c>
      <c r="E22" s="154">
        <v>2</v>
      </c>
      <c r="F22" s="154">
        <v>5</v>
      </c>
      <c r="G22" s="154">
        <v>2</v>
      </c>
      <c r="H22" s="154">
        <v>2</v>
      </c>
    </row>
    <row r="23" spans="2:29" x14ac:dyDescent="0.3">
      <c r="B23" s="105" t="s">
        <v>32</v>
      </c>
      <c r="C23" s="156" t="s">
        <v>35</v>
      </c>
      <c r="D23" s="154">
        <v>4</v>
      </c>
      <c r="E23" s="154">
        <v>3</v>
      </c>
      <c r="F23" s="154">
        <v>6</v>
      </c>
      <c r="G23" s="154">
        <v>4</v>
      </c>
      <c r="H23" s="154">
        <v>4</v>
      </c>
    </row>
    <row r="24" spans="2:29" x14ac:dyDescent="0.3">
      <c r="B24" s="105" t="s">
        <v>34</v>
      </c>
      <c r="C24" s="156" t="s">
        <v>35</v>
      </c>
      <c r="D24" s="154">
        <v>1</v>
      </c>
      <c r="E24" s="154">
        <v>1</v>
      </c>
      <c r="F24" s="154">
        <v>3</v>
      </c>
      <c r="G24" s="154">
        <v>1</v>
      </c>
      <c r="H24" s="154">
        <v>1</v>
      </c>
    </row>
    <row r="26" spans="2:29" x14ac:dyDescent="0.3">
      <c r="B26" s="150" t="s">
        <v>112</v>
      </c>
      <c r="C26" s="150"/>
      <c r="D26" s="150"/>
      <c r="E26" s="150"/>
      <c r="F26" s="150"/>
      <c r="G26" s="150"/>
      <c r="H26" s="150"/>
    </row>
    <row r="27" spans="2:29" x14ac:dyDescent="0.3">
      <c r="B27" s="102" t="s">
        <v>62</v>
      </c>
      <c r="C27" s="103" t="s">
        <v>14</v>
      </c>
      <c r="D27" s="103" t="s">
        <v>0</v>
      </c>
      <c r="E27" s="103" t="s">
        <v>6</v>
      </c>
      <c r="F27" s="103" t="s">
        <v>7</v>
      </c>
      <c r="G27" s="103" t="s">
        <v>8</v>
      </c>
      <c r="H27" s="103" t="s">
        <v>94</v>
      </c>
    </row>
    <row r="28" spans="2:29" x14ac:dyDescent="0.3">
      <c r="B28" s="105" t="s">
        <v>25</v>
      </c>
      <c r="C28" s="156" t="s">
        <v>35</v>
      </c>
      <c r="D28" s="158">
        <v>-6.8520428974414624</v>
      </c>
      <c r="E28" s="158">
        <v>-0.28071982022758679</v>
      </c>
      <c r="F28" s="158">
        <v>1</v>
      </c>
      <c r="G28" s="158">
        <v>-3.3804767785481804</v>
      </c>
      <c r="H28" s="158">
        <v>-9.192128913380559</v>
      </c>
    </row>
    <row r="29" spans="2:29" x14ac:dyDescent="0.3">
      <c r="B29" s="105" t="s">
        <v>27</v>
      </c>
      <c r="C29" s="156" t="s">
        <v>35</v>
      </c>
      <c r="D29" s="158">
        <v>-7.6304555794166395</v>
      </c>
      <c r="E29" s="158">
        <v>-0.27694269345478578</v>
      </c>
      <c r="F29" s="158">
        <v>1.3730177866579314</v>
      </c>
      <c r="G29" s="158">
        <v>-3.648361352835086</v>
      </c>
      <c r="H29" s="158">
        <v>-10.707780690307532</v>
      </c>
    </row>
    <row r="30" spans="2:29" x14ac:dyDescent="0.3">
      <c r="B30" s="105" t="s">
        <v>30</v>
      </c>
      <c r="C30" s="156" t="s">
        <v>35</v>
      </c>
      <c r="D30" s="158">
        <v>-3.7366511994296392</v>
      </c>
      <c r="E30" s="158">
        <v>1.1400210693298454E-2</v>
      </c>
      <c r="F30" s="158">
        <v>1.1926782260279252</v>
      </c>
      <c r="G30" s="158">
        <v>-1.497672534595581</v>
      </c>
      <c r="H30" s="158">
        <v>-5.9074642803328494</v>
      </c>
    </row>
    <row r="31" spans="2:29" x14ac:dyDescent="0.3">
      <c r="B31" s="105" t="s">
        <v>210</v>
      </c>
      <c r="C31" s="156" t="s">
        <v>35</v>
      </c>
      <c r="D31" s="158">
        <v>0.82138366805472551</v>
      </c>
      <c r="E31" s="158">
        <v>0.36106889500560885</v>
      </c>
      <c r="F31" s="158">
        <v>1</v>
      </c>
      <c r="G31" s="158">
        <v>0.9462981439699194</v>
      </c>
      <c r="H31" s="158">
        <v>-0.27959572940939087</v>
      </c>
    </row>
    <row r="32" spans="2:29" x14ac:dyDescent="0.3">
      <c r="B32" s="105" t="s">
        <v>31</v>
      </c>
      <c r="C32" s="156" t="s">
        <v>35</v>
      </c>
      <c r="D32" s="158">
        <v>-13.153237231102723</v>
      </c>
      <c r="E32" s="158">
        <v>-9.8409088696456606E-2</v>
      </c>
      <c r="F32" s="158">
        <v>1.9929303722852878</v>
      </c>
      <c r="G32" s="158">
        <v>-6.6089220841293779</v>
      </c>
      <c r="H32" s="158">
        <v>-16.498529651977883</v>
      </c>
    </row>
    <row r="33" spans="2:22" x14ac:dyDescent="0.3">
      <c r="B33" s="105" t="s">
        <v>33</v>
      </c>
      <c r="C33" s="156" t="s">
        <v>35</v>
      </c>
      <c r="D33" s="158">
        <v>-0.67165442711897461</v>
      </c>
      <c r="E33" s="158">
        <v>0.84782189512215844</v>
      </c>
      <c r="F33" s="158">
        <v>1.3968188620305129</v>
      </c>
      <c r="G33" s="158">
        <v>0.10339931972260651</v>
      </c>
      <c r="H33" s="158">
        <v>-1.1196729921471762</v>
      </c>
    </row>
    <row r="34" spans="2:22" x14ac:dyDescent="0.3">
      <c r="B34" s="105" t="s">
        <v>32</v>
      </c>
      <c r="C34" s="156" t="s">
        <v>35</v>
      </c>
      <c r="D34" s="158">
        <v>-5.9000408118463854</v>
      </c>
      <c r="E34" s="158">
        <v>0.48796822084335845</v>
      </c>
      <c r="F34" s="158">
        <v>1.6410909311815478</v>
      </c>
      <c r="G34" s="158">
        <v>-2.7327149370949599</v>
      </c>
      <c r="H34" s="158">
        <v>-7.4470674545367928</v>
      </c>
    </row>
    <row r="35" spans="2:22" x14ac:dyDescent="0.3">
      <c r="B35" s="105" t="s">
        <v>34</v>
      </c>
      <c r="C35" s="156" t="s">
        <v>35</v>
      </c>
      <c r="D35" s="158">
        <v>1</v>
      </c>
      <c r="E35" s="158">
        <v>1</v>
      </c>
      <c r="F35" s="158">
        <v>1.3248801548493272</v>
      </c>
      <c r="G35" s="158">
        <v>1</v>
      </c>
      <c r="H35" s="158">
        <v>1</v>
      </c>
    </row>
    <row r="36" spans="2:22" x14ac:dyDescent="0.3">
      <c r="N36" s="159"/>
    </row>
    <row r="37" spans="2:22" x14ac:dyDescent="0.3">
      <c r="N37" s="159"/>
    </row>
    <row r="38" spans="2:22" x14ac:dyDescent="0.3">
      <c r="B38" s="87" t="s">
        <v>105</v>
      </c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160"/>
    </row>
    <row r="39" spans="2:22" x14ac:dyDescent="0.3">
      <c r="O39" s="159"/>
    </row>
    <row r="40" spans="2:22" ht="14.5" customHeight="1" x14ac:dyDescent="0.3">
      <c r="B40" s="161"/>
      <c r="C40" s="161"/>
      <c r="D40" s="161"/>
      <c r="E40" s="161"/>
      <c r="F40" s="161"/>
      <c r="G40" s="188" t="s">
        <v>141</v>
      </c>
      <c r="H40" s="188"/>
      <c r="I40" s="188"/>
      <c r="J40" s="188"/>
      <c r="K40" s="188" t="s">
        <v>142</v>
      </c>
      <c r="L40" s="188"/>
      <c r="M40" s="188" t="s">
        <v>143</v>
      </c>
      <c r="N40" s="188"/>
      <c r="O40" s="162"/>
    </row>
    <row r="41" spans="2:22" x14ac:dyDescent="0.3">
      <c r="B41" s="161" t="s">
        <v>0</v>
      </c>
      <c r="C41" s="161"/>
      <c r="D41" s="161"/>
      <c r="E41" s="161"/>
      <c r="F41" s="161" t="s">
        <v>14</v>
      </c>
      <c r="G41" s="89" t="s">
        <v>25</v>
      </c>
      <c r="H41" s="89" t="s">
        <v>27</v>
      </c>
      <c r="I41" s="89" t="s">
        <v>30</v>
      </c>
      <c r="J41" s="89" t="s">
        <v>210</v>
      </c>
      <c r="K41" s="89" t="s">
        <v>31</v>
      </c>
      <c r="L41" s="89" t="s">
        <v>33</v>
      </c>
      <c r="M41" s="89" t="s">
        <v>32</v>
      </c>
      <c r="N41" s="89" t="s">
        <v>34</v>
      </c>
      <c r="O41" s="163"/>
    </row>
    <row r="42" spans="2:22" x14ac:dyDescent="0.3">
      <c r="B42" s="106" t="s">
        <v>97</v>
      </c>
      <c r="C42" s="106"/>
      <c r="D42" s="106"/>
      <c r="E42" s="106"/>
      <c r="F42" s="106" t="s">
        <v>106</v>
      </c>
      <c r="G42" s="164">
        <v>-1552.4997239481811</v>
      </c>
      <c r="H42" s="164">
        <v>-2028.2548767309836</v>
      </c>
      <c r="I42" s="164">
        <v>-1873.3790626233388</v>
      </c>
      <c r="J42" s="164">
        <v>-1647.0585909283775</v>
      </c>
      <c r="K42" s="164">
        <v>-2644.7368811313063</v>
      </c>
      <c r="L42" s="164">
        <v>-2083.6953764612736</v>
      </c>
      <c r="M42" s="164">
        <v>-2319.3099330990176</v>
      </c>
      <c r="N42" s="164">
        <v>-2032.3963449059781</v>
      </c>
      <c r="O42" s="165"/>
    </row>
    <row r="43" spans="2:22" x14ac:dyDescent="0.3">
      <c r="B43" s="106" t="s">
        <v>98</v>
      </c>
      <c r="C43" s="106"/>
      <c r="D43" s="106"/>
      <c r="E43" s="106"/>
      <c r="F43" s="106" t="s">
        <v>106</v>
      </c>
      <c r="G43" s="164">
        <v>-63.727991257468048</v>
      </c>
      <c r="H43" s="164">
        <v>-86.324901851216268</v>
      </c>
      <c r="I43" s="164">
        <v>-74.964231615952968</v>
      </c>
      <c r="J43" s="164">
        <v>-79.741951061946367</v>
      </c>
      <c r="K43" s="164">
        <v>-136.75927520352235</v>
      </c>
      <c r="L43" s="164">
        <v>-112.15999122734951</v>
      </c>
      <c r="M43" s="164">
        <v>-111.17370118415514</v>
      </c>
      <c r="N43" s="164">
        <v>-103.31163962410736</v>
      </c>
      <c r="O43" s="165"/>
      <c r="U43" s="99"/>
      <c r="V43" s="157"/>
    </row>
    <row r="44" spans="2:22" x14ac:dyDescent="0.3">
      <c r="B44" s="106" t="s">
        <v>99</v>
      </c>
      <c r="C44" s="106"/>
      <c r="D44" s="106"/>
      <c r="E44" s="106"/>
      <c r="F44" s="106" t="s">
        <v>106</v>
      </c>
      <c r="G44" s="164">
        <v>-3.4072348830693859</v>
      </c>
      <c r="H44" s="164">
        <v>0.52064903038388954</v>
      </c>
      <c r="I44" s="164">
        <v>-10.915204140234321</v>
      </c>
      <c r="J44" s="164">
        <v>-10.915204140234321</v>
      </c>
      <c r="K44" s="164">
        <v>-9.5675825200021709</v>
      </c>
      <c r="L44" s="164">
        <v>-22.773587967833098</v>
      </c>
      <c r="M44" s="164">
        <v>-8.6001573147825621</v>
      </c>
      <c r="N44" s="164">
        <v>-22.817746134798966</v>
      </c>
      <c r="O44" s="165"/>
      <c r="U44" s="99"/>
      <c r="V44" s="157"/>
    </row>
    <row r="45" spans="2:22" x14ac:dyDescent="0.3">
      <c r="B45" s="106" t="s">
        <v>100</v>
      </c>
      <c r="C45" s="106"/>
      <c r="D45" s="106"/>
      <c r="E45" s="106"/>
      <c r="F45" s="106" t="s">
        <v>106</v>
      </c>
      <c r="G45" s="164">
        <v>148.78552184578993</v>
      </c>
      <c r="H45" s="164">
        <v>232.30541341496993</v>
      </c>
      <c r="I45" s="164">
        <v>231.05677144413102</v>
      </c>
      <c r="J45" s="164">
        <v>231.05677144413102</v>
      </c>
      <c r="K45" s="164">
        <v>373.57446086258699</v>
      </c>
      <c r="L45" s="164">
        <v>375.53341848195731</v>
      </c>
      <c r="M45" s="164">
        <v>361.86375327521853</v>
      </c>
      <c r="N45" s="164">
        <v>368.64769274881212</v>
      </c>
      <c r="O45" s="165"/>
      <c r="U45" s="99"/>
      <c r="V45" s="157"/>
    </row>
    <row r="46" spans="2:22" x14ac:dyDescent="0.3">
      <c r="B46" s="106" t="s">
        <v>101</v>
      </c>
      <c r="C46" s="106"/>
      <c r="D46" s="106"/>
      <c r="E46" s="106"/>
      <c r="F46" s="106" t="s">
        <v>106</v>
      </c>
      <c r="G46" s="164">
        <v>206.36228231342255</v>
      </c>
      <c r="H46" s="164">
        <v>248.66209797458976</v>
      </c>
      <c r="I46" s="164">
        <v>253.20709280147085</v>
      </c>
      <c r="J46" s="164">
        <v>253.20709280147085</v>
      </c>
      <c r="K46" s="164">
        <v>474.74530546451177</v>
      </c>
      <c r="L46" s="164">
        <v>485.78233952887916</v>
      </c>
      <c r="M46" s="164">
        <v>477.17671809971523</v>
      </c>
      <c r="N46" s="164">
        <v>495.24347099691084</v>
      </c>
      <c r="O46" s="165"/>
      <c r="U46" s="99"/>
      <c r="V46" s="157"/>
    </row>
    <row r="47" spans="2:22" x14ac:dyDescent="0.3">
      <c r="B47" s="106" t="s">
        <v>102</v>
      </c>
      <c r="C47" s="106"/>
      <c r="D47" s="106"/>
      <c r="E47" s="106"/>
      <c r="F47" s="106" t="s">
        <v>106</v>
      </c>
      <c r="G47" s="164">
        <v>37.899170248998637</v>
      </c>
      <c r="H47" s="164">
        <v>34.11539129427581</v>
      </c>
      <c r="I47" s="164">
        <v>35.38693854494197</v>
      </c>
      <c r="J47" s="164">
        <v>35.38693854494197</v>
      </c>
      <c r="K47" s="164">
        <v>25.38601164558672</v>
      </c>
      <c r="L47" s="164">
        <v>27.685195547877338</v>
      </c>
      <c r="M47" s="164">
        <v>29.508656026326499</v>
      </c>
      <c r="N47" s="164">
        <v>32.717884762173959</v>
      </c>
      <c r="O47" s="165"/>
      <c r="U47" s="99"/>
      <c r="V47" s="157"/>
    </row>
    <row r="48" spans="2:22" x14ac:dyDescent="0.3">
      <c r="B48" s="106" t="s">
        <v>103</v>
      </c>
      <c r="C48" s="106"/>
      <c r="D48" s="106"/>
      <c r="E48" s="106"/>
      <c r="F48" s="106" t="s">
        <v>106</v>
      </c>
      <c r="G48" s="164">
        <v>893.54523112928314</v>
      </c>
      <c r="H48" s="164">
        <v>1228.0988248461658</v>
      </c>
      <c r="I48" s="164">
        <v>1257.9882005689858</v>
      </c>
      <c r="J48" s="164">
        <v>1257.9882005689858</v>
      </c>
      <c r="K48" s="164">
        <v>1278.0464018702339</v>
      </c>
      <c r="L48" s="164">
        <v>1296.9823171325756</v>
      </c>
      <c r="M48" s="164">
        <v>1283.7638697997036</v>
      </c>
      <c r="N48" s="164">
        <v>1310.5215653335918</v>
      </c>
      <c r="O48" s="165"/>
      <c r="U48" s="99"/>
    </row>
    <row r="49" spans="2:21" x14ac:dyDescent="0.3">
      <c r="B49" s="106" t="s">
        <v>10</v>
      </c>
      <c r="C49" s="106"/>
      <c r="D49" s="106"/>
      <c r="E49" s="106"/>
      <c r="F49" s="106" t="s">
        <v>106</v>
      </c>
      <c r="G49" s="164">
        <v>0</v>
      </c>
      <c r="H49" s="164">
        <v>0</v>
      </c>
      <c r="I49" s="164">
        <v>0</v>
      </c>
      <c r="J49" s="164">
        <v>0</v>
      </c>
      <c r="K49" s="164">
        <v>0</v>
      </c>
      <c r="L49" s="164">
        <v>0</v>
      </c>
      <c r="M49" s="164">
        <v>0</v>
      </c>
      <c r="N49" s="164">
        <v>0</v>
      </c>
      <c r="O49" s="165"/>
      <c r="T49" s="157"/>
      <c r="U49" s="99"/>
    </row>
    <row r="50" spans="2:21" ht="13.5" thickBot="1" x14ac:dyDescent="0.35">
      <c r="B50" s="106" t="s">
        <v>104</v>
      </c>
      <c r="C50" s="106"/>
      <c r="D50" s="106"/>
      <c r="E50" s="106"/>
      <c r="F50" s="106" t="s">
        <v>106</v>
      </c>
      <c r="G50" s="166">
        <v>-333.04274455122436</v>
      </c>
      <c r="H50" s="166">
        <v>-370.87740202181431</v>
      </c>
      <c r="I50" s="166">
        <v>-181.61949501999607</v>
      </c>
      <c r="J50" s="166">
        <v>39.923257228971806</v>
      </c>
      <c r="K50" s="166">
        <v>-639.31155901191187</v>
      </c>
      <c r="L50" s="166">
        <v>-32.645684965166538</v>
      </c>
      <c r="M50" s="166">
        <v>-286.77079439699105</v>
      </c>
      <c r="N50" s="166">
        <v>48.604883176604062</v>
      </c>
      <c r="O50" s="165"/>
      <c r="T50" s="157"/>
    </row>
    <row r="51" spans="2:21" ht="13.5" thickTop="1" x14ac:dyDescent="0.3">
      <c r="G51" s="167"/>
      <c r="H51" s="167"/>
      <c r="I51" s="167"/>
      <c r="J51" s="167"/>
      <c r="K51" s="167"/>
      <c r="L51" s="167"/>
      <c r="M51" s="167"/>
      <c r="N51" s="167"/>
      <c r="O51" s="168"/>
    </row>
    <row r="52" spans="2:21" x14ac:dyDescent="0.3">
      <c r="G52" s="99"/>
      <c r="H52" s="99"/>
      <c r="I52" s="99"/>
      <c r="J52" s="99"/>
      <c r="K52" s="99"/>
      <c r="L52" s="99"/>
      <c r="M52" s="99"/>
      <c r="N52" s="99"/>
      <c r="O52" s="165"/>
      <c r="S52" s="99"/>
    </row>
    <row r="53" spans="2:21" x14ac:dyDescent="0.3">
      <c r="B53" s="161"/>
      <c r="C53" s="161"/>
      <c r="D53" s="161"/>
      <c r="E53" s="161"/>
      <c r="F53" s="161"/>
      <c r="G53" s="188" t="s">
        <v>141</v>
      </c>
      <c r="H53" s="188"/>
      <c r="I53" s="188"/>
      <c r="J53" s="188"/>
      <c r="K53" s="188" t="s">
        <v>142</v>
      </c>
      <c r="L53" s="188"/>
      <c r="M53" s="188" t="s">
        <v>143</v>
      </c>
      <c r="N53" s="188"/>
      <c r="O53" s="162"/>
      <c r="S53" s="99"/>
    </row>
    <row r="54" spans="2:21" x14ac:dyDescent="0.3">
      <c r="B54" s="161" t="s">
        <v>6</v>
      </c>
      <c r="C54" s="161"/>
      <c r="D54" s="161"/>
      <c r="E54" s="161"/>
      <c r="F54" s="161" t="s">
        <v>14</v>
      </c>
      <c r="G54" s="89" t="s">
        <v>25</v>
      </c>
      <c r="H54" s="89" t="s">
        <v>27</v>
      </c>
      <c r="I54" s="89" t="s">
        <v>30</v>
      </c>
      <c r="J54" s="89" t="s">
        <v>210</v>
      </c>
      <c r="K54" s="89" t="s">
        <v>31</v>
      </c>
      <c r="L54" s="89" t="s">
        <v>33</v>
      </c>
      <c r="M54" s="89" t="s">
        <v>32</v>
      </c>
      <c r="N54" s="89" t="s">
        <v>34</v>
      </c>
      <c r="O54" s="163"/>
      <c r="S54" s="99"/>
    </row>
    <row r="55" spans="2:21" x14ac:dyDescent="0.3">
      <c r="B55" s="106" t="s">
        <v>97</v>
      </c>
      <c r="C55" s="106"/>
      <c r="D55" s="106"/>
      <c r="E55" s="106"/>
      <c r="F55" s="106" t="s">
        <v>106</v>
      </c>
      <c r="G55" s="164">
        <v>-1552.4997239481811</v>
      </c>
      <c r="H55" s="164">
        <v>-2028.2548767309836</v>
      </c>
      <c r="I55" s="164">
        <v>-1873.3790626233388</v>
      </c>
      <c r="J55" s="164">
        <v>-1647.0585909283775</v>
      </c>
      <c r="K55" s="164">
        <v>-2644.7368811313063</v>
      </c>
      <c r="L55" s="164">
        <v>-2083.6953764612736</v>
      </c>
      <c r="M55" s="164">
        <v>-2319.3099330990176</v>
      </c>
      <c r="N55" s="164">
        <v>-2032.3963449059781</v>
      </c>
      <c r="O55" s="165"/>
      <c r="S55" s="99"/>
    </row>
    <row r="56" spans="2:21" x14ac:dyDescent="0.3">
      <c r="B56" s="106" t="s">
        <v>98</v>
      </c>
      <c r="C56" s="106"/>
      <c r="D56" s="106"/>
      <c r="E56" s="106"/>
      <c r="F56" s="106" t="s">
        <v>106</v>
      </c>
      <c r="G56" s="164">
        <v>-63.727991257468048</v>
      </c>
      <c r="H56" s="164">
        <v>-86.324901851216268</v>
      </c>
      <c r="I56" s="164">
        <v>-74.964231615952968</v>
      </c>
      <c r="J56" s="164">
        <v>-79.741951061946367</v>
      </c>
      <c r="K56" s="164">
        <v>-136.75927520352235</v>
      </c>
      <c r="L56" s="164">
        <v>-112.15999122734951</v>
      </c>
      <c r="M56" s="164">
        <v>-111.17370118415514</v>
      </c>
      <c r="N56" s="164">
        <v>-103.31163962410736</v>
      </c>
      <c r="O56" s="165"/>
      <c r="S56" s="99"/>
    </row>
    <row r="57" spans="2:21" x14ac:dyDescent="0.3">
      <c r="B57" s="106" t="s">
        <v>99</v>
      </c>
      <c r="C57" s="106"/>
      <c r="D57" s="106"/>
      <c r="E57" s="106"/>
      <c r="F57" s="106" t="s">
        <v>106</v>
      </c>
      <c r="G57" s="164">
        <v>-3.8650772979681269</v>
      </c>
      <c r="H57" s="164">
        <v>-7.9449238625257115</v>
      </c>
      <c r="I57" s="164">
        <v>-8.3060282327009993</v>
      </c>
      <c r="J57" s="164">
        <v>-8.3060282327009993</v>
      </c>
      <c r="K57" s="164">
        <v>-5.648459011717069</v>
      </c>
      <c r="L57" s="164">
        <v>-4.5331632750904296</v>
      </c>
      <c r="M57" s="164">
        <v>-4.1212926373289083</v>
      </c>
      <c r="N57" s="164">
        <v>-8.5956837927425092</v>
      </c>
      <c r="O57" s="165"/>
      <c r="S57" s="99"/>
    </row>
    <row r="58" spans="2:21" x14ac:dyDescent="0.3">
      <c r="B58" s="106" t="s">
        <v>100</v>
      </c>
      <c r="C58" s="106"/>
      <c r="D58" s="106"/>
      <c r="E58" s="106"/>
      <c r="F58" s="106" t="s">
        <v>106</v>
      </c>
      <c r="G58" s="164">
        <v>184.83723980739205</v>
      </c>
      <c r="H58" s="164">
        <v>242.28507866141763</v>
      </c>
      <c r="I58" s="164">
        <v>239.7503843610553</v>
      </c>
      <c r="J58" s="164">
        <v>239.7503843610553</v>
      </c>
      <c r="K58" s="164">
        <v>455.19000528668948</v>
      </c>
      <c r="L58" s="164">
        <v>457.82211588629139</v>
      </c>
      <c r="M58" s="164">
        <v>481.85388267229433</v>
      </c>
      <c r="N58" s="164">
        <v>481.65188021625704</v>
      </c>
      <c r="O58" s="165"/>
      <c r="S58" s="99"/>
    </row>
    <row r="59" spans="2:21" x14ac:dyDescent="0.3">
      <c r="B59" s="106" t="s">
        <v>101</v>
      </c>
      <c r="C59" s="106"/>
      <c r="D59" s="106"/>
      <c r="E59" s="106"/>
      <c r="F59" s="106" t="s">
        <v>106</v>
      </c>
      <c r="G59" s="164">
        <v>88.804986005888153</v>
      </c>
      <c r="H59" s="164">
        <v>191.9859055746083</v>
      </c>
      <c r="I59" s="164">
        <v>204.31101731662005</v>
      </c>
      <c r="J59" s="164">
        <v>204.31101731662005</v>
      </c>
      <c r="K59" s="164">
        <v>333.48145067454652</v>
      </c>
      <c r="L59" s="164">
        <v>334.79890577748245</v>
      </c>
      <c r="M59" s="164">
        <v>345.07423340888306</v>
      </c>
      <c r="N59" s="164">
        <v>337.72980296975959</v>
      </c>
      <c r="O59" s="165"/>
      <c r="S59" s="99"/>
    </row>
    <row r="60" spans="2:21" x14ac:dyDescent="0.3">
      <c r="B60" s="106" t="s">
        <v>102</v>
      </c>
      <c r="C60" s="106"/>
      <c r="D60" s="106"/>
      <c r="E60" s="106"/>
      <c r="F60" s="106" t="s">
        <v>106</v>
      </c>
      <c r="G60" s="164">
        <v>44.280265451414181</v>
      </c>
      <c r="H60" s="164">
        <v>65.143469179044672</v>
      </c>
      <c r="I60" s="164">
        <v>65.20779289984452</v>
      </c>
      <c r="J60" s="164">
        <v>65.20779289984452</v>
      </c>
      <c r="K60" s="164">
        <v>30.151911100681303</v>
      </c>
      <c r="L60" s="164">
        <v>30.779463620486371</v>
      </c>
      <c r="M60" s="164">
        <v>39.464869513595843</v>
      </c>
      <c r="N60" s="164">
        <v>38.674965771826578</v>
      </c>
      <c r="O60" s="165"/>
      <c r="S60" s="99"/>
    </row>
    <row r="61" spans="2:21" x14ac:dyDescent="0.3">
      <c r="B61" s="106" t="s">
        <v>103</v>
      </c>
      <c r="C61" s="106"/>
      <c r="D61" s="106"/>
      <c r="E61" s="106"/>
      <c r="F61" s="106" t="s">
        <v>106</v>
      </c>
      <c r="G61" s="164">
        <v>1124.3121046824708</v>
      </c>
      <c r="H61" s="164">
        <v>1447.6451608594612</v>
      </c>
      <c r="I61" s="164">
        <v>1454.6030625366711</v>
      </c>
      <c r="J61" s="164">
        <v>1454.6030625366711</v>
      </c>
      <c r="K61" s="164">
        <v>1905.9713115180491</v>
      </c>
      <c r="L61" s="164">
        <v>1914.1502351723414</v>
      </c>
      <c r="M61" s="164">
        <v>1877.3783823190938</v>
      </c>
      <c r="N61" s="164">
        <v>1919.8260677280734</v>
      </c>
      <c r="O61" s="165"/>
      <c r="S61" s="99"/>
    </row>
    <row r="62" spans="2:21" x14ac:dyDescent="0.3">
      <c r="B62" s="106" t="s">
        <v>10</v>
      </c>
      <c r="C62" s="106"/>
      <c r="D62" s="106"/>
      <c r="E62" s="106"/>
      <c r="F62" s="106" t="s">
        <v>106</v>
      </c>
      <c r="G62" s="164">
        <v>0</v>
      </c>
      <c r="H62" s="164">
        <v>0</v>
      </c>
      <c r="I62" s="164">
        <v>0</v>
      </c>
      <c r="J62" s="164">
        <v>0</v>
      </c>
      <c r="K62" s="164">
        <v>0</v>
      </c>
      <c r="L62" s="164">
        <v>0</v>
      </c>
      <c r="M62" s="164">
        <v>0</v>
      </c>
      <c r="N62" s="164">
        <v>0</v>
      </c>
      <c r="O62" s="165"/>
      <c r="S62" s="99"/>
    </row>
    <row r="63" spans="2:21" ht="13.5" thickBot="1" x14ac:dyDescent="0.35">
      <c r="B63" s="106" t="s">
        <v>104</v>
      </c>
      <c r="C63" s="106"/>
      <c r="D63" s="106"/>
      <c r="E63" s="106"/>
      <c r="F63" s="106" t="s">
        <v>106</v>
      </c>
      <c r="G63" s="166">
        <v>-177.85819655645219</v>
      </c>
      <c r="H63" s="166">
        <v>-175.46508817019367</v>
      </c>
      <c r="I63" s="166">
        <v>7.2229346421981973</v>
      </c>
      <c r="J63" s="166">
        <v>228.76568689116607</v>
      </c>
      <c r="K63" s="166">
        <v>-62.349936766579503</v>
      </c>
      <c r="L63" s="166">
        <v>537.16218949288805</v>
      </c>
      <c r="M63" s="166">
        <v>309.16644099336531</v>
      </c>
      <c r="N63" s="166">
        <v>633.57904836308876</v>
      </c>
      <c r="O63" s="165"/>
      <c r="S63" s="99"/>
    </row>
    <row r="64" spans="2:21" ht="13.5" thickTop="1" x14ac:dyDescent="0.3">
      <c r="G64" s="167"/>
      <c r="H64" s="167"/>
      <c r="I64" s="167"/>
      <c r="J64" s="167"/>
      <c r="K64" s="167"/>
      <c r="L64" s="167"/>
      <c r="M64" s="167"/>
      <c r="N64" s="167"/>
      <c r="O64" s="168"/>
      <c r="S64" s="99"/>
    </row>
    <row r="65" spans="2:19" x14ac:dyDescent="0.3">
      <c r="G65" s="99"/>
      <c r="H65" s="99"/>
      <c r="I65" s="99"/>
      <c r="J65" s="99"/>
      <c r="K65" s="99"/>
      <c r="L65" s="99"/>
      <c r="M65" s="99"/>
      <c r="N65" s="99"/>
      <c r="O65" s="165"/>
      <c r="S65" s="99"/>
    </row>
    <row r="66" spans="2:19" x14ac:dyDescent="0.3">
      <c r="B66" s="161"/>
      <c r="C66" s="161"/>
      <c r="D66" s="161"/>
      <c r="E66" s="161"/>
      <c r="F66" s="161"/>
      <c r="G66" s="188" t="s">
        <v>141</v>
      </c>
      <c r="H66" s="188"/>
      <c r="I66" s="188"/>
      <c r="J66" s="188"/>
      <c r="K66" s="188" t="s">
        <v>142</v>
      </c>
      <c r="L66" s="188"/>
      <c r="M66" s="188" t="s">
        <v>143</v>
      </c>
      <c r="N66" s="188"/>
      <c r="O66" s="162"/>
      <c r="S66" s="99"/>
    </row>
    <row r="67" spans="2:19" x14ac:dyDescent="0.3">
      <c r="B67" s="161" t="s">
        <v>7</v>
      </c>
      <c r="C67" s="161"/>
      <c r="D67" s="161"/>
      <c r="E67" s="161"/>
      <c r="F67" s="161" t="s">
        <v>14</v>
      </c>
      <c r="G67" s="89" t="s">
        <v>25</v>
      </c>
      <c r="H67" s="89" t="s">
        <v>27</v>
      </c>
      <c r="I67" s="89" t="s">
        <v>30</v>
      </c>
      <c r="J67" s="89" t="s">
        <v>210</v>
      </c>
      <c r="K67" s="89" t="s">
        <v>31</v>
      </c>
      <c r="L67" s="89" t="s">
        <v>33</v>
      </c>
      <c r="M67" s="89" t="s">
        <v>32</v>
      </c>
      <c r="N67" s="89" t="s">
        <v>34</v>
      </c>
      <c r="O67" s="163"/>
      <c r="S67" s="99"/>
    </row>
    <row r="68" spans="2:19" x14ac:dyDescent="0.3">
      <c r="B68" s="106" t="s">
        <v>97</v>
      </c>
      <c r="C68" s="106"/>
      <c r="D68" s="106"/>
      <c r="E68" s="106"/>
      <c r="F68" s="106" t="s">
        <v>106</v>
      </c>
      <c r="G68" s="164">
        <v>-1552.4997239481811</v>
      </c>
      <c r="H68" s="164">
        <v>-2028.2548767309836</v>
      </c>
      <c r="I68" s="164">
        <v>-1873.3790626233388</v>
      </c>
      <c r="J68" s="164">
        <v>-1647.0585909283775</v>
      </c>
      <c r="K68" s="164">
        <v>-2644.7368811313063</v>
      </c>
      <c r="L68" s="164">
        <v>-2083.6953764612736</v>
      </c>
      <c r="M68" s="164">
        <v>-2319.3099330990176</v>
      </c>
      <c r="N68" s="164">
        <v>-2032.3963449059781</v>
      </c>
      <c r="O68" s="165"/>
      <c r="S68" s="99"/>
    </row>
    <row r="69" spans="2:19" x14ac:dyDescent="0.3">
      <c r="B69" s="106" t="s">
        <v>98</v>
      </c>
      <c r="C69" s="106"/>
      <c r="D69" s="106"/>
      <c r="E69" s="106"/>
      <c r="F69" s="106" t="s">
        <v>106</v>
      </c>
      <c r="G69" s="164">
        <v>-63.727991257468048</v>
      </c>
      <c r="H69" s="164">
        <v>-86.324901851216268</v>
      </c>
      <c r="I69" s="164">
        <v>-74.964231615952968</v>
      </c>
      <c r="J69" s="164">
        <v>-79.741951061946367</v>
      </c>
      <c r="K69" s="164">
        <v>-136.75927520352235</v>
      </c>
      <c r="L69" s="164">
        <v>-112.15999122734951</v>
      </c>
      <c r="M69" s="164">
        <v>-111.17370118415514</v>
      </c>
      <c r="N69" s="164">
        <v>-103.31163962410736</v>
      </c>
      <c r="O69" s="165"/>
      <c r="S69" s="99"/>
    </row>
    <row r="70" spans="2:19" x14ac:dyDescent="0.3">
      <c r="B70" s="106" t="s">
        <v>99</v>
      </c>
      <c r="C70" s="106"/>
      <c r="D70" s="106"/>
      <c r="E70" s="106"/>
      <c r="F70" s="106" t="s">
        <v>106</v>
      </c>
      <c r="G70" s="164">
        <v>76.053172760400585</v>
      </c>
      <c r="H70" s="164">
        <v>108.13174068224649</v>
      </c>
      <c r="I70" s="164">
        <v>108.36022452650424</v>
      </c>
      <c r="J70" s="164">
        <v>108.36022452650424</v>
      </c>
      <c r="K70" s="164">
        <v>105.38023577599864</v>
      </c>
      <c r="L70" s="164">
        <v>106.97055245265749</v>
      </c>
      <c r="M70" s="164">
        <v>104.82550327381031</v>
      </c>
      <c r="N70" s="164">
        <v>106.10630800244043</v>
      </c>
      <c r="O70" s="165"/>
      <c r="S70" s="99"/>
    </row>
    <row r="71" spans="2:19" x14ac:dyDescent="0.3">
      <c r="B71" s="106" t="s">
        <v>100</v>
      </c>
      <c r="C71" s="106"/>
      <c r="D71" s="106"/>
      <c r="E71" s="106"/>
      <c r="F71" s="106" t="s">
        <v>106</v>
      </c>
      <c r="G71" s="164">
        <v>-3.0226309556951087E-3</v>
      </c>
      <c r="H71" s="164">
        <v>-20.511783375657785</v>
      </c>
      <c r="I71" s="164">
        <v>-24.027935046685187</v>
      </c>
      <c r="J71" s="164">
        <v>-24.027935046685187</v>
      </c>
      <c r="K71" s="164">
        <v>71.894629335773942</v>
      </c>
      <c r="L71" s="164">
        <v>65.086662571288571</v>
      </c>
      <c r="M71" s="164">
        <v>71.370996565402081</v>
      </c>
      <c r="N71" s="164">
        <v>64.236670962958755</v>
      </c>
      <c r="O71" s="165"/>
      <c r="S71" s="99"/>
    </row>
    <row r="72" spans="2:19" x14ac:dyDescent="0.3">
      <c r="B72" s="106" t="s">
        <v>101</v>
      </c>
      <c r="C72" s="106"/>
      <c r="D72" s="106"/>
      <c r="E72" s="106"/>
      <c r="F72" s="106" t="s">
        <v>106</v>
      </c>
      <c r="G72" s="164">
        <v>7.1425920366986384</v>
      </c>
      <c r="H72" s="164">
        <v>15.30515208840667</v>
      </c>
      <c r="I72" s="164">
        <v>26.571017009009147</v>
      </c>
      <c r="J72" s="164">
        <v>26.571017009009147</v>
      </c>
      <c r="K72" s="164">
        <v>45.605982846454395</v>
      </c>
      <c r="L72" s="164">
        <v>50.591301105850917</v>
      </c>
      <c r="M72" s="164">
        <v>43.267092883340759</v>
      </c>
      <c r="N72" s="164">
        <v>52.580374107815373</v>
      </c>
      <c r="O72" s="165"/>
      <c r="S72" s="99"/>
    </row>
    <row r="73" spans="2:19" x14ac:dyDescent="0.3">
      <c r="B73" s="106" t="s">
        <v>102</v>
      </c>
      <c r="C73" s="106"/>
      <c r="D73" s="106"/>
      <c r="E73" s="106"/>
      <c r="F73" s="106" t="s">
        <v>106</v>
      </c>
      <c r="G73" s="164">
        <v>5.2124685575485916</v>
      </c>
      <c r="H73" s="164">
        <v>13.202591107349264</v>
      </c>
      <c r="I73" s="164">
        <v>13.702765790383015</v>
      </c>
      <c r="J73" s="164">
        <v>13.702765790383015</v>
      </c>
      <c r="K73" s="164">
        <v>11.47745886231197</v>
      </c>
      <c r="L73" s="164">
        <v>13.183304845058261</v>
      </c>
      <c r="M73" s="164">
        <v>11.40876112049156</v>
      </c>
      <c r="N73" s="164">
        <v>13.380230379455584</v>
      </c>
      <c r="O73" s="165"/>
      <c r="S73" s="99"/>
    </row>
    <row r="74" spans="2:19" x14ac:dyDescent="0.3">
      <c r="B74" s="106" t="s">
        <v>103</v>
      </c>
      <c r="C74" s="106"/>
      <c r="D74" s="106"/>
      <c r="E74" s="106"/>
      <c r="F74" s="106" t="s">
        <v>106</v>
      </c>
      <c r="G74" s="164">
        <v>516.50787621223162</v>
      </c>
      <c r="H74" s="164">
        <v>609.89910555816869</v>
      </c>
      <c r="I74" s="164">
        <v>617.56428515925279</v>
      </c>
      <c r="J74" s="164">
        <v>617.56428515925279</v>
      </c>
      <c r="K74" s="164">
        <v>531.65821089914778</v>
      </c>
      <c r="L74" s="164">
        <v>547.40019849923908</v>
      </c>
      <c r="M74" s="164">
        <v>539.95201541544338</v>
      </c>
      <c r="N74" s="164">
        <v>559.53371977403128</v>
      </c>
      <c r="O74" s="165"/>
      <c r="S74" s="99"/>
    </row>
    <row r="75" spans="2:19" x14ac:dyDescent="0.3">
      <c r="B75" s="106" t="s">
        <v>10</v>
      </c>
      <c r="C75" s="106"/>
      <c r="D75" s="106"/>
      <c r="E75" s="106"/>
      <c r="F75" s="106" t="s">
        <v>106</v>
      </c>
      <c r="G75" s="164">
        <v>0</v>
      </c>
      <c r="H75" s="164">
        <v>0</v>
      </c>
      <c r="I75" s="164">
        <v>0</v>
      </c>
      <c r="J75" s="164">
        <v>0</v>
      </c>
      <c r="K75" s="164">
        <v>0</v>
      </c>
      <c r="L75" s="164">
        <v>0</v>
      </c>
      <c r="M75" s="164">
        <v>0</v>
      </c>
      <c r="N75" s="164">
        <v>0</v>
      </c>
      <c r="O75" s="165"/>
      <c r="S75" s="99"/>
    </row>
    <row r="76" spans="2:19" ht="13.5" thickBot="1" x14ac:dyDescent="0.35">
      <c r="B76" s="106" t="s">
        <v>104</v>
      </c>
      <c r="C76" s="106"/>
      <c r="D76" s="106"/>
      <c r="E76" s="106"/>
      <c r="F76" s="106" t="s">
        <v>106</v>
      </c>
      <c r="G76" s="166">
        <v>-1011.3146282697253</v>
      </c>
      <c r="H76" s="166">
        <v>-1388.5529725216863</v>
      </c>
      <c r="I76" s="166">
        <v>-1206.1729368008278</v>
      </c>
      <c r="J76" s="166">
        <v>-984.63018455185977</v>
      </c>
      <c r="K76" s="166">
        <v>-2015.479638615142</v>
      </c>
      <c r="L76" s="166">
        <v>-1412.6233482145285</v>
      </c>
      <c r="M76" s="166">
        <v>-1659.6592650246848</v>
      </c>
      <c r="N76" s="166">
        <v>-1339.8706813033841</v>
      </c>
      <c r="O76" s="165"/>
      <c r="S76" s="99"/>
    </row>
    <row r="77" spans="2:19" ht="13.5" thickTop="1" x14ac:dyDescent="0.3">
      <c r="G77" s="165"/>
      <c r="H77" s="165"/>
      <c r="I77" s="165"/>
      <c r="J77" s="165"/>
      <c r="K77" s="165"/>
      <c r="L77" s="165"/>
      <c r="M77" s="165"/>
      <c r="N77" s="165"/>
      <c r="O77" s="165"/>
      <c r="S77" s="99"/>
    </row>
    <row r="78" spans="2:19" x14ac:dyDescent="0.3">
      <c r="G78" s="99"/>
      <c r="H78" s="99"/>
      <c r="I78" s="99"/>
      <c r="J78" s="99"/>
      <c r="K78" s="99"/>
      <c r="L78" s="99"/>
      <c r="M78" s="99"/>
      <c r="N78" s="99"/>
      <c r="O78" s="165"/>
      <c r="S78" s="99"/>
    </row>
    <row r="79" spans="2:19" x14ac:dyDescent="0.3">
      <c r="B79" s="161"/>
      <c r="C79" s="161"/>
      <c r="D79" s="161"/>
      <c r="E79" s="161"/>
      <c r="F79" s="161"/>
      <c r="G79" s="188" t="s">
        <v>141</v>
      </c>
      <c r="H79" s="188"/>
      <c r="I79" s="188"/>
      <c r="J79" s="188"/>
      <c r="K79" s="188" t="s">
        <v>142</v>
      </c>
      <c r="L79" s="188"/>
      <c r="M79" s="188" t="s">
        <v>143</v>
      </c>
      <c r="N79" s="188"/>
      <c r="O79" s="162"/>
      <c r="S79" s="99"/>
    </row>
    <row r="80" spans="2:19" x14ac:dyDescent="0.3">
      <c r="B80" s="161" t="s">
        <v>8</v>
      </c>
      <c r="C80" s="161"/>
      <c r="D80" s="161"/>
      <c r="E80" s="161"/>
      <c r="F80" s="161" t="s">
        <v>14</v>
      </c>
      <c r="G80" s="89" t="s">
        <v>25</v>
      </c>
      <c r="H80" s="89" t="s">
        <v>27</v>
      </c>
      <c r="I80" s="89" t="s">
        <v>30</v>
      </c>
      <c r="J80" s="89" t="s">
        <v>210</v>
      </c>
      <c r="K80" s="89" t="s">
        <v>31</v>
      </c>
      <c r="L80" s="89" t="s">
        <v>33</v>
      </c>
      <c r="M80" s="89" t="s">
        <v>32</v>
      </c>
      <c r="N80" s="89" t="s">
        <v>34</v>
      </c>
      <c r="O80" s="163"/>
      <c r="S80" s="99"/>
    </row>
    <row r="81" spans="2:32" x14ac:dyDescent="0.3">
      <c r="B81" s="106" t="s">
        <v>97</v>
      </c>
      <c r="C81" s="106"/>
      <c r="D81" s="106"/>
      <c r="E81" s="106"/>
      <c r="F81" s="106" t="s">
        <v>106</v>
      </c>
      <c r="G81" s="164">
        <v>-1552.4997239481811</v>
      </c>
      <c r="H81" s="164">
        <v>-2028.2548767309836</v>
      </c>
      <c r="I81" s="164">
        <v>-1873.3790626233388</v>
      </c>
      <c r="J81" s="164">
        <v>-1647.0585909283775</v>
      </c>
      <c r="K81" s="164">
        <v>-2644.7368811313063</v>
      </c>
      <c r="L81" s="164">
        <v>-2083.6953764612736</v>
      </c>
      <c r="M81" s="164">
        <v>-2319.3099330990176</v>
      </c>
      <c r="N81" s="164">
        <v>-2032.3963449059781</v>
      </c>
      <c r="O81" s="165"/>
      <c r="S81" s="99"/>
    </row>
    <row r="82" spans="2:32" x14ac:dyDescent="0.3">
      <c r="B82" s="106" t="s">
        <v>98</v>
      </c>
      <c r="C82" s="106"/>
      <c r="D82" s="106"/>
      <c r="E82" s="106"/>
      <c r="F82" s="106" t="s">
        <v>106</v>
      </c>
      <c r="G82" s="164">
        <v>-63.727991257468048</v>
      </c>
      <c r="H82" s="164">
        <v>-86.324901851216268</v>
      </c>
      <c r="I82" s="164">
        <v>-74.964231615952968</v>
      </c>
      <c r="J82" s="164">
        <v>-79.741951061946367</v>
      </c>
      <c r="K82" s="164">
        <v>-136.75927520352235</v>
      </c>
      <c r="L82" s="164">
        <v>-112.15999122734951</v>
      </c>
      <c r="M82" s="164">
        <v>-111.17370118415514</v>
      </c>
      <c r="N82" s="164">
        <v>-103.31163962410736</v>
      </c>
      <c r="O82" s="165"/>
      <c r="S82" s="99"/>
    </row>
    <row r="83" spans="2:32" x14ac:dyDescent="0.3">
      <c r="B83" s="106" t="s">
        <v>99</v>
      </c>
      <c r="C83" s="106"/>
      <c r="D83" s="106"/>
      <c r="E83" s="106"/>
      <c r="F83" s="106" t="s">
        <v>106</v>
      </c>
      <c r="G83" s="164">
        <v>-12.903230639741915</v>
      </c>
      <c r="H83" s="164">
        <v>8.2217156269481517</v>
      </c>
      <c r="I83" s="164">
        <v>7.4328147326557339</v>
      </c>
      <c r="J83" s="164">
        <v>7.4328147326557339</v>
      </c>
      <c r="K83" s="164">
        <v>6.5759206647640909</v>
      </c>
      <c r="L83" s="164">
        <v>4.9999872679010373</v>
      </c>
      <c r="M83" s="164">
        <v>-1.1513329303501154</v>
      </c>
      <c r="N83" s="164">
        <v>0.7468136776878862</v>
      </c>
      <c r="O83" s="165"/>
      <c r="S83" s="99"/>
    </row>
    <row r="84" spans="2:32" x14ac:dyDescent="0.3">
      <c r="B84" s="106" t="s">
        <v>100</v>
      </c>
      <c r="C84" s="106"/>
      <c r="D84" s="106"/>
      <c r="E84" s="106"/>
      <c r="F84" s="106" t="s">
        <v>106</v>
      </c>
      <c r="G84" s="164">
        <v>173.16983049638006</v>
      </c>
      <c r="H84" s="164">
        <v>256.80441756615511</v>
      </c>
      <c r="I84" s="164">
        <v>253.05328973849646</v>
      </c>
      <c r="J84" s="164">
        <v>253.05328973849646</v>
      </c>
      <c r="K84" s="164">
        <v>469.0357954539466</v>
      </c>
      <c r="L84" s="164">
        <v>463.63501429355068</v>
      </c>
      <c r="M84" s="164">
        <v>468.67163871338585</v>
      </c>
      <c r="N84" s="164">
        <v>461.76506217984979</v>
      </c>
      <c r="O84" s="165"/>
      <c r="S84" s="99"/>
    </row>
    <row r="85" spans="2:32" x14ac:dyDescent="0.3">
      <c r="B85" s="106" t="s">
        <v>101</v>
      </c>
      <c r="C85" s="106"/>
      <c r="D85" s="106"/>
      <c r="E85" s="106"/>
      <c r="F85" s="106" t="s">
        <v>106</v>
      </c>
      <c r="G85" s="164">
        <v>332.26345571365175</v>
      </c>
      <c r="H85" s="164">
        <v>422.65281952314774</v>
      </c>
      <c r="I85" s="164">
        <v>463.30697051835824</v>
      </c>
      <c r="J85" s="164">
        <v>463.30697051835824</v>
      </c>
      <c r="K85" s="164">
        <v>487.61836175891074</v>
      </c>
      <c r="L85" s="164">
        <v>514.71879353010763</v>
      </c>
      <c r="M85" s="164">
        <v>474.15283035019189</v>
      </c>
      <c r="N85" s="164">
        <v>530.18810621956732</v>
      </c>
      <c r="O85" s="165"/>
      <c r="S85" s="99"/>
    </row>
    <row r="86" spans="2:32" x14ac:dyDescent="0.3">
      <c r="B86" s="106" t="s">
        <v>102</v>
      </c>
      <c r="C86" s="106"/>
      <c r="D86" s="106"/>
      <c r="E86" s="106"/>
      <c r="F86" s="106" t="s">
        <v>106</v>
      </c>
      <c r="G86" s="164">
        <v>29.285503752050776</v>
      </c>
      <c r="H86" s="164">
        <v>39.55377377691093</v>
      </c>
      <c r="I86" s="164">
        <v>43.103126369438399</v>
      </c>
      <c r="J86" s="164">
        <v>43.103126369438399</v>
      </c>
      <c r="K86" s="164">
        <v>30.401787297407878</v>
      </c>
      <c r="L86" s="164">
        <v>33.059746935818282</v>
      </c>
      <c r="M86" s="164">
        <v>28.312089779332197</v>
      </c>
      <c r="N86" s="164">
        <v>33.610914188150474</v>
      </c>
      <c r="O86" s="165"/>
      <c r="S86" s="99"/>
    </row>
    <row r="87" spans="2:32" x14ac:dyDescent="0.3">
      <c r="B87" s="106" t="s">
        <v>103</v>
      </c>
      <c r="C87" s="106"/>
      <c r="D87" s="106"/>
      <c r="E87" s="106"/>
      <c r="F87" s="106" t="s">
        <v>106</v>
      </c>
      <c r="G87" s="164">
        <v>787.97634795746796</v>
      </c>
      <c r="H87" s="164">
        <v>1056.6278571352491</v>
      </c>
      <c r="I87" s="164">
        <v>1045.6850323155481</v>
      </c>
      <c r="J87" s="164">
        <v>1045.6850323155481</v>
      </c>
      <c r="K87" s="164">
        <v>1188.7741299077863</v>
      </c>
      <c r="L87" s="164">
        <v>1188.8148390418578</v>
      </c>
      <c r="M87" s="164">
        <v>1212.7813659422532</v>
      </c>
      <c r="N87" s="164">
        <v>1200.0457831088306</v>
      </c>
      <c r="O87" s="165"/>
      <c r="S87" s="99"/>
    </row>
    <row r="88" spans="2:32" x14ac:dyDescent="0.3">
      <c r="B88" s="106" t="s">
        <v>10</v>
      </c>
      <c r="C88" s="106"/>
      <c r="D88" s="106"/>
      <c r="E88" s="106"/>
      <c r="F88" s="106" t="s">
        <v>106</v>
      </c>
      <c r="G88" s="164">
        <v>0</v>
      </c>
      <c r="H88" s="164">
        <v>0</v>
      </c>
      <c r="I88" s="164">
        <v>0</v>
      </c>
      <c r="J88" s="164">
        <v>0</v>
      </c>
      <c r="K88" s="164">
        <v>0</v>
      </c>
      <c r="L88" s="164">
        <v>0</v>
      </c>
      <c r="M88" s="164">
        <v>0</v>
      </c>
      <c r="N88" s="164">
        <v>0</v>
      </c>
      <c r="O88" s="165"/>
      <c r="S88" s="99"/>
    </row>
    <row r="89" spans="2:32" ht="13.5" thickBot="1" x14ac:dyDescent="0.35">
      <c r="B89" s="106" t="s">
        <v>104</v>
      </c>
      <c r="C89" s="106"/>
      <c r="D89" s="106"/>
      <c r="E89" s="106"/>
      <c r="F89" s="106" t="s">
        <v>106</v>
      </c>
      <c r="G89" s="166">
        <v>-306.43580792584055</v>
      </c>
      <c r="H89" s="166">
        <v>-330.7191949537887</v>
      </c>
      <c r="I89" s="166">
        <v>-135.76206056479487</v>
      </c>
      <c r="J89" s="166">
        <v>85.780691684173121</v>
      </c>
      <c r="K89" s="166">
        <v>-599.09016125201288</v>
      </c>
      <c r="L89" s="166">
        <v>9.3730133806122922</v>
      </c>
      <c r="M89" s="166">
        <v>-247.71704242835995</v>
      </c>
      <c r="N89" s="166">
        <v>90.648694844000602</v>
      </c>
      <c r="O89" s="165"/>
      <c r="S89" s="99"/>
    </row>
    <row r="90" spans="2:32" ht="13.5" thickTop="1" x14ac:dyDescent="0.3">
      <c r="G90" s="165"/>
      <c r="H90" s="165"/>
      <c r="I90" s="165"/>
      <c r="J90" s="165"/>
      <c r="K90" s="165"/>
      <c r="L90" s="165"/>
      <c r="M90" s="165"/>
      <c r="N90" s="165"/>
      <c r="O90" s="165"/>
      <c r="P90" s="165"/>
      <c r="Q90" s="165"/>
      <c r="R90" s="99"/>
    </row>
    <row r="92" spans="2:32" x14ac:dyDescent="0.3">
      <c r="B92" s="87" t="s">
        <v>108</v>
      </c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</row>
    <row r="94" spans="2:32" x14ac:dyDescent="0.3">
      <c r="B94" s="169" t="str">
        <f>B41</f>
        <v>Central</v>
      </c>
      <c r="C94" s="161"/>
      <c r="D94" s="161"/>
      <c r="E94" s="161"/>
      <c r="F94" s="161"/>
      <c r="G94" s="161">
        <v>2022</v>
      </c>
      <c r="H94" s="161">
        <v>2023</v>
      </c>
      <c r="I94" s="161">
        <v>2024</v>
      </c>
      <c r="J94" s="161">
        <v>2025</v>
      </c>
      <c r="K94" s="161">
        <v>2026</v>
      </c>
      <c r="L94" s="161">
        <v>2027</v>
      </c>
      <c r="M94" s="161">
        <v>2028</v>
      </c>
      <c r="N94" s="161">
        <v>2029</v>
      </c>
      <c r="O94" s="161">
        <v>2030</v>
      </c>
      <c r="P94" s="161">
        <v>2031</v>
      </c>
      <c r="Q94" s="161">
        <v>2032</v>
      </c>
      <c r="R94" s="161">
        <v>2033</v>
      </c>
      <c r="S94" s="161">
        <v>2034</v>
      </c>
      <c r="T94" s="161">
        <v>2035</v>
      </c>
      <c r="U94" s="161">
        <v>2036</v>
      </c>
      <c r="V94" s="161">
        <v>2037</v>
      </c>
      <c r="W94" s="161">
        <v>2038</v>
      </c>
      <c r="X94" s="161">
        <v>2039</v>
      </c>
      <c r="Y94" s="161">
        <v>2040</v>
      </c>
      <c r="Z94" s="161">
        <v>2041</v>
      </c>
      <c r="AA94" s="161">
        <v>2042</v>
      </c>
      <c r="AB94" s="161">
        <v>2043</v>
      </c>
      <c r="AC94" s="161">
        <v>2044</v>
      </c>
      <c r="AD94" s="161">
        <v>2045</v>
      </c>
      <c r="AE94" s="161">
        <v>2046</v>
      </c>
    </row>
    <row r="95" spans="2:32" x14ac:dyDescent="0.3">
      <c r="B95" s="161" t="s">
        <v>34</v>
      </c>
      <c r="C95" s="161"/>
      <c r="D95" s="161"/>
      <c r="E95" s="161"/>
      <c r="F95" s="161" t="s">
        <v>14</v>
      </c>
      <c r="G95" s="104" t="s">
        <v>65</v>
      </c>
      <c r="H95" s="104" t="s">
        <v>66</v>
      </c>
      <c r="I95" s="104" t="s">
        <v>67</v>
      </c>
      <c r="J95" s="104" t="s">
        <v>68</v>
      </c>
      <c r="K95" s="104" t="s">
        <v>69</v>
      </c>
      <c r="L95" s="104" t="s">
        <v>70</v>
      </c>
      <c r="M95" s="104" t="s">
        <v>71</v>
      </c>
      <c r="N95" s="104" t="s">
        <v>72</v>
      </c>
      <c r="O95" s="104" t="s">
        <v>73</v>
      </c>
      <c r="P95" s="104" t="s">
        <v>74</v>
      </c>
      <c r="Q95" s="104" t="s">
        <v>75</v>
      </c>
      <c r="R95" s="104" t="s">
        <v>76</v>
      </c>
      <c r="S95" s="104" t="s">
        <v>77</v>
      </c>
      <c r="T95" s="104" t="s">
        <v>78</v>
      </c>
      <c r="U95" s="104" t="s">
        <v>79</v>
      </c>
      <c r="V95" s="104" t="s">
        <v>80</v>
      </c>
      <c r="W95" s="104" t="s">
        <v>81</v>
      </c>
      <c r="X95" s="104" t="s">
        <v>82</v>
      </c>
      <c r="Y95" s="104" t="s">
        <v>83</v>
      </c>
      <c r="Z95" s="104" t="s">
        <v>84</v>
      </c>
      <c r="AA95" s="104" t="s">
        <v>85</v>
      </c>
      <c r="AB95" s="104" t="s">
        <v>86</v>
      </c>
      <c r="AC95" s="104" t="s">
        <v>87</v>
      </c>
      <c r="AD95" s="104" t="s">
        <v>88</v>
      </c>
      <c r="AE95" s="104" t="s">
        <v>89</v>
      </c>
    </row>
    <row r="96" spans="2:32" x14ac:dyDescent="0.3">
      <c r="B96" s="106" t="s">
        <v>99</v>
      </c>
      <c r="C96" s="106"/>
      <c r="D96" s="106"/>
      <c r="E96" s="106"/>
      <c r="F96" s="106" t="s">
        <v>107</v>
      </c>
      <c r="G96" s="164">
        <v>232.66653439843148</v>
      </c>
      <c r="H96" s="164">
        <v>49.516943726744941</v>
      </c>
      <c r="I96" s="164">
        <v>-1448944.2354912676</v>
      </c>
      <c r="J96" s="164">
        <v>-622413.38462683908</v>
      </c>
      <c r="K96" s="164">
        <v>-7509420.5891623497</v>
      </c>
      <c r="L96" s="164">
        <v>6087732.942570514</v>
      </c>
      <c r="M96" s="164">
        <v>327.52253264576467</v>
      </c>
      <c r="N96" s="164">
        <v>-10660297.58688179</v>
      </c>
      <c r="O96" s="164">
        <v>364.82075344757232</v>
      </c>
      <c r="P96" s="164">
        <v>-7754998.6984892758</v>
      </c>
      <c r="Q96" s="164">
        <v>-2956996.9346332285</v>
      </c>
      <c r="R96" s="164">
        <v>432.35111940187619</v>
      </c>
      <c r="S96" s="164">
        <v>458.40307116922355</v>
      </c>
      <c r="T96" s="164">
        <v>486.1338564029453</v>
      </c>
      <c r="U96" s="164">
        <v>14376400.340216935</v>
      </c>
      <c r="V96" s="164">
        <v>544.97347984931696</v>
      </c>
      <c r="W96" s="164">
        <v>-33601125.884062797</v>
      </c>
      <c r="X96" s="164">
        <v>610.57654637720259</v>
      </c>
      <c r="Y96" s="164">
        <v>-2315119.2455305741</v>
      </c>
      <c r="Z96" s="164">
        <v>687.09246909644901</v>
      </c>
      <c r="AA96" s="164">
        <v>725.09840072101713</v>
      </c>
      <c r="AB96" s="164">
        <v>5592266.9959683549</v>
      </c>
      <c r="AC96" s="164">
        <v>817.52589041338649</v>
      </c>
      <c r="AD96" s="164">
        <v>-5179904.4862629138</v>
      </c>
      <c r="AE96" s="164">
        <v>912.37893976033388</v>
      </c>
      <c r="AF96" s="170"/>
    </row>
    <row r="97" spans="2:32" x14ac:dyDescent="0.3">
      <c r="B97" s="106" t="s">
        <v>100</v>
      </c>
      <c r="C97" s="106"/>
      <c r="D97" s="106"/>
      <c r="E97" s="106"/>
      <c r="F97" s="106" t="s">
        <v>107</v>
      </c>
      <c r="G97" s="164">
        <v>432.16657745076873</v>
      </c>
      <c r="H97" s="164">
        <v>2168.0526436088103</v>
      </c>
      <c r="I97" s="164">
        <v>309.769964587537</v>
      </c>
      <c r="J97" s="164">
        <v>233.9772463207137</v>
      </c>
      <c r="K97" s="164">
        <v>433.67550780421249</v>
      </c>
      <c r="L97" s="164">
        <v>488.53919174336409</v>
      </c>
      <c r="M97" s="164">
        <v>342.96538992819677</v>
      </c>
      <c r="N97" s="164">
        <v>1539.0406316737985</v>
      </c>
      <c r="O97" s="164">
        <v>245906467.35300046</v>
      </c>
      <c r="P97" s="164">
        <v>64.916697484464706</v>
      </c>
      <c r="Q97" s="164">
        <v>84.530554700955022</v>
      </c>
      <c r="R97" s="164">
        <v>363.62779749435168</v>
      </c>
      <c r="S97" s="164">
        <v>106.81823694870343</v>
      </c>
      <c r="T97" s="164">
        <v>230.53597193209063</v>
      </c>
      <c r="U97" s="164">
        <v>274666317.1494779</v>
      </c>
      <c r="V97" s="164">
        <v>51.514511687459603</v>
      </c>
      <c r="W97" s="164">
        <v>260711706.70843321</v>
      </c>
      <c r="X97" s="164">
        <v>5988917.9387127077</v>
      </c>
      <c r="Y97" s="164">
        <v>8093176.893219701</v>
      </c>
      <c r="Z97" s="164">
        <v>120.00327231268528</v>
      </c>
      <c r="AA97" s="164">
        <v>-13680465.401455823</v>
      </c>
      <c r="AB97" s="164">
        <v>-48120606.060073756</v>
      </c>
      <c r="AC97" s="164">
        <v>-11429055.290010087</v>
      </c>
      <c r="AD97" s="164">
        <v>135521710.04977134</v>
      </c>
      <c r="AE97" s="164">
        <v>-46434354.439708896</v>
      </c>
      <c r="AF97" s="170"/>
    </row>
    <row r="98" spans="2:32" x14ac:dyDescent="0.3">
      <c r="B98" s="106" t="s">
        <v>101</v>
      </c>
      <c r="C98" s="106"/>
      <c r="D98" s="106"/>
      <c r="E98" s="106"/>
      <c r="F98" s="106" t="s">
        <v>107</v>
      </c>
      <c r="G98" s="164">
        <v>6968.5785639576934</v>
      </c>
      <c r="H98" s="164">
        <v>7539.0734358511845</v>
      </c>
      <c r="I98" s="164">
        <v>-923204.13054189016</v>
      </c>
      <c r="J98" s="164">
        <v>-1127941.5850117723</v>
      </c>
      <c r="K98" s="164">
        <v>2194959.3963329648</v>
      </c>
      <c r="L98" s="164">
        <v>17246073.613625076</v>
      </c>
      <c r="M98" s="164">
        <v>58583493.767393157</v>
      </c>
      <c r="N98" s="164">
        <v>54653595.826210737</v>
      </c>
      <c r="O98" s="164">
        <v>94962885.282928497</v>
      </c>
      <c r="P98" s="164">
        <v>40473966.992773615</v>
      </c>
      <c r="Q98" s="164">
        <v>16256283.163426444</v>
      </c>
      <c r="R98" s="164">
        <v>13815499.956089705</v>
      </c>
      <c r="S98" s="164">
        <v>13479332.524884442</v>
      </c>
      <c r="T98" s="164">
        <v>33805243.933200322</v>
      </c>
      <c r="U98" s="164">
        <v>-9544467.147414349</v>
      </c>
      <c r="V98" s="164">
        <v>55023729.166445501</v>
      </c>
      <c r="W98" s="164">
        <v>107954859.12064059</v>
      </c>
      <c r="X98" s="164">
        <v>69728755.348241597</v>
      </c>
      <c r="Y98" s="164">
        <v>54103107.997107022</v>
      </c>
      <c r="Z98" s="164">
        <v>43583179.597562514</v>
      </c>
      <c r="AA98" s="164">
        <v>105644556.48518819</v>
      </c>
      <c r="AB98" s="164">
        <v>177525613.29071093</v>
      </c>
      <c r="AC98" s="164">
        <v>164287585.43931666</v>
      </c>
      <c r="AD98" s="164">
        <v>73766184.653893471</v>
      </c>
      <c r="AE98" s="164">
        <v>135959955.46757743</v>
      </c>
      <c r="AF98" s="170"/>
    </row>
    <row r="99" spans="2:32" x14ac:dyDescent="0.3">
      <c r="B99" s="106" t="s">
        <v>102</v>
      </c>
      <c r="C99" s="106"/>
      <c r="D99" s="106"/>
      <c r="E99" s="106"/>
      <c r="F99" s="106" t="s">
        <v>107</v>
      </c>
      <c r="G99" s="164">
        <v>1054.9701631680559</v>
      </c>
      <c r="H99" s="164">
        <v>1083.3115969566591</v>
      </c>
      <c r="I99" s="164">
        <v>-161163.81074641852</v>
      </c>
      <c r="J99" s="164">
        <v>459886.30299798847</v>
      </c>
      <c r="K99" s="164">
        <v>-2060348.8150899857</v>
      </c>
      <c r="L99" s="164">
        <v>10094738.062743789</v>
      </c>
      <c r="M99" s="164">
        <v>6334125.391835358</v>
      </c>
      <c r="N99" s="164">
        <v>-16185267.737273281</v>
      </c>
      <c r="O99" s="164">
        <v>8527636.7038507368</v>
      </c>
      <c r="P99" s="164">
        <v>1009143.3482263965</v>
      </c>
      <c r="Q99" s="164">
        <v>-1497237.9102942131</v>
      </c>
      <c r="R99" s="164">
        <v>18930648.678015988</v>
      </c>
      <c r="S99" s="164">
        <v>791589.48472348636</v>
      </c>
      <c r="T99" s="164">
        <v>-11459037.602671092</v>
      </c>
      <c r="U99" s="164">
        <v>23999976.696171001</v>
      </c>
      <c r="V99" s="164">
        <v>4115181.9316519774</v>
      </c>
      <c r="W99" s="164">
        <v>67918932.172566727</v>
      </c>
      <c r="X99" s="164">
        <v>-86597.333621536338</v>
      </c>
      <c r="Y99" s="164">
        <v>-1516506.163677468</v>
      </c>
      <c r="Z99" s="164">
        <v>22671177.762521051</v>
      </c>
      <c r="AA99" s="164">
        <v>-21816568.265907094</v>
      </c>
      <c r="AB99" s="164">
        <v>5657013.1750295451</v>
      </c>
      <c r="AC99" s="164">
        <v>-30379638.753490612</v>
      </c>
      <c r="AD99" s="164">
        <v>-36329751.460769899</v>
      </c>
      <c r="AE99" s="164">
        <v>5886166.3386559552</v>
      </c>
      <c r="AF99" s="170"/>
    </row>
    <row r="100" spans="2:32" x14ac:dyDescent="0.3">
      <c r="B100" s="106" t="s">
        <v>103</v>
      </c>
      <c r="C100" s="106"/>
      <c r="D100" s="106"/>
      <c r="E100" s="106"/>
      <c r="F100" s="106" t="s">
        <v>107</v>
      </c>
      <c r="G100" s="164">
        <v>19973.442678834188</v>
      </c>
      <c r="H100" s="164">
        <v>42032.358030991163</v>
      </c>
      <c r="I100" s="164">
        <v>46039424.740481451</v>
      </c>
      <c r="J100" s="164">
        <v>1143810.1236112148</v>
      </c>
      <c r="K100" s="164">
        <v>25398131.36421692</v>
      </c>
      <c r="L100" s="164">
        <v>109301187.01348984</v>
      </c>
      <c r="M100" s="164">
        <v>331071312.80584121</v>
      </c>
      <c r="N100" s="164">
        <v>-50549934.763372406</v>
      </c>
      <c r="O100" s="164">
        <v>-608705205.19310963</v>
      </c>
      <c r="P100" s="164">
        <v>1505392386.3255508</v>
      </c>
      <c r="Q100" s="164">
        <v>40193751.282616727</v>
      </c>
      <c r="R100" s="164">
        <v>367019137.33967036</v>
      </c>
      <c r="S100" s="164">
        <v>-20824480.116428714</v>
      </c>
      <c r="T100" s="164">
        <v>112506082.75272879</v>
      </c>
      <c r="U100" s="164">
        <v>-66179611.553306416</v>
      </c>
      <c r="V100" s="164">
        <v>511600683.98205131</v>
      </c>
      <c r="W100" s="164">
        <v>448415588.16856301</v>
      </c>
      <c r="X100" s="164">
        <v>174320194.80416116</v>
      </c>
      <c r="Y100" s="164">
        <v>214143354.86193344</v>
      </c>
      <c r="Z100" s="164">
        <v>-119779274.6241249</v>
      </c>
      <c r="AA100" s="164">
        <v>-430155862.63779175</v>
      </c>
      <c r="AB100" s="164">
        <v>51467762.439220957</v>
      </c>
      <c r="AC100" s="164">
        <v>-251219069.93346173</v>
      </c>
      <c r="AD100" s="164">
        <v>25147817.58453266</v>
      </c>
      <c r="AE100" s="164">
        <v>-56639348.664404407</v>
      </c>
      <c r="AF100" s="170"/>
    </row>
    <row r="101" spans="2:32" x14ac:dyDescent="0.3">
      <c r="B101" s="106" t="s">
        <v>10</v>
      </c>
      <c r="C101" s="106"/>
      <c r="D101" s="106"/>
      <c r="E101" s="106"/>
      <c r="F101" s="106" t="s">
        <v>107</v>
      </c>
      <c r="G101" s="164">
        <v>0</v>
      </c>
      <c r="H101" s="164">
        <v>0</v>
      </c>
      <c r="I101" s="164">
        <v>0</v>
      </c>
      <c r="J101" s="164">
        <v>0</v>
      </c>
      <c r="K101" s="164">
        <v>0</v>
      </c>
      <c r="L101" s="164">
        <v>0</v>
      </c>
      <c r="M101" s="164">
        <v>0</v>
      </c>
      <c r="N101" s="164">
        <v>0</v>
      </c>
      <c r="O101" s="164">
        <v>0</v>
      </c>
      <c r="P101" s="164">
        <v>0</v>
      </c>
      <c r="Q101" s="164">
        <v>0</v>
      </c>
      <c r="R101" s="164">
        <v>0</v>
      </c>
      <c r="S101" s="164">
        <v>0</v>
      </c>
      <c r="T101" s="164">
        <v>0</v>
      </c>
      <c r="U101" s="164">
        <v>0</v>
      </c>
      <c r="V101" s="164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  <c r="AC101" s="164">
        <v>0</v>
      </c>
      <c r="AD101" s="164">
        <v>0</v>
      </c>
      <c r="AE101" s="164">
        <v>0</v>
      </c>
      <c r="AF101" s="170"/>
    </row>
    <row r="103" spans="2:32" x14ac:dyDescent="0.3">
      <c r="B103" s="169" t="str">
        <f>B54</f>
        <v>Step</v>
      </c>
      <c r="C103" s="161"/>
      <c r="D103" s="161"/>
      <c r="E103" s="161"/>
      <c r="F103" s="161"/>
      <c r="G103" s="161">
        <v>2022</v>
      </c>
      <c r="H103" s="161">
        <v>2023</v>
      </c>
      <c r="I103" s="161">
        <v>2024</v>
      </c>
      <c r="J103" s="161">
        <v>2025</v>
      </c>
      <c r="K103" s="161">
        <v>2026</v>
      </c>
      <c r="L103" s="161">
        <v>2027</v>
      </c>
      <c r="M103" s="161">
        <v>2028</v>
      </c>
      <c r="N103" s="161">
        <v>2029</v>
      </c>
      <c r="O103" s="161">
        <v>2030</v>
      </c>
      <c r="P103" s="161">
        <v>2031</v>
      </c>
      <c r="Q103" s="161">
        <v>2032</v>
      </c>
      <c r="R103" s="161">
        <v>2033</v>
      </c>
      <c r="S103" s="161">
        <v>2034</v>
      </c>
      <c r="T103" s="161">
        <v>2035</v>
      </c>
      <c r="U103" s="161">
        <v>2036</v>
      </c>
      <c r="V103" s="161">
        <v>2037</v>
      </c>
      <c r="W103" s="161">
        <v>2038</v>
      </c>
      <c r="X103" s="161">
        <v>2039</v>
      </c>
      <c r="Y103" s="161">
        <v>2040</v>
      </c>
      <c r="Z103" s="161">
        <v>2041</v>
      </c>
      <c r="AA103" s="161">
        <v>2042</v>
      </c>
      <c r="AB103" s="161">
        <v>2043</v>
      </c>
      <c r="AC103" s="161">
        <v>2044</v>
      </c>
      <c r="AD103" s="161">
        <v>2045</v>
      </c>
      <c r="AE103" s="161">
        <v>2046</v>
      </c>
    </row>
    <row r="104" spans="2:32" x14ac:dyDescent="0.3">
      <c r="B104" s="161" t="s">
        <v>34</v>
      </c>
      <c r="C104" s="161"/>
      <c r="D104" s="161"/>
      <c r="E104" s="161"/>
      <c r="F104" s="161" t="s">
        <v>14</v>
      </c>
      <c r="G104" s="104" t="s">
        <v>65</v>
      </c>
      <c r="H104" s="104" t="s">
        <v>66</v>
      </c>
      <c r="I104" s="104" t="s">
        <v>67</v>
      </c>
      <c r="J104" s="104" t="s">
        <v>68</v>
      </c>
      <c r="K104" s="104" t="s">
        <v>69</v>
      </c>
      <c r="L104" s="104" t="s">
        <v>70</v>
      </c>
      <c r="M104" s="104" t="s">
        <v>71</v>
      </c>
      <c r="N104" s="104" t="s">
        <v>72</v>
      </c>
      <c r="O104" s="104" t="s">
        <v>73</v>
      </c>
      <c r="P104" s="104" t="s">
        <v>74</v>
      </c>
      <c r="Q104" s="104" t="s">
        <v>75</v>
      </c>
      <c r="R104" s="104" t="s">
        <v>76</v>
      </c>
      <c r="S104" s="104" t="s">
        <v>77</v>
      </c>
      <c r="T104" s="104" t="s">
        <v>78</v>
      </c>
      <c r="U104" s="104" t="s">
        <v>79</v>
      </c>
      <c r="V104" s="104" t="s">
        <v>80</v>
      </c>
      <c r="W104" s="104" t="s">
        <v>81</v>
      </c>
      <c r="X104" s="104" t="s">
        <v>82</v>
      </c>
      <c r="Y104" s="104" t="s">
        <v>83</v>
      </c>
      <c r="Z104" s="104" t="s">
        <v>84</v>
      </c>
      <c r="AA104" s="104" t="s">
        <v>85</v>
      </c>
      <c r="AB104" s="104" t="s">
        <v>86</v>
      </c>
      <c r="AC104" s="104" t="s">
        <v>87</v>
      </c>
      <c r="AD104" s="104" t="s">
        <v>88</v>
      </c>
      <c r="AE104" s="104" t="s">
        <v>89</v>
      </c>
    </row>
    <row r="105" spans="2:32" x14ac:dyDescent="0.3">
      <c r="B105" s="106" t="s">
        <v>99</v>
      </c>
      <c r="C105" s="106"/>
      <c r="D105" s="106"/>
      <c r="E105" s="106"/>
      <c r="F105" s="106" t="s">
        <v>107</v>
      </c>
      <c r="G105" s="164">
        <v>-662.52860592621732</v>
      </c>
      <c r="H105" s="164">
        <v>172.7414887555702</v>
      </c>
      <c r="I105" s="164">
        <v>180.78280477207872</v>
      </c>
      <c r="J105" s="164">
        <v>-455492.08867865143</v>
      </c>
      <c r="K105" s="164">
        <v>-10962479.427574033</v>
      </c>
      <c r="L105" s="164">
        <v>-187.54928485555078</v>
      </c>
      <c r="M105" s="164">
        <v>-198.62290905250083</v>
      </c>
      <c r="N105" s="164">
        <v>-209.10846000112335</v>
      </c>
      <c r="O105" s="164">
        <v>-221.06045895957729</v>
      </c>
      <c r="P105" s="164">
        <v>-233.53148763853869</v>
      </c>
      <c r="Q105" s="164">
        <v>-249.29128588085422</v>
      </c>
      <c r="R105" s="164">
        <v>-260.06046671376834</v>
      </c>
      <c r="S105" s="164">
        <v>-277.00226766681277</v>
      </c>
      <c r="T105" s="164">
        <v>-295.72770971593519</v>
      </c>
      <c r="U105" s="164">
        <v>-311.94944731758306</v>
      </c>
      <c r="V105" s="164">
        <v>-329.87757812870439</v>
      </c>
      <c r="W105" s="164">
        <v>-351.3079970116836</v>
      </c>
      <c r="X105" s="164">
        <v>-371.90339244635913</v>
      </c>
      <c r="Y105" s="164">
        <v>-395.27811459565135</v>
      </c>
      <c r="Z105" s="164">
        <v>-419.20971988847128</v>
      </c>
      <c r="AA105" s="164">
        <v>-443.07825731460031</v>
      </c>
      <c r="AB105" s="164">
        <v>-472.07923184884896</v>
      </c>
      <c r="AC105" s="164">
        <v>-504.38295255140565</v>
      </c>
      <c r="AD105" s="164">
        <v>-531.68346437308719</v>
      </c>
      <c r="AE105" s="164">
        <v>-563.90647612282373</v>
      </c>
      <c r="AF105" s="170"/>
    </row>
    <row r="106" spans="2:32" x14ac:dyDescent="0.3">
      <c r="B106" s="106" t="s">
        <v>100</v>
      </c>
      <c r="C106" s="106"/>
      <c r="D106" s="106"/>
      <c r="E106" s="106"/>
      <c r="F106" s="106" t="s">
        <v>107</v>
      </c>
      <c r="G106" s="164">
        <v>-301.00616931648761</v>
      </c>
      <c r="H106" s="164">
        <v>-1165.2165165282479</v>
      </c>
      <c r="I106" s="164">
        <v>-221.77637487429075</v>
      </c>
      <c r="J106" s="164">
        <v>-276.64001177230313</v>
      </c>
      <c r="K106" s="164">
        <v>-564.53202035910249</v>
      </c>
      <c r="L106" s="164">
        <v>1119.0721783695471</v>
      </c>
      <c r="M106" s="164">
        <v>65534384.545654617</v>
      </c>
      <c r="N106" s="164">
        <v>112076703.2301998</v>
      </c>
      <c r="O106" s="164">
        <v>141841963.0315111</v>
      </c>
      <c r="P106" s="164">
        <v>-2412004.6811800641</v>
      </c>
      <c r="Q106" s="164">
        <v>-598404.00579591864</v>
      </c>
      <c r="R106" s="164">
        <v>-76276341.822034985</v>
      </c>
      <c r="S106" s="164">
        <v>36403712.305507749</v>
      </c>
      <c r="T106" s="164">
        <v>13640655.011390125</v>
      </c>
      <c r="U106" s="164">
        <v>1749477770.9232416</v>
      </c>
      <c r="V106" s="164">
        <v>-1062637478.6141152</v>
      </c>
      <c r="W106" s="164">
        <v>-293044508.07965487</v>
      </c>
      <c r="X106" s="164">
        <v>12484704.598458352</v>
      </c>
      <c r="Y106" s="164">
        <v>-33649608.163773574</v>
      </c>
      <c r="Z106" s="164">
        <v>50714606.981281474</v>
      </c>
      <c r="AA106" s="164">
        <v>-171199737.51379716</v>
      </c>
      <c r="AB106" s="164">
        <v>400051140.62085146</v>
      </c>
      <c r="AC106" s="164">
        <v>161089305.11608514</v>
      </c>
      <c r="AD106" s="164">
        <v>1198209.2727363331</v>
      </c>
      <c r="AE106" s="164">
        <v>-87554763.789425537</v>
      </c>
      <c r="AF106" s="170"/>
    </row>
    <row r="107" spans="2:32" x14ac:dyDescent="0.3">
      <c r="B107" s="106" t="s">
        <v>101</v>
      </c>
      <c r="C107" s="106"/>
      <c r="D107" s="106"/>
      <c r="E107" s="106"/>
      <c r="F107" s="106" t="s">
        <v>107</v>
      </c>
      <c r="G107" s="164">
        <v>2279468.5850081104</v>
      </c>
      <c r="H107" s="164">
        <v>2783432.9140884709</v>
      </c>
      <c r="I107" s="164">
        <v>1573404.2942348674</v>
      </c>
      <c r="J107" s="164">
        <v>231345.00291602191</v>
      </c>
      <c r="K107" s="164">
        <v>-14433109.734794982</v>
      </c>
      <c r="L107" s="164">
        <v>-14556837.575419767</v>
      </c>
      <c r="M107" s="164">
        <v>-4867281.7937249811</v>
      </c>
      <c r="N107" s="164">
        <v>5690967.5567292245</v>
      </c>
      <c r="O107" s="164">
        <v>-10164648.401532348</v>
      </c>
      <c r="P107" s="164">
        <v>23013919.339464776</v>
      </c>
      <c r="Q107" s="164">
        <v>-1139563.7931946397</v>
      </c>
      <c r="R107" s="164">
        <v>-18742250.774870578</v>
      </c>
      <c r="S107" s="164">
        <v>50313893.090534151</v>
      </c>
      <c r="T107" s="164">
        <v>32088099.923950449</v>
      </c>
      <c r="U107" s="164">
        <v>-49273430.026974425</v>
      </c>
      <c r="V107" s="164">
        <v>61205939.705801338</v>
      </c>
      <c r="W107" s="164">
        <v>181574623.57618919</v>
      </c>
      <c r="X107" s="164">
        <v>110232381.52039559</v>
      </c>
      <c r="Y107" s="164">
        <v>88660540.047295883</v>
      </c>
      <c r="Z107" s="164">
        <v>60546554.367542744</v>
      </c>
      <c r="AA107" s="164">
        <v>235297217.00594556</v>
      </c>
      <c r="AB107" s="164">
        <v>111512901.18121448</v>
      </c>
      <c r="AC107" s="164">
        <v>-61913241.64198193</v>
      </c>
      <c r="AD107" s="164">
        <v>81095611.634376392</v>
      </c>
      <c r="AE107" s="164">
        <v>212380431.99205014</v>
      </c>
      <c r="AF107" s="170"/>
    </row>
    <row r="108" spans="2:32" x14ac:dyDescent="0.3">
      <c r="B108" s="106" t="s">
        <v>102</v>
      </c>
      <c r="C108" s="106"/>
      <c r="D108" s="106"/>
      <c r="E108" s="106"/>
      <c r="F108" s="106" t="s">
        <v>107</v>
      </c>
      <c r="G108" s="164">
        <v>-724.31043963373202</v>
      </c>
      <c r="H108" s="164">
        <v>-661.52956913742844</v>
      </c>
      <c r="I108" s="164">
        <v>-786.55786096005659</v>
      </c>
      <c r="J108" s="164">
        <v>-574557.17469307536</v>
      </c>
      <c r="K108" s="164">
        <v>-3771291.5839873538</v>
      </c>
      <c r="L108" s="164">
        <v>-2830291.5777907884</v>
      </c>
      <c r="M108" s="164">
        <v>1300430.730778168</v>
      </c>
      <c r="N108" s="164">
        <v>4872932.3641825644</v>
      </c>
      <c r="O108" s="164">
        <v>-1089.8300205886703</v>
      </c>
      <c r="P108" s="164">
        <v>2561124.7617055131</v>
      </c>
      <c r="Q108" s="164">
        <v>-8060733.3123172801</v>
      </c>
      <c r="R108" s="164">
        <v>49574806.920876786</v>
      </c>
      <c r="S108" s="164">
        <v>-565414.80440988403</v>
      </c>
      <c r="T108" s="164">
        <v>-1699614.4861730966</v>
      </c>
      <c r="U108" s="164">
        <v>42646252.843190894</v>
      </c>
      <c r="V108" s="164">
        <v>19831723.956341598</v>
      </c>
      <c r="W108" s="164">
        <v>-35039124.640012205</v>
      </c>
      <c r="X108" s="164">
        <v>663815.08297203435</v>
      </c>
      <c r="Y108" s="164">
        <v>12944471.08510947</v>
      </c>
      <c r="Z108" s="164">
        <v>8148964.7806153493</v>
      </c>
      <c r="AA108" s="164">
        <v>-3223125.8928880179</v>
      </c>
      <c r="AB108" s="164">
        <v>-1487655.2575725839</v>
      </c>
      <c r="AC108" s="164">
        <v>29630597.582013238</v>
      </c>
      <c r="AD108" s="164">
        <v>-38931316.205479078</v>
      </c>
      <c r="AE108" s="164">
        <v>9827005.7666260451</v>
      </c>
      <c r="AF108" s="170"/>
    </row>
    <row r="109" spans="2:32" x14ac:dyDescent="0.3">
      <c r="B109" s="106" t="s">
        <v>103</v>
      </c>
      <c r="C109" s="106"/>
      <c r="D109" s="106"/>
      <c r="E109" s="106"/>
      <c r="F109" s="106" t="s">
        <v>107</v>
      </c>
      <c r="G109" s="164">
        <v>-9302.0368603436709</v>
      </c>
      <c r="H109" s="164">
        <v>-85566.547821267755</v>
      </c>
      <c r="I109" s="164">
        <v>69434982.060915828</v>
      </c>
      <c r="J109" s="164">
        <v>62590271.659642033</v>
      </c>
      <c r="K109" s="164">
        <v>334537655.17245877</v>
      </c>
      <c r="L109" s="164">
        <v>1636894439.0625036</v>
      </c>
      <c r="M109" s="164">
        <v>-590059379.26868594</v>
      </c>
      <c r="N109" s="164">
        <v>-421444450.74079823</v>
      </c>
      <c r="O109" s="164">
        <v>259536826.90201244</v>
      </c>
      <c r="P109" s="164">
        <v>-239213232.80999541</v>
      </c>
      <c r="Q109" s="164">
        <v>812254634.37621558</v>
      </c>
      <c r="R109" s="164">
        <v>-153192762.96684623</v>
      </c>
      <c r="S109" s="164">
        <v>-728554098.83622634</v>
      </c>
      <c r="T109" s="164">
        <v>98881437.297665283</v>
      </c>
      <c r="U109" s="164">
        <v>2004268719.0445836</v>
      </c>
      <c r="V109" s="164">
        <v>262289696.46296078</v>
      </c>
      <c r="W109" s="164">
        <v>-717668201.43981409</v>
      </c>
      <c r="X109" s="164">
        <v>601275235.36573446</v>
      </c>
      <c r="Y109" s="164">
        <v>849051627.83329964</v>
      </c>
      <c r="Z109" s="164">
        <v>797179465.32747567</v>
      </c>
      <c r="AA109" s="164">
        <v>-2006113321.1417575</v>
      </c>
      <c r="AB109" s="164">
        <v>1247534887.2932703</v>
      </c>
      <c r="AC109" s="164">
        <v>-375640221.49718386</v>
      </c>
      <c r="AD109" s="164">
        <v>-292119029.47274041</v>
      </c>
      <c r="AE109" s="164">
        <v>-105779392.06843759</v>
      </c>
      <c r="AF109" s="170"/>
    </row>
    <row r="110" spans="2:32" x14ac:dyDescent="0.3">
      <c r="B110" s="106" t="s">
        <v>10</v>
      </c>
      <c r="C110" s="106"/>
      <c r="D110" s="106"/>
      <c r="E110" s="106"/>
      <c r="F110" s="106" t="s">
        <v>107</v>
      </c>
      <c r="G110" s="164">
        <v>0</v>
      </c>
      <c r="H110" s="164">
        <v>0</v>
      </c>
      <c r="I110" s="164">
        <v>0</v>
      </c>
      <c r="J110" s="164">
        <v>0</v>
      </c>
      <c r="K110" s="164">
        <v>0</v>
      </c>
      <c r="L110" s="164">
        <v>0</v>
      </c>
      <c r="M110" s="164">
        <v>0</v>
      </c>
      <c r="N110" s="164">
        <v>0</v>
      </c>
      <c r="O110" s="164">
        <v>0</v>
      </c>
      <c r="P110" s="164">
        <v>0</v>
      </c>
      <c r="Q110" s="164">
        <v>0</v>
      </c>
      <c r="R110" s="164">
        <v>0</v>
      </c>
      <c r="S110" s="164">
        <v>0</v>
      </c>
      <c r="T110" s="164">
        <v>0</v>
      </c>
      <c r="U110" s="164">
        <v>0</v>
      </c>
      <c r="V110" s="164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  <c r="AB110" s="164">
        <v>0</v>
      </c>
      <c r="AC110" s="164">
        <v>0</v>
      </c>
      <c r="AD110" s="164">
        <v>0</v>
      </c>
      <c r="AE110" s="164">
        <v>0</v>
      </c>
      <c r="AF110" s="170"/>
    </row>
    <row r="112" spans="2:32" x14ac:dyDescent="0.3">
      <c r="B112" s="169" t="str">
        <f>B67</f>
        <v>Slow</v>
      </c>
      <c r="C112" s="161"/>
      <c r="D112" s="161"/>
      <c r="E112" s="161"/>
      <c r="F112" s="161"/>
      <c r="G112" s="161">
        <v>2022</v>
      </c>
      <c r="H112" s="161">
        <v>2023</v>
      </c>
      <c r="I112" s="161">
        <v>2024</v>
      </c>
      <c r="J112" s="161">
        <v>2025</v>
      </c>
      <c r="K112" s="161">
        <v>2026</v>
      </c>
      <c r="L112" s="161">
        <v>2027</v>
      </c>
      <c r="M112" s="161">
        <v>2028</v>
      </c>
      <c r="N112" s="161">
        <v>2029</v>
      </c>
      <c r="O112" s="161">
        <v>2030</v>
      </c>
      <c r="P112" s="161">
        <v>2031</v>
      </c>
      <c r="Q112" s="161">
        <v>2032</v>
      </c>
      <c r="R112" s="161">
        <v>2033</v>
      </c>
      <c r="S112" s="161">
        <v>2034</v>
      </c>
      <c r="T112" s="161">
        <v>2035</v>
      </c>
      <c r="U112" s="161">
        <v>2036</v>
      </c>
      <c r="V112" s="161">
        <v>2037</v>
      </c>
      <c r="W112" s="161">
        <v>2038</v>
      </c>
      <c r="X112" s="161">
        <v>2039</v>
      </c>
      <c r="Y112" s="161">
        <v>2040</v>
      </c>
      <c r="Z112" s="161">
        <v>2041</v>
      </c>
      <c r="AA112" s="161">
        <v>2042</v>
      </c>
      <c r="AB112" s="161">
        <v>2043</v>
      </c>
      <c r="AC112" s="161">
        <v>2044</v>
      </c>
      <c r="AD112" s="161">
        <v>2045</v>
      </c>
      <c r="AE112" s="161">
        <v>2046</v>
      </c>
    </row>
    <row r="113" spans="2:32" x14ac:dyDescent="0.3">
      <c r="B113" s="161" t="s">
        <v>34</v>
      </c>
      <c r="C113" s="161"/>
      <c r="D113" s="161"/>
      <c r="E113" s="161"/>
      <c r="F113" s="161" t="s">
        <v>14</v>
      </c>
      <c r="G113" s="104" t="s">
        <v>65</v>
      </c>
      <c r="H113" s="104" t="s">
        <v>66</v>
      </c>
      <c r="I113" s="104" t="s">
        <v>67</v>
      </c>
      <c r="J113" s="104" t="s">
        <v>68</v>
      </c>
      <c r="K113" s="104" t="s">
        <v>69</v>
      </c>
      <c r="L113" s="104" t="s">
        <v>70</v>
      </c>
      <c r="M113" s="104" t="s">
        <v>71</v>
      </c>
      <c r="N113" s="104" t="s">
        <v>72</v>
      </c>
      <c r="O113" s="104" t="s">
        <v>73</v>
      </c>
      <c r="P113" s="104" t="s">
        <v>74</v>
      </c>
      <c r="Q113" s="104" t="s">
        <v>75</v>
      </c>
      <c r="R113" s="104" t="s">
        <v>76</v>
      </c>
      <c r="S113" s="104" t="s">
        <v>77</v>
      </c>
      <c r="T113" s="104" t="s">
        <v>78</v>
      </c>
      <c r="U113" s="104" t="s">
        <v>79</v>
      </c>
      <c r="V113" s="104" t="s">
        <v>80</v>
      </c>
      <c r="W113" s="104" t="s">
        <v>81</v>
      </c>
      <c r="X113" s="104" t="s">
        <v>82</v>
      </c>
      <c r="Y113" s="104" t="s">
        <v>83</v>
      </c>
      <c r="Z113" s="104" t="s">
        <v>84</v>
      </c>
      <c r="AA113" s="104" t="s">
        <v>85</v>
      </c>
      <c r="AB113" s="104" t="s">
        <v>86</v>
      </c>
      <c r="AC113" s="104" t="s">
        <v>87</v>
      </c>
      <c r="AD113" s="104" t="s">
        <v>88</v>
      </c>
      <c r="AE113" s="104" t="s">
        <v>89</v>
      </c>
    </row>
    <row r="114" spans="2:32" x14ac:dyDescent="0.3">
      <c r="B114" s="106" t="s">
        <v>99</v>
      </c>
      <c r="C114" s="106"/>
      <c r="D114" s="106"/>
      <c r="E114" s="106"/>
      <c r="F114" s="106" t="s">
        <v>107</v>
      </c>
      <c r="G114" s="164">
        <v>-49.320421000531546</v>
      </c>
      <c r="H114" s="164">
        <v>-52.179891805087237</v>
      </c>
      <c r="I114" s="164">
        <v>-36.322212948805365</v>
      </c>
      <c r="J114" s="164">
        <v>-58.496086908191181</v>
      </c>
      <c r="K114" s="164">
        <v>-105.81007196399996</v>
      </c>
      <c r="L114" s="164">
        <v>-65.463868593651469</v>
      </c>
      <c r="M114" s="164">
        <v>-69.523485780310963</v>
      </c>
      <c r="N114" s="164">
        <v>-73.168200235240562</v>
      </c>
      <c r="O114" s="164">
        <v>-77.450175324445667</v>
      </c>
      <c r="P114" s="164">
        <v>-81.888083611547941</v>
      </c>
      <c r="Q114" s="164">
        <v>-87.203563240825432</v>
      </c>
      <c r="R114" s="164">
        <v>15110632.41977956</v>
      </c>
      <c r="S114" s="164">
        <v>-97.160024456659158</v>
      </c>
      <c r="T114" s="164">
        <v>-103.13996988186007</v>
      </c>
      <c r="U114" s="164">
        <v>102049032.14562541</v>
      </c>
      <c r="V114" s="164">
        <v>6019269.7016738355</v>
      </c>
      <c r="W114" s="164">
        <v>21835259.136130761</v>
      </c>
      <c r="X114" s="164">
        <v>4791298.9385777814</v>
      </c>
      <c r="Y114" s="164">
        <v>42212075.443823986</v>
      </c>
      <c r="Z114" s="164">
        <v>7460554.8340370227</v>
      </c>
      <c r="AA114" s="164">
        <v>-2174882.3867167062</v>
      </c>
      <c r="AB114" s="164">
        <v>75345931.665744424</v>
      </c>
      <c r="AC114" s="164">
        <v>4377574.5711294385</v>
      </c>
      <c r="AD114" s="164">
        <v>5973091.3108709427</v>
      </c>
      <c r="AE114" s="164">
        <v>12661146.724012913</v>
      </c>
      <c r="AF114" s="170"/>
    </row>
    <row r="115" spans="2:32" x14ac:dyDescent="0.3">
      <c r="B115" s="106" t="s">
        <v>100</v>
      </c>
      <c r="C115" s="106"/>
      <c r="D115" s="106"/>
      <c r="E115" s="106"/>
      <c r="F115" s="106" t="s">
        <v>107</v>
      </c>
      <c r="G115" s="164">
        <v>-111.76554103509278</v>
      </c>
      <c r="H115" s="164">
        <v>-241.81682661269224</v>
      </c>
      <c r="I115" s="164">
        <v>-23.710495428300089</v>
      </c>
      <c r="J115" s="164">
        <v>9.47870108019562</v>
      </c>
      <c r="K115" s="164">
        <v>59.087627985028426</v>
      </c>
      <c r="L115" s="164">
        <v>-88.769366404586464</v>
      </c>
      <c r="M115" s="164">
        <v>8.315039447812655</v>
      </c>
      <c r="N115" s="164">
        <v>4.9752936874812796</v>
      </c>
      <c r="O115" s="164">
        <v>47.159313197255329</v>
      </c>
      <c r="P115" s="164">
        <v>98.571014639152622</v>
      </c>
      <c r="Q115" s="164">
        <v>124518185.15838271</v>
      </c>
      <c r="R115" s="164">
        <v>-39.0930024998665</v>
      </c>
      <c r="S115" s="164">
        <v>-91.494451910394844</v>
      </c>
      <c r="T115" s="164">
        <v>-55.485173002822648</v>
      </c>
      <c r="U115" s="164">
        <v>-77.051692177334502</v>
      </c>
      <c r="V115" s="164">
        <v>94.760492210835935</v>
      </c>
      <c r="W115" s="164">
        <v>24.841741834382507</v>
      </c>
      <c r="X115" s="164">
        <v>-162.76268367731441</v>
      </c>
      <c r="Y115" s="164">
        <v>-80.952301266314606</v>
      </c>
      <c r="Z115" s="164">
        <v>-212.70413287700953</v>
      </c>
      <c r="AA115" s="164">
        <v>-128.13754012726716</v>
      </c>
      <c r="AB115" s="164">
        <v>-81.273112205998828</v>
      </c>
      <c r="AC115" s="164">
        <v>-264.78575737021458</v>
      </c>
      <c r="AD115" s="164">
        <v>-9569898.1530349068</v>
      </c>
      <c r="AE115" s="164">
        <v>1575294.2697382218</v>
      </c>
      <c r="AF115" s="170"/>
    </row>
    <row r="116" spans="2:32" x14ac:dyDescent="0.3">
      <c r="B116" s="106" t="s">
        <v>101</v>
      </c>
      <c r="C116" s="106"/>
      <c r="D116" s="106"/>
      <c r="E116" s="106"/>
      <c r="F116" s="106" t="s">
        <v>107</v>
      </c>
      <c r="G116" s="164">
        <v>-905.94312682975715</v>
      </c>
      <c r="H116" s="164">
        <v>-900.30839622240205</v>
      </c>
      <c r="I116" s="164">
        <v>-934.6439523898415</v>
      </c>
      <c r="J116" s="164">
        <v>-4100.7659151221433</v>
      </c>
      <c r="K116" s="164">
        <v>-647569.49761751841</v>
      </c>
      <c r="L116" s="164">
        <v>28589632.454796884</v>
      </c>
      <c r="M116" s="164">
        <v>28701368.093421634</v>
      </c>
      <c r="N116" s="164">
        <v>17703197.460892588</v>
      </c>
      <c r="O116" s="164">
        <v>9822916.0767116137</v>
      </c>
      <c r="P116" s="164">
        <v>15697363.107296377</v>
      </c>
      <c r="Q116" s="164">
        <v>14155764.362334205</v>
      </c>
      <c r="R116" s="164">
        <v>-1889461.2530667174</v>
      </c>
      <c r="S116" s="164">
        <v>-4609331.4663549485</v>
      </c>
      <c r="T116" s="164">
        <v>-3919624.1200945321</v>
      </c>
      <c r="U116" s="164">
        <v>6814339.965991633</v>
      </c>
      <c r="V116" s="164">
        <v>2528788.0790817551</v>
      </c>
      <c r="W116" s="164">
        <v>-2189622.627291515</v>
      </c>
      <c r="X116" s="164">
        <v>-4154581.4593107239</v>
      </c>
      <c r="Y116" s="164">
        <v>-6429134.1121257134</v>
      </c>
      <c r="Z116" s="164">
        <v>-5276198.0927315736</v>
      </c>
      <c r="AA116" s="164">
        <v>81674.793695509929</v>
      </c>
      <c r="AB116" s="164">
        <v>-9065815.3537967615</v>
      </c>
      <c r="AC116" s="164">
        <v>-16816188.231916666</v>
      </c>
      <c r="AD116" s="164">
        <v>-21439632.904691458</v>
      </c>
      <c r="AE116" s="164">
        <v>-1022920.3713120269</v>
      </c>
      <c r="AF116" s="170"/>
    </row>
    <row r="117" spans="2:32" x14ac:dyDescent="0.3">
      <c r="B117" s="106" t="s">
        <v>102</v>
      </c>
      <c r="C117" s="106"/>
      <c r="D117" s="106"/>
      <c r="E117" s="106"/>
      <c r="F117" s="106" t="s">
        <v>107</v>
      </c>
      <c r="G117" s="164">
        <v>-164.47413606244049</v>
      </c>
      <c r="H117" s="164">
        <v>-172.06680099502836</v>
      </c>
      <c r="I117" s="164">
        <v>-177.79125851012535</v>
      </c>
      <c r="J117" s="164">
        <v>-191.69143921258154</v>
      </c>
      <c r="K117" s="164">
        <v>-1149.0586629765173</v>
      </c>
      <c r="L117" s="164">
        <v>250640.27807796191</v>
      </c>
      <c r="M117" s="164">
        <v>-224.67199256637468</v>
      </c>
      <c r="N117" s="164">
        <v>-237.350939569698</v>
      </c>
      <c r="O117" s="164">
        <v>-249.47009271440939</v>
      </c>
      <c r="P117" s="164">
        <v>-263.13100211886621</v>
      </c>
      <c r="Q117" s="164">
        <v>-275.48228341027868</v>
      </c>
      <c r="R117" s="164">
        <v>12945165.475253887</v>
      </c>
      <c r="S117" s="164">
        <v>-213.81947895696158</v>
      </c>
      <c r="T117" s="164">
        <v>15428.32407663338</v>
      </c>
      <c r="U117" s="164">
        <v>-909569.06929099222</v>
      </c>
      <c r="V117" s="164">
        <v>8070669.1886739954</v>
      </c>
      <c r="W117" s="164">
        <v>-2677683.9700618708</v>
      </c>
      <c r="X117" s="164">
        <v>4320296.3404864231</v>
      </c>
      <c r="Y117" s="164">
        <v>10755217.73027252</v>
      </c>
      <c r="Z117" s="164">
        <v>7371781.7397117019</v>
      </c>
      <c r="AA117" s="164">
        <v>-6323477.5166160166</v>
      </c>
      <c r="AB117" s="164">
        <v>4269628.670885291</v>
      </c>
      <c r="AC117" s="164">
        <v>-702810.96790936869</v>
      </c>
      <c r="AD117" s="164">
        <v>-6498441.5973564582</v>
      </c>
      <c r="AE117" s="164">
        <v>-511996.93731834344</v>
      </c>
      <c r="AF117" s="170"/>
    </row>
    <row r="118" spans="2:32" x14ac:dyDescent="0.3">
      <c r="B118" s="106" t="s">
        <v>103</v>
      </c>
      <c r="C118" s="106"/>
      <c r="D118" s="106"/>
      <c r="E118" s="106"/>
      <c r="F118" s="106" t="s">
        <v>107</v>
      </c>
      <c r="G118" s="164">
        <v>-4476.8569904906681</v>
      </c>
      <c r="H118" s="164">
        <v>-6697.4707130737688</v>
      </c>
      <c r="I118" s="164">
        <v>-1649.6844662748349</v>
      </c>
      <c r="J118" s="164">
        <v>-4315.8337367367449</v>
      </c>
      <c r="K118" s="164">
        <v>87196.692408767864</v>
      </c>
      <c r="L118" s="164">
        <v>-6885218.2981258547</v>
      </c>
      <c r="M118" s="164">
        <v>70383439.54430823</v>
      </c>
      <c r="N118" s="164">
        <v>-6259782.6338557703</v>
      </c>
      <c r="O118" s="164">
        <v>19488002.949992001</v>
      </c>
      <c r="P118" s="164">
        <v>-8317376.6539328666</v>
      </c>
      <c r="Q118" s="164">
        <v>-105640034.56865034</v>
      </c>
      <c r="R118" s="164">
        <v>1322413327.3878207</v>
      </c>
      <c r="S118" s="164">
        <v>-19092259.732788604</v>
      </c>
      <c r="T118" s="164">
        <v>-19344854.589803521</v>
      </c>
      <c r="U118" s="164">
        <v>34445043.258037716</v>
      </c>
      <c r="V118" s="164">
        <v>-31877269.367527183</v>
      </c>
      <c r="W118" s="164">
        <v>103228649.95565489</v>
      </c>
      <c r="X118" s="164">
        <v>-20500407.834735628</v>
      </c>
      <c r="Y118" s="164">
        <v>-162746730.87011838</v>
      </c>
      <c r="Z118" s="164">
        <v>25632635.12556256</v>
      </c>
      <c r="AA118" s="164">
        <v>-49532663.071961001</v>
      </c>
      <c r="AB118" s="164">
        <v>-63441061.141139567</v>
      </c>
      <c r="AC118" s="164">
        <v>-67409859.789861485</v>
      </c>
      <c r="AD118" s="164">
        <v>-67135418.779152364</v>
      </c>
      <c r="AE118" s="164">
        <v>18853750.653530207</v>
      </c>
      <c r="AF118" s="170"/>
    </row>
    <row r="119" spans="2:32" x14ac:dyDescent="0.3">
      <c r="B119" s="106" t="s">
        <v>10</v>
      </c>
      <c r="C119" s="106"/>
      <c r="D119" s="106"/>
      <c r="E119" s="106"/>
      <c r="F119" s="106" t="s">
        <v>107</v>
      </c>
      <c r="G119" s="164">
        <v>0</v>
      </c>
      <c r="H119" s="164">
        <v>0</v>
      </c>
      <c r="I119" s="164">
        <v>0</v>
      </c>
      <c r="J119" s="164">
        <v>0</v>
      </c>
      <c r="K119" s="164">
        <v>0</v>
      </c>
      <c r="L119" s="164">
        <v>0</v>
      </c>
      <c r="M119" s="164">
        <v>0</v>
      </c>
      <c r="N119" s="164">
        <v>0</v>
      </c>
      <c r="O119" s="164">
        <v>0</v>
      </c>
      <c r="P119" s="164">
        <v>0</v>
      </c>
      <c r="Q119" s="164">
        <v>0</v>
      </c>
      <c r="R119" s="164">
        <v>0</v>
      </c>
      <c r="S119" s="164">
        <v>0</v>
      </c>
      <c r="T119" s="164">
        <v>0</v>
      </c>
      <c r="U119" s="164">
        <v>0</v>
      </c>
      <c r="V119" s="164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  <c r="AC119" s="164">
        <v>0</v>
      </c>
      <c r="AD119" s="164">
        <v>0</v>
      </c>
      <c r="AE119" s="164">
        <v>0</v>
      </c>
      <c r="AF119" s="170"/>
    </row>
    <row r="121" spans="2:32" x14ac:dyDescent="0.3">
      <c r="B121" s="169" t="str">
        <f>B80</f>
        <v>Fast</v>
      </c>
      <c r="C121" s="161"/>
      <c r="D121" s="161"/>
      <c r="E121" s="161"/>
      <c r="F121" s="161"/>
      <c r="G121" s="161">
        <v>2022</v>
      </c>
      <c r="H121" s="161">
        <v>2023</v>
      </c>
      <c r="I121" s="161">
        <v>2024</v>
      </c>
      <c r="J121" s="161">
        <v>2025</v>
      </c>
      <c r="K121" s="161">
        <v>2026</v>
      </c>
      <c r="L121" s="161">
        <v>2027</v>
      </c>
      <c r="M121" s="161">
        <v>2028</v>
      </c>
      <c r="N121" s="161">
        <v>2029</v>
      </c>
      <c r="O121" s="161">
        <v>2030</v>
      </c>
      <c r="P121" s="161">
        <v>2031</v>
      </c>
      <c r="Q121" s="161">
        <v>2032</v>
      </c>
      <c r="R121" s="161">
        <v>2033</v>
      </c>
      <c r="S121" s="161">
        <v>2034</v>
      </c>
      <c r="T121" s="161">
        <v>2035</v>
      </c>
      <c r="U121" s="161">
        <v>2036</v>
      </c>
      <c r="V121" s="161">
        <v>2037</v>
      </c>
      <c r="W121" s="161">
        <v>2038</v>
      </c>
      <c r="X121" s="161">
        <v>2039</v>
      </c>
      <c r="Y121" s="161">
        <v>2040</v>
      </c>
      <c r="Z121" s="161">
        <v>2041</v>
      </c>
      <c r="AA121" s="161">
        <v>2042</v>
      </c>
      <c r="AB121" s="161">
        <v>2043</v>
      </c>
      <c r="AC121" s="161">
        <v>2044</v>
      </c>
      <c r="AD121" s="161">
        <v>2045</v>
      </c>
      <c r="AE121" s="161">
        <v>2046</v>
      </c>
    </row>
    <row r="122" spans="2:32" x14ac:dyDescent="0.3">
      <c r="B122" s="161" t="s">
        <v>34</v>
      </c>
      <c r="C122" s="161"/>
      <c r="D122" s="161"/>
      <c r="E122" s="161"/>
      <c r="F122" s="161" t="s">
        <v>14</v>
      </c>
      <c r="G122" s="104" t="s">
        <v>65</v>
      </c>
      <c r="H122" s="104" t="s">
        <v>66</v>
      </c>
      <c r="I122" s="104" t="s">
        <v>67</v>
      </c>
      <c r="J122" s="104" t="s">
        <v>68</v>
      </c>
      <c r="K122" s="104" t="s">
        <v>69</v>
      </c>
      <c r="L122" s="104" t="s">
        <v>70</v>
      </c>
      <c r="M122" s="104" t="s">
        <v>71</v>
      </c>
      <c r="N122" s="104" t="s">
        <v>72</v>
      </c>
      <c r="O122" s="104" t="s">
        <v>73</v>
      </c>
      <c r="P122" s="104" t="s">
        <v>74</v>
      </c>
      <c r="Q122" s="104" t="s">
        <v>75</v>
      </c>
      <c r="R122" s="104" t="s">
        <v>76</v>
      </c>
      <c r="S122" s="104" t="s">
        <v>77</v>
      </c>
      <c r="T122" s="104" t="s">
        <v>78</v>
      </c>
      <c r="U122" s="104" t="s">
        <v>79</v>
      </c>
      <c r="V122" s="104" t="s">
        <v>80</v>
      </c>
      <c r="W122" s="104" t="s">
        <v>81</v>
      </c>
      <c r="X122" s="104" t="s">
        <v>82</v>
      </c>
      <c r="Y122" s="104" t="s">
        <v>83</v>
      </c>
      <c r="Z122" s="104" t="s">
        <v>84</v>
      </c>
      <c r="AA122" s="104" t="s">
        <v>85</v>
      </c>
      <c r="AB122" s="104" t="s">
        <v>86</v>
      </c>
      <c r="AC122" s="104" t="s">
        <v>87</v>
      </c>
      <c r="AD122" s="104" t="s">
        <v>88</v>
      </c>
      <c r="AE122" s="104" t="s">
        <v>89</v>
      </c>
    </row>
    <row r="123" spans="2:32" x14ac:dyDescent="0.3">
      <c r="B123" s="106" t="s">
        <v>99</v>
      </c>
      <c r="C123" s="106"/>
      <c r="D123" s="106"/>
      <c r="E123" s="106"/>
      <c r="F123" s="106" t="s">
        <v>107</v>
      </c>
      <c r="G123" s="164">
        <v>-104.58927706897489</v>
      </c>
      <c r="H123" s="164">
        <v>-74.14792649972658</v>
      </c>
      <c r="I123" s="164">
        <v>-3630562.3767559277</v>
      </c>
      <c r="J123" s="164">
        <v>1335855.036701001</v>
      </c>
      <c r="K123" s="164">
        <v>-1060030.6003070357</v>
      </c>
      <c r="L123" s="164">
        <v>9449384.4991315082</v>
      </c>
      <c r="M123" s="164">
        <v>1738929.0799372629</v>
      </c>
      <c r="N123" s="164">
        <v>-248516.73438628879</v>
      </c>
      <c r="O123" s="164">
        <v>7055632.8479627743</v>
      </c>
      <c r="P123" s="164">
        <v>8857763.8204459958</v>
      </c>
      <c r="Q123" s="164">
        <v>-185.42132649605298</v>
      </c>
      <c r="R123" s="164">
        <v>-194.85387169473557</v>
      </c>
      <c r="S123" s="164">
        <v>-206.76617347959635</v>
      </c>
      <c r="T123" s="164">
        <v>-219.29358114688324</v>
      </c>
      <c r="U123" s="164">
        <v>-232.09031192003604</v>
      </c>
      <c r="V123" s="164">
        <v>-245.37149471349915</v>
      </c>
      <c r="W123" s="164">
        <v>-27625915.185379859</v>
      </c>
      <c r="X123" s="164">
        <v>-275.08599015121763</v>
      </c>
      <c r="Y123" s="164">
        <v>-291.45343437463669</v>
      </c>
      <c r="Z123" s="164">
        <v>-309.1424878464901</v>
      </c>
      <c r="AA123" s="164">
        <v>-325.82384932437674</v>
      </c>
      <c r="AB123" s="164">
        <v>-345.09623823172137</v>
      </c>
      <c r="AC123" s="164">
        <v>-367.6167027710099</v>
      </c>
      <c r="AD123" s="164">
        <v>-11665164.439288229</v>
      </c>
      <c r="AE123" s="164">
        <v>-409.35447735270458</v>
      </c>
      <c r="AF123" s="170"/>
    </row>
    <row r="124" spans="2:32" x14ac:dyDescent="0.3">
      <c r="B124" s="106" t="s">
        <v>100</v>
      </c>
      <c r="C124" s="106"/>
      <c r="D124" s="106"/>
      <c r="E124" s="106"/>
      <c r="F124" s="106" t="s">
        <v>107</v>
      </c>
      <c r="G124" s="164">
        <v>-189.77975592872647</v>
      </c>
      <c r="H124" s="164">
        <v>-797.29044434439265</v>
      </c>
      <c r="I124" s="164">
        <v>-139.59001239371185</v>
      </c>
      <c r="J124" s="164">
        <v>-131.40147695801255</v>
      </c>
      <c r="K124" s="164">
        <v>-180.63862727313844</v>
      </c>
      <c r="L124" s="164">
        <v>-233.37303130431343</v>
      </c>
      <c r="M124" s="164">
        <v>-35.722319108591137</v>
      </c>
      <c r="N124" s="164">
        <v>-1441.5796705887781</v>
      </c>
      <c r="O124" s="164">
        <v>219905418.15452978</v>
      </c>
      <c r="P124" s="164">
        <v>3.0533606285532136</v>
      </c>
      <c r="Q124" s="164">
        <v>-103.01056939618148</v>
      </c>
      <c r="R124" s="164">
        <v>-448.34365667995911</v>
      </c>
      <c r="S124" s="164">
        <v>-54.517013245060824</v>
      </c>
      <c r="T124" s="164">
        <v>-9920762.8753561433</v>
      </c>
      <c r="U124" s="164">
        <v>497316640.39202297</v>
      </c>
      <c r="V124" s="164">
        <v>22977988.185638744</v>
      </c>
      <c r="W124" s="164">
        <v>467696540.24648947</v>
      </c>
      <c r="X124" s="164">
        <v>-18085996.378765259</v>
      </c>
      <c r="Y124" s="164">
        <v>-25439294.004435662</v>
      </c>
      <c r="Z124" s="164">
        <v>-7162430.5098097371</v>
      </c>
      <c r="AA124" s="164">
        <v>-52865073.434877992</v>
      </c>
      <c r="AB124" s="164">
        <v>-25915682.228991158</v>
      </c>
      <c r="AC124" s="164">
        <v>-82151965.225353137</v>
      </c>
      <c r="AD124" s="164">
        <v>14952945.247941211</v>
      </c>
      <c r="AE124" s="164">
        <v>-10566760.577432858</v>
      </c>
      <c r="AF124" s="170"/>
    </row>
    <row r="125" spans="2:32" x14ac:dyDescent="0.3">
      <c r="B125" s="106" t="s">
        <v>101</v>
      </c>
      <c r="C125" s="106"/>
      <c r="D125" s="106"/>
      <c r="E125" s="106"/>
      <c r="F125" s="106" t="s">
        <v>107</v>
      </c>
      <c r="G125" s="164">
        <v>-53112.085383534395</v>
      </c>
      <c r="H125" s="164">
        <v>-112404.21998106285</v>
      </c>
      <c r="I125" s="164">
        <v>-2475977.1018341626</v>
      </c>
      <c r="J125" s="164">
        <v>-2707638.9829482338</v>
      </c>
      <c r="K125" s="164">
        <v>4658781.0024539214</v>
      </c>
      <c r="L125" s="164">
        <v>32527744.404585302</v>
      </c>
      <c r="M125" s="164">
        <v>48479457.241884992</v>
      </c>
      <c r="N125" s="164">
        <v>84561669.246855021</v>
      </c>
      <c r="O125" s="164">
        <v>76695321.070259199</v>
      </c>
      <c r="P125" s="164">
        <v>62212489.493309945</v>
      </c>
      <c r="Q125" s="164">
        <v>24067914.454609394</v>
      </c>
      <c r="R125" s="164">
        <v>14370762.60114258</v>
      </c>
      <c r="S125" s="164">
        <v>27406055.556522891</v>
      </c>
      <c r="T125" s="164">
        <v>13161073.466602523</v>
      </c>
      <c r="U125" s="164">
        <v>24244599.957402289</v>
      </c>
      <c r="V125" s="164">
        <v>60926304.575424172</v>
      </c>
      <c r="W125" s="164">
        <v>35349384.591511711</v>
      </c>
      <c r="X125" s="164">
        <v>26216315.35776886</v>
      </c>
      <c r="Y125" s="164">
        <v>20628143.633090813</v>
      </c>
      <c r="Z125" s="164">
        <v>19370003.119447786</v>
      </c>
      <c r="AA125" s="164">
        <v>56375913.03844703</v>
      </c>
      <c r="AB125" s="164">
        <v>202572233.38394552</v>
      </c>
      <c r="AC125" s="164">
        <v>190602343.13311628</v>
      </c>
      <c r="AD125" s="164">
        <v>223546460.2601026</v>
      </c>
      <c r="AE125" s="164">
        <v>210200753.57750869</v>
      </c>
      <c r="AF125" s="170"/>
    </row>
    <row r="126" spans="2:32" x14ac:dyDescent="0.3">
      <c r="B126" s="106" t="s">
        <v>102</v>
      </c>
      <c r="C126" s="106"/>
      <c r="D126" s="106"/>
      <c r="E126" s="106"/>
      <c r="F126" s="106" t="s">
        <v>107</v>
      </c>
      <c r="G126" s="164">
        <v>-484.20507841509021</v>
      </c>
      <c r="H126" s="164">
        <v>-481.64511140685323</v>
      </c>
      <c r="I126" s="164">
        <v>-142464.28976244637</v>
      </c>
      <c r="J126" s="164">
        <v>-125439.37572094216</v>
      </c>
      <c r="K126" s="164">
        <v>-1339827.4928636241</v>
      </c>
      <c r="L126" s="164">
        <v>1994585.1707973364</v>
      </c>
      <c r="M126" s="164">
        <v>3206303.5742796049</v>
      </c>
      <c r="N126" s="164">
        <v>-2973898.9822141617</v>
      </c>
      <c r="O126" s="164">
        <v>6651487.8731262432</v>
      </c>
      <c r="P126" s="164">
        <v>5516052.1178033855</v>
      </c>
      <c r="Q126" s="164">
        <v>170861.36008554269</v>
      </c>
      <c r="R126" s="164">
        <v>697432.85513251892</v>
      </c>
      <c r="S126" s="164">
        <v>8514477.2874138709</v>
      </c>
      <c r="T126" s="164">
        <v>-198307.53981712335</v>
      </c>
      <c r="U126" s="164">
        <v>22310021.100992512</v>
      </c>
      <c r="V126" s="164">
        <v>2047604.8439715963</v>
      </c>
      <c r="W126" s="164">
        <v>36444342.272976413</v>
      </c>
      <c r="X126" s="164">
        <v>-460014.08388476312</v>
      </c>
      <c r="Y126" s="164">
        <v>14118031.430349607</v>
      </c>
      <c r="Z126" s="164">
        <v>3236824.2918307502</v>
      </c>
      <c r="AA126" s="164">
        <v>-21770906.725599315</v>
      </c>
      <c r="AB126" s="164">
        <v>5637614.2052170606</v>
      </c>
      <c r="AC126" s="164">
        <v>-4585685.3293919405</v>
      </c>
      <c r="AD126" s="164">
        <v>-21710697.429897543</v>
      </c>
      <c r="AE126" s="164">
        <v>15515235.797713991</v>
      </c>
      <c r="AF126" s="170"/>
    </row>
    <row r="127" spans="2:32" x14ac:dyDescent="0.3">
      <c r="B127" s="106" t="s">
        <v>103</v>
      </c>
      <c r="C127" s="106"/>
      <c r="D127" s="106"/>
      <c r="E127" s="106"/>
      <c r="F127" s="106" t="s">
        <v>107</v>
      </c>
      <c r="G127" s="164">
        <v>1106.9865591075575</v>
      </c>
      <c r="H127" s="164">
        <v>-5256.6175852421393</v>
      </c>
      <c r="I127" s="164">
        <v>110396146.26392522</v>
      </c>
      <c r="J127" s="164">
        <v>8302123.7938683331</v>
      </c>
      <c r="K127" s="164">
        <v>-175527012.29850513</v>
      </c>
      <c r="L127" s="164">
        <v>301222211.34361762</v>
      </c>
      <c r="M127" s="164">
        <v>172247923.86643234</v>
      </c>
      <c r="N127" s="164">
        <v>-612027331.50471497</v>
      </c>
      <c r="O127" s="164">
        <v>-592081474.56873357</v>
      </c>
      <c r="P127" s="164">
        <v>1541755013.575511</v>
      </c>
      <c r="Q127" s="164">
        <v>38362404.36838004</v>
      </c>
      <c r="R127" s="164">
        <v>1115092575.0636809</v>
      </c>
      <c r="S127" s="164">
        <v>-347279664.71090382</v>
      </c>
      <c r="T127" s="164">
        <v>247268560.77005181</v>
      </c>
      <c r="U127" s="164">
        <v>-215122820.69301009</v>
      </c>
      <c r="V127" s="164">
        <v>117275751.23253568</v>
      </c>
      <c r="W127" s="164">
        <v>1635014114.368598</v>
      </c>
      <c r="X127" s="164">
        <v>-256701632.51734087</v>
      </c>
      <c r="Y127" s="164">
        <v>329152107.02832669</v>
      </c>
      <c r="Z127" s="164">
        <v>-302845177.90264428</v>
      </c>
      <c r="AA127" s="164">
        <v>-297111850.04433453</v>
      </c>
      <c r="AB127" s="164">
        <v>-326457031.63716847</v>
      </c>
      <c r="AC127" s="164">
        <v>-150583060.93221754</v>
      </c>
      <c r="AD127" s="164">
        <v>-44436572.130055465</v>
      </c>
      <c r="AE127" s="164">
        <v>-62629278.91504088</v>
      </c>
      <c r="AF127" s="170"/>
    </row>
    <row r="128" spans="2:32" x14ac:dyDescent="0.3">
      <c r="B128" s="106" t="s">
        <v>10</v>
      </c>
      <c r="C128" s="106"/>
      <c r="D128" s="106"/>
      <c r="E128" s="106"/>
      <c r="F128" s="106" t="s">
        <v>107</v>
      </c>
      <c r="G128" s="164">
        <v>0</v>
      </c>
      <c r="H128" s="164">
        <v>0</v>
      </c>
      <c r="I128" s="164">
        <v>0</v>
      </c>
      <c r="J128" s="164">
        <v>0</v>
      </c>
      <c r="K128" s="164">
        <v>0</v>
      </c>
      <c r="L128" s="164">
        <v>0</v>
      </c>
      <c r="M128" s="164">
        <v>0</v>
      </c>
      <c r="N128" s="164">
        <v>0</v>
      </c>
      <c r="O128" s="164">
        <v>0</v>
      </c>
      <c r="P128" s="164">
        <v>0</v>
      </c>
      <c r="Q128" s="164">
        <v>0</v>
      </c>
      <c r="R128" s="164">
        <v>0</v>
      </c>
      <c r="S128" s="164">
        <v>0</v>
      </c>
      <c r="T128" s="164">
        <v>0</v>
      </c>
      <c r="U128" s="164">
        <v>0</v>
      </c>
      <c r="V128" s="164">
        <v>0</v>
      </c>
      <c r="W128" s="164">
        <v>0</v>
      </c>
      <c r="X128" s="164">
        <v>0</v>
      </c>
      <c r="Y128" s="164">
        <v>0</v>
      </c>
      <c r="Z128" s="164">
        <v>0</v>
      </c>
      <c r="AA128" s="164">
        <v>0</v>
      </c>
      <c r="AB128" s="164">
        <v>0</v>
      </c>
      <c r="AC128" s="164">
        <v>0</v>
      </c>
      <c r="AD128" s="164">
        <v>0</v>
      </c>
      <c r="AE128" s="164">
        <v>0</v>
      </c>
      <c r="AF128" s="170"/>
    </row>
    <row r="131" spans="2:31" x14ac:dyDescent="0.3">
      <c r="B131" s="87" t="s">
        <v>110</v>
      </c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</row>
    <row r="133" spans="2:31" x14ac:dyDescent="0.3">
      <c r="B133" s="169" t="str">
        <f>B41</f>
        <v>Central</v>
      </c>
      <c r="C133" s="161"/>
      <c r="D133" s="161"/>
      <c r="E133" s="161"/>
      <c r="F133" s="161"/>
      <c r="G133" s="161">
        <v>2022</v>
      </c>
      <c r="H133" s="161">
        <v>2023</v>
      </c>
      <c r="I133" s="161">
        <v>2024</v>
      </c>
      <c r="J133" s="161">
        <v>2025</v>
      </c>
      <c r="K133" s="161">
        <v>2026</v>
      </c>
      <c r="L133" s="161">
        <v>2027</v>
      </c>
      <c r="M133" s="161">
        <v>2028</v>
      </c>
      <c r="N133" s="161">
        <v>2029</v>
      </c>
      <c r="O133" s="161">
        <v>2030</v>
      </c>
      <c r="P133" s="161">
        <v>2031</v>
      </c>
      <c r="Q133" s="161">
        <v>2032</v>
      </c>
      <c r="R133" s="161">
        <v>2033</v>
      </c>
      <c r="S133" s="161">
        <v>2034</v>
      </c>
      <c r="T133" s="161">
        <v>2035</v>
      </c>
      <c r="U133" s="161">
        <v>2036</v>
      </c>
      <c r="V133" s="161">
        <v>2037</v>
      </c>
      <c r="W133" s="161">
        <v>2038</v>
      </c>
      <c r="X133" s="161">
        <v>2039</v>
      </c>
      <c r="Y133" s="161">
        <v>2040</v>
      </c>
      <c r="Z133" s="161">
        <v>2041</v>
      </c>
      <c r="AA133" s="161">
        <v>2042</v>
      </c>
      <c r="AB133" s="161">
        <v>2043</v>
      </c>
      <c r="AC133" s="161">
        <v>2044</v>
      </c>
      <c r="AD133" s="161">
        <v>2045</v>
      </c>
      <c r="AE133" s="161">
        <v>2046</v>
      </c>
    </row>
    <row r="134" spans="2:31" x14ac:dyDescent="0.3">
      <c r="B134" s="161" t="s">
        <v>34</v>
      </c>
      <c r="C134" s="161"/>
      <c r="D134" s="161"/>
      <c r="E134" s="161"/>
      <c r="F134" s="161" t="s">
        <v>14</v>
      </c>
      <c r="G134" s="104" t="s">
        <v>65</v>
      </c>
      <c r="H134" s="104" t="s">
        <v>66</v>
      </c>
      <c r="I134" s="104" t="s">
        <v>67</v>
      </c>
      <c r="J134" s="104" t="s">
        <v>68</v>
      </c>
      <c r="K134" s="104" t="s">
        <v>69</v>
      </c>
      <c r="L134" s="104" t="s">
        <v>70</v>
      </c>
      <c r="M134" s="104" t="s">
        <v>71</v>
      </c>
      <c r="N134" s="104" t="s">
        <v>72</v>
      </c>
      <c r="O134" s="104" t="s">
        <v>73</v>
      </c>
      <c r="P134" s="104" t="s">
        <v>74</v>
      </c>
      <c r="Q134" s="104" t="s">
        <v>75</v>
      </c>
      <c r="R134" s="104" t="s">
        <v>76</v>
      </c>
      <c r="S134" s="104" t="s">
        <v>77</v>
      </c>
      <c r="T134" s="104" t="s">
        <v>78</v>
      </c>
      <c r="U134" s="104" t="s">
        <v>79</v>
      </c>
      <c r="V134" s="104" t="s">
        <v>80</v>
      </c>
      <c r="W134" s="104" t="s">
        <v>81</v>
      </c>
      <c r="X134" s="104" t="s">
        <v>82</v>
      </c>
      <c r="Y134" s="104" t="s">
        <v>83</v>
      </c>
      <c r="Z134" s="104" t="s">
        <v>84</v>
      </c>
      <c r="AA134" s="104" t="s">
        <v>85</v>
      </c>
      <c r="AB134" s="104" t="s">
        <v>86</v>
      </c>
      <c r="AC134" s="104" t="s">
        <v>87</v>
      </c>
      <c r="AD134" s="104" t="s">
        <v>88</v>
      </c>
      <c r="AE134" s="104" t="s">
        <v>89</v>
      </c>
    </row>
    <row r="135" spans="2:31" x14ac:dyDescent="0.3">
      <c r="B135" s="106" t="s">
        <v>99</v>
      </c>
      <c r="C135" s="106"/>
      <c r="D135" s="106"/>
      <c r="E135" s="106"/>
      <c r="F135" s="106" t="s">
        <v>107</v>
      </c>
      <c r="G135" s="164">
        <v>232.66653439843148</v>
      </c>
      <c r="H135" s="164">
        <v>282.18347812517641</v>
      </c>
      <c r="I135" s="164">
        <v>-1448662.0520131425</v>
      </c>
      <c r="J135" s="164">
        <v>-2071075.4366399816</v>
      </c>
      <c r="K135" s="164">
        <v>-9580496.025802331</v>
      </c>
      <c r="L135" s="164">
        <v>-3492763.083231817</v>
      </c>
      <c r="M135" s="164">
        <v>-3492435.5606991714</v>
      </c>
      <c r="N135" s="164">
        <v>-14152733.147580963</v>
      </c>
      <c r="O135" s="164">
        <v>-14152368.326827515</v>
      </c>
      <c r="P135" s="164">
        <v>-21907367.02531679</v>
      </c>
      <c r="Q135" s="164">
        <v>-24864363.959950019</v>
      </c>
      <c r="R135" s="164">
        <v>-24863931.608830616</v>
      </c>
      <c r="S135" s="164">
        <v>-24863473.205759447</v>
      </c>
      <c r="T135" s="164">
        <v>-24862987.071903042</v>
      </c>
      <c r="U135" s="164">
        <v>-10486586.731686108</v>
      </c>
      <c r="V135" s="164">
        <v>-10486041.758206258</v>
      </c>
      <c r="W135" s="164">
        <v>-44087167.642269053</v>
      </c>
      <c r="X135" s="164">
        <v>-44086557.065722674</v>
      </c>
      <c r="Y135" s="164">
        <v>-46401676.31125325</v>
      </c>
      <c r="Z135" s="164">
        <v>-46400989.218784153</v>
      </c>
      <c r="AA135" s="164">
        <v>-46400264.120383434</v>
      </c>
      <c r="AB135" s="164">
        <v>-40807997.124415077</v>
      </c>
      <c r="AC135" s="164">
        <v>-40807179.598524667</v>
      </c>
      <c r="AD135" s="164">
        <v>-45987084.084787577</v>
      </c>
      <c r="AE135" s="164">
        <v>-45986171.705847815</v>
      </c>
    </row>
    <row r="136" spans="2:31" x14ac:dyDescent="0.3">
      <c r="B136" s="106" t="s">
        <v>100</v>
      </c>
      <c r="C136" s="106"/>
      <c r="D136" s="106"/>
      <c r="E136" s="106"/>
      <c r="F136" s="106" t="s">
        <v>107</v>
      </c>
      <c r="G136" s="164">
        <v>432.16657745076873</v>
      </c>
      <c r="H136" s="164">
        <v>2600.219221059579</v>
      </c>
      <c r="I136" s="164">
        <v>2909.9891856471158</v>
      </c>
      <c r="J136" s="164">
        <v>3143.9664319678295</v>
      </c>
      <c r="K136" s="164">
        <v>3577.641939772042</v>
      </c>
      <c r="L136" s="164">
        <v>4066.1811315154059</v>
      </c>
      <c r="M136" s="164">
        <v>4409.146521443603</v>
      </c>
      <c r="N136" s="164">
        <v>5948.187153117402</v>
      </c>
      <c r="O136" s="164">
        <v>245912415.54015359</v>
      </c>
      <c r="P136" s="164">
        <v>245912480.45685107</v>
      </c>
      <c r="Q136" s="164">
        <v>245912564.98740578</v>
      </c>
      <c r="R136" s="164">
        <v>245912928.61520326</v>
      </c>
      <c r="S136" s="164">
        <v>245913035.43344021</v>
      </c>
      <c r="T136" s="164">
        <v>245913265.96941215</v>
      </c>
      <c r="U136" s="164">
        <v>520579583.11889005</v>
      </c>
      <c r="V136" s="164">
        <v>520579634.63340175</v>
      </c>
      <c r="W136" s="164">
        <v>781291341.34183502</v>
      </c>
      <c r="X136" s="164">
        <v>787280259.28054774</v>
      </c>
      <c r="Y136" s="164">
        <v>795373436.17376745</v>
      </c>
      <c r="Z136" s="164">
        <v>795373556.17703974</v>
      </c>
      <c r="AA136" s="164">
        <v>781693090.77558386</v>
      </c>
      <c r="AB136" s="164">
        <v>733572484.71551013</v>
      </c>
      <c r="AC136" s="164">
        <v>722143429.42550004</v>
      </c>
      <c r="AD136" s="164">
        <v>857665139.47527134</v>
      </c>
      <c r="AE136" s="164">
        <v>811230785.0355624</v>
      </c>
    </row>
    <row r="137" spans="2:31" x14ac:dyDescent="0.3">
      <c r="B137" s="106" t="s">
        <v>101</v>
      </c>
      <c r="C137" s="106"/>
      <c r="D137" s="106"/>
      <c r="E137" s="106"/>
      <c r="F137" s="106" t="s">
        <v>107</v>
      </c>
      <c r="G137" s="164">
        <v>6968.5785639576934</v>
      </c>
      <c r="H137" s="164">
        <v>14507.651999808877</v>
      </c>
      <c r="I137" s="164">
        <v>-908696.47854208131</v>
      </c>
      <c r="J137" s="164">
        <v>-2036638.0635538537</v>
      </c>
      <c r="K137" s="164">
        <v>158321.33277911111</v>
      </c>
      <c r="L137" s="164">
        <v>17404394.946404185</v>
      </c>
      <c r="M137" s="164">
        <v>75987888.713797346</v>
      </c>
      <c r="N137" s="164">
        <v>130641484.54000808</v>
      </c>
      <c r="O137" s="164">
        <v>225604369.82293659</v>
      </c>
      <c r="P137" s="164">
        <v>266078336.81571022</v>
      </c>
      <c r="Q137" s="164">
        <v>282334619.97913665</v>
      </c>
      <c r="R137" s="164">
        <v>296150119.93522632</v>
      </c>
      <c r="S137" s="164">
        <v>309629452.46011078</v>
      </c>
      <c r="T137" s="164">
        <v>343434696.39331108</v>
      </c>
      <c r="U137" s="164">
        <v>333890229.24589676</v>
      </c>
      <c r="V137" s="164">
        <v>388913958.41234225</v>
      </c>
      <c r="W137" s="164">
        <v>496868817.53298283</v>
      </c>
      <c r="X137" s="164">
        <v>566597572.88122439</v>
      </c>
      <c r="Y137" s="164">
        <v>620700680.87833142</v>
      </c>
      <c r="Z137" s="164">
        <v>664283860.47589397</v>
      </c>
      <c r="AA137" s="164">
        <v>769928416.96108222</v>
      </c>
      <c r="AB137" s="164">
        <v>947454030.25179315</v>
      </c>
      <c r="AC137" s="164">
        <v>1111741615.6911099</v>
      </c>
      <c r="AD137" s="164">
        <v>1185507800.3450034</v>
      </c>
      <c r="AE137" s="164">
        <v>1321467755.8125808</v>
      </c>
    </row>
    <row r="138" spans="2:31" x14ac:dyDescent="0.3">
      <c r="B138" s="106" t="s">
        <v>102</v>
      </c>
      <c r="C138" s="106"/>
      <c r="D138" s="106"/>
      <c r="E138" s="106"/>
      <c r="F138" s="106" t="s">
        <v>107</v>
      </c>
      <c r="G138" s="164">
        <v>1054.9701631680559</v>
      </c>
      <c r="H138" s="164">
        <v>2138.2817601247152</v>
      </c>
      <c r="I138" s="164">
        <v>-159025.52898629379</v>
      </c>
      <c r="J138" s="164">
        <v>300860.77401169471</v>
      </c>
      <c r="K138" s="164">
        <v>-1759488.0410782909</v>
      </c>
      <c r="L138" s="164">
        <v>8335250.0216654977</v>
      </c>
      <c r="M138" s="164">
        <v>14669375.413500857</v>
      </c>
      <c r="N138" s="164">
        <v>-1515892.3237724248</v>
      </c>
      <c r="O138" s="164">
        <v>7011744.380078312</v>
      </c>
      <c r="P138" s="164">
        <v>8020887.7283047084</v>
      </c>
      <c r="Q138" s="164">
        <v>6523649.818010495</v>
      </c>
      <c r="R138" s="164">
        <v>25454298.496026482</v>
      </c>
      <c r="S138" s="164">
        <v>26245887.980749968</v>
      </c>
      <c r="T138" s="164">
        <v>14786850.378078876</v>
      </c>
      <c r="U138" s="164">
        <v>38786827.074249879</v>
      </c>
      <c r="V138" s="164">
        <v>42902009.005901858</v>
      </c>
      <c r="W138" s="164">
        <v>110820941.17846859</v>
      </c>
      <c r="X138" s="164">
        <v>110734343.84484705</v>
      </c>
      <c r="Y138" s="164">
        <v>109217837.68116958</v>
      </c>
      <c r="Z138" s="164">
        <v>131889015.44369063</v>
      </c>
      <c r="AA138" s="164">
        <v>110072447.17778353</v>
      </c>
      <c r="AB138" s="164">
        <v>115729460.35281308</v>
      </c>
      <c r="AC138" s="164">
        <v>85349821.599322468</v>
      </c>
      <c r="AD138" s="164">
        <v>49020070.138552569</v>
      </c>
      <c r="AE138" s="164">
        <v>54906236.477208525</v>
      </c>
    </row>
    <row r="139" spans="2:31" x14ac:dyDescent="0.3">
      <c r="B139" s="106" t="s">
        <v>103</v>
      </c>
      <c r="C139" s="106"/>
      <c r="D139" s="106"/>
      <c r="E139" s="106"/>
      <c r="F139" s="106" t="s">
        <v>107</v>
      </c>
      <c r="G139" s="164">
        <v>19973.442678834188</v>
      </c>
      <c r="H139" s="164">
        <v>62005.800709825351</v>
      </c>
      <c r="I139" s="164">
        <v>46101430.54119128</v>
      </c>
      <c r="J139" s="164">
        <v>47245240.664802492</v>
      </c>
      <c r="K139" s="164">
        <v>72643372.029019415</v>
      </c>
      <c r="L139" s="164">
        <v>181944559.04250926</v>
      </c>
      <c r="M139" s="164">
        <v>513015871.84835047</v>
      </c>
      <c r="N139" s="164">
        <v>462465937.08497804</v>
      </c>
      <c r="O139" s="164">
        <v>-146239268.10813159</v>
      </c>
      <c r="P139" s="164">
        <v>1359153118.2174191</v>
      </c>
      <c r="Q139" s="164">
        <v>1399346869.5000358</v>
      </c>
      <c r="R139" s="164">
        <v>1766366006.8397062</v>
      </c>
      <c r="S139" s="164">
        <v>1745541526.7232776</v>
      </c>
      <c r="T139" s="164">
        <v>1858047609.4760063</v>
      </c>
      <c r="U139" s="164">
        <v>1791867997.9226999</v>
      </c>
      <c r="V139" s="164">
        <v>2303468681.9047513</v>
      </c>
      <c r="W139" s="164">
        <v>2751884270.0733142</v>
      </c>
      <c r="X139" s="164">
        <v>2926204464.8774753</v>
      </c>
      <c r="Y139" s="164">
        <v>3140347819.7394085</v>
      </c>
      <c r="Z139" s="164">
        <v>3020568545.1152835</v>
      </c>
      <c r="AA139" s="164">
        <v>2590412682.4774919</v>
      </c>
      <c r="AB139" s="164">
        <v>2641880444.9167128</v>
      </c>
      <c r="AC139" s="164">
        <v>2390661374.9832511</v>
      </c>
      <c r="AD139" s="164">
        <v>2415809192.5677838</v>
      </c>
      <c r="AE139" s="164">
        <v>2359169843.9033794</v>
      </c>
    </row>
    <row r="140" spans="2:31" x14ac:dyDescent="0.3">
      <c r="B140" s="106" t="s">
        <v>10</v>
      </c>
      <c r="C140" s="106"/>
      <c r="D140" s="106"/>
      <c r="E140" s="106"/>
      <c r="F140" s="106" t="s">
        <v>107</v>
      </c>
      <c r="G140" s="164">
        <v>0</v>
      </c>
      <c r="H140" s="164">
        <v>0</v>
      </c>
      <c r="I140" s="164">
        <v>0</v>
      </c>
      <c r="J140" s="164">
        <v>0</v>
      </c>
      <c r="K140" s="164">
        <v>0</v>
      </c>
      <c r="L140" s="164">
        <v>0</v>
      </c>
      <c r="M140" s="164">
        <v>0</v>
      </c>
      <c r="N140" s="164">
        <v>0</v>
      </c>
      <c r="O140" s="164">
        <v>0</v>
      </c>
      <c r="P140" s="164">
        <v>0</v>
      </c>
      <c r="Q140" s="164">
        <v>0</v>
      </c>
      <c r="R140" s="164">
        <v>0</v>
      </c>
      <c r="S140" s="164">
        <v>0</v>
      </c>
      <c r="T140" s="164">
        <v>0</v>
      </c>
      <c r="U140" s="164">
        <v>0</v>
      </c>
      <c r="V140" s="164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  <c r="AC140" s="164">
        <v>0</v>
      </c>
      <c r="AD140" s="164">
        <v>0</v>
      </c>
      <c r="AE140" s="164">
        <v>0</v>
      </c>
    </row>
    <row r="142" spans="2:31" x14ac:dyDescent="0.3">
      <c r="B142" s="169" t="str">
        <f>B54</f>
        <v>Step</v>
      </c>
      <c r="C142" s="161"/>
      <c r="D142" s="161"/>
      <c r="E142" s="161"/>
      <c r="F142" s="161"/>
      <c r="G142" s="161">
        <v>2022</v>
      </c>
      <c r="H142" s="161">
        <v>2023</v>
      </c>
      <c r="I142" s="161">
        <v>2024</v>
      </c>
      <c r="J142" s="161">
        <v>2025</v>
      </c>
      <c r="K142" s="161">
        <v>2026</v>
      </c>
      <c r="L142" s="161">
        <v>2027</v>
      </c>
      <c r="M142" s="161">
        <v>2028</v>
      </c>
      <c r="N142" s="161">
        <v>2029</v>
      </c>
      <c r="O142" s="161">
        <v>2030</v>
      </c>
      <c r="P142" s="161">
        <v>2031</v>
      </c>
      <c r="Q142" s="161">
        <v>2032</v>
      </c>
      <c r="R142" s="161">
        <v>2033</v>
      </c>
      <c r="S142" s="161">
        <v>2034</v>
      </c>
      <c r="T142" s="161">
        <v>2035</v>
      </c>
      <c r="U142" s="161">
        <v>2036</v>
      </c>
      <c r="V142" s="161">
        <v>2037</v>
      </c>
      <c r="W142" s="161">
        <v>2038</v>
      </c>
      <c r="X142" s="161">
        <v>2039</v>
      </c>
      <c r="Y142" s="161">
        <v>2040</v>
      </c>
      <c r="Z142" s="161">
        <v>2041</v>
      </c>
      <c r="AA142" s="161">
        <v>2042</v>
      </c>
      <c r="AB142" s="161">
        <v>2043</v>
      </c>
      <c r="AC142" s="161">
        <v>2044</v>
      </c>
      <c r="AD142" s="161">
        <v>2045</v>
      </c>
      <c r="AE142" s="161">
        <v>2046</v>
      </c>
    </row>
    <row r="143" spans="2:31" x14ac:dyDescent="0.3">
      <c r="B143" s="161" t="s">
        <v>34</v>
      </c>
      <c r="C143" s="161"/>
      <c r="D143" s="161"/>
      <c r="E143" s="161"/>
      <c r="F143" s="161" t="s">
        <v>14</v>
      </c>
      <c r="G143" s="104" t="s">
        <v>65</v>
      </c>
      <c r="H143" s="104" t="s">
        <v>66</v>
      </c>
      <c r="I143" s="104" t="s">
        <v>67</v>
      </c>
      <c r="J143" s="104" t="s">
        <v>68</v>
      </c>
      <c r="K143" s="104" t="s">
        <v>69</v>
      </c>
      <c r="L143" s="104" t="s">
        <v>70</v>
      </c>
      <c r="M143" s="104" t="s">
        <v>71</v>
      </c>
      <c r="N143" s="104" t="s">
        <v>72</v>
      </c>
      <c r="O143" s="104" t="s">
        <v>73</v>
      </c>
      <c r="P143" s="104" t="s">
        <v>74</v>
      </c>
      <c r="Q143" s="104" t="s">
        <v>75</v>
      </c>
      <c r="R143" s="104" t="s">
        <v>76</v>
      </c>
      <c r="S143" s="104" t="s">
        <v>77</v>
      </c>
      <c r="T143" s="104" t="s">
        <v>78</v>
      </c>
      <c r="U143" s="104" t="s">
        <v>79</v>
      </c>
      <c r="V143" s="104" t="s">
        <v>80</v>
      </c>
      <c r="W143" s="104" t="s">
        <v>81</v>
      </c>
      <c r="X143" s="104" t="s">
        <v>82</v>
      </c>
      <c r="Y143" s="104" t="s">
        <v>83</v>
      </c>
      <c r="Z143" s="104" t="s">
        <v>84</v>
      </c>
      <c r="AA143" s="104" t="s">
        <v>85</v>
      </c>
      <c r="AB143" s="104" t="s">
        <v>86</v>
      </c>
      <c r="AC143" s="104" t="s">
        <v>87</v>
      </c>
      <c r="AD143" s="104" t="s">
        <v>88</v>
      </c>
      <c r="AE143" s="104" t="s">
        <v>89</v>
      </c>
    </row>
    <row r="144" spans="2:31" x14ac:dyDescent="0.3">
      <c r="B144" s="106" t="s">
        <v>99</v>
      </c>
      <c r="C144" s="106"/>
      <c r="D144" s="106"/>
      <c r="E144" s="106"/>
      <c r="F144" s="106" t="s">
        <v>107</v>
      </c>
      <c r="G144" s="164">
        <v>-662.52860592621732</v>
      </c>
      <c r="H144" s="164">
        <v>-489.78711717064709</v>
      </c>
      <c r="I144" s="164">
        <v>-309.00431239856835</v>
      </c>
      <c r="J144" s="164">
        <v>-455801.09299104998</v>
      </c>
      <c r="K144" s="164">
        <v>-11418280.520565083</v>
      </c>
      <c r="L144" s="164">
        <v>-11418468.069849938</v>
      </c>
      <c r="M144" s="164">
        <v>-11418666.69275899</v>
      </c>
      <c r="N144" s="164">
        <v>-11418875.801218992</v>
      </c>
      <c r="O144" s="164">
        <v>-11419096.861677952</v>
      </c>
      <c r="P144" s="164">
        <v>-11419330.39316559</v>
      </c>
      <c r="Q144" s="164">
        <v>-11419579.684451472</v>
      </c>
      <c r="R144" s="164">
        <v>-11419839.744918186</v>
      </c>
      <c r="S144" s="164">
        <v>-11420116.747185852</v>
      </c>
      <c r="T144" s="164">
        <v>-11420412.474895569</v>
      </c>
      <c r="U144" s="164">
        <v>-11420724.424342886</v>
      </c>
      <c r="V144" s="164">
        <v>-11421054.301921014</v>
      </c>
      <c r="W144" s="164">
        <v>-11421405.609918026</v>
      </c>
      <c r="X144" s="164">
        <v>-11421777.513310473</v>
      </c>
      <c r="Y144" s="164">
        <v>-11422172.79142507</v>
      </c>
      <c r="Z144" s="164">
        <v>-11422592.001144959</v>
      </c>
      <c r="AA144" s="164">
        <v>-11423035.079402274</v>
      </c>
      <c r="AB144" s="164">
        <v>-11423507.158634122</v>
      </c>
      <c r="AC144" s="164">
        <v>-11424011.541586675</v>
      </c>
      <c r="AD144" s="164">
        <v>-11424543.225051047</v>
      </c>
      <c r="AE144" s="164">
        <v>-11425107.131527171</v>
      </c>
    </row>
    <row r="145" spans="2:31" x14ac:dyDescent="0.3">
      <c r="B145" s="106" t="s">
        <v>100</v>
      </c>
      <c r="C145" s="106"/>
      <c r="D145" s="106"/>
      <c r="E145" s="106"/>
      <c r="F145" s="106" t="s">
        <v>107</v>
      </c>
      <c r="G145" s="164">
        <v>-301.00616931648761</v>
      </c>
      <c r="H145" s="164">
        <v>-1466.2226858447355</v>
      </c>
      <c r="I145" s="164">
        <v>-1687.9990607190261</v>
      </c>
      <c r="J145" s="164">
        <v>-1964.6390724913292</v>
      </c>
      <c r="K145" s="164">
        <v>-2529.1710928504317</v>
      </c>
      <c r="L145" s="164">
        <v>-1410.0989144808846</v>
      </c>
      <c r="M145" s="164">
        <v>65532974.446740136</v>
      </c>
      <c r="N145" s="164">
        <v>177609677.67693993</v>
      </c>
      <c r="O145" s="164">
        <v>319451640.70845103</v>
      </c>
      <c r="P145" s="164">
        <v>317039636.02727097</v>
      </c>
      <c r="Q145" s="164">
        <v>316441232.02147508</v>
      </c>
      <c r="R145" s="164">
        <v>240164890.19944009</v>
      </c>
      <c r="S145" s="164">
        <v>276568602.50494784</v>
      </c>
      <c r="T145" s="164">
        <v>290209257.51633799</v>
      </c>
      <c r="U145" s="164">
        <v>2039687028.4395795</v>
      </c>
      <c r="V145" s="164">
        <v>977049549.82546425</v>
      </c>
      <c r="W145" s="164">
        <v>684005041.74580932</v>
      </c>
      <c r="X145" s="164">
        <v>696489746.34426773</v>
      </c>
      <c r="Y145" s="164">
        <v>662840138.18049419</v>
      </c>
      <c r="Z145" s="164">
        <v>713554745.16177571</v>
      </c>
      <c r="AA145" s="164">
        <v>542355007.64797854</v>
      </c>
      <c r="AB145" s="164">
        <v>942406148.26883006</v>
      </c>
      <c r="AC145" s="164">
        <v>1103495453.3849151</v>
      </c>
      <c r="AD145" s="164">
        <v>1104693662.6576514</v>
      </c>
      <c r="AE145" s="164">
        <v>1017138898.8682259</v>
      </c>
    </row>
    <row r="146" spans="2:31" x14ac:dyDescent="0.3">
      <c r="B146" s="106" t="s">
        <v>101</v>
      </c>
      <c r="C146" s="106"/>
      <c r="D146" s="106"/>
      <c r="E146" s="106"/>
      <c r="F146" s="106" t="s">
        <v>107</v>
      </c>
      <c r="G146" s="164">
        <v>2279468.5850081104</v>
      </c>
      <c r="H146" s="164">
        <v>5062901.4990965817</v>
      </c>
      <c r="I146" s="164">
        <v>6636305.7933314489</v>
      </c>
      <c r="J146" s="164">
        <v>6867650.7962474711</v>
      </c>
      <c r="K146" s="164">
        <v>-7565458.9385475107</v>
      </c>
      <c r="L146" s="164">
        <v>-22122296.513967276</v>
      </c>
      <c r="M146" s="164">
        <v>-26989578.307692256</v>
      </c>
      <c r="N146" s="164">
        <v>-21298610.750963032</v>
      </c>
      <c r="O146" s="164">
        <v>-31463259.15249538</v>
      </c>
      <c r="P146" s="164">
        <v>-8449339.8130306043</v>
      </c>
      <c r="Q146" s="164">
        <v>-9588903.6062252447</v>
      </c>
      <c r="R146" s="164">
        <v>-28331154.381095823</v>
      </c>
      <c r="S146" s="164">
        <v>21982738.709438328</v>
      </c>
      <c r="T146" s="164">
        <v>54070838.633388773</v>
      </c>
      <c r="U146" s="164">
        <v>4797408.6064143479</v>
      </c>
      <c r="V146" s="164">
        <v>66003348.312215686</v>
      </c>
      <c r="W146" s="164">
        <v>247577971.88840488</v>
      </c>
      <c r="X146" s="164">
        <v>357810353.40880048</v>
      </c>
      <c r="Y146" s="164">
        <v>446470893.45609635</v>
      </c>
      <c r="Z146" s="164">
        <v>507017447.82363909</v>
      </c>
      <c r="AA146" s="164">
        <v>742314664.8295846</v>
      </c>
      <c r="AB146" s="164">
        <v>853827566.01079905</v>
      </c>
      <c r="AC146" s="164">
        <v>791914324.36881709</v>
      </c>
      <c r="AD146" s="164">
        <v>873009936.0031935</v>
      </c>
      <c r="AE146" s="164">
        <v>1085390367.9952435</v>
      </c>
    </row>
    <row r="147" spans="2:31" x14ac:dyDescent="0.3">
      <c r="B147" s="106" t="s">
        <v>102</v>
      </c>
      <c r="C147" s="106"/>
      <c r="D147" s="106"/>
      <c r="E147" s="106"/>
      <c r="F147" s="106" t="s">
        <v>107</v>
      </c>
      <c r="G147" s="164">
        <v>-724.31043963373202</v>
      </c>
      <c r="H147" s="164">
        <v>-1385.8400087711605</v>
      </c>
      <c r="I147" s="164">
        <v>-2172.3978697312168</v>
      </c>
      <c r="J147" s="164">
        <v>-576729.57256280654</v>
      </c>
      <c r="K147" s="164">
        <v>-4348021.1565501606</v>
      </c>
      <c r="L147" s="164">
        <v>-7178312.734340949</v>
      </c>
      <c r="M147" s="164">
        <v>-5877882.003562781</v>
      </c>
      <c r="N147" s="164">
        <v>-1004949.6393802166</v>
      </c>
      <c r="O147" s="164">
        <v>-1006039.4694008053</v>
      </c>
      <c r="P147" s="164">
        <v>1555085.2923047077</v>
      </c>
      <c r="Q147" s="164">
        <v>-6505648.0200125724</v>
      </c>
      <c r="R147" s="164">
        <v>43069158.900864214</v>
      </c>
      <c r="S147" s="164">
        <v>42503744.09645433</v>
      </c>
      <c r="T147" s="164">
        <v>40804129.610281236</v>
      </c>
      <c r="U147" s="164">
        <v>83450382.453472137</v>
      </c>
      <c r="V147" s="164">
        <v>103282106.40981373</v>
      </c>
      <c r="W147" s="164">
        <v>68242981.769801527</v>
      </c>
      <c r="X147" s="164">
        <v>68906796.852773562</v>
      </c>
      <c r="Y147" s="164">
        <v>81851267.937883034</v>
      </c>
      <c r="Z147" s="164">
        <v>90000232.718498379</v>
      </c>
      <c r="AA147" s="164">
        <v>86777106.825610355</v>
      </c>
      <c r="AB147" s="164">
        <v>85289451.568037778</v>
      </c>
      <c r="AC147" s="164">
        <v>114920049.15005101</v>
      </c>
      <c r="AD147" s="164">
        <v>75988732.944571942</v>
      </c>
      <c r="AE147" s="164">
        <v>85815738.711197987</v>
      </c>
    </row>
    <row r="148" spans="2:31" x14ac:dyDescent="0.3">
      <c r="B148" s="106" t="s">
        <v>103</v>
      </c>
      <c r="C148" s="106"/>
      <c r="D148" s="106"/>
      <c r="E148" s="106"/>
      <c r="F148" s="106" t="s">
        <v>107</v>
      </c>
      <c r="G148" s="164">
        <v>-9302.0368603436709</v>
      </c>
      <c r="H148" s="164">
        <v>-94868.584681611421</v>
      </c>
      <c r="I148" s="164">
        <v>69340113.476234213</v>
      </c>
      <c r="J148" s="164">
        <v>131930385.13587624</v>
      </c>
      <c r="K148" s="164">
        <v>466468040.30833501</v>
      </c>
      <c r="L148" s="164">
        <v>2103362479.3708386</v>
      </c>
      <c r="M148" s="164">
        <v>1513303100.1021528</v>
      </c>
      <c r="N148" s="164">
        <v>1091858649.3613546</v>
      </c>
      <c r="O148" s="164">
        <v>1351395476.2633669</v>
      </c>
      <c r="P148" s="164">
        <v>1112182243.4533715</v>
      </c>
      <c r="Q148" s="164">
        <v>1924436877.829587</v>
      </c>
      <c r="R148" s="164">
        <v>1771244114.8627408</v>
      </c>
      <c r="S148" s="164">
        <v>1042690016.0265144</v>
      </c>
      <c r="T148" s="164">
        <v>1141571453.3241796</v>
      </c>
      <c r="U148" s="164">
        <v>3145840172.368763</v>
      </c>
      <c r="V148" s="164">
        <v>3408129868.8317237</v>
      </c>
      <c r="W148" s="164">
        <v>2690461667.3919096</v>
      </c>
      <c r="X148" s="164">
        <v>3291736902.7576442</v>
      </c>
      <c r="Y148" s="164">
        <v>4140788530.5909438</v>
      </c>
      <c r="Z148" s="164">
        <v>4937967995.9184198</v>
      </c>
      <c r="AA148" s="164">
        <v>2931854674.7766623</v>
      </c>
      <c r="AB148" s="164">
        <v>4179389562.0699329</v>
      </c>
      <c r="AC148" s="164">
        <v>3803749340.5727491</v>
      </c>
      <c r="AD148" s="164">
        <v>3511630311.100009</v>
      </c>
      <c r="AE148" s="164">
        <v>3405850919.0315714</v>
      </c>
    </row>
    <row r="149" spans="2:31" x14ac:dyDescent="0.3">
      <c r="B149" s="106" t="s">
        <v>10</v>
      </c>
      <c r="C149" s="106"/>
      <c r="D149" s="106"/>
      <c r="E149" s="106"/>
      <c r="F149" s="106" t="s">
        <v>107</v>
      </c>
      <c r="G149" s="164">
        <v>0</v>
      </c>
      <c r="H149" s="164">
        <v>0</v>
      </c>
      <c r="I149" s="164">
        <v>0</v>
      </c>
      <c r="J149" s="164">
        <v>0</v>
      </c>
      <c r="K149" s="164">
        <v>0</v>
      </c>
      <c r="L149" s="164">
        <v>0</v>
      </c>
      <c r="M149" s="164">
        <v>0</v>
      </c>
      <c r="N149" s="164">
        <v>0</v>
      </c>
      <c r="O149" s="164">
        <v>0</v>
      </c>
      <c r="P149" s="164">
        <v>0</v>
      </c>
      <c r="Q149" s="164">
        <v>0</v>
      </c>
      <c r="R149" s="164">
        <v>0</v>
      </c>
      <c r="S149" s="164">
        <v>0</v>
      </c>
      <c r="T149" s="164">
        <v>0</v>
      </c>
      <c r="U149" s="164">
        <v>0</v>
      </c>
      <c r="V149" s="164">
        <v>0</v>
      </c>
      <c r="W149" s="164">
        <v>0</v>
      </c>
      <c r="X149" s="164">
        <v>0</v>
      </c>
      <c r="Y149" s="164">
        <v>0</v>
      </c>
      <c r="Z149" s="164">
        <v>0</v>
      </c>
      <c r="AA149" s="164">
        <v>0</v>
      </c>
      <c r="AB149" s="164">
        <v>0</v>
      </c>
      <c r="AC149" s="164">
        <v>0</v>
      </c>
      <c r="AD149" s="164">
        <v>0</v>
      </c>
      <c r="AE149" s="164">
        <v>0</v>
      </c>
    </row>
    <row r="151" spans="2:31" x14ac:dyDescent="0.3">
      <c r="B151" s="169" t="str">
        <f>B67</f>
        <v>Slow</v>
      </c>
      <c r="C151" s="161"/>
      <c r="D151" s="161"/>
      <c r="E151" s="161"/>
      <c r="F151" s="161"/>
      <c r="G151" s="161">
        <v>2022</v>
      </c>
      <c r="H151" s="161">
        <v>2023</v>
      </c>
      <c r="I151" s="161">
        <v>2024</v>
      </c>
      <c r="J151" s="161">
        <v>2025</v>
      </c>
      <c r="K151" s="161">
        <v>2026</v>
      </c>
      <c r="L151" s="161">
        <v>2027</v>
      </c>
      <c r="M151" s="161">
        <v>2028</v>
      </c>
      <c r="N151" s="161">
        <v>2029</v>
      </c>
      <c r="O151" s="161">
        <v>2030</v>
      </c>
      <c r="P151" s="161">
        <v>2031</v>
      </c>
      <c r="Q151" s="161">
        <v>2032</v>
      </c>
      <c r="R151" s="161">
        <v>2033</v>
      </c>
      <c r="S151" s="161">
        <v>2034</v>
      </c>
      <c r="T151" s="161">
        <v>2035</v>
      </c>
      <c r="U151" s="161">
        <v>2036</v>
      </c>
      <c r="V151" s="161">
        <v>2037</v>
      </c>
      <c r="W151" s="161">
        <v>2038</v>
      </c>
      <c r="X151" s="161">
        <v>2039</v>
      </c>
      <c r="Y151" s="161">
        <v>2040</v>
      </c>
      <c r="Z151" s="161">
        <v>2041</v>
      </c>
      <c r="AA151" s="161">
        <v>2042</v>
      </c>
      <c r="AB151" s="161">
        <v>2043</v>
      </c>
      <c r="AC151" s="161">
        <v>2044</v>
      </c>
      <c r="AD151" s="161">
        <v>2045</v>
      </c>
      <c r="AE151" s="161">
        <v>2046</v>
      </c>
    </row>
    <row r="152" spans="2:31" x14ac:dyDescent="0.3">
      <c r="B152" s="161" t="s">
        <v>34</v>
      </c>
      <c r="C152" s="161"/>
      <c r="D152" s="161"/>
      <c r="E152" s="161"/>
      <c r="F152" s="161" t="s">
        <v>14</v>
      </c>
      <c r="G152" s="104" t="s">
        <v>65</v>
      </c>
      <c r="H152" s="104" t="s">
        <v>66</v>
      </c>
      <c r="I152" s="104" t="s">
        <v>67</v>
      </c>
      <c r="J152" s="104" t="s">
        <v>68</v>
      </c>
      <c r="K152" s="104" t="s">
        <v>69</v>
      </c>
      <c r="L152" s="104" t="s">
        <v>70</v>
      </c>
      <c r="M152" s="104" t="s">
        <v>71</v>
      </c>
      <c r="N152" s="104" t="s">
        <v>72</v>
      </c>
      <c r="O152" s="104" t="s">
        <v>73</v>
      </c>
      <c r="P152" s="104" t="s">
        <v>74</v>
      </c>
      <c r="Q152" s="104" t="s">
        <v>75</v>
      </c>
      <c r="R152" s="104" t="s">
        <v>76</v>
      </c>
      <c r="S152" s="104" t="s">
        <v>77</v>
      </c>
      <c r="T152" s="104" t="s">
        <v>78</v>
      </c>
      <c r="U152" s="104" t="s">
        <v>79</v>
      </c>
      <c r="V152" s="104" t="s">
        <v>80</v>
      </c>
      <c r="W152" s="104" t="s">
        <v>81</v>
      </c>
      <c r="X152" s="104" t="s">
        <v>82</v>
      </c>
      <c r="Y152" s="104" t="s">
        <v>83</v>
      </c>
      <c r="Z152" s="104" t="s">
        <v>84</v>
      </c>
      <c r="AA152" s="104" t="s">
        <v>85</v>
      </c>
      <c r="AB152" s="104" t="s">
        <v>86</v>
      </c>
      <c r="AC152" s="104" t="s">
        <v>87</v>
      </c>
      <c r="AD152" s="104" t="s">
        <v>88</v>
      </c>
      <c r="AE152" s="104" t="s">
        <v>89</v>
      </c>
    </row>
    <row r="153" spans="2:31" x14ac:dyDescent="0.3">
      <c r="B153" s="106" t="s">
        <v>99</v>
      </c>
      <c r="C153" s="106"/>
      <c r="D153" s="106"/>
      <c r="E153" s="106"/>
      <c r="F153" s="106" t="s">
        <v>107</v>
      </c>
      <c r="G153" s="164">
        <v>-49.320421000531546</v>
      </c>
      <c r="H153" s="164">
        <v>-101.50031280561879</v>
      </c>
      <c r="I153" s="164">
        <v>-137.82252575442416</v>
      </c>
      <c r="J153" s="164">
        <v>-196.31861266261535</v>
      </c>
      <c r="K153" s="164">
        <v>-302.12868462661532</v>
      </c>
      <c r="L153" s="164">
        <v>-367.59255322026678</v>
      </c>
      <c r="M153" s="164">
        <v>-437.11603900057776</v>
      </c>
      <c r="N153" s="164">
        <v>-510.28423923581829</v>
      </c>
      <c r="O153" s="164">
        <v>-587.73441456026399</v>
      </c>
      <c r="P153" s="164">
        <v>-669.62249817181191</v>
      </c>
      <c r="Q153" s="164">
        <v>-756.82606141263739</v>
      </c>
      <c r="R153" s="164">
        <v>15109875.593718147</v>
      </c>
      <c r="S153" s="164">
        <v>15109778.43369369</v>
      </c>
      <c r="T153" s="164">
        <v>15109675.293723809</v>
      </c>
      <c r="U153" s="164">
        <v>117158707.43934922</v>
      </c>
      <c r="V153" s="164">
        <v>123177977.14102305</v>
      </c>
      <c r="W153" s="164">
        <v>145013236.27715382</v>
      </c>
      <c r="X153" s="164">
        <v>149804535.21573159</v>
      </c>
      <c r="Y153" s="164">
        <v>192016610.65955558</v>
      </c>
      <c r="Z153" s="164">
        <v>199477165.49359262</v>
      </c>
      <c r="AA153" s="164">
        <v>197302283.10687593</v>
      </c>
      <c r="AB153" s="164">
        <v>272648214.77262032</v>
      </c>
      <c r="AC153" s="164">
        <v>277025789.34374976</v>
      </c>
      <c r="AD153" s="164">
        <v>282998880.65462071</v>
      </c>
      <c r="AE153" s="164">
        <v>295660027.37863362</v>
      </c>
    </row>
    <row r="154" spans="2:31" x14ac:dyDescent="0.3">
      <c r="B154" s="106" t="s">
        <v>100</v>
      </c>
      <c r="C154" s="106"/>
      <c r="D154" s="106"/>
      <c r="E154" s="106"/>
      <c r="F154" s="106" t="s">
        <v>107</v>
      </c>
      <c r="G154" s="164">
        <v>-111.76554103509278</v>
      </c>
      <c r="H154" s="164">
        <v>-353.58236764778502</v>
      </c>
      <c r="I154" s="164">
        <v>-377.2928630760851</v>
      </c>
      <c r="J154" s="164">
        <v>-367.81416199588949</v>
      </c>
      <c r="K154" s="164">
        <v>-308.72653401086109</v>
      </c>
      <c r="L154" s="164">
        <v>-397.49590041544752</v>
      </c>
      <c r="M154" s="164">
        <v>-389.18086096763489</v>
      </c>
      <c r="N154" s="164">
        <v>-384.20556728015362</v>
      </c>
      <c r="O154" s="164">
        <v>-337.04625408289826</v>
      </c>
      <c r="P154" s="164">
        <v>-238.47523944374564</v>
      </c>
      <c r="Q154" s="164">
        <v>124517946.68314327</v>
      </c>
      <c r="R154" s="164">
        <v>124517907.59014077</v>
      </c>
      <c r="S154" s="164">
        <v>124517816.09568886</v>
      </c>
      <c r="T154" s="164">
        <v>124517760.61051586</v>
      </c>
      <c r="U154" s="164">
        <v>124517683.55882369</v>
      </c>
      <c r="V154" s="164">
        <v>124517778.3193159</v>
      </c>
      <c r="W154" s="164">
        <v>124517803.16105773</v>
      </c>
      <c r="X154" s="164">
        <v>124517640.39837405</v>
      </c>
      <c r="Y154" s="164">
        <v>124517559.44607279</v>
      </c>
      <c r="Z154" s="164">
        <v>124517346.74193992</v>
      </c>
      <c r="AA154" s="164">
        <v>124517218.60439979</v>
      </c>
      <c r="AB154" s="164">
        <v>124517137.33128758</v>
      </c>
      <c r="AC154" s="164">
        <v>124516872.54553021</v>
      </c>
      <c r="AD154" s="164">
        <v>114946974.3924953</v>
      </c>
      <c r="AE154" s="164">
        <v>116522268.66223353</v>
      </c>
    </row>
    <row r="155" spans="2:31" x14ac:dyDescent="0.3">
      <c r="B155" s="106" t="s">
        <v>101</v>
      </c>
      <c r="C155" s="106"/>
      <c r="D155" s="106"/>
      <c r="E155" s="106"/>
      <c r="F155" s="106" t="s">
        <v>107</v>
      </c>
      <c r="G155" s="164">
        <v>-905.94312682975715</v>
      </c>
      <c r="H155" s="164">
        <v>-1806.2515230521592</v>
      </c>
      <c r="I155" s="164">
        <v>-2740.8954754420006</v>
      </c>
      <c r="J155" s="164">
        <v>-6841.6613905641443</v>
      </c>
      <c r="K155" s="164">
        <v>-654411.15900808258</v>
      </c>
      <c r="L155" s="164">
        <v>27935221.295788802</v>
      </c>
      <c r="M155" s="164">
        <v>56636589.389210433</v>
      </c>
      <c r="N155" s="164">
        <v>74339786.850103021</v>
      </c>
      <c r="O155" s="164">
        <v>84162702.926814631</v>
      </c>
      <c r="P155" s="164">
        <v>99860066.034111008</v>
      </c>
      <c r="Q155" s="164">
        <v>114015830.39644521</v>
      </c>
      <c r="R155" s="164">
        <v>112126369.1433785</v>
      </c>
      <c r="S155" s="164">
        <v>107517037.67702354</v>
      </c>
      <c r="T155" s="164">
        <v>103597413.55692901</v>
      </c>
      <c r="U155" s="164">
        <v>110411753.52292064</v>
      </c>
      <c r="V155" s="164">
        <v>112940541.6020024</v>
      </c>
      <c r="W155" s="164">
        <v>110750918.97471088</v>
      </c>
      <c r="X155" s="164">
        <v>106596337.51540016</v>
      </c>
      <c r="Y155" s="164">
        <v>100167203.40327445</v>
      </c>
      <c r="Z155" s="164">
        <v>94891005.310542867</v>
      </c>
      <c r="AA155" s="164">
        <v>94972680.104238376</v>
      </c>
      <c r="AB155" s="164">
        <v>85906864.750441611</v>
      </c>
      <c r="AC155" s="164">
        <v>69090676.518524945</v>
      </c>
      <c r="AD155" s="164">
        <v>47651043.613833487</v>
      </c>
      <c r="AE155" s="164">
        <v>46628123.242521457</v>
      </c>
    </row>
    <row r="156" spans="2:31" x14ac:dyDescent="0.3">
      <c r="B156" s="106" t="s">
        <v>102</v>
      </c>
      <c r="C156" s="106"/>
      <c r="D156" s="106"/>
      <c r="E156" s="106"/>
      <c r="F156" s="106" t="s">
        <v>107</v>
      </c>
      <c r="G156" s="164">
        <v>-164.47413606244049</v>
      </c>
      <c r="H156" s="164">
        <v>-336.54093705746885</v>
      </c>
      <c r="I156" s="164">
        <v>-514.33219556759423</v>
      </c>
      <c r="J156" s="164">
        <v>-706.02363478017583</v>
      </c>
      <c r="K156" s="164">
        <v>-1855.0822977566932</v>
      </c>
      <c r="L156" s="164">
        <v>248785.19578020522</v>
      </c>
      <c r="M156" s="164">
        <v>248560.52378763884</v>
      </c>
      <c r="N156" s="164">
        <v>248323.17284806914</v>
      </c>
      <c r="O156" s="164">
        <v>248073.70275535472</v>
      </c>
      <c r="P156" s="164">
        <v>247810.57175323585</v>
      </c>
      <c r="Q156" s="164">
        <v>247535.08946982559</v>
      </c>
      <c r="R156" s="164">
        <v>13192700.564723713</v>
      </c>
      <c r="S156" s="164">
        <v>13192486.745244756</v>
      </c>
      <c r="T156" s="164">
        <v>13207915.06932139</v>
      </c>
      <c r="U156" s="164">
        <v>12298346.000030398</v>
      </c>
      <c r="V156" s="164">
        <v>20369015.188704394</v>
      </c>
      <c r="W156" s="164">
        <v>17691331.218642522</v>
      </c>
      <c r="X156" s="164">
        <v>22011627.559128944</v>
      </c>
      <c r="Y156" s="164">
        <v>32766845.289401464</v>
      </c>
      <c r="Z156" s="164">
        <v>40138627.029113166</v>
      </c>
      <c r="AA156" s="164">
        <v>33815149.512497149</v>
      </c>
      <c r="AB156" s="164">
        <v>38084778.183382437</v>
      </c>
      <c r="AC156" s="164">
        <v>37381967.215473071</v>
      </c>
      <c r="AD156" s="164">
        <v>30883525.618116613</v>
      </c>
      <c r="AE156" s="164">
        <v>30371528.68079827</v>
      </c>
    </row>
    <row r="157" spans="2:31" x14ac:dyDescent="0.3">
      <c r="B157" s="106" t="s">
        <v>103</v>
      </c>
      <c r="C157" s="106"/>
      <c r="D157" s="106"/>
      <c r="E157" s="106"/>
      <c r="F157" s="106" t="s">
        <v>107</v>
      </c>
      <c r="G157" s="164">
        <v>-4476.8569904906681</v>
      </c>
      <c r="H157" s="164">
        <v>-11174.327703564437</v>
      </c>
      <c r="I157" s="164">
        <v>-12824.012169839272</v>
      </c>
      <c r="J157" s="164">
        <v>-17139.845906576018</v>
      </c>
      <c r="K157" s="164">
        <v>70056.846502191853</v>
      </c>
      <c r="L157" s="164">
        <v>-6815161.4516236633</v>
      </c>
      <c r="M157" s="164">
        <v>63568278.092684567</v>
      </c>
      <c r="N157" s="164">
        <v>57308495.458828799</v>
      </c>
      <c r="O157" s="164">
        <v>76796498.408820808</v>
      </c>
      <c r="P157" s="164">
        <v>68479121.754887938</v>
      </c>
      <c r="Q157" s="164">
        <v>-37160912.813762397</v>
      </c>
      <c r="R157" s="164">
        <v>1285252414.5740583</v>
      </c>
      <c r="S157" s="164">
        <v>1266160154.8412697</v>
      </c>
      <c r="T157" s="164">
        <v>1246815300.2514663</v>
      </c>
      <c r="U157" s="164">
        <v>1281260343.5095041</v>
      </c>
      <c r="V157" s="164">
        <v>1249383074.1419768</v>
      </c>
      <c r="W157" s="164">
        <v>1352611724.0976317</v>
      </c>
      <c r="X157" s="164">
        <v>1332111316.2628961</v>
      </c>
      <c r="Y157" s="164">
        <v>1169364585.3927777</v>
      </c>
      <c r="Z157" s="164">
        <v>1194997220.5183403</v>
      </c>
      <c r="AA157" s="164">
        <v>1145464557.4463794</v>
      </c>
      <c r="AB157" s="164">
        <v>1082023496.3052399</v>
      </c>
      <c r="AC157" s="164">
        <v>1014613636.5153785</v>
      </c>
      <c r="AD157" s="164">
        <v>947478217.73622608</v>
      </c>
      <c r="AE157" s="164">
        <v>966331968.38975632</v>
      </c>
    </row>
    <row r="158" spans="2:31" x14ac:dyDescent="0.3">
      <c r="B158" s="106" t="s">
        <v>10</v>
      </c>
      <c r="C158" s="106"/>
      <c r="D158" s="106"/>
      <c r="E158" s="106"/>
      <c r="F158" s="106" t="s">
        <v>107</v>
      </c>
      <c r="G158" s="164">
        <v>0</v>
      </c>
      <c r="H158" s="164">
        <v>0</v>
      </c>
      <c r="I158" s="164">
        <v>0</v>
      </c>
      <c r="J158" s="164">
        <v>0</v>
      </c>
      <c r="K158" s="164">
        <v>0</v>
      </c>
      <c r="L158" s="164">
        <v>0</v>
      </c>
      <c r="M158" s="164">
        <v>0</v>
      </c>
      <c r="N158" s="164">
        <v>0</v>
      </c>
      <c r="O158" s="164">
        <v>0</v>
      </c>
      <c r="P158" s="164">
        <v>0</v>
      </c>
      <c r="Q158" s="164">
        <v>0</v>
      </c>
      <c r="R158" s="164">
        <v>0</v>
      </c>
      <c r="S158" s="164">
        <v>0</v>
      </c>
      <c r="T158" s="164">
        <v>0</v>
      </c>
      <c r="U158" s="164">
        <v>0</v>
      </c>
      <c r="V158" s="164">
        <v>0</v>
      </c>
      <c r="W158" s="164">
        <v>0</v>
      </c>
      <c r="X158" s="164">
        <v>0</v>
      </c>
      <c r="Y158" s="164">
        <v>0</v>
      </c>
      <c r="Z158" s="164">
        <v>0</v>
      </c>
      <c r="AA158" s="164">
        <v>0</v>
      </c>
      <c r="AB158" s="164">
        <v>0</v>
      </c>
      <c r="AC158" s="164">
        <v>0</v>
      </c>
      <c r="AD158" s="164">
        <v>0</v>
      </c>
      <c r="AE158" s="164">
        <v>0</v>
      </c>
    </row>
    <row r="160" spans="2:31" x14ac:dyDescent="0.3">
      <c r="B160" s="169" t="str">
        <f>B80</f>
        <v>Fast</v>
      </c>
      <c r="C160" s="161"/>
      <c r="D160" s="161"/>
      <c r="E160" s="161"/>
      <c r="F160" s="161"/>
      <c r="G160" s="161">
        <v>2022</v>
      </c>
      <c r="H160" s="161">
        <v>2023</v>
      </c>
      <c r="I160" s="161">
        <v>2024</v>
      </c>
      <c r="J160" s="161">
        <v>2025</v>
      </c>
      <c r="K160" s="161">
        <v>2026</v>
      </c>
      <c r="L160" s="161">
        <v>2027</v>
      </c>
      <c r="M160" s="161">
        <v>2028</v>
      </c>
      <c r="N160" s="161">
        <v>2029</v>
      </c>
      <c r="O160" s="161">
        <v>2030</v>
      </c>
      <c r="P160" s="161">
        <v>2031</v>
      </c>
      <c r="Q160" s="161">
        <v>2032</v>
      </c>
      <c r="R160" s="161">
        <v>2033</v>
      </c>
      <c r="S160" s="161">
        <v>2034</v>
      </c>
      <c r="T160" s="161">
        <v>2035</v>
      </c>
      <c r="U160" s="161">
        <v>2036</v>
      </c>
      <c r="V160" s="161">
        <v>2037</v>
      </c>
      <c r="W160" s="161">
        <v>2038</v>
      </c>
      <c r="X160" s="161">
        <v>2039</v>
      </c>
      <c r="Y160" s="161">
        <v>2040</v>
      </c>
      <c r="Z160" s="161">
        <v>2041</v>
      </c>
      <c r="AA160" s="161">
        <v>2042</v>
      </c>
      <c r="AB160" s="161">
        <v>2043</v>
      </c>
      <c r="AC160" s="161">
        <v>2044</v>
      </c>
      <c r="AD160" s="161">
        <v>2045</v>
      </c>
      <c r="AE160" s="161">
        <v>2046</v>
      </c>
    </row>
    <row r="161" spans="2:31" x14ac:dyDescent="0.3">
      <c r="B161" s="161" t="s">
        <v>34</v>
      </c>
      <c r="C161" s="161"/>
      <c r="D161" s="161"/>
      <c r="E161" s="161"/>
      <c r="F161" s="161" t="s">
        <v>14</v>
      </c>
      <c r="G161" s="104" t="s">
        <v>65</v>
      </c>
      <c r="H161" s="104" t="s">
        <v>66</v>
      </c>
      <c r="I161" s="104" t="s">
        <v>67</v>
      </c>
      <c r="J161" s="104" t="s">
        <v>68</v>
      </c>
      <c r="K161" s="104" t="s">
        <v>69</v>
      </c>
      <c r="L161" s="104" t="s">
        <v>70</v>
      </c>
      <c r="M161" s="104" t="s">
        <v>71</v>
      </c>
      <c r="N161" s="104" t="s">
        <v>72</v>
      </c>
      <c r="O161" s="104" t="s">
        <v>73</v>
      </c>
      <c r="P161" s="104" t="s">
        <v>74</v>
      </c>
      <c r="Q161" s="104" t="s">
        <v>75</v>
      </c>
      <c r="R161" s="104" t="s">
        <v>76</v>
      </c>
      <c r="S161" s="104" t="s">
        <v>77</v>
      </c>
      <c r="T161" s="104" t="s">
        <v>78</v>
      </c>
      <c r="U161" s="104" t="s">
        <v>79</v>
      </c>
      <c r="V161" s="104" t="s">
        <v>80</v>
      </c>
      <c r="W161" s="104" t="s">
        <v>81</v>
      </c>
      <c r="X161" s="104" t="s">
        <v>82</v>
      </c>
      <c r="Y161" s="104" t="s">
        <v>83</v>
      </c>
      <c r="Z161" s="104" t="s">
        <v>84</v>
      </c>
      <c r="AA161" s="104" t="s">
        <v>85</v>
      </c>
      <c r="AB161" s="104" t="s">
        <v>86</v>
      </c>
      <c r="AC161" s="104" t="s">
        <v>87</v>
      </c>
      <c r="AD161" s="104" t="s">
        <v>88</v>
      </c>
      <c r="AE161" s="104" t="s">
        <v>89</v>
      </c>
    </row>
    <row r="162" spans="2:31" x14ac:dyDescent="0.3">
      <c r="B162" s="106" t="s">
        <v>99</v>
      </c>
      <c r="C162" s="106"/>
      <c r="D162" s="106"/>
      <c r="E162" s="106"/>
      <c r="F162" s="106" t="s">
        <v>107</v>
      </c>
      <c r="G162" s="164">
        <v>-104.58927706897489</v>
      </c>
      <c r="H162" s="164">
        <v>-178.73720356870149</v>
      </c>
      <c r="I162" s="164">
        <v>-3630741.1139594964</v>
      </c>
      <c r="J162" s="164">
        <v>-2294886.0772584956</v>
      </c>
      <c r="K162" s="164">
        <v>-3354916.6775655313</v>
      </c>
      <c r="L162" s="164">
        <v>6094467.8215659764</v>
      </c>
      <c r="M162" s="164">
        <v>7833396.9015032388</v>
      </c>
      <c r="N162" s="164">
        <v>7584880.1671169503</v>
      </c>
      <c r="O162" s="164">
        <v>14640513.015079726</v>
      </c>
      <c r="P162" s="164">
        <v>23498276.835525721</v>
      </c>
      <c r="Q162" s="164">
        <v>23498091.414199226</v>
      </c>
      <c r="R162" s="164">
        <v>23497896.56032753</v>
      </c>
      <c r="S162" s="164">
        <v>23497689.794154052</v>
      </c>
      <c r="T162" s="164">
        <v>23497470.500572905</v>
      </c>
      <c r="U162" s="164">
        <v>23497238.410260987</v>
      </c>
      <c r="V162" s="164">
        <v>23496993.038766272</v>
      </c>
      <c r="W162" s="164">
        <v>-4128922.1466135867</v>
      </c>
      <c r="X162" s="164">
        <v>-4129197.2326037381</v>
      </c>
      <c r="Y162" s="164">
        <v>-4129488.6860381127</v>
      </c>
      <c r="Z162" s="164">
        <v>-4129797.828525959</v>
      </c>
      <c r="AA162" s="164">
        <v>-4130123.6523752837</v>
      </c>
      <c r="AB162" s="164">
        <v>-4130468.7486135154</v>
      </c>
      <c r="AC162" s="164">
        <v>-4130836.3653162862</v>
      </c>
      <c r="AD162" s="164">
        <v>-15796000.804604515</v>
      </c>
      <c r="AE162" s="164">
        <v>-15796410.159081869</v>
      </c>
    </row>
    <row r="163" spans="2:31" x14ac:dyDescent="0.3">
      <c r="B163" s="106" t="s">
        <v>100</v>
      </c>
      <c r="C163" s="106"/>
      <c r="D163" s="106"/>
      <c r="E163" s="106"/>
      <c r="F163" s="106" t="s">
        <v>107</v>
      </c>
      <c r="G163" s="164">
        <v>-189.77975592872647</v>
      </c>
      <c r="H163" s="164">
        <v>-987.0702002731191</v>
      </c>
      <c r="I163" s="164">
        <v>-1126.6602126668308</v>
      </c>
      <c r="J163" s="164">
        <v>-1258.0616896248434</v>
      </c>
      <c r="K163" s="164">
        <v>-1438.7003168979818</v>
      </c>
      <c r="L163" s="164">
        <v>-1672.0733482022952</v>
      </c>
      <c r="M163" s="164">
        <v>-1707.7956673108863</v>
      </c>
      <c r="N163" s="164">
        <v>-3149.3753378996644</v>
      </c>
      <c r="O163" s="164">
        <v>219902268.77919188</v>
      </c>
      <c r="P163" s="164">
        <v>219902271.83255252</v>
      </c>
      <c r="Q163" s="164">
        <v>219902168.82198313</v>
      </c>
      <c r="R163" s="164">
        <v>219901720.47832644</v>
      </c>
      <c r="S163" s="164">
        <v>219901665.96131319</v>
      </c>
      <c r="T163" s="164">
        <v>209980903.08595705</v>
      </c>
      <c r="U163" s="164">
        <v>707297543.47798002</v>
      </c>
      <c r="V163" s="164">
        <v>730275531.6636188</v>
      </c>
      <c r="W163" s="164">
        <v>1197972071.9101083</v>
      </c>
      <c r="X163" s="164">
        <v>1179886075.531343</v>
      </c>
      <c r="Y163" s="164">
        <v>1154446781.5269072</v>
      </c>
      <c r="Z163" s="164">
        <v>1147284351.0170975</v>
      </c>
      <c r="AA163" s="164">
        <v>1094419277.5822196</v>
      </c>
      <c r="AB163" s="164">
        <v>1068503595.3532284</v>
      </c>
      <c r="AC163" s="164">
        <v>986351630.12787533</v>
      </c>
      <c r="AD163" s="164">
        <v>1001304575.3758166</v>
      </c>
      <c r="AE163" s="164">
        <v>990737814.79838371</v>
      </c>
    </row>
    <row r="164" spans="2:31" x14ac:dyDescent="0.3">
      <c r="B164" s="106" t="s">
        <v>101</v>
      </c>
      <c r="C164" s="106"/>
      <c r="D164" s="106"/>
      <c r="E164" s="106"/>
      <c r="F164" s="106" t="s">
        <v>107</v>
      </c>
      <c r="G164" s="164">
        <v>-53112.085383534395</v>
      </c>
      <c r="H164" s="164">
        <v>-165516.30536459724</v>
      </c>
      <c r="I164" s="164">
        <v>-2641493.4071987597</v>
      </c>
      <c r="J164" s="164">
        <v>-5349132.3901469931</v>
      </c>
      <c r="K164" s="164">
        <v>-690351.38769307174</v>
      </c>
      <c r="L164" s="164">
        <v>31837393.016892232</v>
      </c>
      <c r="M164" s="164">
        <v>80316850.258777231</v>
      </c>
      <c r="N164" s="164">
        <v>164878519.50563225</v>
      </c>
      <c r="O164" s="164">
        <v>241573840.57589144</v>
      </c>
      <c r="P164" s="164">
        <v>303786330.06920135</v>
      </c>
      <c r="Q164" s="164">
        <v>327854244.52381074</v>
      </c>
      <c r="R164" s="164">
        <v>342225007.12495333</v>
      </c>
      <c r="S164" s="164">
        <v>369631062.68147624</v>
      </c>
      <c r="T164" s="164">
        <v>382792136.14807874</v>
      </c>
      <c r="U164" s="164">
        <v>407036736.10548103</v>
      </c>
      <c r="V164" s="164">
        <v>467963040.68090522</v>
      </c>
      <c r="W164" s="164">
        <v>503312425.27241695</v>
      </c>
      <c r="X164" s="164">
        <v>529528740.63018578</v>
      </c>
      <c r="Y164" s="164">
        <v>550156884.26327658</v>
      </c>
      <c r="Z164" s="164">
        <v>569526887.3827244</v>
      </c>
      <c r="AA164" s="164">
        <v>625902800.42117143</v>
      </c>
      <c r="AB164" s="164">
        <v>828475033.80511689</v>
      </c>
      <c r="AC164" s="164">
        <v>1019077376.9382331</v>
      </c>
      <c r="AD164" s="164">
        <v>1242623837.1983356</v>
      </c>
      <c r="AE164" s="164">
        <v>1452824590.7758443</v>
      </c>
    </row>
    <row r="165" spans="2:31" x14ac:dyDescent="0.3">
      <c r="B165" s="106" t="s">
        <v>102</v>
      </c>
      <c r="C165" s="106"/>
      <c r="D165" s="106"/>
      <c r="E165" s="106"/>
      <c r="F165" s="106" t="s">
        <v>107</v>
      </c>
      <c r="G165" s="164">
        <v>-484.20507841509021</v>
      </c>
      <c r="H165" s="164">
        <v>-965.85018982194345</v>
      </c>
      <c r="I165" s="164">
        <v>-143430.13995226831</v>
      </c>
      <c r="J165" s="164">
        <v>-268869.5156732105</v>
      </c>
      <c r="K165" s="164">
        <v>-1608697.0085368347</v>
      </c>
      <c r="L165" s="164">
        <v>385888.16226050165</v>
      </c>
      <c r="M165" s="164">
        <v>3592191.7365401066</v>
      </c>
      <c r="N165" s="164">
        <v>618292.75432594493</v>
      </c>
      <c r="O165" s="164">
        <v>7269780.6274521882</v>
      </c>
      <c r="P165" s="164">
        <v>12785832.745255575</v>
      </c>
      <c r="Q165" s="164">
        <v>12956694.105341118</v>
      </c>
      <c r="R165" s="164">
        <v>13654126.960473636</v>
      </c>
      <c r="S165" s="164">
        <v>22168604.247887507</v>
      </c>
      <c r="T165" s="164">
        <v>21970296.708070382</v>
      </c>
      <c r="U165" s="164">
        <v>44280317.809062898</v>
      </c>
      <c r="V165" s="164">
        <v>46327922.653034493</v>
      </c>
      <c r="W165" s="164">
        <v>82772264.926010907</v>
      </c>
      <c r="X165" s="164">
        <v>82312250.842126146</v>
      </c>
      <c r="Y165" s="164">
        <v>96430282.272475749</v>
      </c>
      <c r="Z165" s="164">
        <v>99667106.564306498</v>
      </c>
      <c r="AA165" s="164">
        <v>77896199.838707179</v>
      </c>
      <c r="AB165" s="164">
        <v>83533814.043924242</v>
      </c>
      <c r="AC165" s="164">
        <v>78948128.714532301</v>
      </c>
      <c r="AD165" s="164">
        <v>57237431.284634754</v>
      </c>
      <c r="AE165" s="164">
        <v>72752667.082348749</v>
      </c>
    </row>
    <row r="166" spans="2:31" x14ac:dyDescent="0.3">
      <c r="B166" s="106" t="s">
        <v>103</v>
      </c>
      <c r="C166" s="106"/>
      <c r="D166" s="106"/>
      <c r="E166" s="106"/>
      <c r="F166" s="106" t="s">
        <v>107</v>
      </c>
      <c r="G166" s="164">
        <v>1106.9865591075575</v>
      </c>
      <c r="H166" s="164">
        <v>-4149.6310261345816</v>
      </c>
      <c r="I166" s="164">
        <v>110391996.63289909</v>
      </c>
      <c r="J166" s="164">
        <v>118694120.42676742</v>
      </c>
      <c r="K166" s="164">
        <v>-56832891.871737704</v>
      </c>
      <c r="L166" s="164">
        <v>244389319.4718799</v>
      </c>
      <c r="M166" s="164">
        <v>416637243.33831227</v>
      </c>
      <c r="N166" s="164">
        <v>-195390088.1664027</v>
      </c>
      <c r="O166" s="164">
        <v>-787471562.73513627</v>
      </c>
      <c r="P166" s="164">
        <v>754283450.84037471</v>
      </c>
      <c r="Q166" s="164">
        <v>792645855.20875478</v>
      </c>
      <c r="R166" s="164">
        <v>1907738430.2724357</v>
      </c>
      <c r="S166" s="164">
        <v>1560458765.5615318</v>
      </c>
      <c r="T166" s="164">
        <v>1807727326.3315835</v>
      </c>
      <c r="U166" s="164">
        <v>1592604505.6385734</v>
      </c>
      <c r="V166" s="164">
        <v>1709880256.871109</v>
      </c>
      <c r="W166" s="164">
        <v>3344894371.239707</v>
      </c>
      <c r="X166" s="164">
        <v>3088192738.7223663</v>
      </c>
      <c r="Y166" s="164">
        <v>3417344845.7506928</v>
      </c>
      <c r="Z166" s="164">
        <v>3114499667.8480487</v>
      </c>
      <c r="AA166" s="164">
        <v>2817387817.8037143</v>
      </c>
      <c r="AB166" s="164">
        <v>2490930786.1665459</v>
      </c>
      <c r="AC166" s="164">
        <v>2340347725.2343283</v>
      </c>
      <c r="AD166" s="164">
        <v>2295911153.1042728</v>
      </c>
      <c r="AE166" s="164">
        <v>2233281874.1892319</v>
      </c>
    </row>
    <row r="167" spans="2:31" x14ac:dyDescent="0.3">
      <c r="B167" s="106" t="s">
        <v>10</v>
      </c>
      <c r="C167" s="106"/>
      <c r="D167" s="106"/>
      <c r="E167" s="106"/>
      <c r="F167" s="106" t="s">
        <v>107</v>
      </c>
      <c r="G167" s="164">
        <v>0</v>
      </c>
      <c r="H167" s="164">
        <v>0</v>
      </c>
      <c r="I167" s="164">
        <v>0</v>
      </c>
      <c r="J167" s="164">
        <v>0</v>
      </c>
      <c r="K167" s="164">
        <v>0</v>
      </c>
      <c r="L167" s="164">
        <v>0</v>
      </c>
      <c r="M167" s="164">
        <v>0</v>
      </c>
      <c r="N167" s="164">
        <v>0</v>
      </c>
      <c r="O167" s="164">
        <v>0</v>
      </c>
      <c r="P167" s="164">
        <v>0</v>
      </c>
      <c r="Q167" s="164">
        <v>0</v>
      </c>
      <c r="R167" s="164">
        <v>0</v>
      </c>
      <c r="S167" s="164">
        <v>0</v>
      </c>
      <c r="T167" s="164">
        <v>0</v>
      </c>
      <c r="U167" s="164">
        <v>0</v>
      </c>
      <c r="V167" s="164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  <c r="AC167" s="164">
        <v>0</v>
      </c>
      <c r="AD167" s="164">
        <v>0</v>
      </c>
      <c r="AE167" s="164">
        <v>0</v>
      </c>
    </row>
    <row r="170" spans="2:31" x14ac:dyDescent="0.3">
      <c r="B170" s="87" t="s">
        <v>111</v>
      </c>
      <c r="C170" s="87"/>
      <c r="D170" s="87"/>
      <c r="E170" s="87"/>
      <c r="F170" s="87"/>
      <c r="G170" s="100">
        <v>1.0589999999999999</v>
      </c>
      <c r="H170" s="100">
        <v>1.121481</v>
      </c>
      <c r="I170" s="100">
        <v>1.1876483789999999</v>
      </c>
      <c r="J170" s="100">
        <v>1.2577196333609999</v>
      </c>
      <c r="K170" s="100">
        <v>1.3319250917292988</v>
      </c>
      <c r="L170" s="100">
        <v>1.4105086721413274</v>
      </c>
      <c r="M170" s="100">
        <v>1.4937286837976658</v>
      </c>
      <c r="N170" s="100">
        <v>1.5818586761417279</v>
      </c>
      <c r="O170" s="100">
        <v>1.6751883380340897</v>
      </c>
      <c r="P170" s="100">
        <v>1.774024449978101</v>
      </c>
      <c r="Q170" s="100">
        <v>1.878691892526809</v>
      </c>
      <c r="R170" s="100">
        <v>1.9895347141858908</v>
      </c>
      <c r="S170" s="100">
        <v>2.1069172623228583</v>
      </c>
      <c r="T170" s="100">
        <v>2.2312253807999065</v>
      </c>
      <c r="U170" s="100">
        <v>2.3628676782671012</v>
      </c>
      <c r="V170" s="100">
        <v>2.50227687128486</v>
      </c>
      <c r="W170" s="100">
        <v>2.6499112066906667</v>
      </c>
      <c r="X170" s="100">
        <v>2.806255967885416</v>
      </c>
      <c r="Y170" s="100">
        <v>2.9718250699906554</v>
      </c>
      <c r="Z170" s="100">
        <v>3.147162749120104</v>
      </c>
      <c r="AA170" s="100">
        <v>3.3328453513181899</v>
      </c>
      <c r="AB170" s="100">
        <v>3.5294832270459628</v>
      </c>
      <c r="AC170" s="100">
        <v>3.737722737441675</v>
      </c>
      <c r="AD170" s="100">
        <v>3.9582483789507337</v>
      </c>
      <c r="AE170" s="100">
        <v>4.1917850333088262</v>
      </c>
    </row>
    <row r="171" spans="2:31" x14ac:dyDescent="0.3"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</row>
    <row r="172" spans="2:31" x14ac:dyDescent="0.3">
      <c r="B172" s="169" t="str">
        <f>B41</f>
        <v>Central</v>
      </c>
      <c r="C172" s="161"/>
      <c r="D172" s="161"/>
      <c r="E172" s="161"/>
      <c r="F172" s="161"/>
      <c r="G172" s="161">
        <v>2022</v>
      </c>
      <c r="H172" s="161">
        <v>2023</v>
      </c>
      <c r="I172" s="161">
        <v>2024</v>
      </c>
      <c r="J172" s="161">
        <v>2025</v>
      </c>
      <c r="K172" s="161">
        <v>2026</v>
      </c>
      <c r="L172" s="161">
        <v>2027</v>
      </c>
      <c r="M172" s="161">
        <v>2028</v>
      </c>
      <c r="N172" s="161">
        <v>2029</v>
      </c>
      <c r="O172" s="161">
        <v>2030</v>
      </c>
      <c r="P172" s="161">
        <v>2031</v>
      </c>
      <c r="Q172" s="161">
        <v>2032</v>
      </c>
      <c r="R172" s="161">
        <v>2033</v>
      </c>
      <c r="S172" s="161">
        <v>2034</v>
      </c>
      <c r="T172" s="161">
        <v>2035</v>
      </c>
      <c r="U172" s="161">
        <v>2036</v>
      </c>
      <c r="V172" s="161">
        <v>2037</v>
      </c>
      <c r="W172" s="161">
        <v>2038</v>
      </c>
      <c r="X172" s="161">
        <v>2039</v>
      </c>
      <c r="Y172" s="161">
        <v>2040</v>
      </c>
      <c r="Z172" s="161">
        <v>2041</v>
      </c>
      <c r="AA172" s="161">
        <v>2042</v>
      </c>
      <c r="AB172" s="161">
        <v>2043</v>
      </c>
      <c r="AC172" s="161">
        <v>2044</v>
      </c>
      <c r="AD172" s="161">
        <v>2045</v>
      </c>
      <c r="AE172" s="161">
        <v>2046</v>
      </c>
    </row>
    <row r="173" spans="2:31" x14ac:dyDescent="0.3">
      <c r="B173" s="161" t="s">
        <v>34</v>
      </c>
      <c r="C173" s="161"/>
      <c r="D173" s="161"/>
      <c r="E173" s="161"/>
      <c r="F173" s="161" t="s">
        <v>14</v>
      </c>
      <c r="G173" s="104" t="s">
        <v>65</v>
      </c>
      <c r="H173" s="104" t="s">
        <v>66</v>
      </c>
      <c r="I173" s="104" t="s">
        <v>67</v>
      </c>
      <c r="J173" s="104" t="s">
        <v>68</v>
      </c>
      <c r="K173" s="104" t="s">
        <v>69</v>
      </c>
      <c r="L173" s="104" t="s">
        <v>70</v>
      </c>
      <c r="M173" s="104" t="s">
        <v>71</v>
      </c>
      <c r="N173" s="104" t="s">
        <v>72</v>
      </c>
      <c r="O173" s="104" t="s">
        <v>73</v>
      </c>
      <c r="P173" s="104" t="s">
        <v>74</v>
      </c>
      <c r="Q173" s="104" t="s">
        <v>75</v>
      </c>
      <c r="R173" s="104" t="s">
        <v>76</v>
      </c>
      <c r="S173" s="104" t="s">
        <v>77</v>
      </c>
      <c r="T173" s="104" t="s">
        <v>78</v>
      </c>
      <c r="U173" s="104" t="s">
        <v>79</v>
      </c>
      <c r="V173" s="104" t="s">
        <v>80</v>
      </c>
      <c r="W173" s="104" t="s">
        <v>81</v>
      </c>
      <c r="X173" s="104" t="s">
        <v>82</v>
      </c>
      <c r="Y173" s="104" t="s">
        <v>83</v>
      </c>
      <c r="Z173" s="104" t="s">
        <v>84</v>
      </c>
      <c r="AA173" s="104" t="s">
        <v>85</v>
      </c>
      <c r="AB173" s="104" t="s">
        <v>86</v>
      </c>
      <c r="AC173" s="104" t="s">
        <v>87</v>
      </c>
      <c r="AD173" s="104" t="s">
        <v>88</v>
      </c>
      <c r="AE173" s="104" t="s">
        <v>89</v>
      </c>
    </row>
    <row r="174" spans="2:31" x14ac:dyDescent="0.3">
      <c r="B174" s="106" t="s">
        <v>99</v>
      </c>
      <c r="C174" s="106"/>
      <c r="D174" s="106"/>
      <c r="E174" s="172"/>
      <c r="F174" s="106" t="s">
        <v>109</v>
      </c>
      <c r="G174" s="164">
        <v>219.70399848765959</v>
      </c>
      <c r="H174" s="164">
        <v>263.85717070078221</v>
      </c>
      <c r="I174" s="164">
        <v>-1219747.2682697086</v>
      </c>
      <c r="J174" s="164">
        <v>-1714621.7761626688</v>
      </c>
      <c r="K174" s="164">
        <v>-7352641.9890055163</v>
      </c>
      <c r="L174" s="164">
        <v>-3036657.9310496161</v>
      </c>
      <c r="M174" s="164">
        <v>-3036438.6659741052</v>
      </c>
      <c r="N174" s="164">
        <v>-9775534.7354681622</v>
      </c>
      <c r="O174" s="164">
        <v>-9775316.956520468</v>
      </c>
      <c r="P174" s="164">
        <v>-14146732.862645665</v>
      </c>
      <c r="Q174" s="164">
        <v>-15720698.740922872</v>
      </c>
      <c r="R174" s="164">
        <v>-15720481.428243522</v>
      </c>
      <c r="S174" s="164">
        <v>-15720263.857729783</v>
      </c>
      <c r="T174" s="164">
        <v>-15720045.980208047</v>
      </c>
      <c r="U174" s="164">
        <v>-9635744.0650197975</v>
      </c>
      <c r="V174" s="164">
        <v>-9635526.2739807237</v>
      </c>
      <c r="W174" s="164">
        <v>-22315621.289702199</v>
      </c>
      <c r="X174" s="164">
        <v>-22315403.712776445</v>
      </c>
      <c r="Y174" s="164">
        <v>-23094426.43147834</v>
      </c>
      <c r="Z174" s="164">
        <v>-23094208.110239856</v>
      </c>
      <c r="AA174" s="164">
        <v>-23093990.54886983</v>
      </c>
      <c r="AB174" s="164">
        <v>-21509546.981291562</v>
      </c>
      <c r="AC174" s="164">
        <v>-21509328.258302234</v>
      </c>
      <c r="AD174" s="164">
        <v>-22817963.79360839</v>
      </c>
      <c r="AE174" s="164">
        <v>-22817746.134798955</v>
      </c>
    </row>
    <row r="175" spans="2:31" x14ac:dyDescent="0.3">
      <c r="B175" s="106" t="s">
        <v>100</v>
      </c>
      <c r="C175" s="106"/>
      <c r="D175" s="106"/>
      <c r="E175" s="172"/>
      <c r="F175" s="106" t="s">
        <v>109</v>
      </c>
      <c r="G175" s="164">
        <v>408.08930826323774</v>
      </c>
      <c r="H175" s="164">
        <v>2341.2942788412593</v>
      </c>
      <c r="I175" s="164">
        <v>2602.1206059468991</v>
      </c>
      <c r="J175" s="164">
        <v>2788.1535183022997</v>
      </c>
      <c r="K175" s="164">
        <v>3113.7540423086098</v>
      </c>
      <c r="L175" s="164">
        <v>3460.1107867883875</v>
      </c>
      <c r="M175" s="164">
        <v>3689.7143243305864</v>
      </c>
      <c r="N175" s="164">
        <v>4662.6461385857219</v>
      </c>
      <c r="O175" s="164">
        <v>146797988.36949155</v>
      </c>
      <c r="P175" s="164">
        <v>146798024.96239051</v>
      </c>
      <c r="Q175" s="164">
        <v>146798069.95675868</v>
      </c>
      <c r="R175" s="164">
        <v>146798252.727029</v>
      </c>
      <c r="S175" s="164">
        <v>146798303.42585748</v>
      </c>
      <c r="T175" s="164">
        <v>146798406.74844152</v>
      </c>
      <c r="U175" s="164">
        <v>263041190.75017405</v>
      </c>
      <c r="V175" s="164">
        <v>263041211.3372291</v>
      </c>
      <c r="W175" s="164">
        <v>361426284.0333147</v>
      </c>
      <c r="X175" s="164">
        <v>363560415.0631457</v>
      </c>
      <c r="Y175" s="164">
        <v>366283716.97446752</v>
      </c>
      <c r="Z175" s="164">
        <v>366283755.10508925</v>
      </c>
      <c r="AA175" s="164">
        <v>362179014.5727855</v>
      </c>
      <c r="AB175" s="164">
        <v>348545118.91028965</v>
      </c>
      <c r="AC175" s="164">
        <v>345487359.92364186</v>
      </c>
      <c r="AD175" s="164">
        <v>379725158.33226418</v>
      </c>
      <c r="AE175" s="164">
        <v>368647692.7488119</v>
      </c>
    </row>
    <row r="176" spans="2:31" x14ac:dyDescent="0.3">
      <c r="B176" s="106" t="s">
        <v>101</v>
      </c>
      <c r="C176" s="106"/>
      <c r="D176" s="106"/>
      <c r="E176" s="172"/>
      <c r="F176" s="106" t="s">
        <v>109</v>
      </c>
      <c r="G176" s="164">
        <v>6580.3385873066045</v>
      </c>
      <c r="H176" s="164">
        <v>13302.764946603984</v>
      </c>
      <c r="I176" s="164">
        <v>-764035.16340490698</v>
      </c>
      <c r="J176" s="164">
        <v>-1660849.9662378547</v>
      </c>
      <c r="K176" s="164">
        <v>-12889.874515917618</v>
      </c>
      <c r="L176" s="164">
        <v>12213957.045498686</v>
      </c>
      <c r="M176" s="164">
        <v>51433592.045377038</v>
      </c>
      <c r="N176" s="164">
        <v>85983831.362276673</v>
      </c>
      <c r="O176" s="164">
        <v>142671717.21179959</v>
      </c>
      <c r="P176" s="164">
        <v>165486491.26594141</v>
      </c>
      <c r="Q176" s="164">
        <v>174139471.15481612</v>
      </c>
      <c r="R176" s="164">
        <v>181083557.05469093</v>
      </c>
      <c r="S176" s="164">
        <v>187481213.36798325</v>
      </c>
      <c r="T176" s="164">
        <v>202632190.14697677</v>
      </c>
      <c r="U176" s="164">
        <v>198592832.70212224</v>
      </c>
      <c r="V176" s="164">
        <v>220582297.4963167</v>
      </c>
      <c r="W176" s="164">
        <v>261321345.22292325</v>
      </c>
      <c r="X176" s="164">
        <v>286168955.75674921</v>
      </c>
      <c r="Y176" s="164">
        <v>304374303.21930265</v>
      </c>
      <c r="Z176" s="164">
        <v>318222706.70900071</v>
      </c>
      <c r="AA176" s="164">
        <v>349920714.07180983</v>
      </c>
      <c r="AB176" s="164">
        <v>400218619.42247295</v>
      </c>
      <c r="AC176" s="164">
        <v>444172544.57417244</v>
      </c>
      <c r="AD176" s="164">
        <v>462808612.24647141</v>
      </c>
      <c r="AE176" s="164">
        <v>495243470.99691075</v>
      </c>
    </row>
    <row r="177" spans="2:31" x14ac:dyDescent="0.3">
      <c r="B177" s="106" t="s">
        <v>102</v>
      </c>
      <c r="C177" s="106"/>
      <c r="D177" s="106"/>
      <c r="E177" s="172"/>
      <c r="F177" s="106" t="s">
        <v>109</v>
      </c>
      <c r="G177" s="164">
        <v>996.19467721251749</v>
      </c>
      <c r="H177" s="164">
        <v>1962.1598580373902</v>
      </c>
      <c r="I177" s="164">
        <v>-133737.77759493035</v>
      </c>
      <c r="J177" s="164">
        <v>231913.11215784858</v>
      </c>
      <c r="K177" s="164">
        <v>-1314982.3010180839</v>
      </c>
      <c r="L177" s="164">
        <v>5841824.5035928525</v>
      </c>
      <c r="M177" s="164">
        <v>10082303.688695889</v>
      </c>
      <c r="N177" s="164">
        <v>-149500.18948010914</v>
      </c>
      <c r="O177" s="164">
        <v>4941053.8158434415</v>
      </c>
      <c r="P177" s="164">
        <v>5509897.9195641391</v>
      </c>
      <c r="Q177" s="164">
        <v>4712940.2511726217</v>
      </c>
      <c r="R177" s="164">
        <v>14228053.781504929</v>
      </c>
      <c r="S177" s="164">
        <v>14603763.591699738</v>
      </c>
      <c r="T177" s="164">
        <v>9468003.7974278741</v>
      </c>
      <c r="U177" s="164">
        <v>19625143.326194163</v>
      </c>
      <c r="V177" s="164">
        <v>21269718.304637268</v>
      </c>
      <c r="W177" s="164">
        <v>46900362.833812669</v>
      </c>
      <c r="X177" s="164">
        <v>46869504.161399119</v>
      </c>
      <c r="Y177" s="164">
        <v>46359209.602344796</v>
      </c>
      <c r="Z177" s="164">
        <v>53562897.358518049</v>
      </c>
      <c r="AA177" s="164">
        <v>47016968.590092503</v>
      </c>
      <c r="AB177" s="164">
        <v>48619756.536973961</v>
      </c>
      <c r="AC177" s="164">
        <v>40491909.479413912</v>
      </c>
      <c r="AD177" s="164">
        <v>31313670.020272061</v>
      </c>
      <c r="AE177" s="164">
        <v>32717884.762173951</v>
      </c>
    </row>
    <row r="178" spans="2:31" x14ac:dyDescent="0.3">
      <c r="B178" s="106" t="s">
        <v>103</v>
      </c>
      <c r="C178" s="106"/>
      <c r="D178" s="106"/>
      <c r="E178" s="172"/>
      <c r="F178" s="106" t="s">
        <v>109</v>
      </c>
      <c r="G178" s="164">
        <v>18860.663530532758</v>
      </c>
      <c r="H178" s="164">
        <v>56339.994906624874</v>
      </c>
      <c r="I178" s="164">
        <v>38821538.1415556</v>
      </c>
      <c r="J178" s="164">
        <v>39730969.856917009</v>
      </c>
      <c r="K178" s="164">
        <v>58799708.423318952</v>
      </c>
      <c r="L178" s="164">
        <v>136290325.22864285</v>
      </c>
      <c r="M178" s="164">
        <v>357931187.05110133</v>
      </c>
      <c r="N178" s="164">
        <v>325975149.81099367</v>
      </c>
      <c r="O178" s="164">
        <v>-37390085.830183864</v>
      </c>
      <c r="P178" s="164">
        <v>811184682.31584346</v>
      </c>
      <c r="Q178" s="164">
        <v>832579223.61476648</v>
      </c>
      <c r="R178" s="164">
        <v>1017054083.35093</v>
      </c>
      <c r="S178" s="164">
        <v>1007170221.0423218</v>
      </c>
      <c r="T178" s="164">
        <v>1057593671.6362706</v>
      </c>
      <c r="U178" s="164">
        <v>1029585496.5860953</v>
      </c>
      <c r="V178" s="164">
        <v>1234039563.9409027</v>
      </c>
      <c r="W178" s="164">
        <v>1403258663.4474728</v>
      </c>
      <c r="X178" s="164">
        <v>1465377086.2852569</v>
      </c>
      <c r="Y178" s="164">
        <v>1537434946.2933517</v>
      </c>
      <c r="Z178" s="164">
        <v>1499375499.0475385</v>
      </c>
      <c r="AA178" s="164">
        <v>1370309845.7409251</v>
      </c>
      <c r="AB178" s="164">
        <v>1384892083.175808</v>
      </c>
      <c r="AC178" s="164">
        <v>1317680284.0188134</v>
      </c>
      <c r="AD178" s="164">
        <v>1324033553.2371535</v>
      </c>
      <c r="AE178" s="164">
        <v>1310521565.3335907</v>
      </c>
    </row>
    <row r="179" spans="2:31" x14ac:dyDescent="0.3">
      <c r="B179" s="106" t="s">
        <v>10</v>
      </c>
      <c r="C179" s="106"/>
      <c r="D179" s="106"/>
      <c r="E179" s="172"/>
      <c r="F179" s="106" t="s">
        <v>109</v>
      </c>
      <c r="G179" s="164">
        <v>0</v>
      </c>
      <c r="H179" s="164">
        <v>0</v>
      </c>
      <c r="I179" s="164">
        <v>0</v>
      </c>
      <c r="J179" s="164">
        <v>0</v>
      </c>
      <c r="K179" s="164">
        <v>0</v>
      </c>
      <c r="L179" s="164">
        <v>0</v>
      </c>
      <c r="M179" s="164">
        <v>0</v>
      </c>
      <c r="N179" s="164">
        <v>0</v>
      </c>
      <c r="O179" s="164">
        <v>0</v>
      </c>
      <c r="P179" s="164">
        <v>0</v>
      </c>
      <c r="Q179" s="164">
        <v>0</v>
      </c>
      <c r="R179" s="164">
        <v>0</v>
      </c>
      <c r="S179" s="164">
        <v>0</v>
      </c>
      <c r="T179" s="164">
        <v>0</v>
      </c>
      <c r="U179" s="164">
        <v>0</v>
      </c>
      <c r="V179" s="164">
        <v>0</v>
      </c>
      <c r="W179" s="164">
        <v>0</v>
      </c>
      <c r="X179" s="164">
        <v>0</v>
      </c>
      <c r="Y179" s="164">
        <v>0</v>
      </c>
      <c r="Z179" s="164">
        <v>0</v>
      </c>
      <c r="AA179" s="164">
        <v>0</v>
      </c>
      <c r="AB179" s="164">
        <v>0</v>
      </c>
      <c r="AC179" s="164">
        <v>0</v>
      </c>
      <c r="AD179" s="164">
        <v>0</v>
      </c>
      <c r="AE179" s="164">
        <v>0</v>
      </c>
    </row>
    <row r="180" spans="2:31" x14ac:dyDescent="0.3">
      <c r="G180" s="171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</row>
    <row r="181" spans="2:31" x14ac:dyDescent="0.3">
      <c r="B181" s="169" t="str">
        <f>B54</f>
        <v>Step</v>
      </c>
      <c r="C181" s="161"/>
      <c r="D181" s="161"/>
      <c r="E181" s="161"/>
      <c r="F181" s="161"/>
      <c r="G181" s="161">
        <v>2022</v>
      </c>
      <c r="H181" s="161">
        <v>2023</v>
      </c>
      <c r="I181" s="161">
        <v>2024</v>
      </c>
      <c r="J181" s="161">
        <v>2025</v>
      </c>
      <c r="K181" s="161">
        <v>2026</v>
      </c>
      <c r="L181" s="161">
        <v>2027</v>
      </c>
      <c r="M181" s="161">
        <v>2028</v>
      </c>
      <c r="N181" s="161">
        <v>2029</v>
      </c>
      <c r="O181" s="161">
        <v>2030</v>
      </c>
      <c r="P181" s="161">
        <v>2031</v>
      </c>
      <c r="Q181" s="161">
        <v>2032</v>
      </c>
      <c r="R181" s="161">
        <v>2033</v>
      </c>
      <c r="S181" s="161">
        <v>2034</v>
      </c>
      <c r="T181" s="161">
        <v>2035</v>
      </c>
      <c r="U181" s="161">
        <v>2036</v>
      </c>
      <c r="V181" s="161">
        <v>2037</v>
      </c>
      <c r="W181" s="161">
        <v>2038</v>
      </c>
      <c r="X181" s="161">
        <v>2039</v>
      </c>
      <c r="Y181" s="161">
        <v>2040</v>
      </c>
      <c r="Z181" s="161">
        <v>2041</v>
      </c>
      <c r="AA181" s="161">
        <v>2042</v>
      </c>
      <c r="AB181" s="161">
        <v>2043</v>
      </c>
      <c r="AC181" s="161">
        <v>2044</v>
      </c>
      <c r="AD181" s="161">
        <v>2045</v>
      </c>
      <c r="AE181" s="161">
        <v>2046</v>
      </c>
    </row>
    <row r="182" spans="2:31" x14ac:dyDescent="0.3">
      <c r="B182" s="161" t="s">
        <v>34</v>
      </c>
      <c r="C182" s="161"/>
      <c r="D182" s="161"/>
      <c r="E182" s="161"/>
      <c r="F182" s="161" t="s">
        <v>14</v>
      </c>
      <c r="G182" s="104" t="s">
        <v>65</v>
      </c>
      <c r="H182" s="104" t="s">
        <v>66</v>
      </c>
      <c r="I182" s="104" t="s">
        <v>67</v>
      </c>
      <c r="J182" s="104" t="s">
        <v>68</v>
      </c>
      <c r="K182" s="104" t="s">
        <v>69</v>
      </c>
      <c r="L182" s="104" t="s">
        <v>70</v>
      </c>
      <c r="M182" s="104" t="s">
        <v>71</v>
      </c>
      <c r="N182" s="104" t="s">
        <v>72</v>
      </c>
      <c r="O182" s="104" t="s">
        <v>73</v>
      </c>
      <c r="P182" s="104" t="s">
        <v>74</v>
      </c>
      <c r="Q182" s="104" t="s">
        <v>75</v>
      </c>
      <c r="R182" s="104" t="s">
        <v>76</v>
      </c>
      <c r="S182" s="104" t="s">
        <v>77</v>
      </c>
      <c r="T182" s="104" t="s">
        <v>78</v>
      </c>
      <c r="U182" s="104" t="s">
        <v>79</v>
      </c>
      <c r="V182" s="104" t="s">
        <v>80</v>
      </c>
      <c r="W182" s="104" t="s">
        <v>81</v>
      </c>
      <c r="X182" s="104" t="s">
        <v>82</v>
      </c>
      <c r="Y182" s="104" t="s">
        <v>83</v>
      </c>
      <c r="Z182" s="104" t="s">
        <v>84</v>
      </c>
      <c r="AA182" s="104" t="s">
        <v>85</v>
      </c>
      <c r="AB182" s="104" t="s">
        <v>86</v>
      </c>
      <c r="AC182" s="104" t="s">
        <v>87</v>
      </c>
      <c r="AD182" s="104" t="s">
        <v>88</v>
      </c>
      <c r="AE182" s="104" t="s">
        <v>89</v>
      </c>
    </row>
    <row r="183" spans="2:31" x14ac:dyDescent="0.3">
      <c r="B183" s="106" t="s">
        <v>99</v>
      </c>
      <c r="C183" s="106"/>
      <c r="D183" s="106"/>
      <c r="E183" s="172"/>
      <c r="F183" s="106" t="s">
        <v>109</v>
      </c>
      <c r="G183" s="164">
        <v>-625.61719162060183</v>
      </c>
      <c r="H183" s="164">
        <v>-471.58739641625129</v>
      </c>
      <c r="I183" s="164">
        <v>-319.3682649218793</v>
      </c>
      <c r="J183" s="164">
        <v>-362476.46321416862</v>
      </c>
      <c r="K183" s="164">
        <v>-8593028.9887626953</v>
      </c>
      <c r="L183" s="164">
        <v>-8593161.9544711374</v>
      </c>
      <c r="M183" s="164">
        <v>-8593294.9256801717</v>
      </c>
      <c r="N183" s="164">
        <v>-8593427.1172995344</v>
      </c>
      <c r="O183" s="164">
        <v>-8593559.0788551047</v>
      </c>
      <c r="P183" s="164">
        <v>-8593690.7182401437</v>
      </c>
      <c r="Q183" s="164">
        <v>-8593823.4123167358</v>
      </c>
      <c r="R183" s="164">
        <v>-8593954.1265308987</v>
      </c>
      <c r="S183" s="164">
        <v>-8594085.5993099306</v>
      </c>
      <c r="T183" s="164">
        <v>-8594218.1398019232</v>
      </c>
      <c r="U183" s="164">
        <v>-8594350.1613493785</v>
      </c>
      <c r="V183" s="164">
        <v>-8594481.9923157729</v>
      </c>
      <c r="W183" s="164">
        <v>-8594614.5658133775</v>
      </c>
      <c r="X183" s="164">
        <v>-8594747.0923529025</v>
      </c>
      <c r="Y183" s="164">
        <v>-8594880.100893205</v>
      </c>
      <c r="Z183" s="164">
        <v>-8595013.3033213299</v>
      </c>
      <c r="AA183" s="164">
        <v>-8595146.2462606542</v>
      </c>
      <c r="AB183" s="164">
        <v>-8595279.9993348233</v>
      </c>
      <c r="AC183" s="164">
        <v>-8595414.9432533495</v>
      </c>
      <c r="AD183" s="164">
        <v>-8595549.2661693133</v>
      </c>
      <c r="AE183" s="164">
        <v>-8595683.7927425131</v>
      </c>
    </row>
    <row r="184" spans="2:31" x14ac:dyDescent="0.3">
      <c r="B184" s="106" t="s">
        <v>100</v>
      </c>
      <c r="C184" s="106"/>
      <c r="D184" s="106"/>
      <c r="E184" s="172"/>
      <c r="F184" s="106" t="s">
        <v>109</v>
      </c>
      <c r="G184" s="164">
        <v>-284.2362316491857</v>
      </c>
      <c r="H184" s="164">
        <v>-1323.234232086329</v>
      </c>
      <c r="I184" s="164">
        <v>-1509.9699518462689</v>
      </c>
      <c r="J184" s="164">
        <v>-1729.9235920967903</v>
      </c>
      <c r="K184" s="164">
        <v>-2153.7702662563297</v>
      </c>
      <c r="L184" s="164">
        <v>-1360.3882754383246</v>
      </c>
      <c r="M184" s="164">
        <v>43871657.018767692</v>
      </c>
      <c r="N184" s="164">
        <v>114722931.48505774</v>
      </c>
      <c r="O184" s="164">
        <v>199395179.85921317</v>
      </c>
      <c r="P184" s="164">
        <v>198035556.72594133</v>
      </c>
      <c r="Q184" s="164">
        <v>197717035.09491909</v>
      </c>
      <c r="R184" s="164">
        <v>159378251.01733291</v>
      </c>
      <c r="S184" s="164">
        <v>176656438.89708522</v>
      </c>
      <c r="T184" s="164">
        <v>182769965.1812385</v>
      </c>
      <c r="U184" s="164">
        <v>923174426.68129492</v>
      </c>
      <c r="V184" s="164">
        <v>498506201.19093341</v>
      </c>
      <c r="W184" s="164">
        <v>387919662.54022044</v>
      </c>
      <c r="X184" s="164">
        <v>392368545.58629048</v>
      </c>
      <c r="Y184" s="164">
        <v>381045669.11433202</v>
      </c>
      <c r="Z184" s="164">
        <v>397160058.81199241</v>
      </c>
      <c r="AA184" s="164">
        <v>345792617.6416167</v>
      </c>
      <c r="AB184" s="164">
        <v>459138145.8354646</v>
      </c>
      <c r="AC184" s="164">
        <v>502236394.80466032</v>
      </c>
      <c r="AD184" s="164">
        <v>502539106.80199432</v>
      </c>
      <c r="AE184" s="164">
        <v>481651880.21625662</v>
      </c>
    </row>
    <row r="185" spans="2:31" x14ac:dyDescent="0.3">
      <c r="B185" s="106" t="s">
        <v>101</v>
      </c>
      <c r="C185" s="106"/>
      <c r="D185" s="106"/>
      <c r="E185" s="172"/>
      <c r="F185" s="106" t="s">
        <v>109</v>
      </c>
      <c r="G185" s="164">
        <v>2152472.6959472243</v>
      </c>
      <c r="H185" s="164">
        <v>4634398.7509481302</v>
      </c>
      <c r="I185" s="164">
        <v>5959205.2526499843</v>
      </c>
      <c r="J185" s="164">
        <v>6143145.2952314932</v>
      </c>
      <c r="K185" s="164">
        <v>-4693132.0783374812</v>
      </c>
      <c r="L185" s="164">
        <v>-15013407.212357521</v>
      </c>
      <c r="M185" s="164">
        <v>-18271885.038029566</v>
      </c>
      <c r="N185" s="164">
        <v>-14674239.026686808</v>
      </c>
      <c r="O185" s="164">
        <v>-20742003.57038046</v>
      </c>
      <c r="P185" s="164">
        <v>-7769285.3309284244</v>
      </c>
      <c r="Q185" s="164">
        <v>-8375858.3393752463</v>
      </c>
      <c r="R185" s="164">
        <v>-17796277.415872652</v>
      </c>
      <c r="S185" s="164">
        <v>6084059.0312565118</v>
      </c>
      <c r="T185" s="164">
        <v>20465438.967176158</v>
      </c>
      <c r="U185" s="164">
        <v>-387793.94136782363</v>
      </c>
      <c r="V185" s="164">
        <v>24072304.942243539</v>
      </c>
      <c r="W185" s="164">
        <v>92593326.747705489</v>
      </c>
      <c r="X185" s="164">
        <v>131874270.03366613</v>
      </c>
      <c r="Y185" s="164">
        <v>161707970.86033514</v>
      </c>
      <c r="Z185" s="164">
        <v>180946427.58916831</v>
      </c>
      <c r="AA185" s="164">
        <v>251545928.0769068</v>
      </c>
      <c r="AB185" s="164">
        <v>283140610.35977072</v>
      </c>
      <c r="AC185" s="164">
        <v>266576181.6979596</v>
      </c>
      <c r="AD185" s="164">
        <v>287063933.82226503</v>
      </c>
      <c r="AE185" s="164">
        <v>337729802.96975935</v>
      </c>
    </row>
    <row r="186" spans="2:31" x14ac:dyDescent="0.3">
      <c r="B186" s="106" t="s">
        <v>102</v>
      </c>
      <c r="C186" s="106"/>
      <c r="D186" s="106"/>
      <c r="E186" s="172"/>
      <c r="F186" s="106" t="s">
        <v>109</v>
      </c>
      <c r="G186" s="164">
        <v>-683.95697793553552</v>
      </c>
      <c r="H186" s="164">
        <v>-1273.8283793568958</v>
      </c>
      <c r="I186" s="164">
        <v>-1936.1101412554287</v>
      </c>
      <c r="J186" s="164">
        <v>-458760.63561812037</v>
      </c>
      <c r="K186" s="164">
        <v>-3290219.8576160441</v>
      </c>
      <c r="L186" s="164">
        <v>-5296794.9561541155</v>
      </c>
      <c r="M186" s="164">
        <v>-4426201.2901933435</v>
      </c>
      <c r="N186" s="164">
        <v>-1345690.7251989963</v>
      </c>
      <c r="O186" s="164">
        <v>-1346341.2968367308</v>
      </c>
      <c r="P186" s="164">
        <v>97339.34789008135</v>
      </c>
      <c r="Q186" s="164">
        <v>-4193270.1684344555</v>
      </c>
      <c r="R186" s="164">
        <v>20724519.185727473</v>
      </c>
      <c r="S186" s="164">
        <v>20456158.004906107</v>
      </c>
      <c r="T186" s="164">
        <v>19694417.617404878</v>
      </c>
      <c r="U186" s="164">
        <v>37742932.663523391</v>
      </c>
      <c r="V186" s="164">
        <v>45668404.134695351</v>
      </c>
      <c r="W186" s="164">
        <v>32445649.896159671</v>
      </c>
      <c r="X186" s="164">
        <v>32682198.19772898</v>
      </c>
      <c r="Y186" s="164">
        <v>37037929.366370805</v>
      </c>
      <c r="Z186" s="164">
        <v>39627234.537478864</v>
      </c>
      <c r="AA186" s="164">
        <v>38660155.194414467</v>
      </c>
      <c r="AB186" s="164">
        <v>38238661.405699767</v>
      </c>
      <c r="AC186" s="164">
        <v>46166108.052610293</v>
      </c>
      <c r="AD186" s="164">
        <v>36330617.078241691</v>
      </c>
      <c r="AE186" s="164">
        <v>38674965.771826535</v>
      </c>
    </row>
    <row r="187" spans="2:31" x14ac:dyDescent="0.3">
      <c r="B187" s="106" t="s">
        <v>103</v>
      </c>
      <c r="C187" s="106"/>
      <c r="D187" s="106"/>
      <c r="E187" s="172"/>
      <c r="F187" s="106" t="s">
        <v>109</v>
      </c>
      <c r="G187" s="164">
        <v>-8783.793069257481</v>
      </c>
      <c r="H187" s="164">
        <v>-85081.606247784599</v>
      </c>
      <c r="I187" s="164">
        <v>58379177.082321383</v>
      </c>
      <c r="J187" s="164">
        <v>108144061.08304439</v>
      </c>
      <c r="K187" s="164">
        <v>359312581.93290192</v>
      </c>
      <c r="L187" s="164">
        <v>1519811961.6194475</v>
      </c>
      <c r="M187" s="164">
        <v>1124787493.2076104</v>
      </c>
      <c r="N187" s="164">
        <v>858363913.72026145</v>
      </c>
      <c r="O187" s="164">
        <v>1013293852.646765</v>
      </c>
      <c r="P187" s="164">
        <v>878451724.16711056</v>
      </c>
      <c r="Q187" s="164">
        <v>1310802892.3428283</v>
      </c>
      <c r="R187" s="164">
        <v>1233803601.0640471</v>
      </c>
      <c r="S187" s="164">
        <v>888012092.36806655</v>
      </c>
      <c r="T187" s="164">
        <v>932329191.9083271</v>
      </c>
      <c r="U187" s="164">
        <v>1780564891.8923779</v>
      </c>
      <c r="V187" s="164">
        <v>1885385305.4416912</v>
      </c>
      <c r="W187" s="164">
        <v>1614558041.6345873</v>
      </c>
      <c r="X187" s="164">
        <v>1828820476.0834341</v>
      </c>
      <c r="Y187" s="164">
        <v>2114520881.6715629</v>
      </c>
      <c r="Z187" s="164">
        <v>2367821879.7055397</v>
      </c>
      <c r="AA187" s="164">
        <v>1765899765.2130957</v>
      </c>
      <c r="AB187" s="164">
        <v>2119360826.5190613</v>
      </c>
      <c r="AC187" s="164">
        <v>2018861070.9501679</v>
      </c>
      <c r="AD187" s="164">
        <v>1945060995.3848805</v>
      </c>
      <c r="AE187" s="164">
        <v>1919826067.7280729</v>
      </c>
    </row>
    <row r="188" spans="2:31" x14ac:dyDescent="0.3">
      <c r="B188" s="106" t="s">
        <v>10</v>
      </c>
      <c r="C188" s="106"/>
      <c r="D188" s="106"/>
      <c r="E188" s="172"/>
      <c r="F188" s="106" t="s">
        <v>109</v>
      </c>
      <c r="G188" s="164">
        <v>0</v>
      </c>
      <c r="H188" s="164">
        <v>0</v>
      </c>
      <c r="I188" s="164">
        <v>0</v>
      </c>
      <c r="J188" s="164">
        <v>0</v>
      </c>
      <c r="K188" s="164">
        <v>0</v>
      </c>
      <c r="L188" s="164">
        <v>0</v>
      </c>
      <c r="M188" s="164">
        <v>0</v>
      </c>
      <c r="N188" s="164">
        <v>0</v>
      </c>
      <c r="O188" s="164">
        <v>0</v>
      </c>
      <c r="P188" s="164">
        <v>0</v>
      </c>
      <c r="Q188" s="164">
        <v>0</v>
      </c>
      <c r="R188" s="164">
        <v>0</v>
      </c>
      <c r="S188" s="164">
        <v>0</v>
      </c>
      <c r="T188" s="164">
        <v>0</v>
      </c>
      <c r="U188" s="164">
        <v>0</v>
      </c>
      <c r="V188" s="164">
        <v>0</v>
      </c>
      <c r="W188" s="164">
        <v>0</v>
      </c>
      <c r="X188" s="164">
        <v>0</v>
      </c>
      <c r="Y188" s="164">
        <v>0</v>
      </c>
      <c r="Z188" s="164">
        <v>0</v>
      </c>
      <c r="AA188" s="164">
        <v>0</v>
      </c>
      <c r="AB188" s="164">
        <v>0</v>
      </c>
      <c r="AC188" s="164">
        <v>0</v>
      </c>
      <c r="AD188" s="164">
        <v>0</v>
      </c>
      <c r="AE188" s="164">
        <v>0</v>
      </c>
    </row>
    <row r="189" spans="2:31" x14ac:dyDescent="0.3">
      <c r="G189" s="171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</row>
    <row r="190" spans="2:31" x14ac:dyDescent="0.3">
      <c r="B190" s="169" t="str">
        <f>B67</f>
        <v>Slow</v>
      </c>
      <c r="C190" s="161"/>
      <c r="D190" s="161"/>
      <c r="E190" s="161"/>
      <c r="F190" s="161"/>
      <c r="G190" s="161">
        <v>2022</v>
      </c>
      <c r="H190" s="161">
        <v>2023</v>
      </c>
      <c r="I190" s="161">
        <v>2024</v>
      </c>
      <c r="J190" s="161">
        <v>2025</v>
      </c>
      <c r="K190" s="161">
        <v>2026</v>
      </c>
      <c r="L190" s="161">
        <v>2027</v>
      </c>
      <c r="M190" s="161">
        <v>2028</v>
      </c>
      <c r="N190" s="161">
        <v>2029</v>
      </c>
      <c r="O190" s="161">
        <v>2030</v>
      </c>
      <c r="P190" s="161">
        <v>2031</v>
      </c>
      <c r="Q190" s="161">
        <v>2032</v>
      </c>
      <c r="R190" s="161">
        <v>2033</v>
      </c>
      <c r="S190" s="161">
        <v>2034</v>
      </c>
      <c r="T190" s="161">
        <v>2035</v>
      </c>
      <c r="U190" s="161">
        <v>2036</v>
      </c>
      <c r="V190" s="161">
        <v>2037</v>
      </c>
      <c r="W190" s="161">
        <v>2038</v>
      </c>
      <c r="X190" s="161">
        <v>2039</v>
      </c>
      <c r="Y190" s="161">
        <v>2040</v>
      </c>
      <c r="Z190" s="161">
        <v>2041</v>
      </c>
      <c r="AA190" s="161">
        <v>2042</v>
      </c>
      <c r="AB190" s="161">
        <v>2043</v>
      </c>
      <c r="AC190" s="161">
        <v>2044</v>
      </c>
      <c r="AD190" s="161">
        <v>2045</v>
      </c>
      <c r="AE190" s="161">
        <v>2046</v>
      </c>
    </row>
    <row r="191" spans="2:31" x14ac:dyDescent="0.3">
      <c r="B191" s="161" t="s">
        <v>34</v>
      </c>
      <c r="C191" s="161"/>
      <c r="D191" s="161"/>
      <c r="E191" s="161"/>
      <c r="F191" s="161" t="s">
        <v>14</v>
      </c>
      <c r="G191" s="104" t="s">
        <v>65</v>
      </c>
      <c r="H191" s="104" t="s">
        <v>66</v>
      </c>
      <c r="I191" s="104" t="s">
        <v>67</v>
      </c>
      <c r="J191" s="104" t="s">
        <v>68</v>
      </c>
      <c r="K191" s="104" t="s">
        <v>69</v>
      </c>
      <c r="L191" s="104" t="s">
        <v>70</v>
      </c>
      <c r="M191" s="104" t="s">
        <v>71</v>
      </c>
      <c r="N191" s="104" t="s">
        <v>72</v>
      </c>
      <c r="O191" s="104" t="s">
        <v>73</v>
      </c>
      <c r="P191" s="104" t="s">
        <v>74</v>
      </c>
      <c r="Q191" s="104" t="s">
        <v>75</v>
      </c>
      <c r="R191" s="104" t="s">
        <v>76</v>
      </c>
      <c r="S191" s="104" t="s">
        <v>77</v>
      </c>
      <c r="T191" s="104" t="s">
        <v>78</v>
      </c>
      <c r="U191" s="104" t="s">
        <v>79</v>
      </c>
      <c r="V191" s="104" t="s">
        <v>80</v>
      </c>
      <c r="W191" s="104" t="s">
        <v>81</v>
      </c>
      <c r="X191" s="104" t="s">
        <v>82</v>
      </c>
      <c r="Y191" s="104" t="s">
        <v>83</v>
      </c>
      <c r="Z191" s="104" t="s">
        <v>84</v>
      </c>
      <c r="AA191" s="104" t="s">
        <v>85</v>
      </c>
      <c r="AB191" s="104" t="s">
        <v>86</v>
      </c>
      <c r="AC191" s="104" t="s">
        <v>87</v>
      </c>
      <c r="AD191" s="104" t="s">
        <v>88</v>
      </c>
      <c r="AE191" s="104" t="s">
        <v>89</v>
      </c>
    </row>
    <row r="192" spans="2:31" x14ac:dyDescent="0.3">
      <c r="B192" s="106" t="s">
        <v>99</v>
      </c>
      <c r="C192" s="106"/>
      <c r="D192" s="106"/>
      <c r="E192" s="172"/>
      <c r="F192" s="106" t="s">
        <v>109</v>
      </c>
      <c r="G192" s="164">
        <v>-46.572635505695516</v>
      </c>
      <c r="H192" s="164">
        <v>-93.100300089480029</v>
      </c>
      <c r="I192" s="164">
        <v>-123.68360537668016</v>
      </c>
      <c r="J192" s="164">
        <v>-170.19324501065191</v>
      </c>
      <c r="K192" s="164">
        <v>-249.6347035589115</v>
      </c>
      <c r="L192" s="164">
        <v>-296.04623571508688</v>
      </c>
      <c r="M192" s="164">
        <v>-342.5898192550066</v>
      </c>
      <c r="N192" s="164">
        <v>-388.84439391378919</v>
      </c>
      <c r="O192" s="164">
        <v>-435.07810600811825</v>
      </c>
      <c r="P192" s="164">
        <v>-481.23760714270452</v>
      </c>
      <c r="Q192" s="164">
        <v>-527.65477836045966</v>
      </c>
      <c r="R192" s="164">
        <v>7594530.7837785995</v>
      </c>
      <c r="S192" s="164">
        <v>7594484.668999346</v>
      </c>
      <c r="T192" s="164">
        <v>7594438.4432927147</v>
      </c>
      <c r="U192" s="164">
        <v>50783074.474095315</v>
      </c>
      <c r="V192" s="164">
        <v>53188591.533677571</v>
      </c>
      <c r="W192" s="164">
        <v>61428588.059221402</v>
      </c>
      <c r="X192" s="164">
        <v>63135951.533333905</v>
      </c>
      <c r="Y192" s="164">
        <v>77340043.109947711</v>
      </c>
      <c r="Z192" s="164">
        <v>79710608.418692186</v>
      </c>
      <c r="AA192" s="164">
        <v>79058048.171377823</v>
      </c>
      <c r="AB192" s="164">
        <v>100405629.90469745</v>
      </c>
      <c r="AC192" s="164">
        <v>101576817.51775344</v>
      </c>
      <c r="AD192" s="164">
        <v>103085841.39372715</v>
      </c>
      <c r="AE192" s="164">
        <v>106106308.00244032</v>
      </c>
    </row>
    <row r="193" spans="2:31" x14ac:dyDescent="0.3">
      <c r="B193" s="106" t="s">
        <v>100</v>
      </c>
      <c r="C193" s="106"/>
      <c r="D193" s="106"/>
      <c r="E193" s="172"/>
      <c r="F193" s="106" t="s">
        <v>109</v>
      </c>
      <c r="G193" s="164">
        <v>-105.53875451850122</v>
      </c>
      <c r="H193" s="164">
        <v>-321.16151282888922</v>
      </c>
      <c r="I193" s="164">
        <v>-341.12575127483763</v>
      </c>
      <c r="J193" s="164">
        <v>-333.5893331186976</v>
      </c>
      <c r="K193" s="164">
        <v>-289.2267572111349</v>
      </c>
      <c r="L193" s="164">
        <v>-352.16105046140149</v>
      </c>
      <c r="M193" s="164">
        <v>-346.59441741886496</v>
      </c>
      <c r="N193" s="164">
        <v>-343.44919732902963</v>
      </c>
      <c r="O193" s="164">
        <v>-315.29754886865476</v>
      </c>
      <c r="P193" s="164">
        <v>-259.73404485924306</v>
      </c>
      <c r="Q193" s="164">
        <v>66278934.663769811</v>
      </c>
      <c r="R193" s="164">
        <v>66278915.014450692</v>
      </c>
      <c r="S193" s="164">
        <v>66278871.588705622</v>
      </c>
      <c r="T193" s="164">
        <v>66278846.72112681</v>
      </c>
      <c r="U193" s="164">
        <v>66278814.111728966</v>
      </c>
      <c r="V193" s="164">
        <v>66278851.981436074</v>
      </c>
      <c r="W193" s="164">
        <v>66278861.355992384</v>
      </c>
      <c r="X193" s="164">
        <v>66278803.356050275</v>
      </c>
      <c r="Y193" s="164">
        <v>66278776.116122164</v>
      </c>
      <c r="Z193" s="164">
        <v>66278708.530124925</v>
      </c>
      <c r="AA193" s="164">
        <v>66278670.083234467</v>
      </c>
      <c r="AB193" s="164">
        <v>66278647.056318916</v>
      </c>
      <c r="AC193" s="164">
        <v>66278576.214853145</v>
      </c>
      <c r="AD193" s="164">
        <v>63860865.844800085</v>
      </c>
      <c r="AE193" s="164">
        <v>64236670.962958723</v>
      </c>
    </row>
    <row r="194" spans="2:31" x14ac:dyDescent="0.3">
      <c r="B194" s="106" t="s">
        <v>101</v>
      </c>
      <c r="C194" s="106"/>
      <c r="D194" s="106"/>
      <c r="E194" s="172"/>
      <c r="F194" s="106" t="s">
        <v>109</v>
      </c>
      <c r="G194" s="164">
        <v>-855.47037472120599</v>
      </c>
      <c r="H194" s="164">
        <v>-1658.255616934317</v>
      </c>
      <c r="I194" s="164">
        <v>-2445.2258759067681</v>
      </c>
      <c r="J194" s="164">
        <v>-5705.7028584944383</v>
      </c>
      <c r="K194" s="164">
        <v>-491896.33147466497</v>
      </c>
      <c r="L194" s="164">
        <v>19777126.482397348</v>
      </c>
      <c r="M194" s="164">
        <v>38991705.679237217</v>
      </c>
      <c r="N194" s="164">
        <v>50183095.736958437</v>
      </c>
      <c r="O194" s="164">
        <v>56046863.919728413</v>
      </c>
      <c r="P194" s="164">
        <v>64895311.92589324</v>
      </c>
      <c r="Q194" s="164">
        <v>72430216.621359259</v>
      </c>
      <c r="R194" s="164">
        <v>71480516.553501993</v>
      </c>
      <c r="S194" s="164">
        <v>69292802.992660403</v>
      </c>
      <c r="T194" s="164">
        <v>67536089.32589075</v>
      </c>
      <c r="U194" s="164">
        <v>70420017.202456906</v>
      </c>
      <c r="V194" s="164">
        <v>71430612.03634645</v>
      </c>
      <c r="W194" s="164">
        <v>70604311.660030812</v>
      </c>
      <c r="X194" s="164">
        <v>69123840.346346155</v>
      </c>
      <c r="Y194" s="164">
        <v>66960478.11582768</v>
      </c>
      <c r="Z194" s="164">
        <v>65283984.552154586</v>
      </c>
      <c r="AA194" s="164">
        <v>65308490.577813171</v>
      </c>
      <c r="AB194" s="164">
        <v>62739894.902297102</v>
      </c>
      <c r="AC194" s="164">
        <v>58240848.447228394</v>
      </c>
      <c r="AD194" s="164">
        <v>52824403.885865435</v>
      </c>
      <c r="AE194" s="164">
        <v>52580374.107815348</v>
      </c>
    </row>
    <row r="195" spans="2:31" x14ac:dyDescent="0.3">
      <c r="B195" s="106" t="s">
        <v>102</v>
      </c>
      <c r="C195" s="106"/>
      <c r="D195" s="106"/>
      <c r="E195" s="172"/>
      <c r="F195" s="106" t="s">
        <v>109</v>
      </c>
      <c r="G195" s="164">
        <v>-155.31079892581729</v>
      </c>
      <c r="H195" s="164">
        <v>-308.73898985819005</v>
      </c>
      <c r="I195" s="164">
        <v>-458.43923923656723</v>
      </c>
      <c r="J195" s="164">
        <v>-610.85113941524628</v>
      </c>
      <c r="K195" s="164">
        <v>-1473.5563096321707</v>
      </c>
      <c r="L195" s="164">
        <v>176221.40085603972</v>
      </c>
      <c r="M195" s="164">
        <v>176070.99068115096</v>
      </c>
      <c r="N195" s="164">
        <v>175920.94507774181</v>
      </c>
      <c r="O195" s="164">
        <v>175772.02445368399</v>
      </c>
      <c r="P195" s="164">
        <v>175623.70011569525</v>
      </c>
      <c r="Q195" s="164">
        <v>175477.06495720751</v>
      </c>
      <c r="R195" s="164">
        <v>6682106.6718454659</v>
      </c>
      <c r="S195" s="164">
        <v>6682005.1873293053</v>
      </c>
      <c r="T195" s="164">
        <v>6688919.9186735237</v>
      </c>
      <c r="U195" s="164">
        <v>6303977.0470701251</v>
      </c>
      <c r="V195" s="164">
        <v>9529307.2578432821</v>
      </c>
      <c r="W195" s="164">
        <v>8518826.61860485</v>
      </c>
      <c r="X195" s="164">
        <v>10058349.880177412</v>
      </c>
      <c r="Y195" s="164">
        <v>13677411.39186536</v>
      </c>
      <c r="Z195" s="164">
        <v>16019769.359140085</v>
      </c>
      <c r="AA195" s="164">
        <v>14122448.346595958</v>
      </c>
      <c r="AB195" s="164">
        <v>15332151.976342004</v>
      </c>
      <c r="AC195" s="164">
        <v>15144120.113820704</v>
      </c>
      <c r="AD195" s="164">
        <v>13502373.316951154</v>
      </c>
      <c r="AE195" s="164">
        <v>13380230.379455576</v>
      </c>
    </row>
    <row r="196" spans="2:31" x14ac:dyDescent="0.3">
      <c r="B196" s="106" t="s">
        <v>103</v>
      </c>
      <c r="C196" s="106"/>
      <c r="D196" s="106"/>
      <c r="E196" s="172"/>
      <c r="F196" s="106" t="s">
        <v>109</v>
      </c>
      <c r="G196" s="164">
        <v>-4227.4381402178169</v>
      </c>
      <c r="H196" s="164">
        <v>-10199.425818184514</v>
      </c>
      <c r="I196" s="164">
        <v>-11588.460228911255</v>
      </c>
      <c r="J196" s="164">
        <v>-15019.935433924598</v>
      </c>
      <c r="K196" s="164">
        <v>50446.728532557507</v>
      </c>
      <c r="L196" s="164">
        <v>-4830925.8104063477</v>
      </c>
      <c r="M196" s="164">
        <v>42288367.209638566</v>
      </c>
      <c r="N196" s="164">
        <v>38331134.665247276</v>
      </c>
      <c r="O196" s="164">
        <v>49964455.234361351</v>
      </c>
      <c r="P196" s="164">
        <v>45276032.448511057</v>
      </c>
      <c r="Q196" s="164">
        <v>-10954600.679184124</v>
      </c>
      <c r="R196" s="164">
        <v>653730120.80804396</v>
      </c>
      <c r="S196" s="164">
        <v>644668417.21189058</v>
      </c>
      <c r="T196" s="164">
        <v>635998358.70669901</v>
      </c>
      <c r="U196" s="164">
        <v>650576002.4634155</v>
      </c>
      <c r="V196" s="164">
        <v>637836697.01990604</v>
      </c>
      <c r="W196" s="164">
        <v>676792209.82917166</v>
      </c>
      <c r="X196" s="164">
        <v>669486957.53952289</v>
      </c>
      <c r="Y196" s="164">
        <v>614723730.55367947</v>
      </c>
      <c r="Z196" s="164">
        <v>622868411.0703541</v>
      </c>
      <c r="AA196" s="164">
        <v>608006436.43586648</v>
      </c>
      <c r="AB196" s="164">
        <v>590031833.05625582</v>
      </c>
      <c r="AC196" s="164">
        <v>571996824.97109199</v>
      </c>
      <c r="AD196" s="164">
        <v>555035934.10427153</v>
      </c>
      <c r="AE196" s="164">
        <v>559533719.7740314</v>
      </c>
    </row>
    <row r="197" spans="2:31" x14ac:dyDescent="0.3">
      <c r="B197" s="106" t="s">
        <v>10</v>
      </c>
      <c r="C197" s="106"/>
      <c r="D197" s="106"/>
      <c r="E197" s="172"/>
      <c r="F197" s="106" t="s">
        <v>109</v>
      </c>
      <c r="G197" s="164">
        <v>0</v>
      </c>
      <c r="H197" s="164">
        <v>0</v>
      </c>
      <c r="I197" s="164">
        <v>0</v>
      </c>
      <c r="J197" s="164">
        <v>0</v>
      </c>
      <c r="K197" s="164">
        <v>0</v>
      </c>
      <c r="L197" s="164">
        <v>0</v>
      </c>
      <c r="M197" s="164">
        <v>0</v>
      </c>
      <c r="N197" s="164">
        <v>0</v>
      </c>
      <c r="O197" s="164">
        <v>0</v>
      </c>
      <c r="P197" s="164">
        <v>0</v>
      </c>
      <c r="Q197" s="164">
        <v>0</v>
      </c>
      <c r="R197" s="164">
        <v>0</v>
      </c>
      <c r="S197" s="164">
        <v>0</v>
      </c>
      <c r="T197" s="164">
        <v>0</v>
      </c>
      <c r="U197" s="164">
        <v>0</v>
      </c>
      <c r="V197" s="164">
        <v>0</v>
      </c>
      <c r="W197" s="164">
        <v>0</v>
      </c>
      <c r="X197" s="164">
        <v>0</v>
      </c>
      <c r="Y197" s="164">
        <v>0</v>
      </c>
      <c r="Z197" s="164">
        <v>0</v>
      </c>
      <c r="AA197" s="164">
        <v>0</v>
      </c>
      <c r="AB197" s="164">
        <v>0</v>
      </c>
      <c r="AC197" s="164">
        <v>0</v>
      </c>
      <c r="AD197" s="164">
        <v>0</v>
      </c>
      <c r="AE197" s="164">
        <v>0</v>
      </c>
    </row>
    <row r="198" spans="2:31" x14ac:dyDescent="0.3">
      <c r="G198" s="171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</row>
    <row r="199" spans="2:31" x14ac:dyDescent="0.3">
      <c r="B199" s="169" t="str">
        <f>B80</f>
        <v>Fast</v>
      </c>
      <c r="C199" s="161"/>
      <c r="D199" s="161"/>
      <c r="E199" s="161"/>
      <c r="F199" s="161"/>
      <c r="G199" s="161">
        <v>2022</v>
      </c>
      <c r="H199" s="161">
        <v>2023</v>
      </c>
      <c r="I199" s="161">
        <v>2024</v>
      </c>
      <c r="J199" s="161">
        <v>2025</v>
      </c>
      <c r="K199" s="161">
        <v>2026</v>
      </c>
      <c r="L199" s="161">
        <v>2027</v>
      </c>
      <c r="M199" s="161">
        <v>2028</v>
      </c>
      <c r="N199" s="161">
        <v>2029</v>
      </c>
      <c r="O199" s="161">
        <v>2030</v>
      </c>
      <c r="P199" s="161">
        <v>2031</v>
      </c>
      <c r="Q199" s="161">
        <v>2032</v>
      </c>
      <c r="R199" s="161">
        <v>2033</v>
      </c>
      <c r="S199" s="161">
        <v>2034</v>
      </c>
      <c r="T199" s="161">
        <v>2035</v>
      </c>
      <c r="U199" s="161">
        <v>2036</v>
      </c>
      <c r="V199" s="161">
        <v>2037</v>
      </c>
      <c r="W199" s="161">
        <v>2038</v>
      </c>
      <c r="X199" s="161">
        <v>2039</v>
      </c>
      <c r="Y199" s="161">
        <v>2040</v>
      </c>
      <c r="Z199" s="161">
        <v>2041</v>
      </c>
      <c r="AA199" s="161">
        <v>2042</v>
      </c>
      <c r="AB199" s="161">
        <v>2043</v>
      </c>
      <c r="AC199" s="161">
        <v>2044</v>
      </c>
      <c r="AD199" s="161">
        <v>2045</v>
      </c>
      <c r="AE199" s="161">
        <v>2046</v>
      </c>
    </row>
    <row r="200" spans="2:31" x14ac:dyDescent="0.3">
      <c r="B200" s="161" t="s">
        <v>34</v>
      </c>
      <c r="C200" s="161"/>
      <c r="D200" s="161"/>
      <c r="E200" s="161"/>
      <c r="F200" s="161" t="s">
        <v>14</v>
      </c>
      <c r="G200" s="104" t="s">
        <v>65</v>
      </c>
      <c r="H200" s="104" t="s">
        <v>66</v>
      </c>
      <c r="I200" s="104" t="s">
        <v>67</v>
      </c>
      <c r="J200" s="104" t="s">
        <v>68</v>
      </c>
      <c r="K200" s="104" t="s">
        <v>69</v>
      </c>
      <c r="L200" s="104" t="s">
        <v>70</v>
      </c>
      <c r="M200" s="104" t="s">
        <v>71</v>
      </c>
      <c r="N200" s="104" t="s">
        <v>72</v>
      </c>
      <c r="O200" s="104" t="s">
        <v>73</v>
      </c>
      <c r="P200" s="104" t="s">
        <v>74</v>
      </c>
      <c r="Q200" s="104" t="s">
        <v>75</v>
      </c>
      <c r="R200" s="104" t="s">
        <v>76</v>
      </c>
      <c r="S200" s="104" t="s">
        <v>77</v>
      </c>
      <c r="T200" s="104" t="s">
        <v>78</v>
      </c>
      <c r="U200" s="104" t="s">
        <v>79</v>
      </c>
      <c r="V200" s="104" t="s">
        <v>80</v>
      </c>
      <c r="W200" s="104" t="s">
        <v>81</v>
      </c>
      <c r="X200" s="104" t="s">
        <v>82</v>
      </c>
      <c r="Y200" s="104" t="s">
        <v>83</v>
      </c>
      <c r="Z200" s="104" t="s">
        <v>84</v>
      </c>
      <c r="AA200" s="104" t="s">
        <v>85</v>
      </c>
      <c r="AB200" s="104" t="s">
        <v>86</v>
      </c>
      <c r="AC200" s="104" t="s">
        <v>87</v>
      </c>
      <c r="AD200" s="104" t="s">
        <v>88</v>
      </c>
      <c r="AE200" s="104" t="s">
        <v>89</v>
      </c>
    </row>
    <row r="201" spans="2:31" x14ac:dyDescent="0.3">
      <c r="B201" s="106" t="s">
        <v>99</v>
      </c>
      <c r="C201" s="106"/>
      <c r="D201" s="106"/>
      <c r="E201" s="172"/>
      <c r="F201" s="106" t="s">
        <v>109</v>
      </c>
      <c r="G201" s="164">
        <v>-98.762301292705288</v>
      </c>
      <c r="H201" s="164">
        <v>-164.87838038787191</v>
      </c>
      <c r="I201" s="164">
        <v>-3057098.5979488529</v>
      </c>
      <c r="J201" s="164">
        <v>-1994973.938948977</v>
      </c>
      <c r="K201" s="164">
        <v>-2790837.465275934</v>
      </c>
      <c r="L201" s="164">
        <v>3908436.8360909401</v>
      </c>
      <c r="M201" s="164">
        <v>5072590.0714135673</v>
      </c>
      <c r="N201" s="164">
        <v>4915485.8129013972</v>
      </c>
      <c r="O201" s="164">
        <v>9127330.3486882709</v>
      </c>
      <c r="P201" s="164">
        <v>14120364.024495468</v>
      </c>
      <c r="Q201" s="164">
        <v>14120265.327456728</v>
      </c>
      <c r="R201" s="164">
        <v>14120167.388038879</v>
      </c>
      <c r="S201" s="164">
        <v>14120069.251212543</v>
      </c>
      <c r="T201" s="164">
        <v>14119970.967290608</v>
      </c>
      <c r="U201" s="164">
        <v>14119872.74329184</v>
      </c>
      <c r="V201" s="164">
        <v>14119774.684001308</v>
      </c>
      <c r="W201" s="164">
        <v>3694551.7121416591</v>
      </c>
      <c r="X201" s="164">
        <v>3694453.6861620978</v>
      </c>
      <c r="Y201" s="164">
        <v>3694355.6139581455</v>
      </c>
      <c r="Z201" s="164">
        <v>3694257.3850095687</v>
      </c>
      <c r="AA201" s="164">
        <v>3694159.6235430199</v>
      </c>
      <c r="AB201" s="164">
        <v>3694061.8482552418</v>
      </c>
      <c r="AC201" s="164">
        <v>3693963.4951326069</v>
      </c>
      <c r="AD201" s="164">
        <v>746911.33405006491</v>
      </c>
      <c r="AE201" s="164">
        <v>746813.67768789467</v>
      </c>
    </row>
    <row r="202" spans="2:31" x14ac:dyDescent="0.3">
      <c r="B202" s="106" t="s">
        <v>100</v>
      </c>
      <c r="C202" s="106"/>
      <c r="D202" s="106"/>
      <c r="E202" s="172"/>
      <c r="F202" s="106" t="s">
        <v>109</v>
      </c>
      <c r="G202" s="164">
        <v>-179.20656839350943</v>
      </c>
      <c r="H202" s="164">
        <v>-890.13296335195514</v>
      </c>
      <c r="I202" s="164">
        <v>-1007.6677614133533</v>
      </c>
      <c r="J202" s="164">
        <v>-1112.1437300414877</v>
      </c>
      <c r="K202" s="164">
        <v>-1247.7659421274595</v>
      </c>
      <c r="L202" s="164">
        <v>-1413.2190413629462</v>
      </c>
      <c r="M202" s="164">
        <v>-1437.1339058869175</v>
      </c>
      <c r="N202" s="164">
        <v>-2348.4540461316196</v>
      </c>
      <c r="O202" s="164">
        <v>131269708.04355274</v>
      </c>
      <c r="P202" s="164">
        <v>131269709.76470187</v>
      </c>
      <c r="Q202" s="164">
        <v>131269654.93369429</v>
      </c>
      <c r="R202" s="164">
        <v>131269429.58268459</v>
      </c>
      <c r="S202" s="164">
        <v>131269403.70743348</v>
      </c>
      <c r="T202" s="164">
        <v>126823074.3671857</v>
      </c>
      <c r="U202" s="164">
        <v>337294716.50194502</v>
      </c>
      <c r="V202" s="164">
        <v>346477548.52558118</v>
      </c>
      <c r="W202" s="164">
        <v>522972722.80373025</v>
      </c>
      <c r="X202" s="164">
        <v>516527838.02281928</v>
      </c>
      <c r="Y202" s="164">
        <v>507967679.39796603</v>
      </c>
      <c r="Z202" s="164">
        <v>505691842.05469161</v>
      </c>
      <c r="AA202" s="164">
        <v>489829997.93583113</v>
      </c>
      <c r="AB202" s="164">
        <v>482487369.97534031</v>
      </c>
      <c r="AC202" s="164">
        <v>460508220.90619802</v>
      </c>
      <c r="AD202" s="164">
        <v>464285888.1509971</v>
      </c>
      <c r="AE202" s="164">
        <v>461765062.17984945</v>
      </c>
    </row>
    <row r="203" spans="2:31" x14ac:dyDescent="0.3">
      <c r="B203" s="106" t="s">
        <v>101</v>
      </c>
      <c r="C203" s="106"/>
      <c r="D203" s="106"/>
      <c r="E203" s="172"/>
      <c r="F203" s="106" t="s">
        <v>109</v>
      </c>
      <c r="G203" s="164">
        <v>-50153.055130816239</v>
      </c>
      <c r="H203" s="164">
        <v>-150381.43169810792</v>
      </c>
      <c r="I203" s="164">
        <v>-2235154.2867067056</v>
      </c>
      <c r="J203" s="164">
        <v>-4387970.3127336027</v>
      </c>
      <c r="K203" s="164">
        <v>-890190.27136114519</v>
      </c>
      <c r="L203" s="164">
        <v>22170812.505179141</v>
      </c>
      <c r="M203" s="164">
        <v>54626142.424017206</v>
      </c>
      <c r="N203" s="164">
        <v>108083300.46363884</v>
      </c>
      <c r="O203" s="164">
        <v>153866403.96844515</v>
      </c>
      <c r="P203" s="164">
        <v>188934967.70446238</v>
      </c>
      <c r="Q203" s="164">
        <v>201745963.77590358</v>
      </c>
      <c r="R203" s="164">
        <v>208969141.38556045</v>
      </c>
      <c r="S203" s="164">
        <v>221976797.66452983</v>
      </c>
      <c r="T203" s="164">
        <v>227875383.06959733</v>
      </c>
      <c r="U203" s="164">
        <v>238136050.72373486</v>
      </c>
      <c r="V203" s="164">
        <v>262484397.33341277</v>
      </c>
      <c r="W203" s="164">
        <v>275824234.72202384</v>
      </c>
      <c r="X203" s="164">
        <v>285166331.68601656</v>
      </c>
      <c r="Y203" s="164">
        <v>292107569.19067079</v>
      </c>
      <c r="Z203" s="164">
        <v>298262320.20406002</v>
      </c>
      <c r="AA203" s="164">
        <v>315177570.41695976</v>
      </c>
      <c r="AB203" s="164">
        <v>372571874.44188368</v>
      </c>
      <c r="AC203" s="164">
        <v>423566117.86818343</v>
      </c>
      <c r="AD203" s="164">
        <v>480042225.19102937</v>
      </c>
      <c r="AE203" s="164">
        <v>530188106.21956694</v>
      </c>
    </row>
    <row r="204" spans="2:31" x14ac:dyDescent="0.3">
      <c r="B204" s="106" t="s">
        <v>102</v>
      </c>
      <c r="C204" s="106"/>
      <c r="D204" s="106"/>
      <c r="E204" s="172"/>
      <c r="F204" s="106" t="s">
        <v>109</v>
      </c>
      <c r="G204" s="164">
        <v>-457.22859151566593</v>
      </c>
      <c r="H204" s="164">
        <v>-886.70096902973285</v>
      </c>
      <c r="I204" s="164">
        <v>-120841.64073192599</v>
      </c>
      <c r="J204" s="164">
        <v>-220577.20372519098</v>
      </c>
      <c r="K204" s="164">
        <v>-1226510.2709700353</v>
      </c>
      <c r="L204" s="164">
        <v>187578.993557001</v>
      </c>
      <c r="M204" s="164">
        <v>2334089.0050859204</v>
      </c>
      <c r="N204" s="164">
        <v>454086.05218767258</v>
      </c>
      <c r="O204" s="164">
        <v>4424677.132670043</v>
      </c>
      <c r="P204" s="164">
        <v>7534021.0415837429</v>
      </c>
      <c r="Q204" s="164">
        <v>7624968.0248358697</v>
      </c>
      <c r="R204" s="164">
        <v>7975518.7592159454</v>
      </c>
      <c r="S204" s="164">
        <v>12016720.300289623</v>
      </c>
      <c r="T204" s="164">
        <v>11927841.990853205</v>
      </c>
      <c r="U204" s="164">
        <v>21369767.70941668</v>
      </c>
      <c r="V204" s="164">
        <v>22188064.384524498</v>
      </c>
      <c r="W204" s="164">
        <v>35941107.196283393</v>
      </c>
      <c r="X204" s="164">
        <v>35777182.704309344</v>
      </c>
      <c r="Y204" s="164">
        <v>40527809.372383721</v>
      </c>
      <c r="Z204" s="164">
        <v>41556299.015232891</v>
      </c>
      <c r="AA204" s="164">
        <v>35024070.714574233</v>
      </c>
      <c r="AB204" s="164">
        <v>36621362.397961982</v>
      </c>
      <c r="AC204" s="164">
        <v>35394496.294851653</v>
      </c>
      <c r="AD204" s="164">
        <v>29909570.804740623</v>
      </c>
      <c r="AE204" s="164">
        <v>33610914.188150458</v>
      </c>
    </row>
    <row r="205" spans="2:31" x14ac:dyDescent="0.3">
      <c r="B205" s="106" t="s">
        <v>103</v>
      </c>
      <c r="C205" s="106"/>
      <c r="D205" s="106"/>
      <c r="E205" s="172"/>
      <c r="F205" s="106" t="s">
        <v>109</v>
      </c>
      <c r="G205" s="164">
        <v>1045.313086975975</v>
      </c>
      <c r="H205" s="164">
        <v>-3641.8974723131605</v>
      </c>
      <c r="I205" s="164">
        <v>92949919.287765697</v>
      </c>
      <c r="J205" s="164">
        <v>99550852.893041939</v>
      </c>
      <c r="K205" s="164">
        <v>-32233594.587116599</v>
      </c>
      <c r="L205" s="164">
        <v>181322136.96774501</v>
      </c>
      <c r="M205" s="164">
        <v>296636200.18068945</v>
      </c>
      <c r="N205" s="164">
        <v>-90267725.394694805</v>
      </c>
      <c r="O205" s="164">
        <v>-443709461.54214692</v>
      </c>
      <c r="P205" s="164">
        <v>425362559.1927098</v>
      </c>
      <c r="Q205" s="164">
        <v>445782301.52564937</v>
      </c>
      <c r="R205" s="164">
        <v>1006261375.9106228</v>
      </c>
      <c r="S205" s="164">
        <v>841433040.73051667</v>
      </c>
      <c r="T205" s="164">
        <v>952254907.00088179</v>
      </c>
      <c r="U205" s="164">
        <v>861211797.53197634</v>
      </c>
      <c r="V205" s="164">
        <v>908079413.41347444</v>
      </c>
      <c r="W205" s="164">
        <v>1525086545.6677208</v>
      </c>
      <c r="X205" s="164">
        <v>1433611770.9304855</v>
      </c>
      <c r="Y205" s="164">
        <v>1544369335.4830186</v>
      </c>
      <c r="Z205" s="164">
        <v>1448141335.2033017</v>
      </c>
      <c r="AA205" s="164">
        <v>1358994729.6079288</v>
      </c>
      <c r="AB205" s="164">
        <v>1266500443.4372022</v>
      </c>
      <c r="AC205" s="164">
        <v>1226213062.1866374</v>
      </c>
      <c r="AD205" s="164">
        <v>1214986739.865289</v>
      </c>
      <c r="AE205" s="164">
        <v>1200045783.1088295</v>
      </c>
    </row>
    <row r="206" spans="2:31" x14ac:dyDescent="0.3">
      <c r="B206" s="106" t="s">
        <v>10</v>
      </c>
      <c r="C206" s="106"/>
      <c r="D206" s="106"/>
      <c r="E206" s="172"/>
      <c r="F206" s="106" t="s">
        <v>109</v>
      </c>
      <c r="G206" s="164">
        <v>0</v>
      </c>
      <c r="H206" s="164">
        <v>0</v>
      </c>
      <c r="I206" s="164">
        <v>0</v>
      </c>
      <c r="J206" s="164">
        <v>0</v>
      </c>
      <c r="K206" s="164">
        <v>0</v>
      </c>
      <c r="L206" s="164">
        <v>0</v>
      </c>
      <c r="M206" s="164">
        <v>0</v>
      </c>
      <c r="N206" s="164">
        <v>0</v>
      </c>
      <c r="O206" s="164">
        <v>0</v>
      </c>
      <c r="P206" s="164">
        <v>0</v>
      </c>
      <c r="Q206" s="164">
        <v>0</v>
      </c>
      <c r="R206" s="164">
        <v>0</v>
      </c>
      <c r="S206" s="164">
        <v>0</v>
      </c>
      <c r="T206" s="164">
        <v>0</v>
      </c>
      <c r="U206" s="164">
        <v>0</v>
      </c>
      <c r="V206" s="164">
        <v>0</v>
      </c>
      <c r="W206" s="164">
        <v>0</v>
      </c>
      <c r="X206" s="164">
        <v>0</v>
      </c>
      <c r="Y206" s="164">
        <v>0</v>
      </c>
      <c r="Z206" s="164">
        <v>0</v>
      </c>
      <c r="AA206" s="164">
        <v>0</v>
      </c>
      <c r="AB206" s="164">
        <v>0</v>
      </c>
      <c r="AC206" s="164">
        <v>0</v>
      </c>
      <c r="AD206" s="164">
        <v>0</v>
      </c>
      <c r="AE206" s="164">
        <v>0</v>
      </c>
    </row>
    <row r="218" spans="7:33" x14ac:dyDescent="0.3">
      <c r="G218" s="99"/>
      <c r="H218" s="99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  <c r="U218" s="99"/>
      <c r="V218" s="99"/>
      <c r="W218" s="99"/>
      <c r="X218" s="99"/>
      <c r="Y218" s="99"/>
      <c r="Z218" s="99"/>
      <c r="AA218" s="99"/>
      <c r="AB218" s="99"/>
      <c r="AC218" s="99"/>
      <c r="AD218" s="99"/>
      <c r="AE218" s="99"/>
      <c r="AG218" s="99">
        <v>0</v>
      </c>
    </row>
  </sheetData>
  <mergeCells count="12">
    <mergeCell ref="M79:N79"/>
    <mergeCell ref="M40:N40"/>
    <mergeCell ref="M53:N53"/>
    <mergeCell ref="K79:L79"/>
    <mergeCell ref="G79:J79"/>
    <mergeCell ref="G66:J66"/>
    <mergeCell ref="G53:J53"/>
    <mergeCell ref="G40:J40"/>
    <mergeCell ref="K40:L40"/>
    <mergeCell ref="K53:L53"/>
    <mergeCell ref="K66:L66"/>
    <mergeCell ref="M66:N66"/>
  </mergeCells>
  <pageMargins left="0.7" right="0.7" top="0.75" bottom="0.75" header="0.3" footer="0.3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38EAC61-5328-456B-80B2-A92448D6F10D}">
          <x14:formula1>
            <xm:f>'General inputs'!$B$17:$B$25</xm:f>
          </x14:formula1>
          <xm:sqref>B95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314BC-F77F-43BA-8012-B0EFBCCED97B}">
  <sheetPr codeName="Sheet9">
    <tabColor rgb="FF9EC0DB"/>
  </sheetPr>
  <dimension ref="A2:AE152"/>
  <sheetViews>
    <sheetView zoomScaleNormal="100" workbookViewId="0">
      <selection activeCell="F125" sqref="F125"/>
    </sheetView>
  </sheetViews>
  <sheetFormatPr defaultColWidth="8.7265625" defaultRowHeight="14.5" x14ac:dyDescent="0.35"/>
  <cols>
    <col min="1" max="1" width="17.81640625" style="19" bestFit="1" customWidth="1"/>
    <col min="2" max="5" width="12" style="19" customWidth="1"/>
    <col min="6" max="31" width="15.1796875" style="19" customWidth="1"/>
    <col min="32" max="16384" width="8.7265625" style="19"/>
  </cols>
  <sheetData>
    <row r="2" spans="2:31" x14ac:dyDescent="0.35">
      <c r="B2" s="21" t="s">
        <v>91</v>
      </c>
      <c r="C2" s="22"/>
      <c r="D2" s="21"/>
      <c r="E2" s="21"/>
      <c r="F2" s="21"/>
      <c r="G2" s="28">
        <v>1.0589999999999999</v>
      </c>
      <c r="H2" s="28">
        <v>1.121481</v>
      </c>
      <c r="I2" s="28">
        <v>1.1876483789999999</v>
      </c>
      <c r="J2" s="28">
        <v>1.2577196333609999</v>
      </c>
      <c r="K2" s="28">
        <v>1.3319250917292988</v>
      </c>
      <c r="L2" s="28">
        <v>1.4105086721413274</v>
      </c>
      <c r="M2" s="28">
        <v>1.4937286837976658</v>
      </c>
      <c r="N2" s="28">
        <v>1.5818586761417279</v>
      </c>
      <c r="O2" s="28">
        <v>1.6751883380340897</v>
      </c>
      <c r="P2" s="28">
        <v>1.774024449978101</v>
      </c>
      <c r="Q2" s="28">
        <v>1.878691892526809</v>
      </c>
      <c r="R2" s="28">
        <v>1.9895347141858908</v>
      </c>
      <c r="S2" s="28">
        <v>2.1069172623228583</v>
      </c>
      <c r="T2" s="28">
        <v>2.2312253807999065</v>
      </c>
      <c r="U2" s="28">
        <v>2.3628676782671012</v>
      </c>
      <c r="V2" s="28">
        <v>2.50227687128486</v>
      </c>
      <c r="W2" s="28">
        <v>2.6499112066906667</v>
      </c>
      <c r="X2" s="28">
        <v>2.806255967885416</v>
      </c>
      <c r="Y2" s="28">
        <v>2.9718250699906554</v>
      </c>
      <c r="Z2" s="28">
        <v>3.147162749120104</v>
      </c>
      <c r="AA2" s="28">
        <v>3.3328453513181899</v>
      </c>
      <c r="AB2" s="28">
        <v>3.5294832270459628</v>
      </c>
      <c r="AC2" s="28">
        <v>3.737722737441675</v>
      </c>
      <c r="AD2" s="28">
        <v>3.9582483789507337</v>
      </c>
      <c r="AE2" s="28">
        <v>4.1917850333088262</v>
      </c>
    </row>
    <row r="4" spans="2:31" x14ac:dyDescent="0.35">
      <c r="B4" s="29" t="s">
        <v>91</v>
      </c>
      <c r="C4" s="30"/>
      <c r="D4" s="30"/>
      <c r="E4" s="31"/>
      <c r="F4" s="31"/>
      <c r="G4" s="30">
        <v>2022</v>
      </c>
      <c r="H4" s="30">
        <v>2023</v>
      </c>
      <c r="I4" s="30">
        <v>2024</v>
      </c>
      <c r="J4" s="30">
        <v>2025</v>
      </c>
      <c r="K4" s="30">
        <v>2026</v>
      </c>
      <c r="L4" s="30">
        <v>2027</v>
      </c>
      <c r="M4" s="30">
        <v>2028</v>
      </c>
      <c r="N4" s="30">
        <v>2029</v>
      </c>
      <c r="O4" s="30">
        <v>2030</v>
      </c>
      <c r="P4" s="30">
        <v>2031</v>
      </c>
      <c r="Q4" s="30">
        <v>2032</v>
      </c>
      <c r="R4" s="30">
        <v>2033</v>
      </c>
      <c r="S4" s="30">
        <v>2034</v>
      </c>
      <c r="T4" s="30">
        <v>2035</v>
      </c>
      <c r="U4" s="30">
        <v>2036</v>
      </c>
      <c r="V4" s="30">
        <v>2037</v>
      </c>
      <c r="W4" s="30">
        <v>2038</v>
      </c>
      <c r="X4" s="30">
        <v>2039</v>
      </c>
      <c r="Y4" s="30">
        <v>2040</v>
      </c>
      <c r="Z4" s="30">
        <v>2041</v>
      </c>
      <c r="AA4" s="30">
        <v>2042</v>
      </c>
      <c r="AB4" s="30">
        <v>2043</v>
      </c>
      <c r="AC4" s="30">
        <v>2044</v>
      </c>
      <c r="AD4" s="30">
        <v>2045</v>
      </c>
      <c r="AE4" s="30">
        <v>2046</v>
      </c>
    </row>
    <row r="5" spans="2:31" x14ac:dyDescent="0.35">
      <c r="B5" s="32" t="s">
        <v>62</v>
      </c>
      <c r="C5" s="32"/>
      <c r="D5" s="32"/>
      <c r="E5" s="24" t="s">
        <v>14</v>
      </c>
      <c r="F5" s="24" t="s">
        <v>61</v>
      </c>
      <c r="G5" s="25" t="s">
        <v>65</v>
      </c>
      <c r="H5" s="25" t="s">
        <v>66</v>
      </c>
      <c r="I5" s="25" t="s">
        <v>67</v>
      </c>
      <c r="J5" s="25" t="s">
        <v>68</v>
      </c>
      <c r="K5" s="25" t="s">
        <v>69</v>
      </c>
      <c r="L5" s="25" t="s">
        <v>70</v>
      </c>
      <c r="M5" s="25" t="s">
        <v>71</v>
      </c>
      <c r="N5" s="25" t="s">
        <v>72</v>
      </c>
      <c r="O5" s="25" t="s">
        <v>73</v>
      </c>
      <c r="P5" s="25" t="s">
        <v>74</v>
      </c>
      <c r="Q5" s="25" t="s">
        <v>75</v>
      </c>
      <c r="R5" s="25" t="s">
        <v>76</v>
      </c>
      <c r="S5" s="25" t="s">
        <v>77</v>
      </c>
      <c r="T5" s="25" t="s">
        <v>78</v>
      </c>
      <c r="U5" s="25" t="s">
        <v>79</v>
      </c>
      <c r="V5" s="25" t="s">
        <v>80</v>
      </c>
      <c r="W5" s="25" t="s">
        <v>81</v>
      </c>
      <c r="X5" s="25" t="s">
        <v>82</v>
      </c>
      <c r="Y5" s="25" t="s">
        <v>83</v>
      </c>
      <c r="Z5" s="25" t="s">
        <v>84</v>
      </c>
      <c r="AA5" s="25" t="s">
        <v>85</v>
      </c>
      <c r="AB5" s="25" t="s">
        <v>86</v>
      </c>
      <c r="AC5" s="25" t="s">
        <v>87</v>
      </c>
      <c r="AD5" s="25" t="s">
        <v>88</v>
      </c>
      <c r="AE5" s="25" t="s">
        <v>89</v>
      </c>
    </row>
    <row r="6" spans="2:31" x14ac:dyDescent="0.35">
      <c r="B6" s="26" t="s">
        <v>25</v>
      </c>
      <c r="C6" s="33"/>
      <c r="D6" s="33"/>
      <c r="E6" s="34" t="s">
        <v>35</v>
      </c>
      <c r="F6" s="35">
        <v>-333042744.55122387</v>
      </c>
      <c r="G6" s="36">
        <v>-8234.9379728590757</v>
      </c>
      <c r="H6" s="36">
        <v>-16221.186496019847</v>
      </c>
      <c r="I6" s="36">
        <v>43480164.09863846</v>
      </c>
      <c r="J6" s="36">
        <v>-843169285.92535233</v>
      </c>
      <c r="K6" s="36">
        <v>-832598313.65242124</v>
      </c>
      <c r="L6" s="36">
        <v>-730701168.36297607</v>
      </c>
      <c r="M6" s="36">
        <v>253864656.84475616</v>
      </c>
      <c r="N6" s="36">
        <v>-30276037.94569023</v>
      </c>
      <c r="O6" s="36">
        <v>-175082482.75257409</v>
      </c>
      <c r="P6" s="36">
        <v>964731565.79862463</v>
      </c>
      <c r="Q6" s="36">
        <v>-31529047.963566504</v>
      </c>
      <c r="R6" s="36">
        <v>381184951.42665166</v>
      </c>
      <c r="S6" s="36">
        <v>-29571454.068689667</v>
      </c>
      <c r="T6" s="36">
        <v>-141008235.35199079</v>
      </c>
      <c r="U6" s="36">
        <v>601596354.54458952</v>
      </c>
      <c r="V6" s="36">
        <v>-61516482.459301732</v>
      </c>
      <c r="W6" s="36">
        <v>417647535.56019753</v>
      </c>
      <c r="X6" s="36">
        <v>-35208781.021678135</v>
      </c>
      <c r="Y6" s="36">
        <v>93173037.406312525</v>
      </c>
      <c r="Z6" s="36">
        <v>-16891211.40802544</v>
      </c>
      <c r="AA6" s="36">
        <v>-19900316.803057496</v>
      </c>
      <c r="AB6" s="36">
        <v>-56097792.182253636</v>
      </c>
      <c r="AC6" s="36">
        <v>-3688429.594581157</v>
      </c>
      <c r="AD6" s="36">
        <v>167686505.25934768</v>
      </c>
      <c r="AE6" s="36">
        <v>1406962001.783324</v>
      </c>
    </row>
    <row r="7" spans="2:31" x14ac:dyDescent="0.35">
      <c r="B7" s="26" t="s">
        <v>27</v>
      </c>
      <c r="C7" s="33"/>
      <c r="D7" s="33"/>
      <c r="E7" s="34" t="s">
        <v>35</v>
      </c>
      <c r="F7" s="35">
        <v>-370877402.02181458</v>
      </c>
      <c r="G7" s="36">
        <v>27730.595414982803</v>
      </c>
      <c r="H7" s="36">
        <v>50827.248899704195</v>
      </c>
      <c r="I7" s="36">
        <v>43505690.393979438</v>
      </c>
      <c r="J7" s="36">
        <v>-1103784471.3136833</v>
      </c>
      <c r="K7" s="36">
        <v>-1099500940.4793189</v>
      </c>
      <c r="L7" s="36">
        <v>-983278625.52120554</v>
      </c>
      <c r="M7" s="36">
        <v>105338952.25115722</v>
      </c>
      <c r="N7" s="36">
        <v>-20966269.549088106</v>
      </c>
      <c r="O7" s="36">
        <v>-42516924.90135169</v>
      </c>
      <c r="P7" s="36">
        <v>1602627854.6153197</v>
      </c>
      <c r="Q7" s="36">
        <v>-50293356.002906993</v>
      </c>
      <c r="R7" s="36">
        <v>188984985.45120883</v>
      </c>
      <c r="S7" s="36">
        <v>-38224077.622514427</v>
      </c>
      <c r="T7" s="36">
        <v>96301568.534916714</v>
      </c>
      <c r="U7" s="36">
        <v>281725580.51000279</v>
      </c>
      <c r="V7" s="36">
        <v>263315916.83145416</v>
      </c>
      <c r="W7" s="36">
        <v>703747102.92173457</v>
      </c>
      <c r="X7" s="36">
        <v>120068227.45840114</v>
      </c>
      <c r="Y7" s="36">
        <v>80295461.930942342</v>
      </c>
      <c r="Z7" s="36">
        <v>-33505586.638598889</v>
      </c>
      <c r="AA7" s="36">
        <v>-261094257.22879833</v>
      </c>
      <c r="AB7" s="36">
        <v>90822390.956634909</v>
      </c>
      <c r="AC7" s="36">
        <v>-153240934.83632353</v>
      </c>
      <c r="AD7" s="36">
        <v>252363454.74009252</v>
      </c>
      <c r="AE7" s="36">
        <v>1864424268.5318496</v>
      </c>
    </row>
    <row r="8" spans="2:31" x14ac:dyDescent="0.35">
      <c r="B8" s="26" t="s">
        <v>30</v>
      </c>
      <c r="C8" s="33"/>
      <c r="D8" s="33"/>
      <c r="E8" s="34" t="s">
        <v>35</v>
      </c>
      <c r="F8" s="35">
        <v>-181619495.01999614</v>
      </c>
      <c r="G8" s="36">
        <v>37678.765590095019</v>
      </c>
      <c r="H8" s="36">
        <v>69334.662061001654</v>
      </c>
      <c r="I8" s="36">
        <v>43512611.633123435</v>
      </c>
      <c r="J8" s="36">
        <v>-1022171660.9988302</v>
      </c>
      <c r="K8" s="36">
        <v>-1015206757.0688279</v>
      </c>
      <c r="L8" s="36">
        <v>-896636090.41529512</v>
      </c>
      <c r="M8" s="36">
        <v>370233369.36228365</v>
      </c>
      <c r="N8" s="36">
        <v>-35708747.355300203</v>
      </c>
      <c r="O8" s="36">
        <v>-283464787.68978781</v>
      </c>
      <c r="P8" s="36">
        <v>1605980380.5155249</v>
      </c>
      <c r="Q8" s="36">
        <v>-51233054.185468279</v>
      </c>
      <c r="R8" s="36">
        <v>188243548.92448461</v>
      </c>
      <c r="S8" s="36">
        <v>-37179825.439806983</v>
      </c>
      <c r="T8" s="36">
        <v>101175411.0847322</v>
      </c>
      <c r="U8" s="36">
        <v>277815216.37731922</v>
      </c>
      <c r="V8" s="36">
        <v>258865232.51025477</v>
      </c>
      <c r="W8" s="36">
        <v>704613458.89377165</v>
      </c>
      <c r="X8" s="36">
        <v>119692537.96977749</v>
      </c>
      <c r="Y8" s="36">
        <v>83324112.117461652</v>
      </c>
      <c r="Z8" s="36">
        <v>-31611603.641023483</v>
      </c>
      <c r="AA8" s="36">
        <v>-257596381.24678421</v>
      </c>
      <c r="AB8" s="36">
        <v>92201294.508226469</v>
      </c>
      <c r="AC8" s="36">
        <v>-152479505.34140724</v>
      </c>
      <c r="AD8" s="36">
        <v>254428603.32478204</v>
      </c>
      <c r="AE8" s="36">
        <v>1743680148.3877025</v>
      </c>
    </row>
    <row r="9" spans="2:31" x14ac:dyDescent="0.35">
      <c r="B9" s="26" t="str">
        <f>'[1]Gen inputs'!$B$20</f>
        <v>Option 1C-new</v>
      </c>
      <c r="C9" s="33"/>
      <c r="D9" s="33"/>
      <c r="E9" s="34" t="s">
        <v>35</v>
      </c>
      <c r="F9" s="35">
        <v>39923257.228970699</v>
      </c>
      <c r="G9" s="36">
        <v>37678.765590095019</v>
      </c>
      <c r="H9" s="36">
        <v>69334.662061001654</v>
      </c>
      <c r="I9" s="36">
        <v>43512611.633123435</v>
      </c>
      <c r="J9" s="36">
        <v>-898530964.52216804</v>
      </c>
      <c r="K9" s="36">
        <v>-891566060.59216571</v>
      </c>
      <c r="L9" s="36">
        <v>-773545703.03823018</v>
      </c>
      <c r="M9" s="36">
        <v>369683060.26268655</v>
      </c>
      <c r="N9" s="36">
        <v>-36259056.454897314</v>
      </c>
      <c r="O9" s="36">
        <v>-284015096.7893849</v>
      </c>
      <c r="P9" s="36">
        <v>1605430071.4159276</v>
      </c>
      <c r="Q9" s="36">
        <v>-51783363.285065398</v>
      </c>
      <c r="R9" s="36">
        <v>187693239.82488751</v>
      </c>
      <c r="S9" s="36">
        <v>-37730134.539404102</v>
      </c>
      <c r="T9" s="36">
        <v>100625101.98513508</v>
      </c>
      <c r="U9" s="36">
        <v>277264907.27772212</v>
      </c>
      <c r="V9" s="36">
        <v>258314923.41065767</v>
      </c>
      <c r="W9" s="36">
        <v>704063149.79417455</v>
      </c>
      <c r="X9" s="36">
        <v>119142228.87018037</v>
      </c>
      <c r="Y9" s="36">
        <v>82773803.017864525</v>
      </c>
      <c r="Z9" s="36">
        <v>-32161912.740620602</v>
      </c>
      <c r="AA9" s="36">
        <v>-258146690.34638134</v>
      </c>
      <c r="AB9" s="36">
        <v>91650985.408629358</v>
      </c>
      <c r="AC9" s="36">
        <v>-153029814.44100437</v>
      </c>
      <c r="AD9" s="36">
        <v>253878294.22518492</v>
      </c>
      <c r="AE9" s="36">
        <v>1523185369.0973825</v>
      </c>
    </row>
    <row r="10" spans="2:31" x14ac:dyDescent="0.35">
      <c r="B10" s="26" t="s">
        <v>31</v>
      </c>
      <c r="C10" s="33"/>
      <c r="D10" s="33"/>
      <c r="E10" s="34" t="s">
        <v>35</v>
      </c>
      <c r="F10" s="35">
        <v>-639311559.01191068</v>
      </c>
      <c r="G10" s="36">
        <v>-1393.5566868640401</v>
      </c>
      <c r="H10" s="36">
        <v>-2532.5913883585122</v>
      </c>
      <c r="I10" s="36">
        <v>43484306.553152084</v>
      </c>
      <c r="J10" s="36">
        <v>-1434321350.0461104</v>
      </c>
      <c r="K10" s="36">
        <v>-1454250006.4864216</v>
      </c>
      <c r="L10" s="36">
        <v>-1276450064.5197513</v>
      </c>
      <c r="M10" s="36">
        <v>214122180.74708375</v>
      </c>
      <c r="N10" s="36">
        <v>-39353665.629385322</v>
      </c>
      <c r="O10" s="36">
        <v>-92389804.211840808</v>
      </c>
      <c r="P10" s="36">
        <v>1563353589.4971449</v>
      </c>
      <c r="Q10" s="36">
        <v>57652974.48945494</v>
      </c>
      <c r="R10" s="36">
        <v>362924046.68747765</v>
      </c>
      <c r="S10" s="36">
        <v>-23237338.864653606</v>
      </c>
      <c r="T10" s="36">
        <v>122186718.18922487</v>
      </c>
      <c r="U10" s="36">
        <v>44693244.968030959</v>
      </c>
      <c r="V10" s="36">
        <v>714622967.54146445</v>
      </c>
      <c r="W10" s="36">
        <v>791338178.03638351</v>
      </c>
      <c r="X10" s="36">
        <v>222339459.05101019</v>
      </c>
      <c r="Y10" s="36">
        <v>116253851.58411367</v>
      </c>
      <c r="Z10" s="36">
        <v>-53308317.343652524</v>
      </c>
      <c r="AA10" s="36">
        <v>-323131920.43292314</v>
      </c>
      <c r="AB10" s="36">
        <v>242649920.94670695</v>
      </c>
      <c r="AC10" s="36">
        <v>-199487830.29950327</v>
      </c>
      <c r="AD10" s="36">
        <v>175092027.05496377</v>
      </c>
      <c r="AE10" s="36">
        <v>2484418662.6323247</v>
      </c>
    </row>
    <row r="11" spans="2:31" x14ac:dyDescent="0.35">
      <c r="B11" s="26" t="s">
        <v>33</v>
      </c>
      <c r="C11" s="33"/>
      <c r="D11" s="33"/>
      <c r="E11" s="34" t="s">
        <v>35</v>
      </c>
      <c r="F11" s="35">
        <v>-32645684.965166878</v>
      </c>
      <c r="G11" s="36">
        <v>32324.512474621435</v>
      </c>
      <c r="H11" s="36">
        <v>59565.547965412872</v>
      </c>
      <c r="I11" s="36">
        <v>43508621.954898603</v>
      </c>
      <c r="J11" s="36">
        <v>-1133288627.7627575</v>
      </c>
      <c r="K11" s="36">
        <v>-1119239661.2914233</v>
      </c>
      <c r="L11" s="36">
        <v>-1002457134.9108922</v>
      </c>
      <c r="M11" s="36">
        <v>377559578.691616</v>
      </c>
      <c r="N11" s="36">
        <v>-35604989.458947077</v>
      </c>
      <c r="O11" s="36">
        <v>-242883812.42230856</v>
      </c>
      <c r="P11" s="36">
        <v>1511152825.3977458</v>
      </c>
      <c r="Q11" s="36">
        <v>41431556.515925869</v>
      </c>
      <c r="R11" s="36">
        <v>392482520.01571679</v>
      </c>
      <c r="S11" s="36">
        <v>-18271320.98269669</v>
      </c>
      <c r="T11" s="36">
        <v>132798609.64077823</v>
      </c>
      <c r="U11" s="36">
        <v>102119801.23417473</v>
      </c>
      <c r="V11" s="36">
        <v>720410342.17947519</v>
      </c>
      <c r="W11" s="36">
        <v>791684167.47978616</v>
      </c>
      <c r="X11" s="36">
        <v>227742156.45468184</v>
      </c>
      <c r="Y11" s="36">
        <v>117278490.48665307</v>
      </c>
      <c r="Z11" s="36">
        <v>-48540640.500600725</v>
      </c>
      <c r="AA11" s="36">
        <v>-323786668.55558145</v>
      </c>
      <c r="AB11" s="36">
        <v>245784062.63177025</v>
      </c>
      <c r="AC11" s="36">
        <v>-197302664.47461095</v>
      </c>
      <c r="AD11" s="36">
        <v>178525148.60448417</v>
      </c>
      <c r="AE11" s="36">
        <v>1993564697.0904958</v>
      </c>
    </row>
    <row r="12" spans="2:31" x14ac:dyDescent="0.35">
      <c r="B12" s="26" t="s">
        <v>32</v>
      </c>
      <c r="C12" s="33"/>
      <c r="D12" s="33"/>
      <c r="E12" s="34" t="s">
        <v>35</v>
      </c>
      <c r="F12" s="35">
        <v>-286770794.39699143</v>
      </c>
      <c r="G12" s="36">
        <v>30759.347780361295</v>
      </c>
      <c r="H12" s="36">
        <v>56783.27295769687</v>
      </c>
      <c r="I12" s="36">
        <v>43506485.943250485</v>
      </c>
      <c r="J12" s="36">
        <v>-1260926184.5911496</v>
      </c>
      <c r="K12" s="36">
        <v>-1282427610.6246009</v>
      </c>
      <c r="L12" s="36">
        <v>-1102477909.2732334</v>
      </c>
      <c r="M12" s="36">
        <v>60277298.334405415</v>
      </c>
      <c r="N12" s="36">
        <v>-4101523.9197146073</v>
      </c>
      <c r="O12" s="36">
        <v>27726220.759071767</v>
      </c>
      <c r="P12" s="36">
        <v>1670188323.7595618</v>
      </c>
      <c r="Q12" s="36">
        <v>44409684.288245134</v>
      </c>
      <c r="R12" s="36">
        <v>280398410.43252742</v>
      </c>
      <c r="S12" s="36">
        <v>-22653514.641773522</v>
      </c>
      <c r="T12" s="36">
        <v>109209450.35213885</v>
      </c>
      <c r="U12" s="36">
        <v>138709159.69842061</v>
      </c>
      <c r="V12" s="36">
        <v>548647507.85963249</v>
      </c>
      <c r="W12" s="36">
        <v>843269101.20597315</v>
      </c>
      <c r="X12" s="36">
        <v>239338661.27405268</v>
      </c>
      <c r="Y12" s="36">
        <v>261950185.68963471</v>
      </c>
      <c r="Z12" s="36">
        <v>-71089999.531760722</v>
      </c>
      <c r="AA12" s="36">
        <v>-370131439.98808903</v>
      </c>
      <c r="AB12" s="36">
        <v>181207530.02270073</v>
      </c>
      <c r="AC12" s="36">
        <v>-142467076.83154345</v>
      </c>
      <c r="AD12" s="36">
        <v>182083481.96636543</v>
      </c>
      <c r="AE12" s="36">
        <v>2220679267.113759</v>
      </c>
    </row>
    <row r="13" spans="2:31" x14ac:dyDescent="0.35">
      <c r="B13" s="26" t="s">
        <v>34</v>
      </c>
      <c r="C13" s="33"/>
      <c r="D13" s="33"/>
      <c r="E13" s="34" t="s">
        <v>35</v>
      </c>
      <c r="F13" s="35">
        <v>48604883.176604345</v>
      </c>
      <c r="G13" s="36">
        <v>28661.824517809138</v>
      </c>
      <c r="H13" s="36">
        <v>52872.312651134562</v>
      </c>
      <c r="I13" s="36">
        <v>43506422.333666459</v>
      </c>
      <c r="J13" s="36">
        <v>-1105870725.477011</v>
      </c>
      <c r="K13" s="36">
        <v>-1087700545.8794227</v>
      </c>
      <c r="L13" s="36">
        <v>-974893761.3345238</v>
      </c>
      <c r="M13" s="36">
        <v>384089921.8580755</v>
      </c>
      <c r="N13" s="36">
        <v>-34640045.815601878</v>
      </c>
      <c r="O13" s="36">
        <v>-271207531.62749326</v>
      </c>
      <c r="P13" s="36">
        <v>1527220882.2898421</v>
      </c>
      <c r="Q13" s="36">
        <v>40096203.536753617</v>
      </c>
      <c r="R13" s="36">
        <v>387866401.35777617</v>
      </c>
      <c r="S13" s="36">
        <v>-18452673.480429482</v>
      </c>
      <c r="T13" s="36">
        <v>122953325.15816954</v>
      </c>
      <c r="U13" s="36">
        <v>225418934.89022827</v>
      </c>
      <c r="V13" s="36">
        <v>558840510.97322357</v>
      </c>
      <c r="W13" s="36">
        <v>839500279.69122386</v>
      </c>
      <c r="X13" s="36">
        <v>238052200.73912349</v>
      </c>
      <c r="Y13" s="36">
        <v>260608333.7481353</v>
      </c>
      <c r="Z13" s="36">
        <v>-65423790.763216741</v>
      </c>
      <c r="AA13" s="36">
        <v>-371907295.31648254</v>
      </c>
      <c r="AB13" s="36">
        <v>180222369.24593922</v>
      </c>
      <c r="AC13" s="36">
        <v>-140639041.60667217</v>
      </c>
      <c r="AD13" s="36">
        <v>181026375.74624786</v>
      </c>
      <c r="AE13" s="36">
        <v>1958626694.8598046</v>
      </c>
    </row>
    <row r="16" spans="2:31" x14ac:dyDescent="0.35">
      <c r="B16" s="21" t="s">
        <v>179</v>
      </c>
      <c r="C16" s="22"/>
      <c r="D16" s="21"/>
      <c r="E16" s="21"/>
      <c r="F16" s="21"/>
      <c r="G16" s="21">
        <v>1</v>
      </c>
      <c r="H16" s="21">
        <v>1</v>
      </c>
      <c r="I16" s="21">
        <v>1</v>
      </c>
      <c r="J16" s="21">
        <v>1</v>
      </c>
      <c r="K16" s="21">
        <v>1</v>
      </c>
      <c r="L16" s="21">
        <v>1</v>
      </c>
      <c r="M16" s="21">
        <v>1</v>
      </c>
      <c r="N16" s="21">
        <v>1</v>
      </c>
      <c r="O16" s="21">
        <v>1</v>
      </c>
      <c r="P16" s="21">
        <v>1</v>
      </c>
      <c r="Q16" s="21">
        <v>1</v>
      </c>
      <c r="R16" s="21">
        <v>1</v>
      </c>
      <c r="S16" s="21">
        <v>1</v>
      </c>
      <c r="T16" s="21">
        <v>1</v>
      </c>
      <c r="U16" s="21">
        <v>1</v>
      </c>
      <c r="V16" s="21">
        <v>1</v>
      </c>
      <c r="W16" s="21">
        <v>1</v>
      </c>
      <c r="X16" s="21">
        <v>1</v>
      </c>
      <c r="Y16" s="21">
        <v>1</v>
      </c>
      <c r="Z16" s="21">
        <v>1</v>
      </c>
      <c r="AA16" s="21">
        <v>1</v>
      </c>
      <c r="AB16" s="21">
        <v>1</v>
      </c>
      <c r="AC16" s="21">
        <v>1</v>
      </c>
      <c r="AD16" s="21">
        <v>1</v>
      </c>
      <c r="AE16" s="21">
        <v>1</v>
      </c>
    </row>
    <row r="17" spans="2:31" x14ac:dyDescent="0.35"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</row>
    <row r="18" spans="2:31" x14ac:dyDescent="0.35">
      <c r="B18" s="29" t="s">
        <v>58</v>
      </c>
      <c r="C18" s="30"/>
      <c r="D18" s="30"/>
      <c r="E18" s="31"/>
      <c r="F18" s="31"/>
      <c r="G18" s="30">
        <v>2022</v>
      </c>
      <c r="H18" s="30">
        <v>2023</v>
      </c>
      <c r="I18" s="30">
        <v>2024</v>
      </c>
      <c r="J18" s="30">
        <v>2025</v>
      </c>
      <c r="K18" s="30">
        <v>2026</v>
      </c>
      <c r="L18" s="30">
        <v>2027</v>
      </c>
      <c r="M18" s="30">
        <v>2028</v>
      </c>
      <c r="N18" s="30">
        <v>2029</v>
      </c>
      <c r="O18" s="30">
        <v>2030</v>
      </c>
      <c r="P18" s="30">
        <v>2031</v>
      </c>
      <c r="Q18" s="30">
        <v>2032</v>
      </c>
      <c r="R18" s="30">
        <v>2033</v>
      </c>
      <c r="S18" s="30">
        <v>2034</v>
      </c>
      <c r="T18" s="30">
        <v>2035</v>
      </c>
      <c r="U18" s="30">
        <v>2036</v>
      </c>
      <c r="V18" s="30">
        <v>2037</v>
      </c>
      <c r="W18" s="30">
        <v>2038</v>
      </c>
      <c r="X18" s="30">
        <v>2039</v>
      </c>
      <c r="Y18" s="30">
        <v>2040</v>
      </c>
      <c r="Z18" s="30">
        <v>2041</v>
      </c>
      <c r="AA18" s="30">
        <v>2042</v>
      </c>
      <c r="AB18" s="30">
        <v>2043</v>
      </c>
      <c r="AC18" s="30">
        <v>2044</v>
      </c>
      <c r="AD18" s="30">
        <v>2045</v>
      </c>
      <c r="AE18" s="30">
        <v>2046</v>
      </c>
    </row>
    <row r="19" spans="2:31" x14ac:dyDescent="0.35">
      <c r="B19" s="32" t="s">
        <v>59</v>
      </c>
      <c r="C19" s="32" t="s">
        <v>60</v>
      </c>
      <c r="D19" s="32"/>
      <c r="E19" s="24" t="s">
        <v>14</v>
      </c>
      <c r="F19" s="24" t="s">
        <v>61</v>
      </c>
      <c r="G19" s="25" t="s">
        <v>65</v>
      </c>
      <c r="H19" s="25" t="s">
        <v>66</v>
      </c>
      <c r="I19" s="25" t="s">
        <v>67</v>
      </c>
      <c r="J19" s="25" t="s">
        <v>68</v>
      </c>
      <c r="K19" s="25" t="s">
        <v>69</v>
      </c>
      <c r="L19" s="25" t="s">
        <v>70</v>
      </c>
      <c r="M19" s="25" t="s">
        <v>71</v>
      </c>
      <c r="N19" s="25" t="s">
        <v>72</v>
      </c>
      <c r="O19" s="25" t="s">
        <v>73</v>
      </c>
      <c r="P19" s="25" t="s">
        <v>74</v>
      </c>
      <c r="Q19" s="25" t="s">
        <v>75</v>
      </c>
      <c r="R19" s="25" t="s">
        <v>76</v>
      </c>
      <c r="S19" s="25" t="s">
        <v>77</v>
      </c>
      <c r="T19" s="25" t="s">
        <v>78</v>
      </c>
      <c r="U19" s="25" t="s">
        <v>79</v>
      </c>
      <c r="V19" s="25" t="s">
        <v>80</v>
      </c>
      <c r="W19" s="25" t="s">
        <v>81</v>
      </c>
      <c r="X19" s="25" t="s">
        <v>82</v>
      </c>
      <c r="Y19" s="25" t="s">
        <v>83</v>
      </c>
      <c r="Z19" s="25" t="s">
        <v>84</v>
      </c>
      <c r="AA19" s="25" t="s">
        <v>85</v>
      </c>
      <c r="AB19" s="25" t="s">
        <v>86</v>
      </c>
      <c r="AC19" s="25" t="s">
        <v>87</v>
      </c>
      <c r="AD19" s="25" t="s">
        <v>88</v>
      </c>
      <c r="AE19" s="25" t="s">
        <v>89</v>
      </c>
    </row>
    <row r="20" spans="2:31" x14ac:dyDescent="0.35">
      <c r="B20" s="26" t="s">
        <v>25</v>
      </c>
      <c r="C20" s="26" t="s">
        <v>26</v>
      </c>
      <c r="D20" s="33"/>
      <c r="E20" s="34" t="s">
        <v>35</v>
      </c>
      <c r="F20" s="35">
        <v>-549951215.34928834</v>
      </c>
      <c r="G20" s="36">
        <v>0</v>
      </c>
      <c r="H20" s="36">
        <v>0</v>
      </c>
      <c r="I20" s="36">
        <v>0</v>
      </c>
      <c r="J20" s="36">
        <v>-301271240.78711665</v>
      </c>
      <c r="K20" s="36">
        <v>-301271240.78711665</v>
      </c>
      <c r="L20" s="36">
        <v>-301271240.78711665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>
        <v>0</v>
      </c>
      <c r="V20" s="36">
        <v>0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542288233.41680992</v>
      </c>
    </row>
    <row r="21" spans="2:31" x14ac:dyDescent="0.35">
      <c r="B21" s="26" t="s">
        <v>25</v>
      </c>
      <c r="C21" s="26" t="s">
        <v>28</v>
      </c>
      <c r="D21" s="33"/>
      <c r="E21" s="34" t="s">
        <v>35</v>
      </c>
      <c r="F21" s="35">
        <v>-356797769.81181824</v>
      </c>
      <c r="G21" s="36">
        <v>0</v>
      </c>
      <c r="H21" s="36">
        <v>0</v>
      </c>
      <c r="I21" s="36">
        <v>0</v>
      </c>
      <c r="J21" s="36">
        <v>-188084875.44444659</v>
      </c>
      <c r="K21" s="36">
        <v>-188084875.44444659</v>
      </c>
      <c r="L21" s="36">
        <v>-188084875.44444659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282127313.16666991</v>
      </c>
    </row>
    <row r="22" spans="2:31" x14ac:dyDescent="0.35">
      <c r="B22" s="26" t="s">
        <v>27</v>
      </c>
      <c r="C22" s="26" t="s">
        <v>29</v>
      </c>
      <c r="D22" s="33"/>
      <c r="E22" s="34" t="s">
        <v>35</v>
      </c>
      <c r="F22" s="35">
        <v>-869610791.09686124</v>
      </c>
      <c r="G22" s="36">
        <v>0</v>
      </c>
      <c r="H22" s="36">
        <v>0</v>
      </c>
      <c r="I22" s="36">
        <v>0</v>
      </c>
      <c r="J22" s="36">
        <v>-476385386.05505514</v>
      </c>
      <c r="K22" s="36">
        <v>-476385386.05505514</v>
      </c>
      <c r="L22" s="36">
        <v>-476385386.05505514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857493694.89909923</v>
      </c>
    </row>
    <row r="23" spans="2:31" x14ac:dyDescent="0.35">
      <c r="B23" s="26" t="s">
        <v>27</v>
      </c>
      <c r="C23" s="26" t="s">
        <v>28</v>
      </c>
      <c r="D23" s="33"/>
      <c r="E23" s="34" t="s">
        <v>35</v>
      </c>
      <c r="F23" s="35">
        <v>-353769364.37838221</v>
      </c>
      <c r="G23" s="36">
        <v>0</v>
      </c>
      <c r="H23" s="36">
        <v>0</v>
      </c>
      <c r="I23" s="36">
        <v>0</v>
      </c>
      <c r="J23" s="36">
        <v>-186488460.59285283</v>
      </c>
      <c r="K23" s="36">
        <v>-186488460.59285283</v>
      </c>
      <c r="L23" s="36">
        <v>-186488460.59285283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>
        <v>0</v>
      </c>
      <c r="V23" s="36">
        <v>0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279732690.88927925</v>
      </c>
    </row>
    <row r="24" spans="2:31" x14ac:dyDescent="0.35">
      <c r="B24" s="26" t="s">
        <v>30</v>
      </c>
      <c r="C24" s="26" t="s">
        <v>29</v>
      </c>
      <c r="D24" s="33"/>
      <c r="E24" s="34" t="s">
        <v>35</v>
      </c>
      <c r="F24" s="35">
        <v>-872016812.89355075</v>
      </c>
      <c r="G24" s="36">
        <v>0</v>
      </c>
      <c r="H24" s="36">
        <v>0</v>
      </c>
      <c r="I24" s="36">
        <v>0</v>
      </c>
      <c r="J24" s="36">
        <v>-477703439.64202493</v>
      </c>
      <c r="K24" s="36">
        <v>-477703439.64202493</v>
      </c>
      <c r="L24" s="36">
        <v>-477703439.64202493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>
        <v>0</v>
      </c>
      <c r="V24" s="36">
        <v>0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859866191.35564482</v>
      </c>
    </row>
    <row r="25" spans="2:31" x14ac:dyDescent="0.35">
      <c r="B25" s="26" t="s">
        <v>30</v>
      </c>
      <c r="C25" s="26" t="s">
        <v>28</v>
      </c>
      <c r="D25" s="33"/>
      <c r="E25" s="34" t="s">
        <v>35</v>
      </c>
      <c r="F25" s="35">
        <v>-185780822.76643157</v>
      </c>
      <c r="G25" s="36">
        <v>0</v>
      </c>
      <c r="H25" s="36">
        <v>0</v>
      </c>
      <c r="I25" s="36">
        <v>0</v>
      </c>
      <c r="J25" s="36">
        <v>-97933804.150234565</v>
      </c>
      <c r="K25" s="36">
        <v>-97933804.150234565</v>
      </c>
      <c r="L25" s="36">
        <v>-97933804.150234565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146900706.22535187</v>
      </c>
    </row>
    <row r="26" spans="2:31" x14ac:dyDescent="0.35">
      <c r="B26" s="26" t="s">
        <v>210</v>
      </c>
      <c r="C26" s="26" t="s">
        <v>29</v>
      </c>
      <c r="D26" s="33"/>
      <c r="E26" s="34" t="s">
        <v>35</v>
      </c>
      <c r="F26" s="35">
        <v>-954586376.15392303</v>
      </c>
      <c r="G26" s="36">
        <v>0</v>
      </c>
      <c r="H26" s="36">
        <v>0</v>
      </c>
      <c r="I26" s="36">
        <v>0</v>
      </c>
      <c r="J26" s="36">
        <v>-522936242.26235068</v>
      </c>
      <c r="K26" s="36">
        <v>-522936242.26235068</v>
      </c>
      <c r="L26" s="36">
        <v>-522936242.26235068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941285236.07223117</v>
      </c>
    </row>
    <row r="27" spans="2:31" x14ac:dyDescent="0.35">
      <c r="B27" s="26" t="s">
        <v>210</v>
      </c>
      <c r="C27" s="26" t="s">
        <v>28</v>
      </c>
      <c r="D27" s="33"/>
      <c r="E27" s="34" t="s">
        <v>35</v>
      </c>
      <c r="F27" s="35">
        <v>-169569919.07819638</v>
      </c>
      <c r="G27" s="36">
        <v>0</v>
      </c>
      <c r="H27" s="36">
        <v>0</v>
      </c>
      <c r="I27" s="36">
        <v>0</v>
      </c>
      <c r="J27" s="36">
        <v>-89388274.836383328</v>
      </c>
      <c r="K27" s="36">
        <v>-89388274.836383328</v>
      </c>
      <c r="L27" s="36">
        <v>-89388274.836383328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134082412.254575</v>
      </c>
    </row>
    <row r="28" spans="2:31" x14ac:dyDescent="0.35">
      <c r="B28" s="26" t="s">
        <v>31</v>
      </c>
      <c r="C28" s="26" t="s">
        <v>26</v>
      </c>
      <c r="D28" s="33"/>
      <c r="E28" s="34" t="s">
        <v>35</v>
      </c>
      <c r="F28" s="35">
        <v>-1235574368.8397839</v>
      </c>
      <c r="G28" s="36">
        <v>0</v>
      </c>
      <c r="H28" s="36">
        <v>0</v>
      </c>
      <c r="I28" s="36">
        <v>0</v>
      </c>
      <c r="J28" s="36">
        <v>-676865534.2432493</v>
      </c>
      <c r="K28" s="36">
        <v>-676865534.2432493</v>
      </c>
      <c r="L28" s="36">
        <v>-676865534.2432493</v>
      </c>
      <c r="M28" s="36">
        <v>0</v>
      </c>
      <c r="N28" s="36">
        <v>0</v>
      </c>
      <c r="O28" s="36">
        <v>0</v>
      </c>
      <c r="P28" s="36">
        <v>0</v>
      </c>
      <c r="Q28" s="36">
        <v>0</v>
      </c>
      <c r="R28" s="36">
        <v>0</v>
      </c>
      <c r="S28" s="36">
        <v>0</v>
      </c>
      <c r="T28" s="36">
        <v>0</v>
      </c>
      <c r="U28" s="36">
        <v>0</v>
      </c>
      <c r="V28" s="36">
        <v>0</v>
      </c>
      <c r="W28" s="36">
        <v>0</v>
      </c>
      <c r="X28" s="36">
        <v>0</v>
      </c>
      <c r="Y28" s="36">
        <v>0</v>
      </c>
      <c r="Z28" s="36">
        <v>0</v>
      </c>
      <c r="AA28" s="36">
        <v>0</v>
      </c>
      <c r="AB28" s="36">
        <v>0</v>
      </c>
      <c r="AC28" s="36">
        <v>0</v>
      </c>
      <c r="AD28" s="36">
        <v>0</v>
      </c>
      <c r="AE28" s="36">
        <v>1218357961.6378489</v>
      </c>
    </row>
    <row r="29" spans="2:31" x14ac:dyDescent="0.35">
      <c r="B29" s="26" t="s">
        <v>31</v>
      </c>
      <c r="C29" s="26" t="s">
        <v>28</v>
      </c>
      <c r="D29" s="33"/>
      <c r="E29" s="34" t="s">
        <v>35</v>
      </c>
      <c r="F29" s="35">
        <v>-708123265.85996735</v>
      </c>
      <c r="G29" s="36">
        <v>0</v>
      </c>
      <c r="H29" s="36">
        <v>0</v>
      </c>
      <c r="I29" s="36">
        <v>0</v>
      </c>
      <c r="J29" s="36">
        <v>-373285058.16847491</v>
      </c>
      <c r="K29" s="36">
        <v>-373285058.16847491</v>
      </c>
      <c r="L29" s="36">
        <v>-373285058.16847491</v>
      </c>
      <c r="M29" s="36">
        <v>0</v>
      </c>
      <c r="N29" s="36">
        <v>0</v>
      </c>
      <c r="O29" s="36">
        <v>0</v>
      </c>
      <c r="P29" s="36">
        <v>0</v>
      </c>
      <c r="Q29" s="36">
        <v>0</v>
      </c>
      <c r="R29" s="36">
        <v>0</v>
      </c>
      <c r="S29" s="36">
        <v>0</v>
      </c>
      <c r="T29" s="36">
        <v>0</v>
      </c>
      <c r="U29" s="36">
        <v>0</v>
      </c>
      <c r="V29" s="36">
        <v>0</v>
      </c>
      <c r="W29" s="36">
        <v>0</v>
      </c>
      <c r="X29" s="36">
        <v>0</v>
      </c>
      <c r="Y29" s="36">
        <v>0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559927587.25271237</v>
      </c>
    </row>
    <row r="30" spans="2:31" x14ac:dyDescent="0.35">
      <c r="B30" s="26" t="s">
        <v>33</v>
      </c>
      <c r="C30" s="26" t="s">
        <v>26</v>
      </c>
      <c r="D30" s="33"/>
      <c r="E30" s="34" t="s">
        <v>35</v>
      </c>
      <c r="F30" s="35">
        <v>-1194433264.552161</v>
      </c>
      <c r="G30" s="36">
        <v>0</v>
      </c>
      <c r="H30" s="36">
        <v>0</v>
      </c>
      <c r="I30" s="36">
        <v>0</v>
      </c>
      <c r="J30" s="36">
        <v>-654327841.46224117</v>
      </c>
      <c r="K30" s="36">
        <v>-654327841.46224117</v>
      </c>
      <c r="L30" s="36">
        <v>-654327841.46224117</v>
      </c>
      <c r="M30" s="36">
        <v>0</v>
      </c>
      <c r="N30" s="36">
        <v>0</v>
      </c>
      <c r="O30" s="36">
        <v>0</v>
      </c>
      <c r="P30" s="36">
        <v>0</v>
      </c>
      <c r="Q30" s="36">
        <v>0</v>
      </c>
      <c r="R30" s="36">
        <v>0</v>
      </c>
      <c r="S30" s="36">
        <v>0</v>
      </c>
      <c r="T30" s="36">
        <v>0</v>
      </c>
      <c r="U30" s="36">
        <v>0</v>
      </c>
      <c r="V30" s="36">
        <v>0</v>
      </c>
      <c r="W30" s="36">
        <v>0</v>
      </c>
      <c r="X30" s="36">
        <v>0</v>
      </c>
      <c r="Y30" s="36">
        <v>0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1177790114.6320343</v>
      </c>
    </row>
    <row r="31" spans="2:31" x14ac:dyDescent="0.35">
      <c r="B31" s="26" t="s">
        <v>33</v>
      </c>
      <c r="C31" s="26" t="s">
        <v>28</v>
      </c>
      <c r="D31" s="33"/>
      <c r="E31" s="34" t="s">
        <v>35</v>
      </c>
      <c r="F31" s="35">
        <v>-392545425.40938419</v>
      </c>
      <c r="G31" s="36">
        <v>0</v>
      </c>
      <c r="H31" s="36">
        <v>0</v>
      </c>
      <c r="I31" s="36">
        <v>0</v>
      </c>
      <c r="J31" s="36">
        <v>-206929144.99816409</v>
      </c>
      <c r="K31" s="36">
        <v>-206929144.99816409</v>
      </c>
      <c r="L31" s="36">
        <v>-206929144.99816409</v>
      </c>
      <c r="M31" s="36">
        <v>0</v>
      </c>
      <c r="N31" s="36">
        <v>0</v>
      </c>
      <c r="O31" s="36">
        <v>0</v>
      </c>
      <c r="P31" s="36">
        <v>0</v>
      </c>
      <c r="Q31" s="36">
        <v>0</v>
      </c>
      <c r="R31" s="36">
        <v>0</v>
      </c>
      <c r="S31" s="36">
        <v>0</v>
      </c>
      <c r="T31" s="36">
        <v>0</v>
      </c>
      <c r="U31" s="36">
        <v>0</v>
      </c>
      <c r="V31" s="36">
        <v>0</v>
      </c>
      <c r="W31" s="36">
        <v>0</v>
      </c>
      <c r="X31" s="36">
        <v>0</v>
      </c>
      <c r="Y31" s="36">
        <v>0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310393717.49724615</v>
      </c>
    </row>
    <row r="32" spans="2:31" x14ac:dyDescent="0.35">
      <c r="B32" s="26" t="s">
        <v>32</v>
      </c>
      <c r="C32" s="26" t="s">
        <v>26</v>
      </c>
      <c r="D32" s="33"/>
      <c r="E32" s="34" t="s">
        <v>35</v>
      </c>
      <c r="F32" s="35">
        <v>-1109003470.8201101</v>
      </c>
      <c r="G32" s="36">
        <v>0</v>
      </c>
      <c r="H32" s="36">
        <v>0</v>
      </c>
      <c r="I32" s="36">
        <v>0</v>
      </c>
      <c r="J32" s="36">
        <v>-607528163.16441989</v>
      </c>
      <c r="K32" s="36">
        <v>-607528163.16441989</v>
      </c>
      <c r="L32" s="36">
        <v>-607528163.16441989</v>
      </c>
      <c r="M32" s="36">
        <v>0</v>
      </c>
      <c r="N32" s="36">
        <v>0</v>
      </c>
      <c r="O32" s="36">
        <v>0</v>
      </c>
      <c r="P32" s="36">
        <v>0</v>
      </c>
      <c r="Q32" s="36">
        <v>0</v>
      </c>
      <c r="R32" s="36">
        <v>0</v>
      </c>
      <c r="S32" s="36">
        <v>0</v>
      </c>
      <c r="T32" s="36">
        <v>0</v>
      </c>
      <c r="U32" s="36">
        <v>0</v>
      </c>
      <c r="V32" s="36">
        <v>0</v>
      </c>
      <c r="W32" s="36">
        <v>0</v>
      </c>
      <c r="X32" s="36">
        <v>0</v>
      </c>
      <c r="Y32" s="36">
        <v>0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1093550693.6959558</v>
      </c>
    </row>
    <row r="33" spans="1:31" x14ac:dyDescent="0.35">
      <c r="B33" s="26" t="s">
        <v>32</v>
      </c>
      <c r="C33" s="26" t="s">
        <v>28</v>
      </c>
      <c r="D33" s="33"/>
      <c r="E33" s="34" t="s">
        <v>35</v>
      </c>
      <c r="F33" s="35">
        <v>-466957551.40107054</v>
      </c>
      <c r="G33" s="36">
        <v>0</v>
      </c>
      <c r="H33" s="36">
        <v>0</v>
      </c>
      <c r="I33" s="36">
        <v>0</v>
      </c>
      <c r="J33" s="36">
        <v>-246155274.28726935</v>
      </c>
      <c r="K33" s="36">
        <v>-246155274.28726935</v>
      </c>
      <c r="L33" s="36">
        <v>-246155274.28726935</v>
      </c>
      <c r="M33" s="36">
        <v>0</v>
      </c>
      <c r="N33" s="36">
        <v>0</v>
      </c>
      <c r="O33" s="36">
        <v>0</v>
      </c>
      <c r="P33" s="36">
        <v>0</v>
      </c>
      <c r="Q33" s="36">
        <v>0</v>
      </c>
      <c r="R33" s="36">
        <v>0</v>
      </c>
      <c r="S33" s="36">
        <v>0</v>
      </c>
      <c r="T33" s="36">
        <v>0</v>
      </c>
      <c r="U33" s="36">
        <v>0</v>
      </c>
      <c r="V33" s="36">
        <v>0</v>
      </c>
      <c r="W33" s="36">
        <v>0</v>
      </c>
      <c r="X33" s="36">
        <v>0</v>
      </c>
      <c r="Y33" s="36">
        <v>0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369232911.43090397</v>
      </c>
    </row>
    <row r="34" spans="1:31" x14ac:dyDescent="0.35">
      <c r="A34" s="20"/>
      <c r="B34" s="26" t="s">
        <v>34</v>
      </c>
      <c r="C34" s="26" t="s">
        <v>26</v>
      </c>
      <c r="D34" s="33"/>
      <c r="E34" s="34" t="s">
        <v>35</v>
      </c>
      <c r="F34" s="35">
        <v>-1109820974.3146524</v>
      </c>
      <c r="G34" s="36">
        <v>0</v>
      </c>
      <c r="H34" s="36">
        <v>0</v>
      </c>
      <c r="I34" s="36">
        <v>0</v>
      </c>
      <c r="J34" s="36">
        <v>-607976003.4187454</v>
      </c>
      <c r="K34" s="36">
        <v>-607976003.4187454</v>
      </c>
      <c r="L34" s="36">
        <v>-607976003.4187454</v>
      </c>
      <c r="M34" s="36">
        <v>0</v>
      </c>
      <c r="N34" s="36">
        <v>0</v>
      </c>
      <c r="O34" s="36">
        <v>0</v>
      </c>
      <c r="P34" s="36">
        <v>0</v>
      </c>
      <c r="Q34" s="36">
        <v>0</v>
      </c>
      <c r="R34" s="36">
        <v>0</v>
      </c>
      <c r="S34" s="36">
        <v>0</v>
      </c>
      <c r="T34" s="36">
        <v>0</v>
      </c>
      <c r="U34" s="36">
        <v>0</v>
      </c>
      <c r="V34" s="36">
        <v>0</v>
      </c>
      <c r="W34" s="36">
        <v>0</v>
      </c>
      <c r="X34" s="36">
        <v>0</v>
      </c>
      <c r="Y34" s="36">
        <v>0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1094356806.1537418</v>
      </c>
    </row>
    <row r="35" spans="1:31" x14ac:dyDescent="0.35">
      <c r="B35" s="26" t="s">
        <v>34</v>
      </c>
      <c r="C35" s="26" t="s">
        <v>28</v>
      </c>
      <c r="D35" s="33"/>
      <c r="E35" s="34" t="s">
        <v>35</v>
      </c>
      <c r="F35" s="35">
        <v>-351583210.72219068</v>
      </c>
      <c r="G35" s="36">
        <v>0</v>
      </c>
      <c r="H35" s="36">
        <v>0</v>
      </c>
      <c r="I35" s="36">
        <v>0</v>
      </c>
      <c r="J35" s="36">
        <v>-185336036.24237537</v>
      </c>
      <c r="K35" s="36">
        <v>-185336036.24237537</v>
      </c>
      <c r="L35" s="36">
        <v>-185336036.24237537</v>
      </c>
      <c r="M35" s="36">
        <v>0</v>
      </c>
      <c r="N35" s="36">
        <v>0</v>
      </c>
      <c r="O35" s="36">
        <v>0</v>
      </c>
      <c r="P35" s="36">
        <v>0</v>
      </c>
      <c r="Q35" s="36">
        <v>0</v>
      </c>
      <c r="R35" s="36">
        <v>0</v>
      </c>
      <c r="S35" s="36">
        <v>0</v>
      </c>
      <c r="T35" s="36">
        <v>0</v>
      </c>
      <c r="U35" s="36">
        <v>0</v>
      </c>
      <c r="V35" s="36">
        <v>0</v>
      </c>
      <c r="W35" s="36">
        <v>0</v>
      </c>
      <c r="X35" s="36">
        <v>0</v>
      </c>
      <c r="Y35" s="36">
        <v>0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278004054.36356306</v>
      </c>
    </row>
    <row r="36" spans="1:31" x14ac:dyDescent="0.35">
      <c r="B36" s="26"/>
      <c r="C36" s="26"/>
      <c r="D36" s="33"/>
      <c r="E36" s="34"/>
      <c r="F36" s="35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</row>
    <row r="37" spans="1:31" x14ac:dyDescent="0.35">
      <c r="B37" s="26" t="s">
        <v>25</v>
      </c>
      <c r="C37" s="26" t="s">
        <v>114</v>
      </c>
      <c r="D37" s="33"/>
      <c r="E37" s="34" t="s">
        <v>35</v>
      </c>
      <c r="F37" s="35">
        <v>-640768286.35176337</v>
      </c>
      <c r="G37" s="36">
        <v>0</v>
      </c>
      <c r="H37" s="36">
        <v>0</v>
      </c>
      <c r="I37" s="36">
        <v>0</v>
      </c>
      <c r="J37" s="36">
        <v>-351022147.5983507</v>
      </c>
      <c r="K37" s="36">
        <v>-351022147.5983507</v>
      </c>
      <c r="L37" s="36">
        <v>-351022147.5983507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631839865.67703128</v>
      </c>
    </row>
    <row r="38" spans="1:31" x14ac:dyDescent="0.35">
      <c r="B38" s="26" t="s">
        <v>25</v>
      </c>
      <c r="C38" s="26" t="s">
        <v>115</v>
      </c>
      <c r="D38" s="33"/>
      <c r="E38" s="34" t="s">
        <v>35</v>
      </c>
      <c r="F38" s="35">
        <v>-4982452.4353113351</v>
      </c>
      <c r="G38" s="36">
        <v>0</v>
      </c>
      <c r="H38" s="36">
        <v>0</v>
      </c>
      <c r="I38" s="36">
        <v>0</v>
      </c>
      <c r="J38" s="36">
        <v>-2626484.8746046489</v>
      </c>
      <c r="K38" s="36">
        <v>-2626484.8746046489</v>
      </c>
      <c r="L38" s="36">
        <v>-2626484.8746046489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3939727.3119069734</v>
      </c>
    </row>
    <row r="39" spans="1:31" x14ac:dyDescent="0.35">
      <c r="B39" s="26" t="s">
        <v>27</v>
      </c>
      <c r="C39" s="26" t="s">
        <v>114</v>
      </c>
      <c r="D39" s="33"/>
      <c r="E39" s="34" t="s">
        <v>35</v>
      </c>
      <c r="F39" s="35">
        <v>-799895309.13950717</v>
      </c>
      <c r="G39" s="36">
        <v>0</v>
      </c>
      <c r="H39" s="36">
        <v>0</v>
      </c>
      <c r="I39" s="36">
        <v>0</v>
      </c>
      <c r="J39" s="36">
        <v>-438194235.33994275</v>
      </c>
      <c r="K39" s="36">
        <v>-438194235.33994275</v>
      </c>
      <c r="L39" s="36">
        <v>-438194235.33994275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788749623.61189687</v>
      </c>
    </row>
    <row r="40" spans="1:31" x14ac:dyDescent="0.35">
      <c r="B40" s="26" t="s">
        <v>27</v>
      </c>
      <c r="C40" s="26" t="s">
        <v>115</v>
      </c>
      <c r="D40" s="33"/>
      <c r="E40" s="34" t="s">
        <v>35</v>
      </c>
      <c r="F40" s="35">
        <v>-4979412.1162329931</v>
      </c>
      <c r="G40" s="36">
        <v>0</v>
      </c>
      <c r="H40" s="36">
        <v>0</v>
      </c>
      <c r="I40" s="36">
        <v>0</v>
      </c>
      <c r="J40" s="36">
        <v>-2624882.1795108351</v>
      </c>
      <c r="K40" s="36">
        <v>-2624882.1795108351</v>
      </c>
      <c r="L40" s="36">
        <v>-2624882.1795108351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0</v>
      </c>
      <c r="V40" s="36">
        <v>0</v>
      </c>
      <c r="W40" s="36">
        <v>0</v>
      </c>
      <c r="X40" s="36">
        <v>0</v>
      </c>
      <c r="Y40" s="36">
        <v>0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3937323.2692662524</v>
      </c>
    </row>
    <row r="41" spans="1:31" x14ac:dyDescent="0.35">
      <c r="B41" s="26" t="s">
        <v>30</v>
      </c>
      <c r="C41" s="26" t="s">
        <v>114</v>
      </c>
      <c r="D41" s="33"/>
      <c r="E41" s="34" t="s">
        <v>35</v>
      </c>
      <c r="F41" s="35">
        <v>-799922847.03665257</v>
      </c>
      <c r="G41" s="36">
        <v>0</v>
      </c>
      <c r="H41" s="36">
        <v>0</v>
      </c>
      <c r="I41" s="36">
        <v>0</v>
      </c>
      <c r="J41" s="36">
        <v>-438209320.99883407</v>
      </c>
      <c r="K41" s="36">
        <v>-438209320.99883407</v>
      </c>
      <c r="L41" s="36">
        <v>-438209320.99883407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788776777.79790127</v>
      </c>
    </row>
    <row r="42" spans="1:31" x14ac:dyDescent="0.35">
      <c r="B42" s="26" t="s">
        <v>30</v>
      </c>
      <c r="C42" s="26" t="s">
        <v>115</v>
      </c>
      <c r="D42" s="33"/>
      <c r="E42" s="34" t="s">
        <v>35</v>
      </c>
      <c r="F42" s="35">
        <v>-15658579.926703751</v>
      </c>
      <c r="G42" s="36">
        <v>0</v>
      </c>
      <c r="H42" s="36">
        <v>0</v>
      </c>
      <c r="I42" s="36">
        <v>0</v>
      </c>
      <c r="J42" s="36">
        <v>-8254373.4976379164</v>
      </c>
      <c r="K42" s="36">
        <v>-8254373.4976379164</v>
      </c>
      <c r="L42" s="36">
        <v>-8254373.4976379164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12381560.246456875</v>
      </c>
    </row>
    <row r="43" spans="1:31" x14ac:dyDescent="0.35">
      <c r="B43" s="26" t="s">
        <v>210</v>
      </c>
      <c r="C43" s="26" t="s">
        <v>114</v>
      </c>
      <c r="D43" s="33"/>
      <c r="E43" s="34" t="s">
        <v>35</v>
      </c>
      <c r="F43" s="35">
        <v>-507529054.72787541</v>
      </c>
      <c r="G43" s="36">
        <v>0</v>
      </c>
      <c r="H43" s="36">
        <v>0</v>
      </c>
      <c r="I43" s="36">
        <v>0</v>
      </c>
      <c r="J43" s="36">
        <v>-278031766.79274404</v>
      </c>
      <c r="K43" s="36">
        <v>-278031766.79274404</v>
      </c>
      <c r="L43" s="36">
        <v>-278031766.79274404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>
        <v>0</v>
      </c>
      <c r="V43" s="36">
        <v>0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500457180.22693932</v>
      </c>
    </row>
    <row r="44" spans="1:31" x14ac:dyDescent="0.35">
      <c r="B44" s="26" t="s">
        <v>210</v>
      </c>
      <c r="C44" s="26" t="s">
        <v>115</v>
      </c>
      <c r="D44" s="33"/>
      <c r="E44" s="34" t="s">
        <v>35</v>
      </c>
      <c r="F44" s="35">
        <v>-15373240.968382997</v>
      </c>
      <c r="G44" s="36">
        <v>0</v>
      </c>
      <c r="H44" s="36">
        <v>0</v>
      </c>
      <c r="I44" s="36">
        <v>0</v>
      </c>
      <c r="J44" s="36">
        <v>-8103957.9205912538</v>
      </c>
      <c r="K44" s="36">
        <v>-8103957.9205912538</v>
      </c>
      <c r="L44" s="36">
        <v>-8103957.9205912538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12155936.880886881</v>
      </c>
    </row>
    <row r="45" spans="1:31" x14ac:dyDescent="0.35">
      <c r="B45" s="26" t="s">
        <v>31</v>
      </c>
      <c r="C45" s="26" t="s">
        <v>114</v>
      </c>
      <c r="D45" s="33"/>
      <c r="E45" s="34" t="s">
        <v>35</v>
      </c>
      <c r="F45" s="35">
        <v>-697831129.71889544</v>
      </c>
      <c r="G45" s="36">
        <v>0</v>
      </c>
      <c r="H45" s="36">
        <v>0</v>
      </c>
      <c r="I45" s="36">
        <v>0</v>
      </c>
      <c r="J45" s="36">
        <v>-382281999.64384174</v>
      </c>
      <c r="K45" s="36">
        <v>-382281999.64384174</v>
      </c>
      <c r="L45" s="36">
        <v>-382281999.64384174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688107599.35891509</v>
      </c>
    </row>
    <row r="46" spans="1:31" x14ac:dyDescent="0.35">
      <c r="B46" s="26" t="s">
        <v>31</v>
      </c>
      <c r="C46" s="26" t="s">
        <v>115</v>
      </c>
      <c r="D46" s="33"/>
      <c r="E46" s="34" t="s">
        <v>35</v>
      </c>
      <c r="F46" s="35">
        <v>-3208116.7126593804</v>
      </c>
      <c r="G46" s="36">
        <v>0</v>
      </c>
      <c r="H46" s="36">
        <v>0</v>
      </c>
      <c r="I46" s="36">
        <v>0</v>
      </c>
      <c r="J46" s="36">
        <v>-1691149.1140486398</v>
      </c>
      <c r="K46" s="36">
        <v>-1691149.1140486398</v>
      </c>
      <c r="L46" s="36">
        <v>-1691149.1140486398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2536723.6710729594</v>
      </c>
    </row>
    <row r="47" spans="1:31" x14ac:dyDescent="0.35">
      <c r="B47" s="26" t="s">
        <v>33</v>
      </c>
      <c r="C47" s="26" t="s">
        <v>114</v>
      </c>
      <c r="D47" s="33"/>
      <c r="E47" s="34" t="s">
        <v>35</v>
      </c>
      <c r="F47" s="35">
        <v>-486157373.12159032</v>
      </c>
      <c r="G47" s="36">
        <v>0</v>
      </c>
      <c r="H47" s="36">
        <v>0</v>
      </c>
      <c r="I47" s="36">
        <v>0</v>
      </c>
      <c r="J47" s="36">
        <v>-266324050.0798291</v>
      </c>
      <c r="K47" s="36">
        <v>-266324050.0798291</v>
      </c>
      <c r="L47" s="36">
        <v>-266324050.0798291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479383290.14369237</v>
      </c>
    </row>
    <row r="48" spans="1:31" x14ac:dyDescent="0.35">
      <c r="B48" s="26" t="s">
        <v>33</v>
      </c>
      <c r="C48" s="26" t="s">
        <v>115</v>
      </c>
      <c r="D48" s="33"/>
      <c r="E48" s="34" t="s">
        <v>35</v>
      </c>
      <c r="F48" s="35">
        <v>-10559313.378138211</v>
      </c>
      <c r="G48" s="36">
        <v>0</v>
      </c>
      <c r="H48" s="36">
        <v>0</v>
      </c>
      <c r="I48" s="36">
        <v>0</v>
      </c>
      <c r="J48" s="36">
        <v>-5566310.4131886289</v>
      </c>
      <c r="K48" s="36">
        <v>-5566310.4131886289</v>
      </c>
      <c r="L48" s="36">
        <v>-5566310.4131886289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8349465.6197829423</v>
      </c>
    </row>
    <row r="49" spans="1:31" x14ac:dyDescent="0.35">
      <c r="B49" s="26" t="s">
        <v>32</v>
      </c>
      <c r="C49" s="26" t="s">
        <v>114</v>
      </c>
      <c r="D49" s="33"/>
      <c r="E49" s="34" t="s">
        <v>35</v>
      </c>
      <c r="F49" s="35">
        <v>-737652465.66933882</v>
      </c>
      <c r="G49" s="36">
        <v>0</v>
      </c>
      <c r="H49" s="36">
        <v>0</v>
      </c>
      <c r="I49" s="36">
        <v>0</v>
      </c>
      <c r="J49" s="36">
        <v>-404096704.21535748</v>
      </c>
      <c r="K49" s="36">
        <v>-404096704.21535748</v>
      </c>
      <c r="L49" s="36">
        <v>-404096704.21535748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727374067.58764338</v>
      </c>
    </row>
    <row r="50" spans="1:31" x14ac:dyDescent="0.35">
      <c r="B50" s="26" t="s">
        <v>32</v>
      </c>
      <c r="C50" s="26" t="s">
        <v>115</v>
      </c>
      <c r="D50" s="33"/>
      <c r="E50" s="34" t="s">
        <v>35</v>
      </c>
      <c r="F50" s="35">
        <v>-5696445.2084981566</v>
      </c>
      <c r="G50" s="36">
        <v>0</v>
      </c>
      <c r="H50" s="36">
        <v>0</v>
      </c>
      <c r="I50" s="36">
        <v>0</v>
      </c>
      <c r="J50" s="36">
        <v>-3002864.0259763235</v>
      </c>
      <c r="K50" s="36">
        <v>-3002864.0259763235</v>
      </c>
      <c r="L50" s="36">
        <v>-3002864.0259763235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4504296.0389644848</v>
      </c>
    </row>
    <row r="51" spans="1:31" x14ac:dyDescent="0.35">
      <c r="B51" s="26" t="s">
        <v>34</v>
      </c>
      <c r="C51" s="26" t="s">
        <v>114</v>
      </c>
      <c r="D51" s="33"/>
      <c r="E51" s="34" t="s">
        <v>35</v>
      </c>
      <c r="F51" s="35">
        <v>-552339005.11595917</v>
      </c>
      <c r="G51" s="36">
        <v>0</v>
      </c>
      <c r="H51" s="36">
        <v>0</v>
      </c>
      <c r="I51" s="36">
        <v>0</v>
      </c>
      <c r="J51" s="36">
        <v>-302579306.60398525</v>
      </c>
      <c r="K51" s="36">
        <v>-302579306.60398525</v>
      </c>
      <c r="L51" s="36">
        <v>-302579306.60398525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544642751.88717353</v>
      </c>
    </row>
    <row r="52" spans="1:31" x14ac:dyDescent="0.35">
      <c r="A52" s="20"/>
      <c r="B52" s="26" t="s">
        <v>34</v>
      </c>
      <c r="C52" s="26" t="s">
        <v>115</v>
      </c>
      <c r="D52" s="33"/>
      <c r="E52" s="34" t="s">
        <v>35</v>
      </c>
      <c r="F52" s="35">
        <v>-18653154.75317578</v>
      </c>
      <c r="G52" s="36">
        <v>0</v>
      </c>
      <c r="H52" s="36">
        <v>0</v>
      </c>
      <c r="I52" s="36">
        <v>0</v>
      </c>
      <c r="J52" s="36">
        <v>-9832954.646121908</v>
      </c>
      <c r="K52" s="36">
        <v>-9832954.646121908</v>
      </c>
      <c r="L52" s="36">
        <v>-9832954.646121908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14749431.969182862</v>
      </c>
    </row>
    <row r="54" spans="1:31" x14ac:dyDescent="0.35">
      <c r="B54" s="29" t="s">
        <v>57</v>
      </c>
      <c r="C54" s="30"/>
      <c r="D54" s="30"/>
      <c r="E54" s="31"/>
      <c r="F54" s="31"/>
      <c r="G54" s="30">
        <v>2022</v>
      </c>
      <c r="H54" s="30">
        <v>2023</v>
      </c>
      <c r="I54" s="30">
        <v>2024</v>
      </c>
      <c r="J54" s="30">
        <v>2025</v>
      </c>
      <c r="K54" s="30">
        <v>2026</v>
      </c>
      <c r="L54" s="30">
        <v>2027</v>
      </c>
      <c r="M54" s="30">
        <v>2028</v>
      </c>
      <c r="N54" s="30">
        <v>2029</v>
      </c>
      <c r="O54" s="30">
        <v>2030</v>
      </c>
      <c r="P54" s="30">
        <v>2031</v>
      </c>
      <c r="Q54" s="30">
        <v>2032</v>
      </c>
      <c r="R54" s="30">
        <v>2033</v>
      </c>
      <c r="S54" s="30">
        <v>2034</v>
      </c>
      <c r="T54" s="30">
        <v>2035</v>
      </c>
      <c r="U54" s="30">
        <v>2036</v>
      </c>
      <c r="V54" s="30">
        <v>2037</v>
      </c>
      <c r="W54" s="30">
        <v>2038</v>
      </c>
      <c r="X54" s="30">
        <v>2039</v>
      </c>
      <c r="Y54" s="30">
        <v>2040</v>
      </c>
      <c r="Z54" s="30">
        <v>2041</v>
      </c>
      <c r="AA54" s="30">
        <v>2042</v>
      </c>
      <c r="AB54" s="30">
        <v>2043</v>
      </c>
      <c r="AC54" s="30">
        <v>2044</v>
      </c>
      <c r="AD54" s="30">
        <v>2045</v>
      </c>
      <c r="AE54" s="30">
        <v>2046</v>
      </c>
    </row>
    <row r="55" spans="1:31" x14ac:dyDescent="0.35">
      <c r="B55" s="32" t="s">
        <v>62</v>
      </c>
      <c r="C55" s="32"/>
      <c r="D55" s="32"/>
      <c r="E55" s="24" t="s">
        <v>14</v>
      </c>
      <c r="F55" s="24" t="s">
        <v>61</v>
      </c>
      <c r="G55" s="25" t="s">
        <v>65</v>
      </c>
      <c r="H55" s="25" t="s">
        <v>66</v>
      </c>
      <c r="I55" s="25" t="s">
        <v>67</v>
      </c>
      <c r="J55" s="25" t="s">
        <v>68</v>
      </c>
      <c r="K55" s="25" t="s">
        <v>69</v>
      </c>
      <c r="L55" s="25" t="s">
        <v>70</v>
      </c>
      <c r="M55" s="25" t="s">
        <v>71</v>
      </c>
      <c r="N55" s="25" t="s">
        <v>72</v>
      </c>
      <c r="O55" s="25" t="s">
        <v>73</v>
      </c>
      <c r="P55" s="25" t="s">
        <v>74</v>
      </c>
      <c r="Q55" s="25" t="s">
        <v>75</v>
      </c>
      <c r="R55" s="25" t="s">
        <v>76</v>
      </c>
      <c r="S55" s="25" t="s">
        <v>77</v>
      </c>
      <c r="T55" s="25" t="s">
        <v>78</v>
      </c>
      <c r="U55" s="25" t="s">
        <v>79</v>
      </c>
      <c r="V55" s="25" t="s">
        <v>80</v>
      </c>
      <c r="W55" s="25" t="s">
        <v>81</v>
      </c>
      <c r="X55" s="25" t="s">
        <v>82</v>
      </c>
      <c r="Y55" s="25" t="s">
        <v>83</v>
      </c>
      <c r="Z55" s="25" t="s">
        <v>84</v>
      </c>
      <c r="AA55" s="25" t="s">
        <v>85</v>
      </c>
      <c r="AB55" s="25" t="s">
        <v>86</v>
      </c>
      <c r="AC55" s="25" t="s">
        <v>87</v>
      </c>
      <c r="AD55" s="25" t="s">
        <v>88</v>
      </c>
      <c r="AE55" s="25" t="s">
        <v>89</v>
      </c>
    </row>
    <row r="56" spans="1:31" x14ac:dyDescent="0.35">
      <c r="A56" s="62"/>
      <c r="B56" s="26" t="s">
        <v>25</v>
      </c>
      <c r="C56" s="33"/>
      <c r="D56" s="33"/>
      <c r="E56" s="34" t="s">
        <v>35</v>
      </c>
      <c r="F56" s="35">
        <v>-1552499723.9481812</v>
      </c>
      <c r="G56" s="36">
        <v>0</v>
      </c>
      <c r="H56" s="36">
        <v>0</v>
      </c>
      <c r="I56" s="36">
        <v>0</v>
      </c>
      <c r="J56" s="36">
        <v>-843004748.70451856</v>
      </c>
      <c r="K56" s="36">
        <v>-843004748.70451856</v>
      </c>
      <c r="L56" s="36">
        <v>-843004748.70451856</v>
      </c>
      <c r="M56" s="36">
        <v>0</v>
      </c>
      <c r="N56" s="36">
        <v>0</v>
      </c>
      <c r="O56" s="36">
        <v>0</v>
      </c>
      <c r="P56" s="36">
        <v>0</v>
      </c>
      <c r="Q56" s="36">
        <v>0</v>
      </c>
      <c r="R56" s="36">
        <v>0</v>
      </c>
      <c r="S56" s="36">
        <v>0</v>
      </c>
      <c r="T56" s="36">
        <v>0</v>
      </c>
      <c r="U56" s="36">
        <v>0</v>
      </c>
      <c r="V56" s="36">
        <v>0</v>
      </c>
      <c r="W56" s="36">
        <v>0</v>
      </c>
      <c r="X56" s="36">
        <v>0</v>
      </c>
      <c r="Y56" s="36">
        <v>0</v>
      </c>
      <c r="Z56" s="36">
        <v>0</v>
      </c>
      <c r="AA56" s="36">
        <v>0</v>
      </c>
      <c r="AB56" s="36">
        <v>0</v>
      </c>
      <c r="AC56" s="36">
        <v>0</v>
      </c>
      <c r="AD56" s="36">
        <v>0</v>
      </c>
      <c r="AE56" s="36">
        <v>1460195139.5724182</v>
      </c>
    </row>
    <row r="57" spans="1:31" x14ac:dyDescent="0.35">
      <c r="A57" s="62"/>
      <c r="B57" s="26" t="s">
        <v>27</v>
      </c>
      <c r="C57" s="33"/>
      <c r="D57" s="33"/>
      <c r="E57" s="34" t="s">
        <v>35</v>
      </c>
      <c r="F57" s="35">
        <v>-2028254876.7309835</v>
      </c>
      <c r="G57" s="36">
        <v>0</v>
      </c>
      <c r="H57" s="36">
        <v>0</v>
      </c>
      <c r="I57" s="36">
        <v>0</v>
      </c>
      <c r="J57" s="36">
        <v>-1103692964.1673615</v>
      </c>
      <c r="K57" s="36">
        <v>-1103692964.1673615</v>
      </c>
      <c r="L57" s="36">
        <v>-1103692964.1673615</v>
      </c>
      <c r="M57" s="36">
        <v>0</v>
      </c>
      <c r="N57" s="36">
        <v>0</v>
      </c>
      <c r="O57" s="36">
        <v>0</v>
      </c>
      <c r="P57" s="36">
        <v>0</v>
      </c>
      <c r="Q57" s="36">
        <v>0</v>
      </c>
      <c r="R57" s="36">
        <v>0</v>
      </c>
      <c r="S57" s="36">
        <v>0</v>
      </c>
      <c r="T57" s="36">
        <v>0</v>
      </c>
      <c r="U57" s="36">
        <v>0</v>
      </c>
      <c r="V57" s="36">
        <v>0</v>
      </c>
      <c r="W57" s="36">
        <v>0</v>
      </c>
      <c r="X57" s="36">
        <v>0</v>
      </c>
      <c r="Y57" s="36">
        <v>0</v>
      </c>
      <c r="Z57" s="36">
        <v>0</v>
      </c>
      <c r="AA57" s="36">
        <v>0</v>
      </c>
      <c r="AB57" s="36">
        <v>0</v>
      </c>
      <c r="AC57" s="36">
        <v>0</v>
      </c>
      <c r="AD57" s="36">
        <v>0</v>
      </c>
      <c r="AE57" s="36">
        <v>1929913332.6695416</v>
      </c>
    </row>
    <row r="58" spans="1:31" x14ac:dyDescent="0.35">
      <c r="A58" s="62"/>
      <c r="B58" s="26" t="s">
        <v>30</v>
      </c>
      <c r="C58" s="33"/>
      <c r="D58" s="33"/>
      <c r="E58" s="34" t="s">
        <v>35</v>
      </c>
      <c r="F58" s="35">
        <v>-1873379062.6233387</v>
      </c>
      <c r="G58" s="36">
        <v>0</v>
      </c>
      <c r="H58" s="36">
        <v>0</v>
      </c>
      <c r="I58" s="36">
        <v>0</v>
      </c>
      <c r="J58" s="36">
        <v>-1022100938.2887315</v>
      </c>
      <c r="K58" s="36">
        <v>-1022100938.2887315</v>
      </c>
      <c r="L58" s="36">
        <v>-1022100938.2887315</v>
      </c>
      <c r="M58" s="36">
        <v>0</v>
      </c>
      <c r="N58" s="36">
        <v>0</v>
      </c>
      <c r="O58" s="36">
        <v>0</v>
      </c>
      <c r="P58" s="36">
        <v>0</v>
      </c>
      <c r="Q58" s="36">
        <v>0</v>
      </c>
      <c r="R58" s="36">
        <v>0</v>
      </c>
      <c r="S58" s="36">
        <v>0</v>
      </c>
      <c r="T58" s="36">
        <v>0</v>
      </c>
      <c r="U58" s="36">
        <v>0</v>
      </c>
      <c r="V58" s="36">
        <v>0</v>
      </c>
      <c r="W58" s="36">
        <v>0</v>
      </c>
      <c r="X58" s="36">
        <v>0</v>
      </c>
      <c r="Y58" s="36">
        <v>0</v>
      </c>
      <c r="Z58" s="36">
        <v>0</v>
      </c>
      <c r="AA58" s="36">
        <v>0</v>
      </c>
      <c r="AB58" s="36">
        <v>0</v>
      </c>
      <c r="AC58" s="36">
        <v>0</v>
      </c>
      <c r="AD58" s="36">
        <v>0</v>
      </c>
      <c r="AE58" s="36">
        <v>1807925235.625355</v>
      </c>
    </row>
    <row r="59" spans="1:31" x14ac:dyDescent="0.35">
      <c r="A59" s="62"/>
      <c r="B59" s="26" t="s">
        <v>210</v>
      </c>
      <c r="C59" s="33"/>
      <c r="D59" s="33"/>
      <c r="E59" s="34" t="s">
        <v>35</v>
      </c>
      <c r="F59" s="35">
        <v>-1647058590.9283774</v>
      </c>
      <c r="G59" s="36">
        <v>0</v>
      </c>
      <c r="H59" s="36">
        <v>0</v>
      </c>
      <c r="I59" s="36">
        <v>0</v>
      </c>
      <c r="J59" s="36">
        <v>-898460241.8120693</v>
      </c>
      <c r="K59" s="36">
        <v>-898460241.8120693</v>
      </c>
      <c r="L59" s="36">
        <v>-898460241.8120693</v>
      </c>
      <c r="M59" s="36">
        <v>0</v>
      </c>
      <c r="N59" s="36">
        <v>0</v>
      </c>
      <c r="O59" s="36">
        <v>0</v>
      </c>
      <c r="P59" s="36">
        <v>0</v>
      </c>
      <c r="Q59" s="36">
        <v>0</v>
      </c>
      <c r="R59" s="36">
        <v>0</v>
      </c>
      <c r="S59" s="36">
        <v>0</v>
      </c>
      <c r="T59" s="36">
        <v>0</v>
      </c>
      <c r="U59" s="36">
        <v>0</v>
      </c>
      <c r="V59" s="36">
        <v>0</v>
      </c>
      <c r="W59" s="36">
        <v>0</v>
      </c>
      <c r="X59" s="36">
        <v>0</v>
      </c>
      <c r="Y59" s="36">
        <v>0</v>
      </c>
      <c r="Z59" s="36">
        <v>0</v>
      </c>
      <c r="AA59" s="36">
        <v>0</v>
      </c>
      <c r="AB59" s="36">
        <v>0</v>
      </c>
      <c r="AC59" s="36">
        <v>0</v>
      </c>
      <c r="AD59" s="36">
        <v>0</v>
      </c>
      <c r="AE59" s="36">
        <v>1587980765.4346321</v>
      </c>
    </row>
    <row r="60" spans="1:31" x14ac:dyDescent="0.35">
      <c r="A60" s="62"/>
      <c r="B60" s="26" t="s">
        <v>31</v>
      </c>
      <c r="C60" s="33"/>
      <c r="D60" s="33"/>
      <c r="E60" s="34" t="s">
        <v>35</v>
      </c>
      <c r="F60" s="35">
        <v>-2644736881.1313062</v>
      </c>
      <c r="G60" s="36">
        <v>0</v>
      </c>
      <c r="H60" s="36">
        <v>0</v>
      </c>
      <c r="I60" s="36">
        <v>0</v>
      </c>
      <c r="J60" s="36">
        <v>-1434123741.1696146</v>
      </c>
      <c r="K60" s="36">
        <v>-1434123741.1696146</v>
      </c>
      <c r="L60" s="36">
        <v>-1434123741.1696146</v>
      </c>
      <c r="M60" s="36">
        <v>0</v>
      </c>
      <c r="N60" s="36">
        <v>0</v>
      </c>
      <c r="O60" s="36">
        <v>0</v>
      </c>
      <c r="P60" s="36">
        <v>0</v>
      </c>
      <c r="Q60" s="36">
        <v>0</v>
      </c>
      <c r="R60" s="36">
        <v>0</v>
      </c>
      <c r="S60" s="36">
        <v>0</v>
      </c>
      <c r="T60" s="36">
        <v>0</v>
      </c>
      <c r="U60" s="36">
        <v>0</v>
      </c>
      <c r="V60" s="36">
        <v>0</v>
      </c>
      <c r="W60" s="36">
        <v>0</v>
      </c>
      <c r="X60" s="36">
        <v>0</v>
      </c>
      <c r="Y60" s="36">
        <v>0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2468929871.9205494</v>
      </c>
    </row>
    <row r="61" spans="1:31" x14ac:dyDescent="0.35">
      <c r="A61" s="62"/>
      <c r="B61" s="26" t="s">
        <v>33</v>
      </c>
      <c r="C61" s="33"/>
      <c r="D61" s="33"/>
      <c r="E61" s="34" t="s">
        <v>35</v>
      </c>
      <c r="F61" s="35">
        <v>-2083695376.4612737</v>
      </c>
      <c r="G61" s="36">
        <v>0</v>
      </c>
      <c r="H61" s="36">
        <v>0</v>
      </c>
      <c r="I61" s="36">
        <v>0</v>
      </c>
      <c r="J61" s="36">
        <v>-1133147346.953423</v>
      </c>
      <c r="K61" s="36">
        <v>-1133147346.953423</v>
      </c>
      <c r="L61" s="36">
        <v>-1133147346.953423</v>
      </c>
      <c r="M61" s="36">
        <v>0</v>
      </c>
      <c r="N61" s="36">
        <v>0</v>
      </c>
      <c r="O61" s="36">
        <v>0</v>
      </c>
      <c r="P61" s="36">
        <v>0</v>
      </c>
      <c r="Q61" s="36">
        <v>0</v>
      </c>
      <c r="R61" s="36">
        <v>0</v>
      </c>
      <c r="S61" s="36">
        <v>0</v>
      </c>
      <c r="T61" s="36">
        <v>0</v>
      </c>
      <c r="U61" s="36">
        <v>0</v>
      </c>
      <c r="V61" s="36">
        <v>0</v>
      </c>
      <c r="W61" s="36">
        <v>0</v>
      </c>
      <c r="X61" s="36">
        <v>0</v>
      </c>
      <c r="Y61" s="36">
        <v>0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1975916587.892756</v>
      </c>
    </row>
    <row r="62" spans="1:31" x14ac:dyDescent="0.35">
      <c r="A62" s="62"/>
      <c r="B62" s="26" t="s">
        <v>32</v>
      </c>
      <c r="C62" s="33"/>
      <c r="D62" s="33"/>
      <c r="E62" s="34" t="s">
        <v>35</v>
      </c>
      <c r="F62" s="35">
        <v>-2319309933.0990176</v>
      </c>
      <c r="G62" s="36">
        <v>0</v>
      </c>
      <c r="H62" s="36">
        <v>0</v>
      </c>
      <c r="I62" s="36">
        <v>0</v>
      </c>
      <c r="J62" s="36">
        <v>-1260783005.6930232</v>
      </c>
      <c r="K62" s="36">
        <v>-1260783005.6930232</v>
      </c>
      <c r="L62" s="36">
        <v>-1260783005.6930232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2194661968.7534676</v>
      </c>
    </row>
    <row r="63" spans="1:31" x14ac:dyDescent="0.35">
      <c r="A63" s="62"/>
      <c r="B63" s="26" t="s">
        <v>34</v>
      </c>
      <c r="C63" s="33"/>
      <c r="D63" s="33"/>
      <c r="E63" s="34" t="s">
        <v>35</v>
      </c>
      <c r="F63" s="35">
        <v>-2032396344.9059782</v>
      </c>
      <c r="G63" s="36">
        <v>0</v>
      </c>
      <c r="H63" s="36">
        <v>0</v>
      </c>
      <c r="I63" s="36">
        <v>0</v>
      </c>
      <c r="J63" s="36">
        <v>-1105724300.9112279</v>
      </c>
      <c r="K63" s="36">
        <v>-1105724300.9112279</v>
      </c>
      <c r="L63" s="36">
        <v>-1105724300.9112279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1931753044.3736615</v>
      </c>
    </row>
    <row r="64" spans="1:31" x14ac:dyDescent="0.35">
      <c r="A64" s="20"/>
      <c r="F64" s="20"/>
    </row>
    <row r="65" spans="1:31" x14ac:dyDescent="0.35">
      <c r="B65" s="29" t="s">
        <v>55</v>
      </c>
      <c r="C65" s="30"/>
      <c r="D65" s="30"/>
      <c r="E65" s="31"/>
      <c r="F65" s="31"/>
      <c r="G65" s="30">
        <v>2022</v>
      </c>
      <c r="H65" s="30">
        <v>2023</v>
      </c>
      <c r="I65" s="30">
        <v>2024</v>
      </c>
      <c r="J65" s="30">
        <v>2025</v>
      </c>
      <c r="K65" s="30">
        <v>2026</v>
      </c>
      <c r="L65" s="30">
        <v>2027</v>
      </c>
      <c r="M65" s="30">
        <v>2028</v>
      </c>
      <c r="N65" s="30">
        <v>2029</v>
      </c>
      <c r="O65" s="30">
        <v>2030</v>
      </c>
      <c r="P65" s="30">
        <v>2031</v>
      </c>
      <c r="Q65" s="30">
        <v>2032</v>
      </c>
      <c r="R65" s="30">
        <v>2033</v>
      </c>
      <c r="S65" s="30">
        <v>2034</v>
      </c>
      <c r="T65" s="30">
        <v>2035</v>
      </c>
      <c r="U65" s="30">
        <v>2036</v>
      </c>
      <c r="V65" s="30">
        <v>2037</v>
      </c>
      <c r="W65" s="30">
        <v>2038</v>
      </c>
      <c r="X65" s="30">
        <v>2039</v>
      </c>
      <c r="Y65" s="30">
        <v>2040</v>
      </c>
      <c r="Z65" s="30">
        <v>2041</v>
      </c>
      <c r="AA65" s="30">
        <v>2042</v>
      </c>
      <c r="AB65" s="30">
        <v>2043</v>
      </c>
      <c r="AC65" s="30">
        <v>2044</v>
      </c>
      <c r="AD65" s="30">
        <v>2045</v>
      </c>
      <c r="AE65" s="30">
        <v>2046</v>
      </c>
    </row>
    <row r="66" spans="1:31" x14ac:dyDescent="0.35">
      <c r="B66" s="32" t="s">
        <v>62</v>
      </c>
      <c r="C66" s="32"/>
      <c r="D66" s="32"/>
      <c r="E66" s="24" t="s">
        <v>14</v>
      </c>
      <c r="F66" s="24" t="s">
        <v>61</v>
      </c>
      <c r="G66" s="25" t="s">
        <v>65</v>
      </c>
      <c r="H66" s="25" t="s">
        <v>66</v>
      </c>
      <c r="I66" s="25" t="s">
        <v>67</v>
      </c>
      <c r="J66" s="25" t="s">
        <v>68</v>
      </c>
      <c r="K66" s="25" t="s">
        <v>69</v>
      </c>
      <c r="L66" s="25" t="s">
        <v>70</v>
      </c>
      <c r="M66" s="25" t="s">
        <v>71</v>
      </c>
      <c r="N66" s="25" t="s">
        <v>72</v>
      </c>
      <c r="O66" s="25" t="s">
        <v>73</v>
      </c>
      <c r="P66" s="25" t="s">
        <v>74</v>
      </c>
      <c r="Q66" s="25" t="s">
        <v>75</v>
      </c>
      <c r="R66" s="25" t="s">
        <v>76</v>
      </c>
      <c r="S66" s="25" t="s">
        <v>77</v>
      </c>
      <c r="T66" s="25" t="s">
        <v>78</v>
      </c>
      <c r="U66" s="25" t="s">
        <v>79</v>
      </c>
      <c r="V66" s="25" t="s">
        <v>80</v>
      </c>
      <c r="W66" s="25" t="s">
        <v>81</v>
      </c>
      <c r="X66" s="25" t="s">
        <v>82</v>
      </c>
      <c r="Y66" s="25" t="s">
        <v>83</v>
      </c>
      <c r="Z66" s="25" t="s">
        <v>84</v>
      </c>
      <c r="AA66" s="25" t="s">
        <v>85</v>
      </c>
      <c r="AB66" s="25" t="s">
        <v>86</v>
      </c>
      <c r="AC66" s="25" t="s">
        <v>87</v>
      </c>
      <c r="AD66" s="25" t="s">
        <v>88</v>
      </c>
      <c r="AE66" s="25" t="s">
        <v>89</v>
      </c>
    </row>
    <row r="67" spans="1:31" x14ac:dyDescent="0.35">
      <c r="A67" s="62"/>
      <c r="B67" s="26" t="s">
        <v>25</v>
      </c>
      <c r="C67" s="33"/>
      <c r="D67" s="33"/>
      <c r="E67" s="34" t="s">
        <v>35</v>
      </c>
      <c r="F67" s="35">
        <v>-63727991.257468045</v>
      </c>
      <c r="G67" s="36">
        <v>0</v>
      </c>
      <c r="H67" s="36">
        <v>0</v>
      </c>
      <c r="I67" s="36">
        <v>0</v>
      </c>
      <c r="J67" s="36">
        <v>0</v>
      </c>
      <c r="K67" s="36">
        <v>0</v>
      </c>
      <c r="L67" s="36">
        <v>-7340341.7434734497</v>
      </c>
      <c r="M67" s="36">
        <v>-7340341.7434734497</v>
      </c>
      <c r="N67" s="36">
        <v>-7340341.7434734497</v>
      </c>
      <c r="O67" s="36">
        <v>-7340341.7434734497</v>
      </c>
      <c r="P67" s="36">
        <v>-7340341.7434734497</v>
      </c>
      <c r="Q67" s="36">
        <v>-7340341.7434734497</v>
      </c>
      <c r="R67" s="36">
        <v>-7340341.7434734497</v>
      </c>
      <c r="S67" s="36">
        <v>-7340341.7434734497</v>
      </c>
      <c r="T67" s="36">
        <v>-7340341.7434734497</v>
      </c>
      <c r="U67" s="36">
        <v>-7340341.7434734497</v>
      </c>
      <c r="V67" s="36">
        <v>-7340341.7434734497</v>
      </c>
      <c r="W67" s="36">
        <v>-7340341.7434734497</v>
      </c>
      <c r="X67" s="36">
        <v>-7340341.7434734497</v>
      </c>
      <c r="Y67" s="36">
        <v>-7340341.7434734497</v>
      </c>
      <c r="Z67" s="36">
        <v>-7340341.7434734497</v>
      </c>
      <c r="AA67" s="36">
        <v>-7340341.7434734497</v>
      </c>
      <c r="AB67" s="36">
        <v>-7340341.7434734497</v>
      </c>
      <c r="AC67" s="36">
        <v>-7340341.7434734497</v>
      </c>
      <c r="AD67" s="36">
        <v>-7340341.7434734497</v>
      </c>
      <c r="AE67" s="36">
        <v>-7340341.7434734497</v>
      </c>
    </row>
    <row r="68" spans="1:31" x14ac:dyDescent="0.35">
      <c r="A68" s="62"/>
      <c r="B68" s="26" t="s">
        <v>27</v>
      </c>
      <c r="C68" s="33"/>
      <c r="D68" s="33"/>
      <c r="E68" s="34" t="s">
        <v>35</v>
      </c>
      <c r="F68" s="35">
        <v>-86324901.851216272</v>
      </c>
      <c r="G68" s="36">
        <v>0</v>
      </c>
      <c r="H68" s="36">
        <v>0</v>
      </c>
      <c r="I68" s="36">
        <v>0</v>
      </c>
      <c r="J68" s="36">
        <v>0</v>
      </c>
      <c r="K68" s="36">
        <v>0</v>
      </c>
      <c r="L68" s="36">
        <v>-9943107.6997186188</v>
      </c>
      <c r="M68" s="36">
        <v>-9943107.6997186188</v>
      </c>
      <c r="N68" s="36">
        <v>-9943107.6997186188</v>
      </c>
      <c r="O68" s="36">
        <v>-9943107.6997186188</v>
      </c>
      <c r="P68" s="36">
        <v>-9943107.6997186188</v>
      </c>
      <c r="Q68" s="36">
        <v>-9943107.6997186188</v>
      </c>
      <c r="R68" s="36">
        <v>-9943107.6997186188</v>
      </c>
      <c r="S68" s="36">
        <v>-9943107.6997186188</v>
      </c>
      <c r="T68" s="36">
        <v>-9943107.6997186188</v>
      </c>
      <c r="U68" s="36">
        <v>-9943107.6997186188</v>
      </c>
      <c r="V68" s="36">
        <v>-9943107.6997186188</v>
      </c>
      <c r="W68" s="36">
        <v>-9943107.6997186188</v>
      </c>
      <c r="X68" s="36">
        <v>-9943107.6997186188</v>
      </c>
      <c r="Y68" s="36">
        <v>-9943107.6997186188</v>
      </c>
      <c r="Z68" s="36">
        <v>-9943107.6997186188</v>
      </c>
      <c r="AA68" s="36">
        <v>-9943107.6997186188</v>
      </c>
      <c r="AB68" s="36">
        <v>-9943107.6997186188</v>
      </c>
      <c r="AC68" s="36">
        <v>-9943107.6997186188</v>
      </c>
      <c r="AD68" s="36">
        <v>-9943107.6997186188</v>
      </c>
      <c r="AE68" s="36">
        <v>-9943107.6997186188</v>
      </c>
    </row>
    <row r="69" spans="1:31" x14ac:dyDescent="0.35">
      <c r="A69" s="62"/>
      <c r="B69" s="26" t="s">
        <v>30</v>
      </c>
      <c r="C69" s="33"/>
      <c r="D69" s="33"/>
      <c r="E69" s="34" t="s">
        <v>35</v>
      </c>
      <c r="F69" s="35">
        <v>-74964231.615952969</v>
      </c>
      <c r="G69" s="36">
        <v>0</v>
      </c>
      <c r="H69" s="36">
        <v>0</v>
      </c>
      <c r="I69" s="36">
        <v>0</v>
      </c>
      <c r="J69" s="36">
        <v>0</v>
      </c>
      <c r="K69" s="36">
        <v>0</v>
      </c>
      <c r="L69" s="36">
        <v>-8634558.6568838935</v>
      </c>
      <c r="M69" s="36">
        <v>-8634558.6568838935</v>
      </c>
      <c r="N69" s="36">
        <v>-8634558.6568838935</v>
      </c>
      <c r="O69" s="36">
        <v>-8634558.6568838935</v>
      </c>
      <c r="P69" s="36">
        <v>-8634558.6568838935</v>
      </c>
      <c r="Q69" s="36">
        <v>-8634558.6568838935</v>
      </c>
      <c r="R69" s="36">
        <v>-8634558.6568838935</v>
      </c>
      <c r="S69" s="36">
        <v>-8634558.6568838935</v>
      </c>
      <c r="T69" s="36">
        <v>-8634558.6568838935</v>
      </c>
      <c r="U69" s="36">
        <v>-8634558.6568838935</v>
      </c>
      <c r="V69" s="36">
        <v>-8634558.6568838935</v>
      </c>
      <c r="W69" s="36">
        <v>-8634558.6568838935</v>
      </c>
      <c r="X69" s="36">
        <v>-8634558.6568838935</v>
      </c>
      <c r="Y69" s="36">
        <v>-8634558.6568838935</v>
      </c>
      <c r="Z69" s="36">
        <v>-8634558.6568838935</v>
      </c>
      <c r="AA69" s="36">
        <v>-8634558.6568838935</v>
      </c>
      <c r="AB69" s="36">
        <v>-8634558.6568838935</v>
      </c>
      <c r="AC69" s="36">
        <v>-8634558.6568838935</v>
      </c>
      <c r="AD69" s="36">
        <v>-8634558.6568838935</v>
      </c>
      <c r="AE69" s="36">
        <v>-8634558.6568838935</v>
      </c>
    </row>
    <row r="70" spans="1:31" x14ac:dyDescent="0.35">
      <c r="A70" s="62"/>
      <c r="B70" s="26" t="s">
        <v>210</v>
      </c>
      <c r="C70" s="33"/>
      <c r="D70" s="33"/>
      <c r="E70" s="34" t="s">
        <v>35</v>
      </c>
      <c r="F70" s="35">
        <v>-79741951.061946362</v>
      </c>
      <c r="G70" s="36">
        <v>0</v>
      </c>
      <c r="H70" s="36">
        <v>0</v>
      </c>
      <c r="I70" s="36">
        <v>0</v>
      </c>
      <c r="J70" s="36">
        <v>0</v>
      </c>
      <c r="K70" s="36">
        <v>0</v>
      </c>
      <c r="L70" s="36">
        <v>-9184867.7564810105</v>
      </c>
      <c r="M70" s="36">
        <v>-9184867.7564810105</v>
      </c>
      <c r="N70" s="36">
        <v>-9184867.7564810105</v>
      </c>
      <c r="O70" s="36">
        <v>-9184867.7564810105</v>
      </c>
      <c r="P70" s="36">
        <v>-9184867.7564810105</v>
      </c>
      <c r="Q70" s="36">
        <v>-9184867.7564810105</v>
      </c>
      <c r="R70" s="36">
        <v>-9184867.7564810105</v>
      </c>
      <c r="S70" s="36">
        <v>-9184867.7564810105</v>
      </c>
      <c r="T70" s="36">
        <v>-9184867.7564810105</v>
      </c>
      <c r="U70" s="36">
        <v>-9184867.7564810105</v>
      </c>
      <c r="V70" s="36">
        <v>-9184867.7564810105</v>
      </c>
      <c r="W70" s="36">
        <v>-9184867.7564810105</v>
      </c>
      <c r="X70" s="36">
        <v>-9184867.7564810105</v>
      </c>
      <c r="Y70" s="36">
        <v>-9184867.7564810105</v>
      </c>
      <c r="Z70" s="36">
        <v>-9184867.7564810105</v>
      </c>
      <c r="AA70" s="36">
        <v>-9184867.7564810105</v>
      </c>
      <c r="AB70" s="36">
        <v>-9184867.7564810105</v>
      </c>
      <c r="AC70" s="36">
        <v>-9184867.7564810105</v>
      </c>
      <c r="AD70" s="36">
        <v>-9184867.7564810105</v>
      </c>
      <c r="AE70" s="36">
        <v>-9184867.7564810105</v>
      </c>
    </row>
    <row r="71" spans="1:31" x14ac:dyDescent="0.35">
      <c r="A71" s="62"/>
      <c r="B71" s="26" t="s">
        <v>31</v>
      </c>
      <c r="C71" s="33"/>
      <c r="D71" s="33"/>
      <c r="E71" s="34" t="s">
        <v>35</v>
      </c>
      <c r="F71" s="35">
        <v>-136759275.20352235</v>
      </c>
      <c r="G71" s="36">
        <v>0</v>
      </c>
      <c r="H71" s="36">
        <v>0</v>
      </c>
      <c r="I71" s="36">
        <v>0</v>
      </c>
      <c r="J71" s="36">
        <v>0</v>
      </c>
      <c r="K71" s="36">
        <v>0</v>
      </c>
      <c r="L71" s="36">
        <v>-15752258.886175863</v>
      </c>
      <c r="M71" s="36">
        <v>-15752258.886175863</v>
      </c>
      <c r="N71" s="36">
        <v>-15752258.886175863</v>
      </c>
      <c r="O71" s="36">
        <v>-15752258.886175863</v>
      </c>
      <c r="P71" s="36">
        <v>-15752258.886175863</v>
      </c>
      <c r="Q71" s="36">
        <v>-15752258.886175863</v>
      </c>
      <c r="R71" s="36">
        <v>-15752258.886175863</v>
      </c>
      <c r="S71" s="36">
        <v>-15752258.886175863</v>
      </c>
      <c r="T71" s="36">
        <v>-15752258.886175863</v>
      </c>
      <c r="U71" s="36">
        <v>-15752258.886175863</v>
      </c>
      <c r="V71" s="36">
        <v>-15752258.886175863</v>
      </c>
      <c r="W71" s="36">
        <v>-15752258.886175863</v>
      </c>
      <c r="X71" s="36">
        <v>-15752258.886175863</v>
      </c>
      <c r="Y71" s="36">
        <v>-15752258.886175863</v>
      </c>
      <c r="Z71" s="36">
        <v>-15752258.886175863</v>
      </c>
      <c r="AA71" s="36">
        <v>-15752258.886175863</v>
      </c>
      <c r="AB71" s="36">
        <v>-15752258.886175863</v>
      </c>
      <c r="AC71" s="36">
        <v>-15752258.886175863</v>
      </c>
      <c r="AD71" s="36">
        <v>-15752258.886175863</v>
      </c>
      <c r="AE71" s="36">
        <v>-15752258.886175863</v>
      </c>
    </row>
    <row r="72" spans="1:31" x14ac:dyDescent="0.35">
      <c r="A72" s="62"/>
      <c r="B72" s="26" t="s">
        <v>33</v>
      </c>
      <c r="C72" s="33"/>
      <c r="D72" s="33"/>
      <c r="E72" s="34" t="s">
        <v>35</v>
      </c>
      <c r="F72" s="35">
        <v>-112159991.2273495</v>
      </c>
      <c r="G72" s="36">
        <v>0</v>
      </c>
      <c r="H72" s="36">
        <v>0</v>
      </c>
      <c r="I72" s="36">
        <v>0</v>
      </c>
      <c r="J72" s="36">
        <v>0</v>
      </c>
      <c r="K72" s="36">
        <v>0</v>
      </c>
      <c r="L72" s="36">
        <v>-12918854.796906078</v>
      </c>
      <c r="M72" s="36">
        <v>-12918854.796906078</v>
      </c>
      <c r="N72" s="36">
        <v>-12918854.796906078</v>
      </c>
      <c r="O72" s="36">
        <v>-12918854.796906078</v>
      </c>
      <c r="P72" s="36">
        <v>-12918854.796906078</v>
      </c>
      <c r="Q72" s="36">
        <v>-12918854.796906078</v>
      </c>
      <c r="R72" s="36">
        <v>-12918854.796906078</v>
      </c>
      <c r="S72" s="36">
        <v>-12918854.796906078</v>
      </c>
      <c r="T72" s="36">
        <v>-12918854.796906078</v>
      </c>
      <c r="U72" s="36">
        <v>-12918854.796906078</v>
      </c>
      <c r="V72" s="36">
        <v>-12918854.796906078</v>
      </c>
      <c r="W72" s="36">
        <v>-12918854.796906078</v>
      </c>
      <c r="X72" s="36">
        <v>-12918854.796906078</v>
      </c>
      <c r="Y72" s="36">
        <v>-12918854.796906078</v>
      </c>
      <c r="Z72" s="36">
        <v>-12918854.796906078</v>
      </c>
      <c r="AA72" s="36">
        <v>-12918854.796906078</v>
      </c>
      <c r="AB72" s="36">
        <v>-12918854.796906078</v>
      </c>
      <c r="AC72" s="36">
        <v>-12918854.796906078</v>
      </c>
      <c r="AD72" s="36">
        <v>-12918854.796906078</v>
      </c>
      <c r="AE72" s="36">
        <v>-12918854.796906078</v>
      </c>
    </row>
    <row r="73" spans="1:31" x14ac:dyDescent="0.35">
      <c r="A73" s="62"/>
      <c r="B73" s="26" t="s">
        <v>32</v>
      </c>
      <c r="C73" s="33"/>
      <c r="D73" s="33"/>
      <c r="E73" s="34" t="s">
        <v>35</v>
      </c>
      <c r="F73" s="35">
        <v>-111173701.18415514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-12805251.56177534</v>
      </c>
      <c r="M73" s="36">
        <v>-12805251.56177534</v>
      </c>
      <c r="N73" s="36">
        <v>-12805251.56177534</v>
      </c>
      <c r="O73" s="36">
        <v>-12805251.56177534</v>
      </c>
      <c r="P73" s="36">
        <v>-12805251.56177534</v>
      </c>
      <c r="Q73" s="36">
        <v>-12805251.56177534</v>
      </c>
      <c r="R73" s="36">
        <v>-12805251.56177534</v>
      </c>
      <c r="S73" s="36">
        <v>-12805251.56177534</v>
      </c>
      <c r="T73" s="36">
        <v>-12805251.56177534</v>
      </c>
      <c r="U73" s="36">
        <v>-12805251.56177534</v>
      </c>
      <c r="V73" s="36">
        <v>-12805251.56177534</v>
      </c>
      <c r="W73" s="36">
        <v>-12805251.56177534</v>
      </c>
      <c r="X73" s="36">
        <v>-12805251.56177534</v>
      </c>
      <c r="Y73" s="36">
        <v>-12805251.56177534</v>
      </c>
      <c r="Z73" s="36">
        <v>-12805251.56177534</v>
      </c>
      <c r="AA73" s="36">
        <v>-12805251.56177534</v>
      </c>
      <c r="AB73" s="36">
        <v>-12805251.56177534</v>
      </c>
      <c r="AC73" s="36">
        <v>-12805251.56177534</v>
      </c>
      <c r="AD73" s="36">
        <v>-12805251.56177534</v>
      </c>
      <c r="AE73" s="36">
        <v>-12805251.56177534</v>
      </c>
    </row>
    <row r="74" spans="1:31" x14ac:dyDescent="0.35">
      <c r="A74" s="62"/>
      <c r="B74" s="26" t="s">
        <v>34</v>
      </c>
      <c r="C74" s="33"/>
      <c r="D74" s="33"/>
      <c r="E74" s="34" t="s">
        <v>35</v>
      </c>
      <c r="F74" s="35">
        <v>-103311639.62410736</v>
      </c>
      <c r="G74" s="36">
        <v>0</v>
      </c>
      <c r="H74" s="36">
        <v>0</v>
      </c>
      <c r="I74" s="36">
        <v>0</v>
      </c>
      <c r="J74" s="36">
        <v>0</v>
      </c>
      <c r="K74" s="36">
        <v>0</v>
      </c>
      <c r="L74" s="36">
        <v>-11899680.594916813</v>
      </c>
      <c r="M74" s="36">
        <v>-11899680.594916813</v>
      </c>
      <c r="N74" s="36">
        <v>-11899680.594916813</v>
      </c>
      <c r="O74" s="36">
        <v>-11899680.594916813</v>
      </c>
      <c r="P74" s="36">
        <v>-11899680.594916813</v>
      </c>
      <c r="Q74" s="36">
        <v>-11899680.594916813</v>
      </c>
      <c r="R74" s="36">
        <v>-11899680.594916813</v>
      </c>
      <c r="S74" s="36">
        <v>-11899680.594916813</v>
      </c>
      <c r="T74" s="36">
        <v>-11899680.594916813</v>
      </c>
      <c r="U74" s="36">
        <v>-11899680.594916813</v>
      </c>
      <c r="V74" s="36">
        <v>-11899680.594916813</v>
      </c>
      <c r="W74" s="36">
        <v>-11899680.594916813</v>
      </c>
      <c r="X74" s="36">
        <v>-11899680.594916813</v>
      </c>
      <c r="Y74" s="36">
        <v>-11899680.594916813</v>
      </c>
      <c r="Z74" s="36">
        <v>-11899680.594916813</v>
      </c>
      <c r="AA74" s="36">
        <v>-11899680.594916813</v>
      </c>
      <c r="AB74" s="36">
        <v>-11899680.594916813</v>
      </c>
      <c r="AC74" s="36">
        <v>-11899680.594916813</v>
      </c>
      <c r="AD74" s="36">
        <v>-11899680.594916813</v>
      </c>
      <c r="AE74" s="36">
        <v>-11899680.594916813</v>
      </c>
    </row>
    <row r="75" spans="1:31" x14ac:dyDescent="0.35">
      <c r="A75" s="62"/>
    </row>
    <row r="76" spans="1:31" x14ac:dyDescent="0.35">
      <c r="B76" s="29" t="s">
        <v>13</v>
      </c>
      <c r="C76" s="29"/>
      <c r="D76" s="29"/>
      <c r="E76" s="37"/>
      <c r="F76" s="31"/>
      <c r="G76" s="30">
        <v>2022</v>
      </c>
      <c r="H76" s="30">
        <v>2023</v>
      </c>
      <c r="I76" s="30">
        <v>2024</v>
      </c>
      <c r="J76" s="30">
        <v>2025</v>
      </c>
      <c r="K76" s="30">
        <v>2026</v>
      </c>
      <c r="L76" s="30">
        <v>2027</v>
      </c>
      <c r="M76" s="30">
        <v>2028</v>
      </c>
      <c r="N76" s="30">
        <v>2029</v>
      </c>
      <c r="O76" s="30">
        <v>2030</v>
      </c>
      <c r="P76" s="30">
        <v>2031</v>
      </c>
      <c r="Q76" s="30">
        <v>2032</v>
      </c>
      <c r="R76" s="30">
        <v>2033</v>
      </c>
      <c r="S76" s="30">
        <v>2034</v>
      </c>
      <c r="T76" s="30">
        <v>2035</v>
      </c>
      <c r="U76" s="30">
        <v>2036</v>
      </c>
      <c r="V76" s="30">
        <v>2037</v>
      </c>
      <c r="W76" s="30">
        <v>2038</v>
      </c>
      <c r="X76" s="30">
        <v>2039</v>
      </c>
      <c r="Y76" s="30">
        <v>2040</v>
      </c>
      <c r="Z76" s="30">
        <v>2041</v>
      </c>
      <c r="AA76" s="30">
        <v>2042</v>
      </c>
      <c r="AB76" s="30">
        <v>2043</v>
      </c>
      <c r="AC76" s="30">
        <v>2044</v>
      </c>
      <c r="AD76" s="30">
        <v>2045</v>
      </c>
      <c r="AE76" s="30">
        <v>2046</v>
      </c>
    </row>
    <row r="77" spans="1:31" x14ac:dyDescent="0.35">
      <c r="B77" s="32" t="s">
        <v>18</v>
      </c>
      <c r="C77" s="24"/>
      <c r="D77" s="24"/>
      <c r="E77" s="24" t="s">
        <v>14</v>
      </c>
      <c r="F77" s="24" t="s">
        <v>61</v>
      </c>
      <c r="G77" s="25" t="s">
        <v>65</v>
      </c>
      <c r="H77" s="25" t="s">
        <v>66</v>
      </c>
      <c r="I77" s="25" t="s">
        <v>67</v>
      </c>
      <c r="J77" s="25" t="s">
        <v>68</v>
      </c>
      <c r="K77" s="25" t="s">
        <v>69</v>
      </c>
      <c r="L77" s="25" t="s">
        <v>70</v>
      </c>
      <c r="M77" s="25" t="s">
        <v>71</v>
      </c>
      <c r="N77" s="25" t="s">
        <v>72</v>
      </c>
      <c r="O77" s="25" t="s">
        <v>73</v>
      </c>
      <c r="P77" s="25" t="s">
        <v>74</v>
      </c>
      <c r="Q77" s="25" t="s">
        <v>75</v>
      </c>
      <c r="R77" s="25" t="s">
        <v>76</v>
      </c>
      <c r="S77" s="25" t="s">
        <v>77</v>
      </c>
      <c r="T77" s="25" t="s">
        <v>78</v>
      </c>
      <c r="U77" s="25" t="s">
        <v>79</v>
      </c>
      <c r="V77" s="25" t="s">
        <v>80</v>
      </c>
      <c r="W77" s="25" t="s">
        <v>81</v>
      </c>
      <c r="X77" s="25" t="s">
        <v>82</v>
      </c>
      <c r="Y77" s="25" t="s">
        <v>83</v>
      </c>
      <c r="Z77" s="25" t="s">
        <v>84</v>
      </c>
      <c r="AA77" s="25" t="s">
        <v>85</v>
      </c>
      <c r="AB77" s="25" t="s">
        <v>86</v>
      </c>
      <c r="AC77" s="25" t="s">
        <v>87</v>
      </c>
      <c r="AD77" s="25" t="s">
        <v>88</v>
      </c>
      <c r="AE77" s="25" t="s">
        <v>89</v>
      </c>
    </row>
    <row r="78" spans="1:31" x14ac:dyDescent="0.35">
      <c r="B78" s="26" t="s">
        <v>25</v>
      </c>
      <c r="C78" s="26"/>
      <c r="D78" s="26"/>
      <c r="E78" s="34" t="s">
        <v>35</v>
      </c>
      <c r="F78" s="35">
        <v>-3407234.8830693858</v>
      </c>
      <c r="G78" s="36">
        <v>-68.357863425757316</v>
      </c>
      <c r="H78" s="36">
        <v>-23.270580349498005</v>
      </c>
      <c r="I78" s="36">
        <v>-1448379.963447788</v>
      </c>
      <c r="J78" s="36">
        <v>-622282.49712109135</v>
      </c>
      <c r="K78" s="36">
        <v>-191751.1389094498</v>
      </c>
      <c r="L78" s="36">
        <v>6181706.8260040181</v>
      </c>
      <c r="M78" s="36">
        <v>-96.799941822075013</v>
      </c>
      <c r="N78" s="36">
        <v>6563184.2414288661</v>
      </c>
      <c r="O78" s="36">
        <v>-107.96421687352441</v>
      </c>
      <c r="P78" s="36">
        <v>-788909.18803512002</v>
      </c>
      <c r="Q78" s="36">
        <v>28.457002159726322</v>
      </c>
      <c r="R78" s="36">
        <v>-128.04445932870647</v>
      </c>
      <c r="S78" s="36">
        <v>-135.84884763141426</v>
      </c>
      <c r="T78" s="36">
        <v>-144.13281867260403</v>
      </c>
      <c r="U78" s="36">
        <v>-2318941.352582748</v>
      </c>
      <c r="V78" s="36">
        <v>-161.60284166157373</v>
      </c>
      <c r="W78" s="36">
        <v>-17612415.049151361</v>
      </c>
      <c r="X78" s="36">
        <v>-181.17414964823845</v>
      </c>
      <c r="Y78" s="36">
        <v>-192.22021329616373</v>
      </c>
      <c r="Z78" s="36">
        <v>-204.00106395675613</v>
      </c>
      <c r="AA78" s="36">
        <v>-215.28543769225115</v>
      </c>
      <c r="AB78" s="36">
        <v>5591256.3408558369</v>
      </c>
      <c r="AC78" s="36">
        <v>-242.88172273876953</v>
      </c>
      <c r="AD78" s="36">
        <v>-14215609.011492833</v>
      </c>
      <c r="AE78" s="36">
        <v>-271.14028077656155</v>
      </c>
    </row>
    <row r="79" spans="1:31" x14ac:dyDescent="0.35">
      <c r="A79" s="63"/>
      <c r="B79" s="26" t="s">
        <v>27</v>
      </c>
      <c r="C79" s="26"/>
      <c r="D79" s="26"/>
      <c r="E79" s="34" t="s">
        <v>35</v>
      </c>
      <c r="F79" s="35">
        <v>520649.03038388956</v>
      </c>
      <c r="G79" s="36">
        <v>226.92865032500748</v>
      </c>
      <c r="H79" s="36">
        <v>44.152200765074916</v>
      </c>
      <c r="I79" s="36">
        <v>-1448926.4936484557</v>
      </c>
      <c r="J79" s="36">
        <v>-622406.39185447583</v>
      </c>
      <c r="K79" s="36">
        <v>-213779.8323114714</v>
      </c>
      <c r="L79" s="36">
        <v>5714131.3643422322</v>
      </c>
      <c r="M79" s="36">
        <v>319.63276028809599</v>
      </c>
      <c r="N79" s="36">
        <v>8762532.3572936598</v>
      </c>
      <c r="O79" s="36">
        <v>356.04977385536768</v>
      </c>
      <c r="P79" s="36">
        <v>-1773123.6013179016</v>
      </c>
      <c r="Q79" s="36">
        <v>591.52508173555975</v>
      </c>
      <c r="R79" s="36">
        <v>422.01803137157697</v>
      </c>
      <c r="S79" s="36">
        <v>447.45447316103235</v>
      </c>
      <c r="T79" s="36">
        <v>474.5346498073668</v>
      </c>
      <c r="U79" s="36">
        <v>4093567.5638641296</v>
      </c>
      <c r="V79" s="36">
        <v>531.99523269208692</v>
      </c>
      <c r="W79" s="36">
        <v>-21513571.314745098</v>
      </c>
      <c r="X79" s="36">
        <v>596.04209668907754</v>
      </c>
      <c r="Y79" s="36">
        <v>632.32186985197131</v>
      </c>
      <c r="Z79" s="36">
        <v>670.76777358587833</v>
      </c>
      <c r="AA79" s="36">
        <v>707.89263684203661</v>
      </c>
      <c r="AB79" s="36">
        <v>5592248.830281754</v>
      </c>
      <c r="AC79" s="36">
        <v>798.14297906521767</v>
      </c>
      <c r="AD79" s="36">
        <v>-5527337.1391612412</v>
      </c>
      <c r="AE79" s="36">
        <v>890.77568830661505</v>
      </c>
    </row>
    <row r="80" spans="1:31" x14ac:dyDescent="0.35">
      <c r="A80" s="63"/>
      <c r="B80" s="26" t="s">
        <v>30</v>
      </c>
      <c r="C80" s="26"/>
      <c r="D80" s="26"/>
      <c r="E80" s="34" t="s">
        <v>35</v>
      </c>
      <c r="F80" s="35">
        <v>-10915204.140234321</v>
      </c>
      <c r="G80" s="36">
        <v>310.66924269543517</v>
      </c>
      <c r="H80" s="36">
        <v>79.341507341121115</v>
      </c>
      <c r="I80" s="36">
        <v>-1449066.5182104218</v>
      </c>
      <c r="J80" s="36">
        <v>-622436.62819410278</v>
      </c>
      <c r="K80" s="36">
        <v>-196828.36164432444</v>
      </c>
      <c r="L80" s="36">
        <v>4720277.1830232404</v>
      </c>
      <c r="M80" s="36">
        <v>437.53294898897667</v>
      </c>
      <c r="N80" s="36">
        <v>-8416441.2479100283</v>
      </c>
      <c r="O80" s="36">
        <v>487.39694572663223</v>
      </c>
      <c r="P80" s="36">
        <v>-1594609.8806731917</v>
      </c>
      <c r="Q80" s="36">
        <v>774.6231850037135</v>
      </c>
      <c r="R80" s="36">
        <v>577.64796584766816</v>
      </c>
      <c r="S80" s="36">
        <v>612.47531706711891</v>
      </c>
      <c r="T80" s="36">
        <v>649.55198104501221</v>
      </c>
      <c r="U80" s="36">
        <v>4137431.5437841881</v>
      </c>
      <c r="V80" s="36">
        <v>728.1198866325492</v>
      </c>
      <c r="W80" s="36">
        <v>-21509896.323078867</v>
      </c>
      <c r="X80" s="36">
        <v>815.84499031834457</v>
      </c>
      <c r="Y80" s="36">
        <v>865.45328789014673</v>
      </c>
      <c r="Z80" s="36">
        <v>918.09663827348243</v>
      </c>
      <c r="AA80" s="36">
        <v>968.90576487605642</v>
      </c>
      <c r="AB80" s="36">
        <v>5592533.9407212893</v>
      </c>
      <c r="AC80" s="36">
        <v>1092.4560050692855</v>
      </c>
      <c r="AD80" s="36">
        <v>-5549685.3230167078</v>
      </c>
      <c r="AE80" s="36">
        <v>1219.1882413623287</v>
      </c>
    </row>
    <row r="81" spans="1:31" x14ac:dyDescent="0.35">
      <c r="A81" s="63"/>
      <c r="B81" s="26" t="s">
        <v>210</v>
      </c>
      <c r="C81" s="26"/>
      <c r="D81" s="26"/>
      <c r="E81" s="34" t="s">
        <v>35</v>
      </c>
      <c r="F81" s="35">
        <v>-10915204.140234321</v>
      </c>
      <c r="G81" s="36">
        <v>310.66924269543517</v>
      </c>
      <c r="H81" s="36">
        <v>79.341507341121115</v>
      </c>
      <c r="I81" s="36">
        <v>-1449066.5182104218</v>
      </c>
      <c r="J81" s="36">
        <v>-622436.62819410278</v>
      </c>
      <c r="K81" s="36">
        <v>-196828.36164432444</v>
      </c>
      <c r="L81" s="36">
        <v>4720277.1830232404</v>
      </c>
      <c r="M81" s="36">
        <v>437.53294898897667</v>
      </c>
      <c r="N81" s="36">
        <v>-8416441.2479100283</v>
      </c>
      <c r="O81" s="36">
        <v>487.39694572663223</v>
      </c>
      <c r="P81" s="36">
        <v>-1594609.8806731917</v>
      </c>
      <c r="Q81" s="36">
        <v>774.6231850037135</v>
      </c>
      <c r="R81" s="36">
        <v>577.64796584766816</v>
      </c>
      <c r="S81" s="36">
        <v>612.47531706711891</v>
      </c>
      <c r="T81" s="36">
        <v>649.55198104501221</v>
      </c>
      <c r="U81" s="36">
        <v>4137431.5437841881</v>
      </c>
      <c r="V81" s="36">
        <v>728.1198866325492</v>
      </c>
      <c r="W81" s="36">
        <v>-21509896.323078867</v>
      </c>
      <c r="X81" s="36">
        <v>815.84499031834457</v>
      </c>
      <c r="Y81" s="36">
        <v>865.45328789014673</v>
      </c>
      <c r="Z81" s="36">
        <v>918.09663827348243</v>
      </c>
      <c r="AA81" s="36">
        <v>968.90576487605642</v>
      </c>
      <c r="AB81" s="36">
        <v>5592533.9407212893</v>
      </c>
      <c r="AC81" s="36">
        <v>1092.4560050692855</v>
      </c>
      <c r="AD81" s="36">
        <v>-5549685.3230167078</v>
      </c>
      <c r="AE81" s="36">
        <v>1219.1882413623287</v>
      </c>
    </row>
    <row r="82" spans="1:31" x14ac:dyDescent="0.35">
      <c r="A82" s="63"/>
      <c r="B82" s="26" t="s">
        <v>31</v>
      </c>
      <c r="C82" s="26"/>
      <c r="D82" s="26"/>
      <c r="E82" s="34" t="s">
        <v>35</v>
      </c>
      <c r="F82" s="35">
        <v>-9567582.5200021714</v>
      </c>
      <c r="G82" s="36">
        <v>-13.24114349115753</v>
      </c>
      <c r="H82" s="36">
        <v>-11.332986122653805</v>
      </c>
      <c r="I82" s="36">
        <v>-1448455.1184975188</v>
      </c>
      <c r="J82" s="36">
        <v>-622299.04178811878</v>
      </c>
      <c r="K82" s="36">
        <v>-883439.95196268067</v>
      </c>
      <c r="L82" s="36">
        <v>4896218.5641757539</v>
      </c>
      <c r="M82" s="36">
        <v>-19.096070740309823</v>
      </c>
      <c r="N82" s="36">
        <v>4974400.6418960048</v>
      </c>
      <c r="O82" s="36">
        <v>-21.363094762155402</v>
      </c>
      <c r="P82" s="36">
        <v>-5980835.8762636585</v>
      </c>
      <c r="Q82" s="36">
        <v>-3396868.2958016419</v>
      </c>
      <c r="R82" s="36">
        <v>-25.364994567754831</v>
      </c>
      <c r="S82" s="36">
        <v>-26.95468771825621</v>
      </c>
      <c r="T82" s="36">
        <v>-28.667608840617973</v>
      </c>
      <c r="U82" s="36">
        <v>14375854.855233841</v>
      </c>
      <c r="V82" s="36">
        <v>-32.014056456419119</v>
      </c>
      <c r="W82" s="36">
        <v>-34406385.34747649</v>
      </c>
      <c r="X82" s="36">
        <v>-36.113055229945758</v>
      </c>
      <c r="Y82" s="36">
        <v>-3159695.3315456542</v>
      </c>
      <c r="Z82" s="36">
        <v>-40.640764523321458</v>
      </c>
      <c r="AA82" s="36">
        <v>-43.030434810362578</v>
      </c>
      <c r="AB82" s="36">
        <v>5591448.4507619403</v>
      </c>
      <c r="AC82" s="36">
        <v>-48.637711515413429</v>
      </c>
      <c r="AD82" s="36">
        <v>-8895379.0839920174</v>
      </c>
      <c r="AE82" s="36">
        <v>-54.222535919263336</v>
      </c>
    </row>
    <row r="83" spans="1:31" x14ac:dyDescent="0.35">
      <c r="A83" s="63"/>
      <c r="B83" s="26" t="s">
        <v>33</v>
      </c>
      <c r="C83" s="33"/>
      <c r="D83" s="33"/>
      <c r="E83" s="34" t="s">
        <v>35</v>
      </c>
      <c r="F83" s="35">
        <v>-22773587.967833098</v>
      </c>
      <c r="G83" s="36">
        <v>264.82704743310535</v>
      </c>
      <c r="H83" s="36">
        <v>62.788633997317518</v>
      </c>
      <c r="I83" s="36">
        <v>-1448978.8342604879</v>
      </c>
      <c r="J83" s="36">
        <v>-622417.99870380096</v>
      </c>
      <c r="K83" s="36">
        <v>-5495909.6426235298</v>
      </c>
      <c r="L83" s="36">
        <v>5885328.7681584749</v>
      </c>
      <c r="M83" s="36">
        <v>372.89880780511282</v>
      </c>
      <c r="N83" s="36">
        <v>-10855120.830149075</v>
      </c>
      <c r="O83" s="36">
        <v>415.38463720316753</v>
      </c>
      <c r="P83" s="36">
        <v>-7081048.4477320304</v>
      </c>
      <c r="Q83" s="36">
        <v>-3040594.9779366809</v>
      </c>
      <c r="R83" s="36">
        <v>492.29420282837395</v>
      </c>
      <c r="S83" s="36">
        <v>521.96979892698425</v>
      </c>
      <c r="T83" s="36">
        <v>553.55692147343586</v>
      </c>
      <c r="U83" s="36">
        <v>14376471.775193462</v>
      </c>
      <c r="V83" s="36">
        <v>620.5329700469</v>
      </c>
      <c r="W83" s="36">
        <v>-34449823.191134326</v>
      </c>
      <c r="X83" s="36">
        <v>695.26335527735171</v>
      </c>
      <c r="Y83" s="36">
        <v>-3231226.6590918871</v>
      </c>
      <c r="Z83" s="36">
        <v>782.40418324060659</v>
      </c>
      <c r="AA83" s="36">
        <v>825.67704280950272</v>
      </c>
      <c r="AB83" s="36">
        <v>5592379.5018940978</v>
      </c>
      <c r="AC83" s="36">
        <v>930.95276044316222</v>
      </c>
      <c r="AD83" s="36">
        <v>-8774707.9850444198</v>
      </c>
      <c r="AE83" s="36">
        <v>1038.960434394254</v>
      </c>
    </row>
    <row r="84" spans="1:31" x14ac:dyDescent="0.35">
      <c r="A84" s="63"/>
      <c r="B84" s="26" t="s">
        <v>32</v>
      </c>
      <c r="C84" s="26"/>
      <c r="D84" s="26"/>
      <c r="E84" s="34" t="s">
        <v>35</v>
      </c>
      <c r="F84" s="35">
        <v>-8600157.3147825617</v>
      </c>
      <c r="G84" s="36">
        <v>250.56775282133137</v>
      </c>
      <c r="H84" s="36">
        <v>55.941074331964089</v>
      </c>
      <c r="I84" s="36">
        <v>-1448932.3977635729</v>
      </c>
      <c r="J84" s="36">
        <v>-622396.81984399364</v>
      </c>
      <c r="K84" s="36">
        <v>-778200.81520646578</v>
      </c>
      <c r="L84" s="36">
        <v>5265098.0428322079</v>
      </c>
      <c r="M84" s="36">
        <v>352.82774571902047</v>
      </c>
      <c r="N84" s="36">
        <v>3376826.5877488069</v>
      </c>
      <c r="O84" s="36">
        <v>393.028257066641</v>
      </c>
      <c r="P84" s="36">
        <v>-5348925.3329573069</v>
      </c>
      <c r="Q84" s="36">
        <v>-3694279.6683227606</v>
      </c>
      <c r="R84" s="36">
        <v>465.80200341190618</v>
      </c>
      <c r="S84" s="36">
        <v>493.87929655957498</v>
      </c>
      <c r="T84" s="36">
        <v>523.76778845349122</v>
      </c>
      <c r="U84" s="36">
        <v>14376440.216495754</v>
      </c>
      <c r="V84" s="36">
        <v>587.15858523296617</v>
      </c>
      <c r="W84" s="36">
        <v>-33624364.404231891</v>
      </c>
      <c r="X84" s="36">
        <v>657.86593118600979</v>
      </c>
      <c r="Y84" s="36">
        <v>-2492859.0051728887</v>
      </c>
      <c r="Z84" s="36">
        <v>740.3261438910622</v>
      </c>
      <c r="AA84" s="36">
        <v>781.2826480611493</v>
      </c>
      <c r="AB84" s="36">
        <v>5592329.7672634749</v>
      </c>
      <c r="AC84" s="36">
        <v>880.89622024038476</v>
      </c>
      <c r="AD84" s="36">
        <v>-5268114.5370397</v>
      </c>
      <c r="AE84" s="36">
        <v>983.11724527642491</v>
      </c>
    </row>
    <row r="85" spans="1:31" x14ac:dyDescent="0.35">
      <c r="A85" s="63"/>
      <c r="B85" s="26" t="s">
        <v>34</v>
      </c>
      <c r="C85" s="33"/>
      <c r="D85" s="33"/>
      <c r="E85" s="34" t="s">
        <v>35</v>
      </c>
      <c r="F85" s="35">
        <v>-22817746.134798966</v>
      </c>
      <c r="G85" s="36">
        <v>232.66653439843148</v>
      </c>
      <c r="H85" s="36">
        <v>49.516943726744941</v>
      </c>
      <c r="I85" s="36">
        <v>-1448944.2354912676</v>
      </c>
      <c r="J85" s="36">
        <v>-622413.38462683908</v>
      </c>
      <c r="K85" s="36">
        <v>-7509420.5891623497</v>
      </c>
      <c r="L85" s="36">
        <v>6087732.942570514</v>
      </c>
      <c r="M85" s="36">
        <v>327.52253264576467</v>
      </c>
      <c r="N85" s="36">
        <v>-10660297.58688179</v>
      </c>
      <c r="O85" s="36">
        <v>364.82075344757232</v>
      </c>
      <c r="P85" s="36">
        <v>-7754998.6984892758</v>
      </c>
      <c r="Q85" s="36">
        <v>-2956996.9346332285</v>
      </c>
      <c r="R85" s="36">
        <v>432.35111940187619</v>
      </c>
      <c r="S85" s="36">
        <v>458.40307116922355</v>
      </c>
      <c r="T85" s="36">
        <v>486.1338564029453</v>
      </c>
      <c r="U85" s="36">
        <v>14376400.340216935</v>
      </c>
      <c r="V85" s="36">
        <v>544.97347984931696</v>
      </c>
      <c r="W85" s="36">
        <v>-33601125.884062797</v>
      </c>
      <c r="X85" s="36">
        <v>610.57654637720259</v>
      </c>
      <c r="Y85" s="36">
        <v>-2315119.2455305741</v>
      </c>
      <c r="Z85" s="36">
        <v>687.09246909644901</v>
      </c>
      <c r="AA85" s="36">
        <v>725.09840072101713</v>
      </c>
      <c r="AB85" s="36">
        <v>5592266.9959683549</v>
      </c>
      <c r="AC85" s="36">
        <v>817.52589041338649</v>
      </c>
      <c r="AD85" s="36">
        <v>-5179904.4862629138</v>
      </c>
      <c r="AE85" s="36">
        <v>912.37893976033388</v>
      </c>
    </row>
    <row r="86" spans="1:31" x14ac:dyDescent="0.35">
      <c r="A86" s="63"/>
    </row>
    <row r="87" spans="1:31" x14ac:dyDescent="0.35">
      <c r="B87" s="29" t="s">
        <v>56</v>
      </c>
      <c r="C87" s="29"/>
      <c r="D87" s="29"/>
      <c r="E87" s="37"/>
      <c r="F87" s="31"/>
      <c r="G87" s="30">
        <v>2022</v>
      </c>
      <c r="H87" s="30">
        <v>2023</v>
      </c>
      <c r="I87" s="30">
        <v>2024</v>
      </c>
      <c r="J87" s="30">
        <v>2025</v>
      </c>
      <c r="K87" s="30">
        <v>2026</v>
      </c>
      <c r="L87" s="30">
        <v>2027</v>
      </c>
      <c r="M87" s="30">
        <v>2028</v>
      </c>
      <c r="N87" s="30">
        <v>2029</v>
      </c>
      <c r="O87" s="30">
        <v>2030</v>
      </c>
      <c r="P87" s="30">
        <v>2031</v>
      </c>
      <c r="Q87" s="30">
        <v>2032</v>
      </c>
      <c r="R87" s="30">
        <v>2033</v>
      </c>
      <c r="S87" s="30">
        <v>2034</v>
      </c>
      <c r="T87" s="30">
        <v>2035</v>
      </c>
      <c r="U87" s="30">
        <v>2036</v>
      </c>
      <c r="V87" s="30">
        <v>2037</v>
      </c>
      <c r="W87" s="30">
        <v>2038</v>
      </c>
      <c r="X87" s="30">
        <v>2039</v>
      </c>
      <c r="Y87" s="30">
        <v>2040</v>
      </c>
      <c r="Z87" s="30">
        <v>2041</v>
      </c>
      <c r="AA87" s="30">
        <v>2042</v>
      </c>
      <c r="AB87" s="30">
        <v>2043</v>
      </c>
      <c r="AC87" s="30">
        <v>2044</v>
      </c>
      <c r="AD87" s="30">
        <v>2045</v>
      </c>
      <c r="AE87" s="30">
        <v>2046</v>
      </c>
    </row>
    <row r="88" spans="1:31" x14ac:dyDescent="0.35">
      <c r="B88" s="32" t="s">
        <v>18</v>
      </c>
      <c r="C88" s="24"/>
      <c r="D88" s="24"/>
      <c r="E88" s="24" t="s">
        <v>14</v>
      </c>
      <c r="F88" s="24" t="s">
        <v>61</v>
      </c>
      <c r="G88" s="25" t="s">
        <v>65</v>
      </c>
      <c r="H88" s="25" t="s">
        <v>66</v>
      </c>
      <c r="I88" s="25" t="s">
        <v>67</v>
      </c>
      <c r="J88" s="25" t="s">
        <v>68</v>
      </c>
      <c r="K88" s="25" t="s">
        <v>69</v>
      </c>
      <c r="L88" s="25" t="s">
        <v>70</v>
      </c>
      <c r="M88" s="25" t="s">
        <v>71</v>
      </c>
      <c r="N88" s="25" t="s">
        <v>72</v>
      </c>
      <c r="O88" s="25" t="s">
        <v>73</v>
      </c>
      <c r="P88" s="25" t="s">
        <v>74</v>
      </c>
      <c r="Q88" s="25" t="s">
        <v>75</v>
      </c>
      <c r="R88" s="25" t="s">
        <v>76</v>
      </c>
      <c r="S88" s="25" t="s">
        <v>77</v>
      </c>
      <c r="T88" s="25" t="s">
        <v>78</v>
      </c>
      <c r="U88" s="25" t="s">
        <v>79</v>
      </c>
      <c r="V88" s="25" t="s">
        <v>80</v>
      </c>
      <c r="W88" s="25" t="s">
        <v>81</v>
      </c>
      <c r="X88" s="25" t="s">
        <v>82</v>
      </c>
      <c r="Y88" s="25" t="s">
        <v>83</v>
      </c>
      <c r="Z88" s="25" t="s">
        <v>84</v>
      </c>
      <c r="AA88" s="25" t="s">
        <v>85</v>
      </c>
      <c r="AB88" s="25" t="s">
        <v>86</v>
      </c>
      <c r="AC88" s="25" t="s">
        <v>87</v>
      </c>
      <c r="AD88" s="25" t="s">
        <v>88</v>
      </c>
      <c r="AE88" s="25" t="s">
        <v>89</v>
      </c>
    </row>
    <row r="89" spans="1:31" x14ac:dyDescent="0.35">
      <c r="B89" s="26" t="s">
        <v>25</v>
      </c>
      <c r="C89" s="26"/>
      <c r="D89" s="26"/>
      <c r="E89" s="34" t="s">
        <v>35</v>
      </c>
      <c r="F89" s="35">
        <v>148785521.84578994</v>
      </c>
      <c r="G89" s="36">
        <v>-82.750464736687576</v>
      </c>
      <c r="H89" s="36">
        <v>-656.68649352815476</v>
      </c>
      <c r="I89" s="36">
        <v>-83.226061501446623</v>
      </c>
      <c r="J89" s="36">
        <v>-79.533004243623267</v>
      </c>
      <c r="K89" s="36">
        <v>-183.57175810159549</v>
      </c>
      <c r="L89" s="36">
        <v>-413.36556960221458</v>
      </c>
      <c r="M89" s="36">
        <v>57.60448307749737</v>
      </c>
      <c r="N89" s="36">
        <v>-344.26341411311085</v>
      </c>
      <c r="O89" s="36">
        <v>-5349461.6059834193</v>
      </c>
      <c r="P89" s="36">
        <v>4.7816284359322472</v>
      </c>
      <c r="Q89" s="36">
        <v>29.458744124309256</v>
      </c>
      <c r="R89" s="36">
        <v>-18.7034134129031</v>
      </c>
      <c r="S89" s="36">
        <v>-29.109024748715214</v>
      </c>
      <c r="T89" s="36">
        <v>-189.59500260431312</v>
      </c>
      <c r="U89" s="36">
        <v>215224677.54357079</v>
      </c>
      <c r="V89" s="36">
        <v>-1560.5890518833942</v>
      </c>
      <c r="W89" s="36">
        <v>160702990.14262381</v>
      </c>
      <c r="X89" s="36">
        <v>-1713288.4272543176</v>
      </c>
      <c r="Y89" s="36">
        <v>7544252.3824230703</v>
      </c>
      <c r="Z89" s="36">
        <v>-89.751619215781758</v>
      </c>
      <c r="AA89" s="36">
        <v>9470770.7610370498</v>
      </c>
      <c r="AB89" s="36">
        <v>-59045883.967833027</v>
      </c>
      <c r="AC89" s="36">
        <v>-68806.624204833992</v>
      </c>
      <c r="AD89" s="36">
        <v>101579691.7856279</v>
      </c>
      <c r="AE89" s="36">
        <v>-56315093.337398328</v>
      </c>
    </row>
    <row r="90" spans="1:31" x14ac:dyDescent="0.35">
      <c r="A90" s="63"/>
      <c r="B90" s="26" t="s">
        <v>27</v>
      </c>
      <c r="C90" s="26"/>
      <c r="D90" s="26"/>
      <c r="E90" s="34" t="s">
        <v>35</v>
      </c>
      <c r="F90" s="35">
        <v>232305413.41496992</v>
      </c>
      <c r="G90" s="36">
        <v>421.10879905340937</v>
      </c>
      <c r="H90" s="36">
        <v>2023.8158813742893</v>
      </c>
      <c r="I90" s="36">
        <v>300.39399642733179</v>
      </c>
      <c r="J90" s="36">
        <v>218.52374940586347</v>
      </c>
      <c r="K90" s="36">
        <v>380.72330396039268</v>
      </c>
      <c r="L90" s="36">
        <v>458.29890814367258</v>
      </c>
      <c r="M90" s="36">
        <v>347.39509775053011</v>
      </c>
      <c r="N90" s="36">
        <v>1491.8083467984179</v>
      </c>
      <c r="O90" s="36">
        <v>15292213.071443271</v>
      </c>
      <c r="P90" s="36">
        <v>79.308365917076117</v>
      </c>
      <c r="Q90" s="36">
        <v>87.303902562281721</v>
      </c>
      <c r="R90" s="36">
        <v>381.29946664639471</v>
      </c>
      <c r="S90" s="36">
        <v>119.86936643807169</v>
      </c>
      <c r="T90" s="36">
        <v>200.96637949120401</v>
      </c>
      <c r="U90" s="36">
        <v>253481098.292142</v>
      </c>
      <c r="V90" s="36">
        <v>121.11569550302187</v>
      </c>
      <c r="W90" s="36">
        <v>332580714.19496852</v>
      </c>
      <c r="X90" s="36">
        <v>-34574571.198448099</v>
      </c>
      <c r="Y90" s="36">
        <v>8093355.6016743267</v>
      </c>
      <c r="Z90" s="36">
        <v>117.83357658040285</v>
      </c>
      <c r="AA90" s="36">
        <v>-2094546.5105846822</v>
      </c>
      <c r="AB90" s="36">
        <v>-78076191.527895823</v>
      </c>
      <c r="AC90" s="36">
        <v>-7031319.7686490789</v>
      </c>
      <c r="AD90" s="36">
        <v>143364809.98566109</v>
      </c>
      <c r="AE90" s="36">
        <v>-48636166.931845084</v>
      </c>
    </row>
    <row r="91" spans="1:31" x14ac:dyDescent="0.35">
      <c r="A91" s="63"/>
      <c r="B91" s="26" t="s">
        <v>30</v>
      </c>
      <c r="C91" s="26"/>
      <c r="D91" s="26"/>
      <c r="E91" s="34" t="s">
        <v>35</v>
      </c>
      <c r="F91" s="35">
        <v>231056771.44413102</v>
      </c>
      <c r="G91" s="36">
        <v>568.27556993838289</v>
      </c>
      <c r="H91" s="36">
        <v>2791.4092528671076</v>
      </c>
      <c r="I91" s="36">
        <v>410.16581341530463</v>
      </c>
      <c r="J91" s="36">
        <v>295.32906895065378</v>
      </c>
      <c r="K91" s="36">
        <v>540.23924820280888</v>
      </c>
      <c r="L91" s="36">
        <v>687.13277625903493</v>
      </c>
      <c r="M91" s="36">
        <v>432.30783492589643</v>
      </c>
      <c r="N91" s="36">
        <v>1987.3707025630358</v>
      </c>
      <c r="O91" s="36">
        <v>13306904.961330058</v>
      </c>
      <c r="P91" s="36">
        <v>114.16799754989205</v>
      </c>
      <c r="Q91" s="36">
        <v>125.22441464374387</v>
      </c>
      <c r="R91" s="36">
        <v>515.3641418434861</v>
      </c>
      <c r="S91" s="36">
        <v>173.87297902543602</v>
      </c>
      <c r="T91" s="36">
        <v>350.23350113708358</v>
      </c>
      <c r="U91" s="36">
        <v>253364857.43498924</v>
      </c>
      <c r="V91" s="36">
        <v>377.83269713221563</v>
      </c>
      <c r="W91" s="36">
        <v>331774233.80105871</v>
      </c>
      <c r="X91" s="36">
        <v>-34401326.812564299</v>
      </c>
      <c r="Y91" s="36">
        <v>8093456.4703791765</v>
      </c>
      <c r="Z91" s="36">
        <v>191.20574403733687</v>
      </c>
      <c r="AA91" s="36">
        <v>-2016680.43106922</v>
      </c>
      <c r="AB91" s="36">
        <v>-77537499.246311247</v>
      </c>
      <c r="AC91" s="36">
        <v>-7038806.777296843</v>
      </c>
      <c r="AD91" s="36">
        <v>143605196.14508143</v>
      </c>
      <c r="AE91" s="36">
        <v>-48671462.098971203</v>
      </c>
    </row>
    <row r="92" spans="1:31" x14ac:dyDescent="0.35">
      <c r="A92" s="63"/>
      <c r="B92" s="26" t="s">
        <v>210</v>
      </c>
      <c r="C92" s="26"/>
      <c r="D92" s="26"/>
      <c r="E92" s="34" t="s">
        <v>35</v>
      </c>
      <c r="F92" s="35">
        <v>231056771.44413102</v>
      </c>
      <c r="G92" s="36">
        <v>568.27556993838289</v>
      </c>
      <c r="H92" s="36">
        <v>2791.4092528671076</v>
      </c>
      <c r="I92" s="36">
        <v>410.16581341530463</v>
      </c>
      <c r="J92" s="36">
        <v>295.32906895065378</v>
      </c>
      <c r="K92" s="36">
        <v>540.23924820280888</v>
      </c>
      <c r="L92" s="36">
        <v>687.13277625903493</v>
      </c>
      <c r="M92" s="36">
        <v>432.30783492589643</v>
      </c>
      <c r="N92" s="36">
        <v>1987.3707025630358</v>
      </c>
      <c r="O92" s="36">
        <v>13306904.961330058</v>
      </c>
      <c r="P92" s="36">
        <v>114.16799754989205</v>
      </c>
      <c r="Q92" s="36">
        <v>125.22441464374387</v>
      </c>
      <c r="R92" s="36">
        <v>515.3641418434861</v>
      </c>
      <c r="S92" s="36">
        <v>173.87297902543602</v>
      </c>
      <c r="T92" s="36">
        <v>350.23350113708358</v>
      </c>
      <c r="U92" s="36">
        <v>253364857.43498924</v>
      </c>
      <c r="V92" s="36">
        <v>377.83269713221563</v>
      </c>
      <c r="W92" s="36">
        <v>331774233.80105871</v>
      </c>
      <c r="X92" s="36">
        <v>-34401326.812564299</v>
      </c>
      <c r="Y92" s="36">
        <v>8093456.4703791765</v>
      </c>
      <c r="Z92" s="36">
        <v>191.20574403733687</v>
      </c>
      <c r="AA92" s="36">
        <v>-2016680.43106922</v>
      </c>
      <c r="AB92" s="36">
        <v>-77537499.246311247</v>
      </c>
      <c r="AC92" s="36">
        <v>-7038806.777296843</v>
      </c>
      <c r="AD92" s="36">
        <v>143605196.14508143</v>
      </c>
      <c r="AE92" s="36">
        <v>-48671462.098971203</v>
      </c>
    </row>
    <row r="93" spans="1:31" x14ac:dyDescent="0.35">
      <c r="A93" s="63"/>
      <c r="B93" s="26" t="s">
        <v>31</v>
      </c>
      <c r="C93" s="26"/>
      <c r="D93" s="26"/>
      <c r="E93" s="34" t="s">
        <v>35</v>
      </c>
      <c r="F93" s="35">
        <v>373574460.86258698</v>
      </c>
      <c r="G93" s="36">
        <v>-38.629831736070415</v>
      </c>
      <c r="H93" s="36">
        <v>86.98231560978887</v>
      </c>
      <c r="I93" s="36">
        <v>15.238647174979292</v>
      </c>
      <c r="J93" s="36">
        <v>-0.74068869829261974</v>
      </c>
      <c r="K93" s="36">
        <v>53.119148257474485</v>
      </c>
      <c r="L93" s="36">
        <v>-143.71045013419217</v>
      </c>
      <c r="M93" s="36">
        <v>57.238646717036033</v>
      </c>
      <c r="N93" s="36">
        <v>-70.512997417161174</v>
      </c>
      <c r="O93" s="36">
        <v>273863979.59373575</v>
      </c>
      <c r="P93" s="36">
        <v>-19.16817881042666</v>
      </c>
      <c r="Q93" s="36">
        <v>3.9242708814556266</v>
      </c>
      <c r="R93" s="36">
        <v>51.43124594122493</v>
      </c>
      <c r="S93" s="36">
        <v>-5.7653278773445216</v>
      </c>
      <c r="T93" s="36">
        <v>-83.579024050501502</v>
      </c>
      <c r="U93" s="36">
        <v>229253716.12526864</v>
      </c>
      <c r="V93" s="36">
        <v>-617.58841663279918</v>
      </c>
      <c r="W93" s="36">
        <v>269398167.73568535</v>
      </c>
      <c r="X93" s="36">
        <v>6401548.5304577695</v>
      </c>
      <c r="Y93" s="36">
        <v>8093266.9080767734</v>
      </c>
      <c r="Z93" s="36">
        <v>-0.91654428146148714</v>
      </c>
      <c r="AA93" s="36">
        <v>-7390913.0171929644</v>
      </c>
      <c r="AB93" s="36">
        <v>-39887494.868747279</v>
      </c>
      <c r="AC93" s="36">
        <v>-16330273.879979359</v>
      </c>
      <c r="AD93" s="36">
        <v>139481747.77409771</v>
      </c>
      <c r="AE93" s="36">
        <v>-45896863.496650457</v>
      </c>
    </row>
    <row r="94" spans="1:31" x14ac:dyDescent="0.35">
      <c r="A94" s="63"/>
      <c r="B94" s="26" t="s">
        <v>33</v>
      </c>
      <c r="C94" s="33"/>
      <c r="D94" s="33"/>
      <c r="E94" s="34" t="s">
        <v>35</v>
      </c>
      <c r="F94" s="35">
        <v>375533418.48195732</v>
      </c>
      <c r="G94" s="36">
        <v>489.1705940416237</v>
      </c>
      <c r="H94" s="36">
        <v>2419.1605178783575</v>
      </c>
      <c r="I94" s="36">
        <v>359.18150774738103</v>
      </c>
      <c r="J94" s="36">
        <v>256.71095440335137</v>
      </c>
      <c r="K94" s="36">
        <v>494.63117111187648</v>
      </c>
      <c r="L94" s="36">
        <v>570.84072134573614</v>
      </c>
      <c r="M94" s="36">
        <v>380.52969358688273</v>
      </c>
      <c r="N94" s="36">
        <v>1706.7934494113522</v>
      </c>
      <c r="O94" s="36">
        <v>276423581.4930914</v>
      </c>
      <c r="P94" s="36">
        <v>88.657224508360358</v>
      </c>
      <c r="Q94" s="36">
        <v>107.45004639358945</v>
      </c>
      <c r="R94" s="36">
        <v>433.83005531482115</v>
      </c>
      <c r="S94" s="36">
        <v>138.840565349103</v>
      </c>
      <c r="T94" s="36">
        <v>284.85252843777721</v>
      </c>
      <c r="U94" s="36">
        <v>230431669.19234598</v>
      </c>
      <c r="V94" s="36">
        <v>153.45409159155159</v>
      </c>
      <c r="W94" s="36">
        <v>270261110.2695803</v>
      </c>
      <c r="X94" s="36">
        <v>6413868.3122298783</v>
      </c>
      <c r="Y94" s="36">
        <v>8093437.9671962969</v>
      </c>
      <c r="Z94" s="36">
        <v>160.33196320563124</v>
      </c>
      <c r="AA94" s="36">
        <v>-7515312.8608452696</v>
      </c>
      <c r="AB94" s="36">
        <v>-40715867.046309799</v>
      </c>
      <c r="AC94" s="36">
        <v>-16424585.212872285</v>
      </c>
      <c r="AD94" s="36">
        <v>139475488.61462522</v>
      </c>
      <c r="AE94" s="36">
        <v>-46336695.3398932</v>
      </c>
    </row>
    <row r="95" spans="1:31" x14ac:dyDescent="0.35">
      <c r="A95" s="63"/>
      <c r="B95" s="26" t="s">
        <v>32</v>
      </c>
      <c r="C95" s="26"/>
      <c r="D95" s="26"/>
      <c r="E95" s="34" t="s">
        <v>35</v>
      </c>
      <c r="F95" s="35">
        <v>361863753.27521855</v>
      </c>
      <c r="G95" s="36">
        <v>461.62206653537487</v>
      </c>
      <c r="H95" s="36">
        <v>2294.6369233877631</v>
      </c>
      <c r="I95" s="36">
        <v>336.40619572420309</v>
      </c>
      <c r="J95" s="36">
        <v>254.67370600871848</v>
      </c>
      <c r="K95" s="36">
        <v>466.15732935416952</v>
      </c>
      <c r="L95" s="36">
        <v>558.61369670813542</v>
      </c>
      <c r="M95" s="36">
        <v>345.18893668938966</v>
      </c>
      <c r="N95" s="36">
        <v>1666.4145401078167</v>
      </c>
      <c r="O95" s="36">
        <v>235502305.5115245</v>
      </c>
      <c r="P95" s="36">
        <v>65.611042634164193</v>
      </c>
      <c r="Q95" s="36">
        <v>84.70896777753191</v>
      </c>
      <c r="R95" s="36">
        <v>399.8847050018349</v>
      </c>
      <c r="S95" s="36">
        <v>128.71570138381975</v>
      </c>
      <c r="T95" s="36">
        <v>265.18008561105984</v>
      </c>
      <c r="U95" s="36">
        <v>273779125.69756585</v>
      </c>
      <c r="V95" s="36">
        <v>118.33410925846758</v>
      </c>
      <c r="W95" s="36">
        <v>257145036.02272028</v>
      </c>
      <c r="X95" s="36">
        <v>5661765.4462042702</v>
      </c>
      <c r="Y95" s="36">
        <v>8093269.6004348053</v>
      </c>
      <c r="Z95" s="36">
        <v>139.8319957199318</v>
      </c>
      <c r="AA95" s="36">
        <v>-13543162.738364657</v>
      </c>
      <c r="AB95" s="36">
        <v>-44351069.435657591</v>
      </c>
      <c r="AC95" s="36">
        <v>-11816820.887699343</v>
      </c>
      <c r="AD95" s="36">
        <v>136817928.17261329</v>
      </c>
      <c r="AE95" s="36">
        <v>-46721790.204743862</v>
      </c>
    </row>
    <row r="96" spans="1:31" x14ac:dyDescent="0.35">
      <c r="A96" s="63"/>
      <c r="B96" s="26" t="s">
        <v>34</v>
      </c>
      <c r="C96" s="33"/>
      <c r="D96" s="33"/>
      <c r="E96" s="34" t="s">
        <v>35</v>
      </c>
      <c r="F96" s="35">
        <v>368647692.74881214</v>
      </c>
      <c r="G96" s="36">
        <v>432.16657745076873</v>
      </c>
      <c r="H96" s="36">
        <v>2168.0526436088103</v>
      </c>
      <c r="I96" s="36">
        <v>309.769964587537</v>
      </c>
      <c r="J96" s="36">
        <v>233.9772463207137</v>
      </c>
      <c r="K96" s="36">
        <v>433.67550780421249</v>
      </c>
      <c r="L96" s="36">
        <v>488.53919174336409</v>
      </c>
      <c r="M96" s="36">
        <v>342.96538992819677</v>
      </c>
      <c r="N96" s="36">
        <v>1539.0406316737985</v>
      </c>
      <c r="O96" s="36">
        <v>245906467.35300046</v>
      </c>
      <c r="P96" s="36">
        <v>64.916697484464706</v>
      </c>
      <c r="Q96" s="36">
        <v>84.530554700955022</v>
      </c>
      <c r="R96" s="36">
        <v>363.62779749435168</v>
      </c>
      <c r="S96" s="36">
        <v>106.81823694870343</v>
      </c>
      <c r="T96" s="36">
        <v>230.53597193209063</v>
      </c>
      <c r="U96" s="36">
        <v>274666317.1494779</v>
      </c>
      <c r="V96" s="36">
        <v>51.514511687459603</v>
      </c>
      <c r="W96" s="36">
        <v>260711706.70843321</v>
      </c>
      <c r="X96" s="36">
        <v>5988917.9387127077</v>
      </c>
      <c r="Y96" s="36">
        <v>8093176.893219701</v>
      </c>
      <c r="Z96" s="36">
        <v>120.00327231268528</v>
      </c>
      <c r="AA96" s="36">
        <v>-13680465.401455823</v>
      </c>
      <c r="AB96" s="36">
        <v>-48120606.060073756</v>
      </c>
      <c r="AC96" s="36">
        <v>-11429055.290010087</v>
      </c>
      <c r="AD96" s="36">
        <v>135521710.04977134</v>
      </c>
      <c r="AE96" s="36">
        <v>-46434354.439708896</v>
      </c>
    </row>
    <row r="97" spans="1:31" x14ac:dyDescent="0.35">
      <c r="A97" s="63"/>
    </row>
    <row r="98" spans="1:31" x14ac:dyDescent="0.35">
      <c r="A98" s="20"/>
      <c r="B98" s="29" t="s">
        <v>17</v>
      </c>
      <c r="C98" s="29"/>
      <c r="D98" s="29"/>
      <c r="E98" s="37"/>
      <c r="F98" s="31"/>
      <c r="G98" s="30">
        <v>2022</v>
      </c>
      <c r="H98" s="30">
        <v>2023</v>
      </c>
      <c r="I98" s="30">
        <v>2024</v>
      </c>
      <c r="J98" s="30">
        <v>2025</v>
      </c>
      <c r="K98" s="30">
        <v>2026</v>
      </c>
      <c r="L98" s="30">
        <v>2027</v>
      </c>
      <c r="M98" s="30">
        <v>2028</v>
      </c>
      <c r="N98" s="30">
        <v>2029</v>
      </c>
      <c r="O98" s="30">
        <v>2030</v>
      </c>
      <c r="P98" s="30">
        <v>2031</v>
      </c>
      <c r="Q98" s="30">
        <v>2032</v>
      </c>
      <c r="R98" s="30">
        <v>2033</v>
      </c>
      <c r="S98" s="30">
        <v>2034</v>
      </c>
      <c r="T98" s="30">
        <v>2035</v>
      </c>
      <c r="U98" s="30">
        <v>2036</v>
      </c>
      <c r="V98" s="30">
        <v>2037</v>
      </c>
      <c r="W98" s="30">
        <v>2038</v>
      </c>
      <c r="X98" s="30">
        <v>2039</v>
      </c>
      <c r="Y98" s="30">
        <v>2040</v>
      </c>
      <c r="Z98" s="30">
        <v>2041</v>
      </c>
      <c r="AA98" s="30">
        <v>2042</v>
      </c>
      <c r="AB98" s="30">
        <v>2043</v>
      </c>
      <c r="AC98" s="30">
        <v>2044</v>
      </c>
      <c r="AD98" s="30">
        <v>2045</v>
      </c>
      <c r="AE98" s="30">
        <v>2046</v>
      </c>
    </row>
    <row r="99" spans="1:31" x14ac:dyDescent="0.35">
      <c r="B99" s="32" t="s">
        <v>18</v>
      </c>
      <c r="C99" s="24"/>
      <c r="D99" s="24"/>
      <c r="E99" s="24" t="s">
        <v>14</v>
      </c>
      <c r="F99" s="24" t="s">
        <v>61</v>
      </c>
      <c r="G99" s="25" t="s">
        <v>65</v>
      </c>
      <c r="H99" s="25" t="s">
        <v>66</v>
      </c>
      <c r="I99" s="25" t="s">
        <v>67</v>
      </c>
      <c r="J99" s="25" t="s">
        <v>68</v>
      </c>
      <c r="K99" s="25" t="s">
        <v>69</v>
      </c>
      <c r="L99" s="25" t="s">
        <v>70</v>
      </c>
      <c r="M99" s="25" t="s">
        <v>71</v>
      </c>
      <c r="N99" s="25" t="s">
        <v>72</v>
      </c>
      <c r="O99" s="25" t="s">
        <v>73</v>
      </c>
      <c r="P99" s="25" t="s">
        <v>74</v>
      </c>
      <c r="Q99" s="25" t="s">
        <v>75</v>
      </c>
      <c r="R99" s="25" t="s">
        <v>76</v>
      </c>
      <c r="S99" s="25" t="s">
        <v>77</v>
      </c>
      <c r="T99" s="25" t="s">
        <v>78</v>
      </c>
      <c r="U99" s="25" t="s">
        <v>79</v>
      </c>
      <c r="V99" s="25" t="s">
        <v>80</v>
      </c>
      <c r="W99" s="25" t="s">
        <v>81</v>
      </c>
      <c r="X99" s="25" t="s">
        <v>82</v>
      </c>
      <c r="Y99" s="25" t="s">
        <v>83</v>
      </c>
      <c r="Z99" s="25" t="s">
        <v>84</v>
      </c>
      <c r="AA99" s="25" t="s">
        <v>85</v>
      </c>
      <c r="AB99" s="25" t="s">
        <v>86</v>
      </c>
      <c r="AC99" s="25" t="s">
        <v>87</v>
      </c>
      <c r="AD99" s="25" t="s">
        <v>88</v>
      </c>
      <c r="AE99" s="25" t="s">
        <v>89</v>
      </c>
    </row>
    <row r="100" spans="1:31" x14ac:dyDescent="0.35">
      <c r="B100" s="26" t="s">
        <v>25</v>
      </c>
      <c r="C100" s="26"/>
      <c r="D100" s="26"/>
      <c r="E100" s="34" t="s">
        <v>35</v>
      </c>
      <c r="F100" s="35">
        <v>206362282.31342256</v>
      </c>
      <c r="G100" s="36">
        <v>-1893.9432736147494</v>
      </c>
      <c r="H100" s="36">
        <v>-1985.8704043696778</v>
      </c>
      <c r="I100" s="36">
        <v>-932410.08785416605</v>
      </c>
      <c r="J100" s="36">
        <v>-1135077.1728084264</v>
      </c>
      <c r="K100" s="36">
        <v>3967537.0502219005</v>
      </c>
      <c r="L100" s="36">
        <v>10299250.546114612</v>
      </c>
      <c r="M100" s="36">
        <v>39194126.750065267</v>
      </c>
      <c r="N100" s="36">
        <v>19235657.144238804</v>
      </c>
      <c r="O100" s="36">
        <v>53115034.534719378</v>
      </c>
      <c r="P100" s="36">
        <v>16670049.780726373</v>
      </c>
      <c r="Q100" s="36">
        <v>-2224427.9390868181</v>
      </c>
      <c r="R100" s="36">
        <v>-1392633.1111120048</v>
      </c>
      <c r="S100" s="36">
        <v>-1433900.2670578212</v>
      </c>
      <c r="T100" s="36">
        <v>983378.82598441455</v>
      </c>
      <c r="U100" s="36">
        <v>-63146702.690279104</v>
      </c>
      <c r="V100" s="36">
        <v>18943292.611815449</v>
      </c>
      <c r="W100" s="36">
        <v>41198000.105120234</v>
      </c>
      <c r="X100" s="36">
        <v>36135042.026155338</v>
      </c>
      <c r="Y100" s="36">
        <v>45990490.536896862</v>
      </c>
      <c r="Z100" s="36">
        <v>36617996.605949178</v>
      </c>
      <c r="AA100" s="36">
        <v>30120273.424260303</v>
      </c>
      <c r="AB100" s="36">
        <v>107099450.05422698</v>
      </c>
      <c r="AC100" s="36">
        <v>82492828.438079387</v>
      </c>
      <c r="AD100" s="36">
        <v>4323673.9356972929</v>
      </c>
      <c r="AE100" s="36">
        <v>89994840.809379846</v>
      </c>
    </row>
    <row r="101" spans="1:31" x14ac:dyDescent="0.35">
      <c r="A101" s="63"/>
      <c r="B101" s="26" t="s">
        <v>27</v>
      </c>
      <c r="C101" s="26"/>
      <c r="D101" s="26"/>
      <c r="E101" s="34" t="s">
        <v>35</v>
      </c>
      <c r="F101" s="35">
        <v>248662097.97458977</v>
      </c>
      <c r="G101" s="36">
        <v>6614.5476447388155</v>
      </c>
      <c r="H101" s="36">
        <v>7119.9627535927557</v>
      </c>
      <c r="I101" s="36">
        <v>-923564.0423680353</v>
      </c>
      <c r="J101" s="36">
        <v>-1128623.0099271021</v>
      </c>
      <c r="K101" s="36">
        <v>5543412.9613539726</v>
      </c>
      <c r="L101" s="36">
        <v>14266217.036725698</v>
      </c>
      <c r="M101" s="36">
        <v>49368065.232773744</v>
      </c>
      <c r="N101" s="36">
        <v>29873823.576764345</v>
      </c>
      <c r="O101" s="36">
        <v>56103951.754699133</v>
      </c>
      <c r="P101" s="36">
        <v>9274081.0596966501</v>
      </c>
      <c r="Q101" s="36">
        <v>-7505257.7661784273</v>
      </c>
      <c r="R101" s="36">
        <v>-487228.52415664721</v>
      </c>
      <c r="S101" s="36">
        <v>-844417.39295593346</v>
      </c>
      <c r="T101" s="36">
        <v>-858588.84170329745</v>
      </c>
      <c r="U101" s="36">
        <v>-70272389.110298485</v>
      </c>
      <c r="V101" s="36">
        <v>31115039.817895293</v>
      </c>
      <c r="W101" s="36">
        <v>68047265.044584349</v>
      </c>
      <c r="X101" s="36">
        <v>22730170.507721052</v>
      </c>
      <c r="Y101" s="36">
        <v>39831332.989138678</v>
      </c>
      <c r="Z101" s="36">
        <v>37522825.527445465</v>
      </c>
      <c r="AA101" s="36">
        <v>68606464.557512745</v>
      </c>
      <c r="AB101" s="36">
        <v>125741283.89385098</v>
      </c>
      <c r="AC101" s="36">
        <v>126052719.31677528</v>
      </c>
      <c r="AD101" s="36">
        <v>-11339267.756498789</v>
      </c>
      <c r="AE101" s="36">
        <v>90331722.601829246</v>
      </c>
    </row>
    <row r="102" spans="1:31" x14ac:dyDescent="0.35">
      <c r="A102" s="63"/>
      <c r="B102" s="26" t="s">
        <v>30</v>
      </c>
      <c r="C102" s="26"/>
      <c r="D102" s="26"/>
      <c r="E102" s="34" t="s">
        <v>35</v>
      </c>
      <c r="F102" s="35">
        <v>253207092.80147085</v>
      </c>
      <c r="G102" s="36">
        <v>8878.2591599203042</v>
      </c>
      <c r="H102" s="36">
        <v>9500.1774848180048</v>
      </c>
      <c r="I102" s="36">
        <v>-921171.72259270598</v>
      </c>
      <c r="J102" s="36">
        <v>-1125024.1128144222</v>
      </c>
      <c r="K102" s="36">
        <v>5702193.8100964278</v>
      </c>
      <c r="L102" s="36">
        <v>17053284.996365704</v>
      </c>
      <c r="M102" s="36">
        <v>54383846.753934085</v>
      </c>
      <c r="N102" s="36">
        <v>29300644.721365806</v>
      </c>
      <c r="O102" s="36">
        <v>55737550.062103704</v>
      </c>
      <c r="P102" s="36">
        <v>9018761.675701702</v>
      </c>
      <c r="Q102" s="36">
        <v>-7809148.3001837907</v>
      </c>
      <c r="R102" s="36">
        <v>-801538.79602915095</v>
      </c>
      <c r="S102" s="36">
        <v>-1091886.597801836</v>
      </c>
      <c r="T102" s="36">
        <v>-1258641.1318119098</v>
      </c>
      <c r="U102" s="36">
        <v>-70826772.082989424</v>
      </c>
      <c r="V102" s="36">
        <v>31243246.410390723</v>
      </c>
      <c r="W102" s="36">
        <v>68310879.113342419</v>
      </c>
      <c r="X102" s="36">
        <v>23447885.06496435</v>
      </c>
      <c r="Y102" s="36">
        <v>40220196.924889483</v>
      </c>
      <c r="Z102" s="36">
        <v>37862205.739161134</v>
      </c>
      <c r="AA102" s="36">
        <v>68551174.454271302</v>
      </c>
      <c r="AB102" s="36">
        <v>125636070.67873599</v>
      </c>
      <c r="AC102" s="36">
        <v>126301140.21753396</v>
      </c>
      <c r="AD102" s="36">
        <v>-11323523.560429115</v>
      </c>
      <c r="AE102" s="36">
        <v>90288655.468036383</v>
      </c>
    </row>
    <row r="103" spans="1:31" x14ac:dyDescent="0.35">
      <c r="A103" s="63"/>
      <c r="B103" s="26" t="s">
        <v>210</v>
      </c>
      <c r="C103" s="26"/>
      <c r="D103" s="26"/>
      <c r="E103" s="34" t="s">
        <v>35</v>
      </c>
      <c r="F103" s="35">
        <v>253207092.80147085</v>
      </c>
      <c r="G103" s="36">
        <v>8878.2591599203042</v>
      </c>
      <c r="H103" s="36">
        <v>9500.1774848180048</v>
      </c>
      <c r="I103" s="36">
        <v>-921171.72259270598</v>
      </c>
      <c r="J103" s="36">
        <v>-1125024.1128144222</v>
      </c>
      <c r="K103" s="36">
        <v>5702193.8100964278</v>
      </c>
      <c r="L103" s="36">
        <v>17053284.996365704</v>
      </c>
      <c r="M103" s="36">
        <v>54383846.753934085</v>
      </c>
      <c r="N103" s="36">
        <v>29300644.721365806</v>
      </c>
      <c r="O103" s="36">
        <v>55737550.062103704</v>
      </c>
      <c r="P103" s="36">
        <v>9018761.675701702</v>
      </c>
      <c r="Q103" s="36">
        <v>-7809148.3001837907</v>
      </c>
      <c r="R103" s="36">
        <v>-801538.79602915095</v>
      </c>
      <c r="S103" s="36">
        <v>-1091886.597801836</v>
      </c>
      <c r="T103" s="36">
        <v>-1258641.1318119098</v>
      </c>
      <c r="U103" s="36">
        <v>-70826772.082989424</v>
      </c>
      <c r="V103" s="36">
        <v>31243246.410390723</v>
      </c>
      <c r="W103" s="36">
        <v>68310879.113342419</v>
      </c>
      <c r="X103" s="36">
        <v>23447885.06496435</v>
      </c>
      <c r="Y103" s="36">
        <v>40220196.924889483</v>
      </c>
      <c r="Z103" s="36">
        <v>37862205.739161134</v>
      </c>
      <c r="AA103" s="36">
        <v>68551174.454271302</v>
      </c>
      <c r="AB103" s="36">
        <v>125636070.67873599</v>
      </c>
      <c r="AC103" s="36">
        <v>126301140.21753396</v>
      </c>
      <c r="AD103" s="36">
        <v>-11323523.560429115</v>
      </c>
      <c r="AE103" s="36">
        <v>90288655.468036383</v>
      </c>
    </row>
    <row r="104" spans="1:31" x14ac:dyDescent="0.35">
      <c r="A104" s="63"/>
      <c r="B104" s="26" t="s">
        <v>31</v>
      </c>
      <c r="C104" s="26"/>
      <c r="D104" s="26"/>
      <c r="E104" s="34" t="s">
        <v>35</v>
      </c>
      <c r="F104" s="35">
        <v>474745305.46451175</v>
      </c>
      <c r="G104" s="36">
        <v>-187.29484166215056</v>
      </c>
      <c r="H104" s="36">
        <v>-176.05631379998053</v>
      </c>
      <c r="I104" s="36">
        <v>-930584.96720090159</v>
      </c>
      <c r="J104" s="36">
        <v>-1134792.5267641074</v>
      </c>
      <c r="K104" s="36">
        <v>3573226.3979246351</v>
      </c>
      <c r="L104" s="36">
        <v>17312991.064414211</v>
      </c>
      <c r="M104" s="36">
        <v>51401022.536059901</v>
      </c>
      <c r="N104" s="36">
        <v>53671262.591887578</v>
      </c>
      <c r="O104" s="36">
        <v>93497919.015264019</v>
      </c>
      <c r="P104" s="36">
        <v>37390674.217538275</v>
      </c>
      <c r="Q104" s="36">
        <v>13680073.270825895</v>
      </c>
      <c r="R104" s="36">
        <v>10162163.894761465</v>
      </c>
      <c r="S104" s="36">
        <v>10892598.043059064</v>
      </c>
      <c r="T104" s="36">
        <v>31047125.414415009</v>
      </c>
      <c r="U104" s="36">
        <v>1599880.2355388252</v>
      </c>
      <c r="V104" s="36">
        <v>57336980.983947739</v>
      </c>
      <c r="W104" s="36">
        <v>99692130.045454308</v>
      </c>
      <c r="X104" s="36">
        <v>60769564.436261445</v>
      </c>
      <c r="Y104" s="36">
        <v>64164126.777673878</v>
      </c>
      <c r="Z104" s="36">
        <v>45164258.360161044</v>
      </c>
      <c r="AA104" s="36">
        <v>105317118.83136004</v>
      </c>
      <c r="AB104" s="36">
        <v>154374623.78695133</v>
      </c>
      <c r="AC104" s="36">
        <v>160662283.83977076</v>
      </c>
      <c r="AD104" s="36">
        <v>66589198.2818368</v>
      </c>
      <c r="AE104" s="36">
        <v>129172902.73434572</v>
      </c>
    </row>
    <row r="105" spans="1:31" x14ac:dyDescent="0.35">
      <c r="A105" s="63"/>
      <c r="B105" s="26" t="s">
        <v>33</v>
      </c>
      <c r="C105" s="33"/>
      <c r="D105" s="33"/>
      <c r="E105" s="34" t="s">
        <v>35</v>
      </c>
      <c r="F105" s="35">
        <v>485782339.52887917</v>
      </c>
      <c r="G105" s="36">
        <v>7710.1866063209518</v>
      </c>
      <c r="H105" s="36">
        <v>8307.9391918615365</v>
      </c>
      <c r="I105" s="36">
        <v>-922411.0804808446</v>
      </c>
      <c r="J105" s="36">
        <v>-1127222.8306140327</v>
      </c>
      <c r="K105" s="36">
        <v>2003620.0920364023</v>
      </c>
      <c r="L105" s="36">
        <v>17344161.364483997</v>
      </c>
      <c r="M105" s="36">
        <v>58805397.09699481</v>
      </c>
      <c r="N105" s="36">
        <v>54527702.63250187</v>
      </c>
      <c r="O105" s="36">
        <v>95743046.263909832</v>
      </c>
      <c r="P105" s="36">
        <v>40963099.856273815</v>
      </c>
      <c r="Q105" s="36">
        <v>15601271.963509273</v>
      </c>
      <c r="R105" s="36">
        <v>12416760.151357858</v>
      </c>
      <c r="S105" s="36">
        <v>12822911.668317029</v>
      </c>
      <c r="T105" s="36">
        <v>32797663.420677546</v>
      </c>
      <c r="U105" s="36">
        <v>1609472.9483143827</v>
      </c>
      <c r="V105" s="36">
        <v>56957304.984114975</v>
      </c>
      <c r="W105" s="36">
        <v>99633059.255130649</v>
      </c>
      <c r="X105" s="36">
        <v>60413510.531843185</v>
      </c>
      <c r="Y105" s="36">
        <v>64204997.425697796</v>
      </c>
      <c r="Z105" s="36">
        <v>44595268.024222463</v>
      </c>
      <c r="AA105" s="36">
        <v>105336075.57164164</v>
      </c>
      <c r="AB105" s="36">
        <v>154371865.31618711</v>
      </c>
      <c r="AC105" s="36">
        <v>160730564.05903599</v>
      </c>
      <c r="AD105" s="36">
        <v>66079195.107024848</v>
      </c>
      <c r="AE105" s="36">
        <v>129282176.50527643</v>
      </c>
    </row>
    <row r="106" spans="1:31" x14ac:dyDescent="0.35">
      <c r="A106" s="63"/>
      <c r="B106" s="26" t="s">
        <v>32</v>
      </c>
      <c r="C106" s="26"/>
      <c r="D106" s="26"/>
      <c r="E106" s="34" t="s">
        <v>35</v>
      </c>
      <c r="F106" s="35">
        <v>477176718.09971523</v>
      </c>
      <c r="G106" s="36">
        <v>7421.2032982286</v>
      </c>
      <c r="H106" s="36">
        <v>8027.3981124445882</v>
      </c>
      <c r="I106" s="36">
        <v>-922722.92488831223</v>
      </c>
      <c r="J106" s="36">
        <v>-1127850.0080444494</v>
      </c>
      <c r="K106" s="36">
        <v>4168936.0162040796</v>
      </c>
      <c r="L106" s="36">
        <v>16672441.609371074</v>
      </c>
      <c r="M106" s="36">
        <v>52186405.533620983</v>
      </c>
      <c r="N106" s="36">
        <v>56938787.84573365</v>
      </c>
      <c r="O106" s="36">
        <v>87102063.397960424</v>
      </c>
      <c r="P106" s="36">
        <v>30282568.044930674</v>
      </c>
      <c r="Q106" s="36">
        <v>12301259.400471319</v>
      </c>
      <c r="R106" s="36">
        <v>9815847.4026324693</v>
      </c>
      <c r="S106" s="36">
        <v>10346490.063896714</v>
      </c>
      <c r="T106" s="36">
        <v>30940993.179400761</v>
      </c>
      <c r="U106" s="36">
        <v>-9987699.1034407225</v>
      </c>
      <c r="V106" s="36">
        <v>55736141.009254619</v>
      </c>
      <c r="W106" s="36">
        <v>108387426.19672905</v>
      </c>
      <c r="X106" s="36">
        <v>69967663.726648018</v>
      </c>
      <c r="Y106" s="36">
        <v>53713797.280555442</v>
      </c>
      <c r="Z106" s="36">
        <v>44647813.174061574</v>
      </c>
      <c r="AA106" s="36">
        <v>105937730.74518186</v>
      </c>
      <c r="AB106" s="36">
        <v>177351133.47323954</v>
      </c>
      <c r="AC106" s="36">
        <v>165148851.26531118</v>
      </c>
      <c r="AD106" s="36">
        <v>74053319.866196766</v>
      </c>
      <c r="AE106" s="36">
        <v>136478710.08213767</v>
      </c>
    </row>
    <row r="107" spans="1:31" x14ac:dyDescent="0.35">
      <c r="A107" s="63"/>
      <c r="B107" s="26" t="s">
        <v>34</v>
      </c>
      <c r="C107" s="33"/>
      <c r="D107" s="33"/>
      <c r="E107" s="34" t="s">
        <v>35</v>
      </c>
      <c r="F107" s="35">
        <v>495243470.99691087</v>
      </c>
      <c r="G107" s="36">
        <v>6968.5785639576934</v>
      </c>
      <c r="H107" s="36">
        <v>7539.0734358511845</v>
      </c>
      <c r="I107" s="36">
        <v>-923204.13054189016</v>
      </c>
      <c r="J107" s="36">
        <v>-1127941.5850117723</v>
      </c>
      <c r="K107" s="36">
        <v>2194959.3963329648</v>
      </c>
      <c r="L107" s="36">
        <v>17246073.613625076</v>
      </c>
      <c r="M107" s="36">
        <v>58583493.767393157</v>
      </c>
      <c r="N107" s="36">
        <v>54653595.826210737</v>
      </c>
      <c r="O107" s="36">
        <v>94962885.282928497</v>
      </c>
      <c r="P107" s="36">
        <v>40473966.992773615</v>
      </c>
      <c r="Q107" s="36">
        <v>16256283.163426444</v>
      </c>
      <c r="R107" s="36">
        <v>13815499.956089705</v>
      </c>
      <c r="S107" s="36">
        <v>13479332.524884442</v>
      </c>
      <c r="T107" s="36">
        <v>33805243.933200322</v>
      </c>
      <c r="U107" s="36">
        <v>-9544467.147414349</v>
      </c>
      <c r="V107" s="36">
        <v>55023729.166445501</v>
      </c>
      <c r="W107" s="36">
        <v>107954859.12064059</v>
      </c>
      <c r="X107" s="36">
        <v>69728755.348241597</v>
      </c>
      <c r="Y107" s="36">
        <v>54103107.997107022</v>
      </c>
      <c r="Z107" s="36">
        <v>43583179.597562514</v>
      </c>
      <c r="AA107" s="36">
        <v>105644556.48518819</v>
      </c>
      <c r="AB107" s="36">
        <v>177525613.29071093</v>
      </c>
      <c r="AC107" s="36">
        <v>164287585.43931666</v>
      </c>
      <c r="AD107" s="36">
        <v>73766184.653893471</v>
      </c>
      <c r="AE107" s="36">
        <v>135959955.46757743</v>
      </c>
    </row>
    <row r="108" spans="1:31" x14ac:dyDescent="0.35">
      <c r="A108" s="63"/>
    </row>
    <row r="109" spans="1:31" x14ac:dyDescent="0.35">
      <c r="B109" s="29" t="s">
        <v>12</v>
      </c>
      <c r="C109" s="29"/>
      <c r="D109" s="29"/>
      <c r="E109" s="37"/>
      <c r="F109" s="31"/>
      <c r="G109" s="30">
        <v>2022</v>
      </c>
      <c r="H109" s="30">
        <v>2023</v>
      </c>
      <c r="I109" s="30">
        <v>2024</v>
      </c>
      <c r="J109" s="30">
        <v>2025</v>
      </c>
      <c r="K109" s="30">
        <v>2026</v>
      </c>
      <c r="L109" s="30">
        <v>2027</v>
      </c>
      <c r="M109" s="30">
        <v>2028</v>
      </c>
      <c r="N109" s="30">
        <v>2029</v>
      </c>
      <c r="O109" s="30">
        <v>2030</v>
      </c>
      <c r="P109" s="30">
        <v>2031</v>
      </c>
      <c r="Q109" s="30">
        <v>2032</v>
      </c>
      <c r="R109" s="30">
        <v>2033</v>
      </c>
      <c r="S109" s="30">
        <v>2034</v>
      </c>
      <c r="T109" s="30">
        <v>2035</v>
      </c>
      <c r="U109" s="30">
        <v>2036</v>
      </c>
      <c r="V109" s="30">
        <v>2037</v>
      </c>
      <c r="W109" s="30">
        <v>2038</v>
      </c>
      <c r="X109" s="30">
        <v>2039</v>
      </c>
      <c r="Y109" s="30">
        <v>2040</v>
      </c>
      <c r="Z109" s="30">
        <v>2041</v>
      </c>
      <c r="AA109" s="30">
        <v>2042</v>
      </c>
      <c r="AB109" s="30">
        <v>2043</v>
      </c>
      <c r="AC109" s="30">
        <v>2044</v>
      </c>
      <c r="AD109" s="30">
        <v>2045</v>
      </c>
      <c r="AE109" s="30">
        <v>2046</v>
      </c>
    </row>
    <row r="110" spans="1:31" x14ac:dyDescent="0.35">
      <c r="B110" s="32" t="s">
        <v>18</v>
      </c>
      <c r="C110" s="24"/>
      <c r="D110" s="24"/>
      <c r="E110" s="24" t="s">
        <v>14</v>
      </c>
      <c r="F110" s="24" t="s">
        <v>61</v>
      </c>
      <c r="G110" s="25" t="s">
        <v>65</v>
      </c>
      <c r="H110" s="25" t="s">
        <v>66</v>
      </c>
      <c r="I110" s="25" t="s">
        <v>67</v>
      </c>
      <c r="J110" s="25" t="s">
        <v>68</v>
      </c>
      <c r="K110" s="25" t="s">
        <v>69</v>
      </c>
      <c r="L110" s="25" t="s">
        <v>70</v>
      </c>
      <c r="M110" s="25" t="s">
        <v>71</v>
      </c>
      <c r="N110" s="25" t="s">
        <v>72</v>
      </c>
      <c r="O110" s="25" t="s">
        <v>73</v>
      </c>
      <c r="P110" s="25" t="s">
        <v>74</v>
      </c>
      <c r="Q110" s="25" t="s">
        <v>75</v>
      </c>
      <c r="R110" s="25" t="s">
        <v>76</v>
      </c>
      <c r="S110" s="25" t="s">
        <v>77</v>
      </c>
      <c r="T110" s="25" t="s">
        <v>78</v>
      </c>
      <c r="U110" s="25" t="s">
        <v>79</v>
      </c>
      <c r="V110" s="25" t="s">
        <v>80</v>
      </c>
      <c r="W110" s="25" t="s">
        <v>81</v>
      </c>
      <c r="X110" s="25" t="s">
        <v>82</v>
      </c>
      <c r="Y110" s="25" t="s">
        <v>83</v>
      </c>
      <c r="Z110" s="25" t="s">
        <v>84</v>
      </c>
      <c r="AA110" s="25" t="s">
        <v>85</v>
      </c>
      <c r="AB110" s="25" t="s">
        <v>86</v>
      </c>
      <c r="AC110" s="25" t="s">
        <v>87</v>
      </c>
      <c r="AD110" s="25" t="s">
        <v>88</v>
      </c>
      <c r="AE110" s="25" t="s">
        <v>89</v>
      </c>
    </row>
    <row r="111" spans="1:31" x14ac:dyDescent="0.35">
      <c r="B111" s="26" t="s">
        <v>25</v>
      </c>
      <c r="C111" s="26"/>
      <c r="D111" s="26"/>
      <c r="E111" s="34" t="s">
        <v>35</v>
      </c>
      <c r="F111" s="35">
        <v>37899170.248998635</v>
      </c>
      <c r="G111" s="36">
        <v>-299.87227209291967</v>
      </c>
      <c r="H111" s="36">
        <v>-308.09612773911994</v>
      </c>
      <c r="I111" s="36">
        <v>-162580.63871622307</v>
      </c>
      <c r="J111" s="36">
        <v>457629.8581762063</v>
      </c>
      <c r="K111" s="36">
        <v>-980047.66495511692</v>
      </c>
      <c r="L111" s="36">
        <v>8751281.721489178</v>
      </c>
      <c r="M111" s="36">
        <v>6644996.378198958</v>
      </c>
      <c r="N111" s="36">
        <v>-17202113.804784119</v>
      </c>
      <c r="O111" s="36">
        <v>8522709.7158550769</v>
      </c>
      <c r="P111" s="36">
        <v>-7651.8854844302359</v>
      </c>
      <c r="Q111" s="36">
        <v>69862.429667292206</v>
      </c>
      <c r="R111" s="36">
        <v>18624451.933098737</v>
      </c>
      <c r="S111" s="36">
        <v>674910.55477492267</v>
      </c>
      <c r="T111" s="36">
        <v>-103941.88803898791</v>
      </c>
      <c r="U111" s="36">
        <v>14057186.017474381</v>
      </c>
      <c r="V111" s="36">
        <v>-318857.80686881888</v>
      </c>
      <c r="W111" s="36">
        <v>83430089.735774755</v>
      </c>
      <c r="X111" s="36">
        <v>-873.63792798149109</v>
      </c>
      <c r="Y111" s="36">
        <v>-4465413.3556260839</v>
      </c>
      <c r="Z111" s="36">
        <v>-3848113.0163165266</v>
      </c>
      <c r="AA111" s="36">
        <v>114956.24837998094</v>
      </c>
      <c r="AB111" s="36">
        <v>2737554.5713110687</v>
      </c>
      <c r="AC111" s="36">
        <v>-1908965.0956696393</v>
      </c>
      <c r="AD111" s="36">
        <v>-41597805.811160289</v>
      </c>
      <c r="AE111" s="36">
        <v>-2077845.6821382837</v>
      </c>
    </row>
    <row r="112" spans="1:31" x14ac:dyDescent="0.35">
      <c r="A112" s="63"/>
      <c r="B112" s="26" t="s">
        <v>27</v>
      </c>
      <c r="C112" s="26"/>
      <c r="D112" s="26"/>
      <c r="E112" s="34" t="s">
        <v>35</v>
      </c>
      <c r="F112" s="35">
        <v>34115391.294275813</v>
      </c>
      <c r="G112" s="36">
        <v>1010.9680830175583</v>
      </c>
      <c r="H112" s="36">
        <v>1039.4591863679198</v>
      </c>
      <c r="I112" s="36">
        <v>-161209.42603344028</v>
      </c>
      <c r="J112" s="36">
        <v>458411.44206894346</v>
      </c>
      <c r="K112" s="36">
        <v>-973709.79127525841</v>
      </c>
      <c r="L112" s="36">
        <v>9712522.8761420902</v>
      </c>
      <c r="M112" s="36">
        <v>6633285.5897773635</v>
      </c>
      <c r="N112" s="36">
        <v>-16976133.179674122</v>
      </c>
      <c r="O112" s="36">
        <v>8508443.906044092</v>
      </c>
      <c r="P112" s="36">
        <v>2433754.9407531559</v>
      </c>
      <c r="Q112" s="36">
        <v>10161.802389897326</v>
      </c>
      <c r="R112" s="36">
        <v>20051561.366283525</v>
      </c>
      <c r="S112" s="36">
        <v>-3143192.7363014496</v>
      </c>
      <c r="T112" s="36">
        <v>-6739817.0712163392</v>
      </c>
      <c r="U112" s="36">
        <v>15870515.315893743</v>
      </c>
      <c r="V112" s="36">
        <v>3755655.1572184754</v>
      </c>
      <c r="W112" s="36">
        <v>74390071.924983174</v>
      </c>
      <c r="X112" s="36">
        <v>-232351.33199253763</v>
      </c>
      <c r="Y112" s="36">
        <v>131639.42575472486</v>
      </c>
      <c r="Z112" s="36">
        <v>1932292.3583392892</v>
      </c>
      <c r="AA112" s="36">
        <v>-9287066.7547107227</v>
      </c>
      <c r="AB112" s="36">
        <v>-3121167.1822390482</v>
      </c>
      <c r="AC112" s="36">
        <v>-5993374.4088686099</v>
      </c>
      <c r="AD112" s="36">
        <v>-42650153.48425407</v>
      </c>
      <c r="AE112" s="36">
        <v>4955850.5983573245</v>
      </c>
    </row>
    <row r="113" spans="1:31" x14ac:dyDescent="0.35">
      <c r="A113" s="63"/>
      <c r="B113" s="26" t="s">
        <v>30</v>
      </c>
      <c r="C113" s="26"/>
      <c r="D113" s="26"/>
      <c r="E113" s="34" t="s">
        <v>35</v>
      </c>
      <c r="F113" s="35">
        <v>35386938.544941969</v>
      </c>
      <c r="G113" s="36">
        <v>1367.9000331196971</v>
      </c>
      <c r="H113" s="36">
        <v>1403.872978594015</v>
      </c>
      <c r="I113" s="36">
        <v>-160834.41423608913</v>
      </c>
      <c r="J113" s="36">
        <v>458647.78328241705</v>
      </c>
      <c r="K113" s="36">
        <v>-980549.94007692195</v>
      </c>
      <c r="L113" s="36">
        <v>9735156.0450689364</v>
      </c>
      <c r="M113" s="36">
        <v>6879686.1023393143</v>
      </c>
      <c r="N113" s="36">
        <v>-15235554.387783034</v>
      </c>
      <c r="O113" s="36">
        <v>8519381.6883889195</v>
      </c>
      <c r="P113" s="36">
        <v>2500041.2127214242</v>
      </c>
      <c r="Q113" s="36">
        <v>10508.022553396106</v>
      </c>
      <c r="R113" s="36">
        <v>20028728.413771495</v>
      </c>
      <c r="S113" s="36">
        <v>-3176654.7330069602</v>
      </c>
      <c r="T113" s="36">
        <v>-6817412.5924664997</v>
      </c>
      <c r="U113" s="36">
        <v>15886753.134984873</v>
      </c>
      <c r="V113" s="36">
        <v>3756662.7982151932</v>
      </c>
      <c r="W113" s="36">
        <v>74429261.425105453</v>
      </c>
      <c r="X113" s="36">
        <v>-230481.08071072717</v>
      </c>
      <c r="Y113" s="36">
        <v>176872.64399295361</v>
      </c>
      <c r="Z113" s="36">
        <v>1903789.4364733049</v>
      </c>
      <c r="AA113" s="36">
        <v>-9298306.2329709306</v>
      </c>
      <c r="AB113" s="36">
        <v>-3110582.9682526006</v>
      </c>
      <c r="AC113" s="36">
        <v>-5970404.0986994188</v>
      </c>
      <c r="AD113" s="36">
        <v>-42748544.894953944</v>
      </c>
      <c r="AE113" s="36">
        <v>4966014.968607286</v>
      </c>
    </row>
    <row r="114" spans="1:31" x14ac:dyDescent="0.35">
      <c r="A114" s="63"/>
      <c r="B114" s="26" t="s">
        <v>210</v>
      </c>
      <c r="C114" s="26"/>
      <c r="D114" s="26"/>
      <c r="E114" s="34" t="s">
        <v>35</v>
      </c>
      <c r="F114" s="35">
        <v>35386938.544941969</v>
      </c>
      <c r="G114" s="36">
        <v>1367.9000331196971</v>
      </c>
      <c r="H114" s="36">
        <v>1403.872978594015</v>
      </c>
      <c r="I114" s="36">
        <v>-160834.41423608913</v>
      </c>
      <c r="J114" s="36">
        <v>458647.78328241705</v>
      </c>
      <c r="K114" s="36">
        <v>-980549.94007692195</v>
      </c>
      <c r="L114" s="36">
        <v>9735156.0450689364</v>
      </c>
      <c r="M114" s="36">
        <v>6879686.1023393143</v>
      </c>
      <c r="N114" s="36">
        <v>-15235554.387783034</v>
      </c>
      <c r="O114" s="36">
        <v>8519381.6883889195</v>
      </c>
      <c r="P114" s="36">
        <v>2500041.2127214242</v>
      </c>
      <c r="Q114" s="36">
        <v>10508.022553396106</v>
      </c>
      <c r="R114" s="36">
        <v>20028728.413771495</v>
      </c>
      <c r="S114" s="36">
        <v>-3176654.7330069602</v>
      </c>
      <c r="T114" s="36">
        <v>-6817412.5924664997</v>
      </c>
      <c r="U114" s="36">
        <v>15886753.134984873</v>
      </c>
      <c r="V114" s="36">
        <v>3756662.7982151932</v>
      </c>
      <c r="W114" s="36">
        <v>74429261.425105453</v>
      </c>
      <c r="X114" s="36">
        <v>-230481.08071072717</v>
      </c>
      <c r="Y114" s="36">
        <v>176872.64399295361</v>
      </c>
      <c r="Z114" s="36">
        <v>1903789.4364733049</v>
      </c>
      <c r="AA114" s="36">
        <v>-9298306.2329709306</v>
      </c>
      <c r="AB114" s="36">
        <v>-3110582.9682526006</v>
      </c>
      <c r="AC114" s="36">
        <v>-5970404.0986994188</v>
      </c>
      <c r="AD114" s="36">
        <v>-42748544.894953944</v>
      </c>
      <c r="AE114" s="36">
        <v>4966014.968607286</v>
      </c>
    </row>
    <row r="115" spans="1:31" x14ac:dyDescent="0.35">
      <c r="A115" s="63"/>
      <c r="B115" s="26" t="s">
        <v>31</v>
      </c>
      <c r="C115" s="26"/>
      <c r="D115" s="26"/>
      <c r="E115" s="34" t="s">
        <v>35</v>
      </c>
      <c r="F115" s="35">
        <v>25386011.645586722</v>
      </c>
      <c r="G115" s="36">
        <v>-37.459460253837015</v>
      </c>
      <c r="H115" s="36">
        <v>-38.787134469738049</v>
      </c>
      <c r="I115" s="36">
        <v>-162302.34608336131</v>
      </c>
      <c r="J115" s="36">
        <v>458937.16037812107</v>
      </c>
      <c r="K115" s="36">
        <v>-1013258.336259286</v>
      </c>
      <c r="L115" s="36">
        <v>8515519.1066186577</v>
      </c>
      <c r="M115" s="36">
        <v>6618038.5845707199</v>
      </c>
      <c r="N115" s="36">
        <v>-17404642.879880156</v>
      </c>
      <c r="O115" s="36">
        <v>7294606.6208210792</v>
      </c>
      <c r="P115" s="36">
        <v>943842.92253515392</v>
      </c>
      <c r="Q115" s="36">
        <v>-1662781.6737228783</v>
      </c>
      <c r="R115" s="36">
        <v>18923633.284564428</v>
      </c>
      <c r="S115" s="36">
        <v>1902286.006263691</v>
      </c>
      <c r="T115" s="36">
        <v>-13266279.233980699</v>
      </c>
      <c r="U115" s="36">
        <v>23957302.602536503</v>
      </c>
      <c r="V115" s="36">
        <v>4091038.8797777458</v>
      </c>
      <c r="W115" s="36">
        <v>61565838.554571442</v>
      </c>
      <c r="X115" s="36">
        <v>-103.20545138981215</v>
      </c>
      <c r="Y115" s="36">
        <v>-5567591.9288015263</v>
      </c>
      <c r="Z115" s="36">
        <v>22350284.435353566</v>
      </c>
      <c r="AA115" s="36">
        <v>-22865658.151227955</v>
      </c>
      <c r="AB115" s="36">
        <v>4852818.5951227909</v>
      </c>
      <c r="AC115" s="36">
        <v>-30346309.170533542</v>
      </c>
      <c r="AD115" s="36">
        <v>-40519388.082113735</v>
      </c>
      <c r="AE115" s="36">
        <v>6661989.6126988856</v>
      </c>
    </row>
    <row r="116" spans="1:31" x14ac:dyDescent="0.35">
      <c r="A116" s="63"/>
      <c r="B116" s="26" t="s">
        <v>33</v>
      </c>
      <c r="C116" s="33"/>
      <c r="D116" s="33"/>
      <c r="E116" s="34" t="s">
        <v>35</v>
      </c>
      <c r="F116" s="35">
        <v>27685195.547877338</v>
      </c>
      <c r="G116" s="36">
        <v>1179.0098457806366</v>
      </c>
      <c r="H116" s="36">
        <v>1209.8530526931504</v>
      </c>
      <c r="I116" s="36">
        <v>-161031.55368968469</v>
      </c>
      <c r="J116" s="36">
        <v>460015.48476812703</v>
      </c>
      <c r="K116" s="36">
        <v>-1740116.5658175924</v>
      </c>
      <c r="L116" s="36">
        <v>9483270.8520452566</v>
      </c>
      <c r="M116" s="36">
        <v>6334213.1042647073</v>
      </c>
      <c r="N116" s="36">
        <v>-15792172.427907491</v>
      </c>
      <c r="O116" s="36">
        <v>8530742.7759033032</v>
      </c>
      <c r="P116" s="36">
        <v>1024069.1705118581</v>
      </c>
      <c r="Q116" s="36">
        <v>-1516820.0901955126</v>
      </c>
      <c r="R116" s="36">
        <v>18909786.240303677</v>
      </c>
      <c r="S116" s="36">
        <v>2193851.1330368342</v>
      </c>
      <c r="T116" s="36">
        <v>-12455205.029809246</v>
      </c>
      <c r="U116" s="36">
        <v>23964296.543070242</v>
      </c>
      <c r="V116" s="36">
        <v>4094088.4863272808</v>
      </c>
      <c r="W116" s="36">
        <v>61932083.315075301</v>
      </c>
      <c r="X116" s="36">
        <v>3436.8786605600631</v>
      </c>
      <c r="Y116" s="36">
        <v>-5866000.261371728</v>
      </c>
      <c r="Z116" s="36">
        <v>22365920.361225504</v>
      </c>
      <c r="AA116" s="36">
        <v>-22861131.086119868</v>
      </c>
      <c r="AB116" s="36">
        <v>4855100.2910232218</v>
      </c>
      <c r="AC116" s="36">
        <v>-30324466.477173805</v>
      </c>
      <c r="AD116" s="36">
        <v>-40721708.748814441</v>
      </c>
      <c r="AE116" s="36">
        <v>6513481.6473402316</v>
      </c>
    </row>
    <row r="117" spans="1:31" x14ac:dyDescent="0.35">
      <c r="A117" s="63"/>
      <c r="B117" s="26" t="s">
        <v>32</v>
      </c>
      <c r="C117" s="26"/>
      <c r="D117" s="26"/>
      <c r="E117" s="34" t="s">
        <v>35</v>
      </c>
      <c r="F117" s="35">
        <v>29508656.0263265</v>
      </c>
      <c r="G117" s="36">
        <v>1128.4747512269596</v>
      </c>
      <c r="H117" s="36">
        <v>1158.3347601812734</v>
      </c>
      <c r="I117" s="36">
        <v>-161079.31521039939</v>
      </c>
      <c r="J117" s="36">
        <v>459931.43917469186</v>
      </c>
      <c r="K117" s="36">
        <v>-996319.58290576295</v>
      </c>
      <c r="L117" s="36">
        <v>9154450.1487319674</v>
      </c>
      <c r="M117" s="36">
        <v>5141388.7149735456</v>
      </c>
      <c r="N117" s="36">
        <v>-15471267.031824609</v>
      </c>
      <c r="O117" s="36">
        <v>4683806.9408524418</v>
      </c>
      <c r="P117" s="36">
        <v>1206165.1915901792</v>
      </c>
      <c r="Q117" s="36">
        <v>-1787625.1506755289</v>
      </c>
      <c r="R117" s="36">
        <v>18952611.941969994</v>
      </c>
      <c r="S117" s="36">
        <v>406558.80674729071</v>
      </c>
      <c r="T117" s="36">
        <v>-12454271.73420224</v>
      </c>
      <c r="U117" s="36">
        <v>23985169.659606505</v>
      </c>
      <c r="V117" s="36">
        <v>4115363.0378898317</v>
      </c>
      <c r="W117" s="36">
        <v>67851052.28351599</v>
      </c>
      <c r="X117" s="36">
        <v>-84267.80537347302</v>
      </c>
      <c r="Y117" s="36">
        <v>-1681276.9706950712</v>
      </c>
      <c r="Z117" s="36">
        <v>22671410.857952915</v>
      </c>
      <c r="AA117" s="36">
        <v>-21814870.797357671</v>
      </c>
      <c r="AB117" s="36">
        <v>5714240.9504690068</v>
      </c>
      <c r="AC117" s="36">
        <v>-30449440.90555042</v>
      </c>
      <c r="AD117" s="36">
        <v>-36322422.519107014</v>
      </c>
      <c r="AE117" s="36">
        <v>6086118.4505270254</v>
      </c>
    </row>
    <row r="118" spans="1:31" x14ac:dyDescent="0.35">
      <c r="A118" s="63"/>
      <c r="B118" s="26" t="s">
        <v>34</v>
      </c>
      <c r="C118" s="33"/>
      <c r="D118" s="33"/>
      <c r="E118" s="34" t="s">
        <v>35</v>
      </c>
      <c r="F118" s="35">
        <v>32717884.762173962</v>
      </c>
      <c r="G118" s="36">
        <v>1054.9701631680559</v>
      </c>
      <c r="H118" s="36">
        <v>1083.3115969566591</v>
      </c>
      <c r="I118" s="36">
        <v>-161163.81074641852</v>
      </c>
      <c r="J118" s="36">
        <v>459886.30299798847</v>
      </c>
      <c r="K118" s="36">
        <v>-2060348.8150899857</v>
      </c>
      <c r="L118" s="36">
        <v>10094738.062743789</v>
      </c>
      <c r="M118" s="36">
        <v>6334125.391835358</v>
      </c>
      <c r="N118" s="36">
        <v>-16185267.737273281</v>
      </c>
      <c r="O118" s="36">
        <v>8527636.7038507368</v>
      </c>
      <c r="P118" s="36">
        <v>1009143.3482263965</v>
      </c>
      <c r="Q118" s="36">
        <v>-1497237.9102942131</v>
      </c>
      <c r="R118" s="36">
        <v>18930648.678015988</v>
      </c>
      <c r="S118" s="36">
        <v>791589.48472348636</v>
      </c>
      <c r="T118" s="36">
        <v>-11459037.602671092</v>
      </c>
      <c r="U118" s="36">
        <v>23999976.696171001</v>
      </c>
      <c r="V118" s="36">
        <v>4115181.9316519774</v>
      </c>
      <c r="W118" s="36">
        <v>67918932.172566727</v>
      </c>
      <c r="X118" s="36">
        <v>-86597.333621536338</v>
      </c>
      <c r="Y118" s="36">
        <v>-1516506.163677468</v>
      </c>
      <c r="Z118" s="36">
        <v>22671177.762521051</v>
      </c>
      <c r="AA118" s="36">
        <v>-21816568.265907094</v>
      </c>
      <c r="AB118" s="36">
        <v>5657013.1750295451</v>
      </c>
      <c r="AC118" s="36">
        <v>-30379638.753490612</v>
      </c>
      <c r="AD118" s="36">
        <v>-36329751.460769899</v>
      </c>
      <c r="AE118" s="36">
        <v>5886166.3386559552</v>
      </c>
    </row>
    <row r="119" spans="1:31" x14ac:dyDescent="0.35">
      <c r="A119" s="63"/>
    </row>
    <row r="120" spans="1:31" x14ac:dyDescent="0.35">
      <c r="B120" s="29" t="s">
        <v>11</v>
      </c>
      <c r="C120" s="29"/>
      <c r="D120" s="29"/>
      <c r="E120" s="30"/>
      <c r="F120" s="31"/>
      <c r="G120" s="30">
        <v>2022</v>
      </c>
      <c r="H120" s="30">
        <v>2023</v>
      </c>
      <c r="I120" s="30">
        <v>2024</v>
      </c>
      <c r="J120" s="30">
        <v>2025</v>
      </c>
      <c r="K120" s="30">
        <v>2026</v>
      </c>
      <c r="L120" s="30">
        <v>2027</v>
      </c>
      <c r="M120" s="30">
        <v>2028</v>
      </c>
      <c r="N120" s="30">
        <v>2029</v>
      </c>
      <c r="O120" s="30">
        <v>2030</v>
      </c>
      <c r="P120" s="30">
        <v>2031</v>
      </c>
      <c r="Q120" s="30">
        <v>2032</v>
      </c>
      <c r="R120" s="30">
        <v>2033</v>
      </c>
      <c r="S120" s="30">
        <v>2034</v>
      </c>
      <c r="T120" s="30">
        <v>2035</v>
      </c>
      <c r="U120" s="30">
        <v>2036</v>
      </c>
      <c r="V120" s="30">
        <v>2037</v>
      </c>
      <c r="W120" s="30">
        <v>2038</v>
      </c>
      <c r="X120" s="30">
        <v>2039</v>
      </c>
      <c r="Y120" s="30">
        <v>2040</v>
      </c>
      <c r="Z120" s="30">
        <v>2041</v>
      </c>
      <c r="AA120" s="30">
        <v>2042</v>
      </c>
      <c r="AB120" s="30">
        <v>2043</v>
      </c>
      <c r="AC120" s="30">
        <v>2044</v>
      </c>
      <c r="AD120" s="30">
        <v>2045</v>
      </c>
      <c r="AE120" s="30">
        <v>2046</v>
      </c>
    </row>
    <row r="121" spans="1:31" x14ac:dyDescent="0.35">
      <c r="B121" s="32" t="s">
        <v>18</v>
      </c>
      <c r="C121" s="24"/>
      <c r="D121" s="24"/>
      <c r="E121" s="24" t="s">
        <v>14</v>
      </c>
      <c r="F121" s="24" t="s">
        <v>61</v>
      </c>
      <c r="G121" s="25" t="s">
        <v>65</v>
      </c>
      <c r="H121" s="25" t="s">
        <v>66</v>
      </c>
      <c r="I121" s="25" t="s">
        <v>67</v>
      </c>
      <c r="J121" s="25" t="s">
        <v>68</v>
      </c>
      <c r="K121" s="25" t="s">
        <v>69</v>
      </c>
      <c r="L121" s="25" t="s">
        <v>70</v>
      </c>
      <c r="M121" s="25" t="s">
        <v>71</v>
      </c>
      <c r="N121" s="25" t="s">
        <v>72</v>
      </c>
      <c r="O121" s="25" t="s">
        <v>73</v>
      </c>
      <c r="P121" s="25" t="s">
        <v>74</v>
      </c>
      <c r="Q121" s="25" t="s">
        <v>75</v>
      </c>
      <c r="R121" s="25" t="s">
        <v>76</v>
      </c>
      <c r="S121" s="25" t="s">
        <v>77</v>
      </c>
      <c r="T121" s="25" t="s">
        <v>78</v>
      </c>
      <c r="U121" s="25" t="s">
        <v>79</v>
      </c>
      <c r="V121" s="25" t="s">
        <v>80</v>
      </c>
      <c r="W121" s="25" t="s">
        <v>81</v>
      </c>
      <c r="X121" s="25" t="s">
        <v>82</v>
      </c>
      <c r="Y121" s="25" t="s">
        <v>83</v>
      </c>
      <c r="Z121" s="25" t="s">
        <v>84</v>
      </c>
      <c r="AA121" s="25" t="s">
        <v>85</v>
      </c>
      <c r="AB121" s="25" t="s">
        <v>86</v>
      </c>
      <c r="AC121" s="25" t="s">
        <v>87</v>
      </c>
      <c r="AD121" s="25" t="s">
        <v>88</v>
      </c>
      <c r="AE121" s="25" t="s">
        <v>89</v>
      </c>
    </row>
    <row r="122" spans="1:31" x14ac:dyDescent="0.35">
      <c r="B122" s="26" t="s">
        <v>25</v>
      </c>
      <c r="C122" s="26"/>
      <c r="D122" s="26"/>
      <c r="E122" s="34" t="s">
        <v>35</v>
      </c>
      <c r="F122" s="35">
        <v>893545231.12928319</v>
      </c>
      <c r="G122" s="36">
        <v>-5890.0140989889624</v>
      </c>
      <c r="H122" s="36">
        <v>-13247.262890033397</v>
      </c>
      <c r="I122" s="36">
        <v>46023618.014718138</v>
      </c>
      <c r="J122" s="36">
        <v>1135272.1239237585</v>
      </c>
      <c r="K122" s="36">
        <v>7610880.377498162</v>
      </c>
      <c r="L122" s="36">
        <v>94412096.356977642</v>
      </c>
      <c r="M122" s="36">
        <v>215365914.65542412</v>
      </c>
      <c r="N122" s="36">
        <v>-31532079.519686218</v>
      </c>
      <c r="O122" s="36">
        <v>-224030315.68947479</v>
      </c>
      <c r="P122" s="36">
        <v>956198414.05326283</v>
      </c>
      <c r="Q122" s="36">
        <v>-22034198.626419816</v>
      </c>
      <c r="R122" s="36">
        <v>371293621.0960111</v>
      </c>
      <c r="S122" s="36">
        <v>-21471957.655060936</v>
      </c>
      <c r="T122" s="36">
        <v>-134546996.81864148</v>
      </c>
      <c r="U122" s="36">
        <v>445120476.7698797</v>
      </c>
      <c r="V122" s="36">
        <v>-72798853.328881368</v>
      </c>
      <c r="W122" s="36">
        <v>157269212.36930352</v>
      </c>
      <c r="X122" s="36">
        <v>-62289138.065028071</v>
      </c>
      <c r="Y122" s="36">
        <v>51444241.806305423</v>
      </c>
      <c r="Z122" s="36">
        <v>-42320459.501501471</v>
      </c>
      <c r="AA122" s="36">
        <v>-52265760.207823686</v>
      </c>
      <c r="AB122" s="36">
        <v>-105139827.43734105</v>
      </c>
      <c r="AC122" s="36">
        <v>-76862901.687589884</v>
      </c>
      <c r="AD122" s="36">
        <v>124936896.10414907</v>
      </c>
      <c r="AE122" s="36">
        <v>-77494426.695183367</v>
      </c>
    </row>
    <row r="123" spans="1:31" x14ac:dyDescent="0.35">
      <c r="A123" s="63"/>
      <c r="B123" s="26" t="s">
        <v>27</v>
      </c>
      <c r="C123" s="26"/>
      <c r="D123" s="26"/>
      <c r="E123" s="34" t="s">
        <v>35</v>
      </c>
      <c r="F123" s="35">
        <v>1228098824.8461659</v>
      </c>
      <c r="G123" s="36">
        <v>19457.042237848011</v>
      </c>
      <c r="H123" s="36">
        <v>40599.858877604151</v>
      </c>
      <c r="I123" s="36">
        <v>46039089.962032944</v>
      </c>
      <c r="J123" s="36">
        <v>1200892.2896414639</v>
      </c>
      <c r="K123" s="36">
        <v>-164280.37302884806</v>
      </c>
      <c r="L123" s="36">
        <v>100664116.76975642</v>
      </c>
      <c r="M123" s="36">
        <v>59280042.100466691</v>
      </c>
      <c r="N123" s="36">
        <v>-32684876.412100166</v>
      </c>
      <c r="O123" s="36">
        <v>-112478781.98359342</v>
      </c>
      <c r="P123" s="36">
        <v>1602636170.6075406</v>
      </c>
      <c r="Q123" s="36">
        <v>-32855831.168384138</v>
      </c>
      <c r="R123" s="36">
        <v>179362956.99130255</v>
      </c>
      <c r="S123" s="36">
        <v>-24293927.117378019</v>
      </c>
      <c r="T123" s="36">
        <v>113842406.64652567</v>
      </c>
      <c r="U123" s="36">
        <v>88495896.148120031</v>
      </c>
      <c r="V123" s="36">
        <v>238387676.44513083</v>
      </c>
      <c r="W123" s="36">
        <v>260185730.77166218</v>
      </c>
      <c r="X123" s="36">
        <v>142087491.13874266</v>
      </c>
      <c r="Y123" s="36">
        <v>42181609.292223379</v>
      </c>
      <c r="Z123" s="36">
        <v>-63018385.426015191</v>
      </c>
      <c r="AA123" s="36">
        <v>-308376708.71393389</v>
      </c>
      <c r="AB123" s="36">
        <v>50629324.642355651</v>
      </c>
      <c r="AC123" s="36">
        <v>-256326650.41884157</v>
      </c>
      <c r="AD123" s="36">
        <v>178458510.83406413</v>
      </c>
      <c r="AE123" s="36">
        <v>-102198253.48200312</v>
      </c>
    </row>
    <row r="124" spans="1:31" x14ac:dyDescent="0.35">
      <c r="A124" s="63"/>
      <c r="B124" s="26" t="s">
        <v>30</v>
      </c>
      <c r="C124" s="26"/>
      <c r="D124" s="26"/>
      <c r="E124" s="34" t="s">
        <v>35</v>
      </c>
      <c r="F124" s="35">
        <v>1257988200.5689857</v>
      </c>
      <c r="G124" s="36">
        <v>26553.661584421199</v>
      </c>
      <c r="H124" s="36">
        <v>55559.860837381406</v>
      </c>
      <c r="I124" s="36">
        <v>46043274.12234924</v>
      </c>
      <c r="J124" s="36">
        <v>1217794.9185584481</v>
      </c>
      <c r="K124" s="36">
        <v>2368825.4722802271</v>
      </c>
      <c r="L124" s="36">
        <v>102590001.17308606</v>
      </c>
      <c r="M124" s="36">
        <v>317603525.32211024</v>
      </c>
      <c r="N124" s="36">
        <v>-32724825.154791616</v>
      </c>
      <c r="O124" s="36">
        <v>-352394553.14167231</v>
      </c>
      <c r="P124" s="36">
        <v>1604690631.9966612</v>
      </c>
      <c r="Q124" s="36">
        <v>-34800755.098553635</v>
      </c>
      <c r="R124" s="36">
        <v>177649824.95151848</v>
      </c>
      <c r="S124" s="36">
        <v>-24277511.80041039</v>
      </c>
      <c r="T124" s="36">
        <v>117885023.68041232</v>
      </c>
      <c r="U124" s="36">
        <v>83887505.003434241</v>
      </c>
      <c r="V124" s="36">
        <v>232498776.00594899</v>
      </c>
      <c r="W124" s="36">
        <v>260243539.53422782</v>
      </c>
      <c r="X124" s="36">
        <v>139510203.60998175</v>
      </c>
      <c r="Y124" s="36">
        <v>43467279.281796038</v>
      </c>
      <c r="Z124" s="36">
        <v>-62744149.46215634</v>
      </c>
      <c r="AA124" s="36">
        <v>-306198979.28589636</v>
      </c>
      <c r="AB124" s="36">
        <v>50255330.760216936</v>
      </c>
      <c r="AC124" s="36">
        <v>-257137968.48206612</v>
      </c>
      <c r="AD124" s="36">
        <v>179079719.61498427</v>
      </c>
      <c r="AE124" s="36">
        <v>-102194956.10668233</v>
      </c>
    </row>
    <row r="125" spans="1:31" x14ac:dyDescent="0.35">
      <c r="A125" s="63"/>
      <c r="B125" s="26" t="s">
        <v>210</v>
      </c>
      <c r="C125" s="26"/>
      <c r="D125" s="26"/>
      <c r="E125" s="34" t="s">
        <v>35</v>
      </c>
      <c r="F125" s="35">
        <v>1257988200.5689857</v>
      </c>
      <c r="G125" s="36">
        <v>26553.661584421199</v>
      </c>
      <c r="H125" s="36">
        <v>55559.860837381406</v>
      </c>
      <c r="I125" s="36">
        <v>46043274.12234924</v>
      </c>
      <c r="J125" s="36">
        <v>1217794.9185584481</v>
      </c>
      <c r="K125" s="36">
        <v>2368825.4722802271</v>
      </c>
      <c r="L125" s="36">
        <v>102590001.17308606</v>
      </c>
      <c r="M125" s="36">
        <v>317603525.32211024</v>
      </c>
      <c r="N125" s="36">
        <v>-32724825.154791616</v>
      </c>
      <c r="O125" s="36">
        <v>-352394553.14167231</v>
      </c>
      <c r="P125" s="36">
        <v>1604690631.9966612</v>
      </c>
      <c r="Q125" s="36">
        <v>-34800755.098553635</v>
      </c>
      <c r="R125" s="36">
        <v>177649824.95151848</v>
      </c>
      <c r="S125" s="36">
        <v>-24277511.80041039</v>
      </c>
      <c r="T125" s="36">
        <v>117885023.68041232</v>
      </c>
      <c r="U125" s="36">
        <v>83887505.003434241</v>
      </c>
      <c r="V125" s="36">
        <v>232498776.00594899</v>
      </c>
      <c r="W125" s="36">
        <v>260243539.53422782</v>
      </c>
      <c r="X125" s="36">
        <v>139510203.60998175</v>
      </c>
      <c r="Y125" s="36">
        <v>43467279.281796038</v>
      </c>
      <c r="Z125" s="36">
        <v>-62744149.46215634</v>
      </c>
      <c r="AA125" s="36">
        <v>-306198979.28589636</v>
      </c>
      <c r="AB125" s="36">
        <v>50255330.760216936</v>
      </c>
      <c r="AC125" s="36">
        <v>-257137968.48206612</v>
      </c>
      <c r="AD125" s="36">
        <v>179079719.61498427</v>
      </c>
      <c r="AE125" s="36">
        <v>-102194956.10668233</v>
      </c>
    </row>
    <row r="126" spans="1:31" x14ac:dyDescent="0.35">
      <c r="A126" s="63"/>
      <c r="B126" s="26" t="s">
        <v>31</v>
      </c>
      <c r="C126" s="26"/>
      <c r="D126" s="26"/>
      <c r="E126" s="34" t="s">
        <v>35</v>
      </c>
      <c r="F126" s="35">
        <v>1278046401.870234</v>
      </c>
      <c r="G126" s="36">
        <v>-1116.9314097208246</v>
      </c>
      <c r="H126" s="36">
        <v>-2393.3972695759285</v>
      </c>
      <c r="I126" s="36">
        <v>46025633.74628669</v>
      </c>
      <c r="J126" s="36">
        <v>1100546.2723669452</v>
      </c>
      <c r="K126" s="36">
        <v>-21802846.545657825</v>
      </c>
      <c r="L126" s="36">
        <v>142701350.51128063</v>
      </c>
      <c r="M126" s="36">
        <v>171855340.37005302</v>
      </c>
      <c r="N126" s="36">
        <v>-64842356.584115468</v>
      </c>
      <c r="O126" s="36">
        <v>-451294029.19239104</v>
      </c>
      <c r="P126" s="36">
        <v>1546752186.2876899</v>
      </c>
      <c r="Q126" s="36">
        <v>64784806.150058545</v>
      </c>
      <c r="R126" s="36">
        <v>349590482.32807624</v>
      </c>
      <c r="S126" s="36">
        <v>-20279931.307784904</v>
      </c>
      <c r="T126" s="36">
        <v>120158243.14159931</v>
      </c>
      <c r="U126" s="36">
        <v>-208741249.96437097</v>
      </c>
      <c r="V126" s="36">
        <v>668947856.16638792</v>
      </c>
      <c r="W126" s="36">
        <v>410840685.93432474</v>
      </c>
      <c r="X126" s="36">
        <v>170920744.28897345</v>
      </c>
      <c r="Y126" s="36">
        <v>68476004.044886068</v>
      </c>
      <c r="Z126" s="36">
        <v>-105070559.69568247</v>
      </c>
      <c r="AA126" s="36">
        <v>-382440166.17925161</v>
      </c>
      <c r="AB126" s="36">
        <v>133470783.86879404</v>
      </c>
      <c r="AC126" s="36">
        <v>-297721223.56487375</v>
      </c>
      <c r="AD126" s="36">
        <v>34188107.051310852</v>
      </c>
      <c r="AE126" s="36">
        <v>-58696925.029907472</v>
      </c>
    </row>
    <row r="127" spans="1:31" x14ac:dyDescent="0.35">
      <c r="A127" s="63"/>
      <c r="B127" s="26" t="s">
        <v>33</v>
      </c>
      <c r="C127" s="33"/>
      <c r="D127" s="33"/>
      <c r="E127" s="34" t="s">
        <v>35</v>
      </c>
      <c r="F127" s="35">
        <v>1296982317.1325758</v>
      </c>
      <c r="G127" s="36">
        <v>22681.318381045119</v>
      </c>
      <c r="H127" s="36">
        <v>47565.806568982509</v>
      </c>
      <c r="I127" s="36">
        <v>46040684.24182187</v>
      </c>
      <c r="J127" s="36">
        <v>1148087.824260626</v>
      </c>
      <c r="K127" s="36">
        <v>19139597.147232916</v>
      </c>
      <c r="L127" s="36">
        <v>110895735.01402757</v>
      </c>
      <c r="M127" s="36">
        <v>325338069.85876119</v>
      </c>
      <c r="N127" s="36">
        <v>-50568250.829935715</v>
      </c>
      <c r="O127" s="36">
        <v>-610662743.54294419</v>
      </c>
      <c r="P127" s="36">
        <v>1489165470.9583738</v>
      </c>
      <c r="Q127" s="36">
        <v>43306446.967408478</v>
      </c>
      <c r="R127" s="36">
        <v>374073902.29670322</v>
      </c>
      <c r="S127" s="36">
        <v>-20369889.79750875</v>
      </c>
      <c r="T127" s="36">
        <v>125374167.6373661</v>
      </c>
      <c r="U127" s="36">
        <v>-155343254.42784327</v>
      </c>
      <c r="V127" s="36">
        <v>672277029.51887739</v>
      </c>
      <c r="W127" s="36">
        <v>407226592.62804025</v>
      </c>
      <c r="X127" s="36">
        <v>173829500.26549903</v>
      </c>
      <c r="Y127" s="36">
        <v>66996136.811128676</v>
      </c>
      <c r="Z127" s="36">
        <v>-102583916.82528906</v>
      </c>
      <c r="AA127" s="36">
        <v>-385828271.0603947</v>
      </c>
      <c r="AB127" s="36">
        <v>134599439.36588168</v>
      </c>
      <c r="AC127" s="36">
        <v>-298366252.99945521</v>
      </c>
      <c r="AD127" s="36">
        <v>35385736.413599044</v>
      </c>
      <c r="AE127" s="36">
        <v>-58893037.778512217</v>
      </c>
    </row>
    <row r="128" spans="1:31" x14ac:dyDescent="0.35">
      <c r="A128" s="63"/>
      <c r="B128" s="26" t="s">
        <v>32</v>
      </c>
      <c r="C128" s="26"/>
      <c r="D128" s="26"/>
      <c r="E128" s="34" t="s">
        <v>35</v>
      </c>
      <c r="F128" s="35">
        <v>1283763869.7997036</v>
      </c>
      <c r="G128" s="36">
        <v>21497.479911549028</v>
      </c>
      <c r="H128" s="36">
        <v>45246.962087351283</v>
      </c>
      <c r="I128" s="36">
        <v>46038884.174917042</v>
      </c>
      <c r="J128" s="36">
        <v>1146881.8168814133</v>
      </c>
      <c r="K128" s="36">
        <v>-24039486.706998866</v>
      </c>
      <c r="L128" s="36">
        <v>140017799.56693313</v>
      </c>
      <c r="M128" s="36">
        <v>15754057.630903818</v>
      </c>
      <c r="N128" s="36">
        <v>-36142286.17413722</v>
      </c>
      <c r="O128" s="36">
        <v>-286757096.55774736</v>
      </c>
      <c r="P128" s="36">
        <v>1656853701.806731</v>
      </c>
      <c r="Q128" s="36">
        <v>50395496.55957967</v>
      </c>
      <c r="R128" s="36">
        <v>264434336.96299186</v>
      </c>
      <c r="S128" s="36">
        <v>-20601934.54564013</v>
      </c>
      <c r="T128" s="36">
        <v>103527191.5208416</v>
      </c>
      <c r="U128" s="36">
        <v>-150638625.21003142</v>
      </c>
      <c r="V128" s="36">
        <v>501600549.88156885</v>
      </c>
      <c r="W128" s="36">
        <v>456315202.66901505</v>
      </c>
      <c r="X128" s="36">
        <v>176598093.60241801</v>
      </c>
      <c r="Y128" s="36">
        <v>217122506.34628776</v>
      </c>
      <c r="Z128" s="36">
        <v>-125604852.16013949</v>
      </c>
      <c r="AA128" s="36">
        <v>-427906666.91842127</v>
      </c>
      <c r="AB128" s="36">
        <v>49706146.829161622</v>
      </c>
      <c r="AC128" s="36">
        <v>-252545295.63804978</v>
      </c>
      <c r="AD128" s="36">
        <v>25608022.545477413</v>
      </c>
      <c r="AE128" s="36">
        <v>-57021471.523099355</v>
      </c>
    </row>
    <row r="129" spans="1:31" x14ac:dyDescent="0.35">
      <c r="A129" s="63"/>
      <c r="B129" s="26" t="s">
        <v>34</v>
      </c>
      <c r="C129" s="33"/>
      <c r="D129" s="33"/>
      <c r="E129" s="34" t="s">
        <v>35</v>
      </c>
      <c r="F129" s="35">
        <v>1310521565.3335917</v>
      </c>
      <c r="G129" s="36">
        <v>19973.442678834188</v>
      </c>
      <c r="H129" s="36">
        <v>42032.358030991163</v>
      </c>
      <c r="I129" s="36">
        <v>46039424.740481451</v>
      </c>
      <c r="J129" s="36">
        <v>1143810.1236112148</v>
      </c>
      <c r="K129" s="36">
        <v>25398131.36421692</v>
      </c>
      <c r="L129" s="36">
        <v>109301187.01348984</v>
      </c>
      <c r="M129" s="36">
        <v>331071312.80584121</v>
      </c>
      <c r="N129" s="36">
        <v>-50549934.763372406</v>
      </c>
      <c r="O129" s="36">
        <v>-608705205.19310963</v>
      </c>
      <c r="P129" s="36">
        <v>1505392386.3255508</v>
      </c>
      <c r="Q129" s="36">
        <v>40193751.282616727</v>
      </c>
      <c r="R129" s="36">
        <v>367019137.33967036</v>
      </c>
      <c r="S129" s="36">
        <v>-20824480.116428714</v>
      </c>
      <c r="T129" s="36">
        <v>112506082.75272879</v>
      </c>
      <c r="U129" s="36">
        <v>-66179611.553306416</v>
      </c>
      <c r="V129" s="36">
        <v>511600683.98205131</v>
      </c>
      <c r="W129" s="36">
        <v>448415588.16856301</v>
      </c>
      <c r="X129" s="36">
        <v>174320194.80416116</v>
      </c>
      <c r="Y129" s="36">
        <v>214143354.86193344</v>
      </c>
      <c r="Z129" s="36">
        <v>-119779274.6241249</v>
      </c>
      <c r="AA129" s="36">
        <v>-430155862.63779175</v>
      </c>
      <c r="AB129" s="36">
        <v>51467762.439220957</v>
      </c>
      <c r="AC129" s="36">
        <v>-251219069.93346173</v>
      </c>
      <c r="AD129" s="36">
        <v>25147817.58453266</v>
      </c>
      <c r="AE129" s="36">
        <v>-56639348.664404407</v>
      </c>
    </row>
    <row r="130" spans="1:31" x14ac:dyDescent="0.35">
      <c r="A130" s="63"/>
    </row>
    <row r="131" spans="1:31" x14ac:dyDescent="0.35">
      <c r="B131" s="29" t="s">
        <v>151</v>
      </c>
      <c r="C131" s="29"/>
      <c r="D131" s="29"/>
      <c r="E131" s="37"/>
      <c r="F131" s="31"/>
      <c r="G131" s="30">
        <v>2022</v>
      </c>
      <c r="H131" s="30">
        <v>2023</v>
      </c>
      <c r="I131" s="30">
        <v>2024</v>
      </c>
      <c r="J131" s="30">
        <v>2025</v>
      </c>
      <c r="K131" s="30">
        <v>2026</v>
      </c>
      <c r="L131" s="30">
        <v>2027</v>
      </c>
      <c r="M131" s="30">
        <v>2028</v>
      </c>
      <c r="N131" s="30">
        <v>2029</v>
      </c>
      <c r="O131" s="30">
        <v>2030</v>
      </c>
      <c r="P131" s="30">
        <v>2031</v>
      </c>
      <c r="Q131" s="30">
        <v>2032</v>
      </c>
      <c r="R131" s="30">
        <v>2033</v>
      </c>
      <c r="S131" s="30">
        <v>2034</v>
      </c>
      <c r="T131" s="30">
        <v>2035</v>
      </c>
      <c r="U131" s="30">
        <v>2036</v>
      </c>
      <c r="V131" s="30">
        <v>2037</v>
      </c>
      <c r="W131" s="30">
        <v>2038</v>
      </c>
      <c r="X131" s="30">
        <v>2039</v>
      </c>
      <c r="Y131" s="30">
        <v>2040</v>
      </c>
      <c r="Z131" s="30">
        <v>2041</v>
      </c>
      <c r="AA131" s="30">
        <v>2042</v>
      </c>
      <c r="AB131" s="30">
        <v>2043</v>
      </c>
      <c r="AC131" s="30">
        <v>2044</v>
      </c>
      <c r="AD131" s="30">
        <v>2045</v>
      </c>
      <c r="AE131" s="30">
        <v>2046</v>
      </c>
    </row>
    <row r="132" spans="1:31" x14ac:dyDescent="0.35">
      <c r="B132" s="32" t="s">
        <v>18</v>
      </c>
      <c r="C132" s="24"/>
      <c r="D132" s="24"/>
      <c r="E132" s="24" t="s">
        <v>14</v>
      </c>
      <c r="F132" s="24" t="s">
        <v>61</v>
      </c>
      <c r="G132" s="25" t="s">
        <v>65</v>
      </c>
      <c r="H132" s="25" t="s">
        <v>66</v>
      </c>
      <c r="I132" s="25" t="s">
        <v>67</v>
      </c>
      <c r="J132" s="25" t="s">
        <v>68</v>
      </c>
      <c r="K132" s="25" t="s">
        <v>69</v>
      </c>
      <c r="L132" s="25" t="s">
        <v>70</v>
      </c>
      <c r="M132" s="25" t="s">
        <v>71</v>
      </c>
      <c r="N132" s="25" t="s">
        <v>72</v>
      </c>
      <c r="O132" s="25" t="s">
        <v>73</v>
      </c>
      <c r="P132" s="25" t="s">
        <v>74</v>
      </c>
      <c r="Q132" s="25" t="s">
        <v>75</v>
      </c>
      <c r="R132" s="25" t="s">
        <v>76</v>
      </c>
      <c r="S132" s="25" t="s">
        <v>77</v>
      </c>
      <c r="T132" s="25" t="s">
        <v>78</v>
      </c>
      <c r="U132" s="25" t="s">
        <v>79</v>
      </c>
      <c r="V132" s="25" t="s">
        <v>80</v>
      </c>
      <c r="W132" s="25" t="s">
        <v>81</v>
      </c>
      <c r="X132" s="25" t="s">
        <v>82</v>
      </c>
      <c r="Y132" s="25" t="s">
        <v>83</v>
      </c>
      <c r="Z132" s="25" t="s">
        <v>84</v>
      </c>
      <c r="AA132" s="25" t="s">
        <v>85</v>
      </c>
      <c r="AB132" s="25" t="s">
        <v>86</v>
      </c>
      <c r="AC132" s="25" t="s">
        <v>87</v>
      </c>
      <c r="AD132" s="25" t="s">
        <v>88</v>
      </c>
      <c r="AE132" s="25" t="s">
        <v>89</v>
      </c>
    </row>
    <row r="133" spans="1:31" x14ac:dyDescent="0.35">
      <c r="B133" s="26" t="s">
        <v>25</v>
      </c>
      <c r="C133" s="26"/>
      <c r="D133" s="26"/>
      <c r="E133" s="34" t="s">
        <v>35</v>
      </c>
      <c r="F133" s="35">
        <v>0</v>
      </c>
      <c r="G133" s="36">
        <v>0</v>
      </c>
      <c r="H133" s="36">
        <v>0</v>
      </c>
      <c r="I133" s="36">
        <v>0</v>
      </c>
      <c r="J133" s="36">
        <v>0</v>
      </c>
      <c r="K133" s="36">
        <v>0</v>
      </c>
      <c r="L133" s="36">
        <v>0</v>
      </c>
      <c r="M133" s="36">
        <v>0</v>
      </c>
      <c r="N133" s="36">
        <v>0</v>
      </c>
      <c r="O133" s="36">
        <v>0</v>
      </c>
      <c r="P133" s="36">
        <v>0</v>
      </c>
      <c r="Q133" s="36">
        <v>0</v>
      </c>
      <c r="R133" s="36">
        <v>0</v>
      </c>
      <c r="S133" s="36">
        <v>0</v>
      </c>
      <c r="T133" s="36">
        <v>0</v>
      </c>
      <c r="U133" s="36">
        <v>0</v>
      </c>
      <c r="V133" s="36">
        <v>0</v>
      </c>
      <c r="W133" s="36">
        <v>0</v>
      </c>
      <c r="X133" s="36">
        <v>0</v>
      </c>
      <c r="Y133" s="36">
        <v>0</v>
      </c>
      <c r="Z133" s="36">
        <v>0</v>
      </c>
      <c r="AA133" s="36">
        <v>0</v>
      </c>
      <c r="AB133" s="36">
        <v>0</v>
      </c>
      <c r="AC133" s="36">
        <v>0</v>
      </c>
      <c r="AD133" s="36">
        <v>0</v>
      </c>
      <c r="AE133" s="36">
        <v>0</v>
      </c>
    </row>
    <row r="134" spans="1:31" x14ac:dyDescent="0.35">
      <c r="A134" s="20"/>
      <c r="B134" s="26" t="s">
        <v>27</v>
      </c>
      <c r="C134" s="26"/>
      <c r="D134" s="26"/>
      <c r="E134" s="34" t="s">
        <v>35</v>
      </c>
      <c r="F134" s="35">
        <v>0</v>
      </c>
      <c r="G134" s="36">
        <v>0</v>
      </c>
      <c r="H134" s="36">
        <v>0</v>
      </c>
      <c r="I134" s="36">
        <v>0</v>
      </c>
      <c r="J134" s="36">
        <v>0</v>
      </c>
      <c r="K134" s="36">
        <v>0</v>
      </c>
      <c r="L134" s="36">
        <v>0</v>
      </c>
      <c r="M134" s="36">
        <v>0</v>
      </c>
      <c r="N134" s="36">
        <v>0</v>
      </c>
      <c r="O134" s="36">
        <v>0</v>
      </c>
      <c r="P134" s="36">
        <v>0</v>
      </c>
      <c r="Q134" s="36">
        <v>0</v>
      </c>
      <c r="R134" s="36">
        <v>0</v>
      </c>
      <c r="S134" s="36">
        <v>0</v>
      </c>
      <c r="T134" s="36">
        <v>0</v>
      </c>
      <c r="U134" s="36">
        <v>0</v>
      </c>
      <c r="V134" s="36">
        <v>0</v>
      </c>
      <c r="W134" s="36">
        <v>0</v>
      </c>
      <c r="X134" s="36">
        <v>0</v>
      </c>
      <c r="Y134" s="36">
        <v>0</v>
      </c>
      <c r="Z134" s="36">
        <v>0</v>
      </c>
      <c r="AA134" s="36">
        <v>0</v>
      </c>
      <c r="AB134" s="36">
        <v>0</v>
      </c>
      <c r="AC134" s="36">
        <v>0</v>
      </c>
      <c r="AD134" s="36">
        <v>0</v>
      </c>
      <c r="AE134" s="36">
        <v>0</v>
      </c>
    </row>
    <row r="135" spans="1:31" x14ac:dyDescent="0.35">
      <c r="A135" s="20"/>
      <c r="B135" s="26" t="s">
        <v>30</v>
      </c>
      <c r="C135" s="26"/>
      <c r="D135" s="26"/>
      <c r="E135" s="34" t="s">
        <v>35</v>
      </c>
      <c r="F135" s="35">
        <v>0</v>
      </c>
      <c r="G135" s="36">
        <v>0</v>
      </c>
      <c r="H135" s="36">
        <v>0</v>
      </c>
      <c r="I135" s="36">
        <v>0</v>
      </c>
      <c r="J135" s="36">
        <v>0</v>
      </c>
      <c r="K135" s="36">
        <v>0</v>
      </c>
      <c r="L135" s="36">
        <v>0</v>
      </c>
      <c r="M135" s="36">
        <v>0</v>
      </c>
      <c r="N135" s="36">
        <v>0</v>
      </c>
      <c r="O135" s="36">
        <v>0</v>
      </c>
      <c r="P135" s="36">
        <v>0</v>
      </c>
      <c r="Q135" s="36">
        <v>0</v>
      </c>
      <c r="R135" s="36">
        <v>0</v>
      </c>
      <c r="S135" s="36">
        <v>0</v>
      </c>
      <c r="T135" s="36">
        <v>0</v>
      </c>
      <c r="U135" s="36">
        <v>0</v>
      </c>
      <c r="V135" s="36">
        <v>0</v>
      </c>
      <c r="W135" s="36">
        <v>0</v>
      </c>
      <c r="X135" s="36">
        <v>0</v>
      </c>
      <c r="Y135" s="36">
        <v>0</v>
      </c>
      <c r="Z135" s="36">
        <v>0</v>
      </c>
      <c r="AA135" s="36">
        <v>0</v>
      </c>
      <c r="AB135" s="36">
        <v>0</v>
      </c>
      <c r="AC135" s="36">
        <v>0</v>
      </c>
      <c r="AD135" s="36">
        <v>0</v>
      </c>
      <c r="AE135" s="36">
        <v>0</v>
      </c>
    </row>
    <row r="136" spans="1:31" x14ac:dyDescent="0.35">
      <c r="A136" s="20"/>
      <c r="B136" s="26" t="s">
        <v>210</v>
      </c>
      <c r="C136" s="26"/>
      <c r="D136" s="26"/>
      <c r="E136" s="34" t="s">
        <v>35</v>
      </c>
      <c r="F136" s="35">
        <v>0</v>
      </c>
      <c r="G136" s="36">
        <v>0</v>
      </c>
      <c r="H136" s="36">
        <v>0</v>
      </c>
      <c r="I136" s="36">
        <v>0</v>
      </c>
      <c r="J136" s="36">
        <v>0</v>
      </c>
      <c r="K136" s="36">
        <v>0</v>
      </c>
      <c r="L136" s="36">
        <v>0</v>
      </c>
      <c r="M136" s="36">
        <v>0</v>
      </c>
      <c r="N136" s="36">
        <v>0</v>
      </c>
      <c r="O136" s="36">
        <v>0</v>
      </c>
      <c r="P136" s="36">
        <v>0</v>
      </c>
      <c r="Q136" s="36">
        <v>0</v>
      </c>
      <c r="R136" s="36">
        <v>0</v>
      </c>
      <c r="S136" s="36">
        <v>0</v>
      </c>
      <c r="T136" s="36">
        <v>0</v>
      </c>
      <c r="U136" s="36">
        <v>0</v>
      </c>
      <c r="V136" s="36">
        <v>0</v>
      </c>
      <c r="W136" s="36">
        <v>0</v>
      </c>
      <c r="X136" s="36">
        <v>0</v>
      </c>
      <c r="Y136" s="36">
        <v>0</v>
      </c>
      <c r="Z136" s="36">
        <v>0</v>
      </c>
      <c r="AA136" s="36">
        <v>0</v>
      </c>
      <c r="AB136" s="36">
        <v>0</v>
      </c>
      <c r="AC136" s="36">
        <v>0</v>
      </c>
      <c r="AD136" s="36">
        <v>0</v>
      </c>
      <c r="AE136" s="36">
        <v>0</v>
      </c>
    </row>
    <row r="137" spans="1:31" x14ac:dyDescent="0.35">
      <c r="A137" s="20"/>
      <c r="B137" s="26" t="s">
        <v>31</v>
      </c>
      <c r="C137" s="26"/>
      <c r="D137" s="26"/>
      <c r="E137" s="34" t="s">
        <v>35</v>
      </c>
      <c r="F137" s="35">
        <v>0</v>
      </c>
      <c r="G137" s="36">
        <v>0</v>
      </c>
      <c r="H137" s="36">
        <v>0</v>
      </c>
      <c r="I137" s="36">
        <v>0</v>
      </c>
      <c r="J137" s="36">
        <v>0</v>
      </c>
      <c r="K137" s="36">
        <v>0</v>
      </c>
      <c r="L137" s="36">
        <v>0</v>
      </c>
      <c r="M137" s="36">
        <v>0</v>
      </c>
      <c r="N137" s="36">
        <v>0</v>
      </c>
      <c r="O137" s="36">
        <v>0</v>
      </c>
      <c r="P137" s="36">
        <v>0</v>
      </c>
      <c r="Q137" s="36">
        <v>0</v>
      </c>
      <c r="R137" s="36">
        <v>0</v>
      </c>
      <c r="S137" s="36">
        <v>0</v>
      </c>
      <c r="T137" s="36">
        <v>0</v>
      </c>
      <c r="U137" s="36">
        <v>0</v>
      </c>
      <c r="V137" s="36">
        <v>0</v>
      </c>
      <c r="W137" s="36">
        <v>0</v>
      </c>
      <c r="X137" s="36">
        <v>0</v>
      </c>
      <c r="Y137" s="36">
        <v>0</v>
      </c>
      <c r="Z137" s="36">
        <v>0</v>
      </c>
      <c r="AA137" s="36">
        <v>0</v>
      </c>
      <c r="AB137" s="36">
        <v>0</v>
      </c>
      <c r="AC137" s="36">
        <v>0</v>
      </c>
      <c r="AD137" s="36">
        <v>0</v>
      </c>
      <c r="AE137" s="36">
        <v>0</v>
      </c>
    </row>
    <row r="138" spans="1:31" x14ac:dyDescent="0.35">
      <c r="A138" s="20"/>
      <c r="B138" s="26" t="s">
        <v>33</v>
      </c>
      <c r="C138" s="33"/>
      <c r="D138" s="33"/>
      <c r="E138" s="34" t="s">
        <v>35</v>
      </c>
      <c r="F138" s="35">
        <v>0</v>
      </c>
      <c r="G138" s="36">
        <v>0</v>
      </c>
      <c r="H138" s="36">
        <v>0</v>
      </c>
      <c r="I138" s="36">
        <v>0</v>
      </c>
      <c r="J138" s="36">
        <v>0</v>
      </c>
      <c r="K138" s="36">
        <v>0</v>
      </c>
      <c r="L138" s="36">
        <v>0</v>
      </c>
      <c r="M138" s="36">
        <v>0</v>
      </c>
      <c r="N138" s="36">
        <v>0</v>
      </c>
      <c r="O138" s="36">
        <v>0</v>
      </c>
      <c r="P138" s="36">
        <v>0</v>
      </c>
      <c r="Q138" s="36">
        <v>0</v>
      </c>
      <c r="R138" s="36">
        <v>0</v>
      </c>
      <c r="S138" s="36">
        <v>0</v>
      </c>
      <c r="T138" s="36">
        <v>0</v>
      </c>
      <c r="U138" s="36">
        <v>0</v>
      </c>
      <c r="V138" s="36">
        <v>0</v>
      </c>
      <c r="W138" s="36">
        <v>0</v>
      </c>
      <c r="X138" s="36">
        <v>0</v>
      </c>
      <c r="Y138" s="36">
        <v>0</v>
      </c>
      <c r="Z138" s="36">
        <v>0</v>
      </c>
      <c r="AA138" s="36">
        <v>0</v>
      </c>
      <c r="AB138" s="36">
        <v>0</v>
      </c>
      <c r="AC138" s="36">
        <v>0</v>
      </c>
      <c r="AD138" s="36">
        <v>0</v>
      </c>
      <c r="AE138" s="36">
        <v>0</v>
      </c>
    </row>
    <row r="139" spans="1:31" x14ac:dyDescent="0.35">
      <c r="A139" s="20"/>
      <c r="B139" s="26" t="s">
        <v>32</v>
      </c>
      <c r="C139" s="26"/>
      <c r="D139" s="26"/>
      <c r="E139" s="34" t="s">
        <v>35</v>
      </c>
      <c r="F139" s="35">
        <v>0</v>
      </c>
      <c r="G139" s="36">
        <v>0</v>
      </c>
      <c r="H139" s="36">
        <v>0</v>
      </c>
      <c r="I139" s="36">
        <v>0</v>
      </c>
      <c r="J139" s="36">
        <v>0</v>
      </c>
      <c r="K139" s="36">
        <v>0</v>
      </c>
      <c r="L139" s="36">
        <v>0</v>
      </c>
      <c r="M139" s="36">
        <v>0</v>
      </c>
      <c r="N139" s="36">
        <v>0</v>
      </c>
      <c r="O139" s="36">
        <v>0</v>
      </c>
      <c r="P139" s="36">
        <v>0</v>
      </c>
      <c r="Q139" s="36">
        <v>0</v>
      </c>
      <c r="R139" s="36">
        <v>0</v>
      </c>
      <c r="S139" s="36">
        <v>0</v>
      </c>
      <c r="T139" s="36">
        <v>0</v>
      </c>
      <c r="U139" s="36">
        <v>0</v>
      </c>
      <c r="V139" s="36">
        <v>0</v>
      </c>
      <c r="W139" s="36">
        <v>0</v>
      </c>
      <c r="X139" s="36">
        <v>0</v>
      </c>
      <c r="Y139" s="36">
        <v>0</v>
      </c>
      <c r="Z139" s="36">
        <v>0</v>
      </c>
      <c r="AA139" s="36">
        <v>0</v>
      </c>
      <c r="AB139" s="36">
        <v>0</v>
      </c>
      <c r="AC139" s="36">
        <v>0</v>
      </c>
      <c r="AD139" s="36">
        <v>0</v>
      </c>
      <c r="AE139" s="36">
        <v>0</v>
      </c>
    </row>
    <row r="140" spans="1:31" x14ac:dyDescent="0.35">
      <c r="A140" s="20"/>
      <c r="B140" s="26" t="s">
        <v>34</v>
      </c>
      <c r="C140" s="33"/>
      <c r="D140" s="33"/>
      <c r="E140" s="34" t="s">
        <v>35</v>
      </c>
      <c r="F140" s="35">
        <v>0</v>
      </c>
      <c r="G140" s="36">
        <v>0</v>
      </c>
      <c r="H140" s="36">
        <v>0</v>
      </c>
      <c r="I140" s="36">
        <v>0</v>
      </c>
      <c r="J140" s="36">
        <v>0</v>
      </c>
      <c r="K140" s="36">
        <v>0</v>
      </c>
      <c r="L140" s="36">
        <v>0</v>
      </c>
      <c r="M140" s="36">
        <v>0</v>
      </c>
      <c r="N140" s="36">
        <v>0</v>
      </c>
      <c r="O140" s="36">
        <v>0</v>
      </c>
      <c r="P140" s="36">
        <v>0</v>
      </c>
      <c r="Q140" s="36">
        <v>0</v>
      </c>
      <c r="R140" s="36">
        <v>0</v>
      </c>
      <c r="S140" s="36">
        <v>0</v>
      </c>
      <c r="T140" s="36">
        <v>0</v>
      </c>
      <c r="U140" s="36">
        <v>0</v>
      </c>
      <c r="V140" s="36">
        <v>0</v>
      </c>
      <c r="W140" s="36">
        <v>0</v>
      </c>
      <c r="X140" s="36">
        <v>0</v>
      </c>
      <c r="Y140" s="36">
        <v>0</v>
      </c>
      <c r="Z140" s="36">
        <v>0</v>
      </c>
      <c r="AA140" s="36">
        <v>0</v>
      </c>
      <c r="AB140" s="36">
        <v>0</v>
      </c>
      <c r="AC140" s="36">
        <v>0</v>
      </c>
      <c r="AD140" s="36">
        <v>0</v>
      </c>
      <c r="AE140" s="36">
        <v>0</v>
      </c>
    </row>
    <row r="141" spans="1:31" x14ac:dyDescent="0.35">
      <c r="A141" s="20"/>
    </row>
    <row r="142" spans="1:31" x14ac:dyDescent="0.35">
      <c r="A142" s="20"/>
      <c r="B142" s="29" t="s">
        <v>152</v>
      </c>
      <c r="C142" s="29"/>
      <c r="D142" s="29"/>
      <c r="E142" s="37"/>
      <c r="F142" s="31"/>
      <c r="G142" s="30">
        <v>2022</v>
      </c>
      <c r="H142" s="30">
        <v>2023</v>
      </c>
      <c r="I142" s="30">
        <v>2024</v>
      </c>
      <c r="J142" s="30">
        <v>2025</v>
      </c>
      <c r="K142" s="30">
        <v>2026</v>
      </c>
      <c r="L142" s="30">
        <v>2027</v>
      </c>
      <c r="M142" s="30">
        <v>2028</v>
      </c>
      <c r="N142" s="30">
        <v>2029</v>
      </c>
      <c r="O142" s="30">
        <v>2030</v>
      </c>
      <c r="P142" s="30">
        <v>2031</v>
      </c>
      <c r="Q142" s="30">
        <v>2032</v>
      </c>
      <c r="R142" s="30">
        <v>2033</v>
      </c>
      <c r="S142" s="30">
        <v>2034</v>
      </c>
      <c r="T142" s="30">
        <v>2035</v>
      </c>
      <c r="U142" s="30">
        <v>2036</v>
      </c>
      <c r="V142" s="30">
        <v>2037</v>
      </c>
      <c r="W142" s="30">
        <v>2038</v>
      </c>
      <c r="X142" s="30">
        <v>2039</v>
      </c>
      <c r="Y142" s="30">
        <v>2040</v>
      </c>
      <c r="Z142" s="30">
        <v>2041</v>
      </c>
      <c r="AA142" s="30">
        <v>2042</v>
      </c>
      <c r="AB142" s="30">
        <v>2043</v>
      </c>
      <c r="AC142" s="30">
        <v>2044</v>
      </c>
      <c r="AD142" s="30">
        <v>2045</v>
      </c>
      <c r="AE142" s="30">
        <v>2046</v>
      </c>
    </row>
    <row r="143" spans="1:31" x14ac:dyDescent="0.35">
      <c r="A143" s="20"/>
      <c r="B143" s="32" t="s">
        <v>18</v>
      </c>
      <c r="C143" s="24"/>
      <c r="D143" s="24"/>
      <c r="E143" s="24" t="s">
        <v>14</v>
      </c>
      <c r="F143" s="24" t="s">
        <v>61</v>
      </c>
      <c r="G143" s="25" t="s">
        <v>65</v>
      </c>
      <c r="H143" s="25" t="s">
        <v>66</v>
      </c>
      <c r="I143" s="25" t="s">
        <v>67</v>
      </c>
      <c r="J143" s="25" t="s">
        <v>68</v>
      </c>
      <c r="K143" s="25" t="s">
        <v>69</v>
      </c>
      <c r="L143" s="25" t="s">
        <v>70</v>
      </c>
      <c r="M143" s="25" t="s">
        <v>71</v>
      </c>
      <c r="N143" s="25" t="s">
        <v>72</v>
      </c>
      <c r="O143" s="25" t="s">
        <v>73</v>
      </c>
      <c r="P143" s="25" t="s">
        <v>74</v>
      </c>
      <c r="Q143" s="25" t="s">
        <v>75</v>
      </c>
      <c r="R143" s="25" t="s">
        <v>76</v>
      </c>
      <c r="S143" s="25" t="s">
        <v>77</v>
      </c>
      <c r="T143" s="25" t="s">
        <v>78</v>
      </c>
      <c r="U143" s="25" t="s">
        <v>79</v>
      </c>
      <c r="V143" s="25" t="s">
        <v>80</v>
      </c>
      <c r="W143" s="25" t="s">
        <v>81</v>
      </c>
      <c r="X143" s="25" t="s">
        <v>82</v>
      </c>
      <c r="Y143" s="25" t="s">
        <v>83</v>
      </c>
      <c r="Z143" s="25" t="s">
        <v>84</v>
      </c>
      <c r="AA143" s="25" t="s">
        <v>85</v>
      </c>
      <c r="AB143" s="25" t="s">
        <v>86</v>
      </c>
      <c r="AC143" s="25" t="s">
        <v>87</v>
      </c>
      <c r="AD143" s="25" t="s">
        <v>88</v>
      </c>
      <c r="AE143" s="25" t="s">
        <v>89</v>
      </c>
    </row>
    <row r="144" spans="1:31" x14ac:dyDescent="0.35">
      <c r="A144" s="20"/>
      <c r="B144" s="26" t="s">
        <v>25</v>
      </c>
      <c r="C144" s="26"/>
      <c r="D144" s="26"/>
      <c r="E144" s="34" t="s">
        <v>35</v>
      </c>
      <c r="F144" s="35">
        <v>0</v>
      </c>
      <c r="G144" s="36">
        <v>0</v>
      </c>
      <c r="H144" s="36">
        <v>0</v>
      </c>
      <c r="I144" s="36">
        <v>0</v>
      </c>
      <c r="J144" s="36">
        <v>0</v>
      </c>
      <c r="K144" s="36">
        <v>0</v>
      </c>
      <c r="L144" s="36">
        <v>0</v>
      </c>
      <c r="M144" s="36">
        <v>0</v>
      </c>
      <c r="N144" s="36">
        <v>0</v>
      </c>
      <c r="O144" s="36">
        <v>0</v>
      </c>
      <c r="P144" s="36">
        <v>0</v>
      </c>
      <c r="Q144" s="36">
        <v>0</v>
      </c>
      <c r="R144" s="36">
        <v>0</v>
      </c>
      <c r="S144" s="36">
        <v>0</v>
      </c>
      <c r="T144" s="36">
        <v>0</v>
      </c>
      <c r="U144" s="36">
        <v>0</v>
      </c>
      <c r="V144" s="36">
        <v>0</v>
      </c>
      <c r="W144" s="36">
        <v>0</v>
      </c>
      <c r="X144" s="36">
        <v>0</v>
      </c>
      <c r="Y144" s="36">
        <v>0</v>
      </c>
      <c r="Z144" s="36">
        <v>0</v>
      </c>
      <c r="AA144" s="36">
        <v>0</v>
      </c>
      <c r="AB144" s="36">
        <v>0</v>
      </c>
      <c r="AC144" s="36">
        <v>0</v>
      </c>
      <c r="AD144" s="36">
        <v>0</v>
      </c>
      <c r="AE144" s="36">
        <v>0</v>
      </c>
    </row>
    <row r="145" spans="1:31" x14ac:dyDescent="0.35">
      <c r="A145" s="20"/>
      <c r="B145" s="26" t="s">
        <v>27</v>
      </c>
      <c r="C145" s="26"/>
      <c r="D145" s="26"/>
      <c r="E145" s="34" t="s">
        <v>35</v>
      </c>
      <c r="F145" s="35">
        <v>0</v>
      </c>
      <c r="G145" s="36">
        <v>0</v>
      </c>
      <c r="H145" s="36">
        <v>0</v>
      </c>
      <c r="I145" s="36">
        <v>0</v>
      </c>
      <c r="J145" s="36">
        <v>0</v>
      </c>
      <c r="K145" s="36">
        <v>0</v>
      </c>
      <c r="L145" s="36">
        <v>0</v>
      </c>
      <c r="M145" s="36">
        <v>0</v>
      </c>
      <c r="N145" s="36">
        <v>0</v>
      </c>
      <c r="O145" s="36">
        <v>0</v>
      </c>
      <c r="P145" s="36">
        <v>0</v>
      </c>
      <c r="Q145" s="36">
        <v>0</v>
      </c>
      <c r="R145" s="36">
        <v>0</v>
      </c>
      <c r="S145" s="36">
        <v>0</v>
      </c>
      <c r="T145" s="36">
        <v>0</v>
      </c>
      <c r="U145" s="36">
        <v>0</v>
      </c>
      <c r="V145" s="36">
        <v>0</v>
      </c>
      <c r="W145" s="36">
        <v>0</v>
      </c>
      <c r="X145" s="36">
        <v>0</v>
      </c>
      <c r="Y145" s="36">
        <v>0</v>
      </c>
      <c r="Z145" s="36">
        <v>0</v>
      </c>
      <c r="AA145" s="36">
        <v>0</v>
      </c>
      <c r="AB145" s="36">
        <v>0</v>
      </c>
      <c r="AC145" s="36">
        <v>0</v>
      </c>
      <c r="AD145" s="36">
        <v>0</v>
      </c>
      <c r="AE145" s="36">
        <v>0</v>
      </c>
    </row>
    <row r="146" spans="1:31" x14ac:dyDescent="0.35">
      <c r="A146" s="20"/>
      <c r="B146" s="26" t="s">
        <v>30</v>
      </c>
      <c r="C146" s="26"/>
      <c r="D146" s="26"/>
      <c r="E146" s="34" t="s">
        <v>35</v>
      </c>
      <c r="F146" s="35">
        <v>0</v>
      </c>
      <c r="G146" s="36">
        <v>0</v>
      </c>
      <c r="H146" s="36">
        <v>0</v>
      </c>
      <c r="I146" s="36">
        <v>0</v>
      </c>
      <c r="J146" s="36">
        <v>0</v>
      </c>
      <c r="K146" s="36">
        <v>0</v>
      </c>
      <c r="L146" s="36">
        <v>0</v>
      </c>
      <c r="M146" s="36">
        <v>0</v>
      </c>
      <c r="N146" s="36">
        <v>0</v>
      </c>
      <c r="O146" s="36">
        <v>0</v>
      </c>
      <c r="P146" s="36">
        <v>0</v>
      </c>
      <c r="Q146" s="36">
        <v>0</v>
      </c>
      <c r="R146" s="36">
        <v>0</v>
      </c>
      <c r="S146" s="36">
        <v>0</v>
      </c>
      <c r="T146" s="36">
        <v>0</v>
      </c>
      <c r="U146" s="36">
        <v>0</v>
      </c>
      <c r="V146" s="36">
        <v>0</v>
      </c>
      <c r="W146" s="36">
        <v>0</v>
      </c>
      <c r="X146" s="36">
        <v>0</v>
      </c>
      <c r="Y146" s="36">
        <v>0</v>
      </c>
      <c r="Z146" s="36">
        <v>0</v>
      </c>
      <c r="AA146" s="36">
        <v>0</v>
      </c>
      <c r="AB146" s="36">
        <v>0</v>
      </c>
      <c r="AC146" s="36">
        <v>0</v>
      </c>
      <c r="AD146" s="36">
        <v>0</v>
      </c>
      <c r="AE146" s="36">
        <v>0</v>
      </c>
    </row>
    <row r="147" spans="1:31" x14ac:dyDescent="0.35">
      <c r="A147" s="20"/>
      <c r="B147" s="26" t="s">
        <v>210</v>
      </c>
      <c r="C147" s="26"/>
      <c r="D147" s="26"/>
      <c r="E147" s="34" t="s">
        <v>35</v>
      </c>
      <c r="F147" s="35">
        <v>0</v>
      </c>
      <c r="G147" s="36">
        <v>0</v>
      </c>
      <c r="H147" s="36">
        <v>0</v>
      </c>
      <c r="I147" s="36">
        <v>0</v>
      </c>
      <c r="J147" s="36">
        <v>0</v>
      </c>
      <c r="K147" s="36">
        <v>0</v>
      </c>
      <c r="L147" s="36">
        <v>0</v>
      </c>
      <c r="M147" s="36">
        <v>0</v>
      </c>
      <c r="N147" s="36">
        <v>0</v>
      </c>
      <c r="O147" s="36">
        <v>0</v>
      </c>
      <c r="P147" s="36">
        <v>0</v>
      </c>
      <c r="Q147" s="36">
        <v>0</v>
      </c>
      <c r="R147" s="36">
        <v>0</v>
      </c>
      <c r="S147" s="36">
        <v>0</v>
      </c>
      <c r="T147" s="36">
        <v>0</v>
      </c>
      <c r="U147" s="36">
        <v>0</v>
      </c>
      <c r="V147" s="36">
        <v>0</v>
      </c>
      <c r="W147" s="36">
        <v>0</v>
      </c>
      <c r="X147" s="36">
        <v>0</v>
      </c>
      <c r="Y147" s="36">
        <v>0</v>
      </c>
      <c r="Z147" s="36">
        <v>0</v>
      </c>
      <c r="AA147" s="36">
        <v>0</v>
      </c>
      <c r="AB147" s="36">
        <v>0</v>
      </c>
      <c r="AC147" s="36">
        <v>0</v>
      </c>
      <c r="AD147" s="36">
        <v>0</v>
      </c>
      <c r="AE147" s="36">
        <v>0</v>
      </c>
    </row>
    <row r="148" spans="1:31" x14ac:dyDescent="0.35">
      <c r="A148" s="20"/>
      <c r="B148" s="26" t="s">
        <v>31</v>
      </c>
      <c r="C148" s="26"/>
      <c r="D148" s="26"/>
      <c r="E148" s="34" t="s">
        <v>35</v>
      </c>
      <c r="F148" s="35">
        <v>0</v>
      </c>
      <c r="G148" s="36">
        <v>0</v>
      </c>
      <c r="H148" s="36">
        <v>0</v>
      </c>
      <c r="I148" s="36">
        <v>0</v>
      </c>
      <c r="J148" s="36">
        <v>0</v>
      </c>
      <c r="K148" s="36">
        <v>0</v>
      </c>
      <c r="L148" s="36">
        <v>0</v>
      </c>
      <c r="M148" s="36">
        <v>0</v>
      </c>
      <c r="N148" s="36">
        <v>0</v>
      </c>
      <c r="O148" s="36">
        <v>0</v>
      </c>
      <c r="P148" s="36">
        <v>0</v>
      </c>
      <c r="Q148" s="36">
        <v>0</v>
      </c>
      <c r="R148" s="36">
        <v>0</v>
      </c>
      <c r="S148" s="36">
        <v>0</v>
      </c>
      <c r="T148" s="36">
        <v>0</v>
      </c>
      <c r="U148" s="36">
        <v>0</v>
      </c>
      <c r="V148" s="36">
        <v>0</v>
      </c>
      <c r="W148" s="36">
        <v>0</v>
      </c>
      <c r="X148" s="36">
        <v>0</v>
      </c>
      <c r="Y148" s="36">
        <v>0</v>
      </c>
      <c r="Z148" s="36">
        <v>0</v>
      </c>
      <c r="AA148" s="36">
        <v>0</v>
      </c>
      <c r="AB148" s="36">
        <v>0</v>
      </c>
      <c r="AC148" s="36">
        <v>0</v>
      </c>
      <c r="AD148" s="36">
        <v>0</v>
      </c>
      <c r="AE148" s="36">
        <v>0</v>
      </c>
    </row>
    <row r="149" spans="1:31" x14ac:dyDescent="0.35">
      <c r="A149" s="20"/>
      <c r="B149" s="26" t="s">
        <v>33</v>
      </c>
      <c r="C149" s="33"/>
      <c r="D149" s="33"/>
      <c r="E149" s="34" t="s">
        <v>35</v>
      </c>
      <c r="F149" s="35">
        <v>0</v>
      </c>
      <c r="G149" s="36">
        <v>0</v>
      </c>
      <c r="H149" s="36">
        <v>0</v>
      </c>
      <c r="I149" s="36">
        <v>0</v>
      </c>
      <c r="J149" s="36">
        <v>0</v>
      </c>
      <c r="K149" s="36">
        <v>0</v>
      </c>
      <c r="L149" s="36">
        <v>0</v>
      </c>
      <c r="M149" s="36">
        <v>0</v>
      </c>
      <c r="N149" s="36">
        <v>0</v>
      </c>
      <c r="O149" s="36">
        <v>0</v>
      </c>
      <c r="P149" s="36">
        <v>0</v>
      </c>
      <c r="Q149" s="36">
        <v>0</v>
      </c>
      <c r="R149" s="36">
        <v>0</v>
      </c>
      <c r="S149" s="36">
        <v>0</v>
      </c>
      <c r="T149" s="36">
        <v>0</v>
      </c>
      <c r="U149" s="36">
        <v>0</v>
      </c>
      <c r="V149" s="36">
        <v>0</v>
      </c>
      <c r="W149" s="36">
        <v>0</v>
      </c>
      <c r="X149" s="36">
        <v>0</v>
      </c>
      <c r="Y149" s="36">
        <v>0</v>
      </c>
      <c r="Z149" s="36">
        <v>0</v>
      </c>
      <c r="AA149" s="36">
        <v>0</v>
      </c>
      <c r="AB149" s="36">
        <v>0</v>
      </c>
      <c r="AC149" s="36">
        <v>0</v>
      </c>
      <c r="AD149" s="36">
        <v>0</v>
      </c>
      <c r="AE149" s="36">
        <v>0</v>
      </c>
    </row>
    <row r="150" spans="1:31" x14ac:dyDescent="0.35">
      <c r="A150" s="20"/>
      <c r="B150" s="26" t="s">
        <v>32</v>
      </c>
      <c r="C150" s="26"/>
      <c r="D150" s="26"/>
      <c r="E150" s="34" t="s">
        <v>35</v>
      </c>
      <c r="F150" s="35">
        <v>0</v>
      </c>
      <c r="G150" s="36">
        <v>0</v>
      </c>
      <c r="H150" s="36">
        <v>0</v>
      </c>
      <c r="I150" s="36">
        <v>0</v>
      </c>
      <c r="J150" s="36">
        <v>0</v>
      </c>
      <c r="K150" s="36">
        <v>0</v>
      </c>
      <c r="L150" s="36">
        <v>0</v>
      </c>
      <c r="M150" s="36">
        <v>0</v>
      </c>
      <c r="N150" s="36">
        <v>0</v>
      </c>
      <c r="O150" s="36">
        <v>0</v>
      </c>
      <c r="P150" s="36">
        <v>0</v>
      </c>
      <c r="Q150" s="36">
        <v>0</v>
      </c>
      <c r="R150" s="36">
        <v>0</v>
      </c>
      <c r="S150" s="36">
        <v>0</v>
      </c>
      <c r="T150" s="36">
        <v>0</v>
      </c>
      <c r="U150" s="36">
        <v>0</v>
      </c>
      <c r="V150" s="36">
        <v>0</v>
      </c>
      <c r="W150" s="36">
        <v>0</v>
      </c>
      <c r="X150" s="36">
        <v>0</v>
      </c>
      <c r="Y150" s="36">
        <v>0</v>
      </c>
      <c r="Z150" s="36">
        <v>0</v>
      </c>
      <c r="AA150" s="36">
        <v>0</v>
      </c>
      <c r="AB150" s="36">
        <v>0</v>
      </c>
      <c r="AC150" s="36">
        <v>0</v>
      </c>
      <c r="AD150" s="36">
        <v>0</v>
      </c>
      <c r="AE150" s="36">
        <v>0</v>
      </c>
    </row>
    <row r="151" spans="1:31" x14ac:dyDescent="0.35">
      <c r="A151" s="20"/>
      <c r="B151" s="26" t="s">
        <v>34</v>
      </c>
      <c r="C151" s="33"/>
      <c r="D151" s="33"/>
      <c r="E151" s="34" t="s">
        <v>35</v>
      </c>
      <c r="F151" s="35">
        <v>0</v>
      </c>
      <c r="G151" s="36">
        <v>0</v>
      </c>
      <c r="H151" s="36">
        <v>0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0</v>
      </c>
      <c r="P151" s="36">
        <v>0</v>
      </c>
      <c r="Q151" s="36">
        <v>0</v>
      </c>
      <c r="R151" s="36">
        <v>0</v>
      </c>
      <c r="S151" s="36">
        <v>0</v>
      </c>
      <c r="T151" s="36">
        <v>0</v>
      </c>
      <c r="U151" s="36">
        <v>0</v>
      </c>
      <c r="V151" s="36">
        <v>0</v>
      </c>
      <c r="W151" s="36">
        <v>0</v>
      </c>
      <c r="X151" s="36">
        <v>0</v>
      </c>
      <c r="Y151" s="36">
        <v>0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</row>
    <row r="152" spans="1:31" x14ac:dyDescent="0.35">
      <c r="A152" s="20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0720D93C7FF8B49802AE22B2B090644" ma:contentTypeVersion="1" ma:contentTypeDescription="Create a new document." ma:contentTypeScope="" ma:versionID="58baa46aa51e54efcb88e86e45889850">
  <xsd:schema xmlns:xsd="http://www.w3.org/2001/XMLSchema" xmlns:xs="http://www.w3.org/2001/XMLSchema" xmlns:p="http://schemas.microsoft.com/office/2006/metadata/properties" xmlns:ns1="http://schemas.microsoft.com/sharepoint/v3" xmlns:ns2="b82ac699-7e94-47da-a6ed-b75b380e0bd7" xmlns:ns3="f0e6702e-4574-4095-a9ea-76c0d1a77643" targetNamespace="http://schemas.microsoft.com/office/2006/metadata/properties" ma:root="true" ma:fieldsID="90e32c2224926579f0c2cd6121ed01c2" ns1:_="" ns2:_="" ns3:_="">
    <xsd:import namespace="http://schemas.microsoft.com/sharepoint/v3"/>
    <xsd:import namespace="b82ac699-7e94-47da-a6ed-b75b380e0bd7"/>
    <xsd:import namespace="f0e6702e-4574-4095-a9ea-76c0d1a77643"/>
    <xsd:element name="properties">
      <xsd:complexType>
        <xsd:sequence>
          <xsd:element name="documentManagement">
            <xsd:complexType>
              <xsd:all>
                <xsd:element ref="ns2:e968f008490c466f90bc6889d751dcbb" minOccurs="0"/>
                <xsd:element ref="ns3:TaxCatchAll" minOccurs="0"/>
                <xsd:element ref="ns3:TaxCatchAllLabel" minOccurs="0"/>
                <xsd:element ref="ns2:d8b594fe0c2f491d889a1f5ed566becb" minOccurs="0"/>
                <xsd:element ref="ns2:naa700741d9d42d5b10b9434dce76e75" minOccurs="0"/>
                <xsd:element ref="ns2:p46ce59d80f543ed9fd6391417169c9e" minOccurs="0"/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1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1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2ac699-7e94-47da-a6ed-b75b380e0bd7" elementFormDefault="qualified">
    <xsd:import namespace="http://schemas.microsoft.com/office/2006/documentManagement/types"/>
    <xsd:import namespace="http://schemas.microsoft.com/office/infopath/2007/PartnerControls"/>
    <xsd:element name="e968f008490c466f90bc6889d751dcbb" ma:index="8" nillable="true" ma:taxonomy="true" ma:internalName="e968f008490c466f90bc6889d751dcbb" ma:taxonomyFieldName="DocumentCategory" ma:displayName="Category" ma:default="" ma:fieldId="{e968f008-490c-466f-90bc-6889d751dcbb}" ma:sspId="2708887b-f5f3-4706-8e6b-b6ea70c0c9b2" ma:termSetId="69490f1e-aa01-42c5-984b-d59b583e6da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d8b594fe0c2f491d889a1f5ed566becb" ma:index="12" nillable="true" ma:taxonomy="true" ma:internalName="d8b594fe0c2f491d889a1f5ed566becb" ma:taxonomyFieldName="DocumentRegion" ma:displayName="Region" ma:default="" ma:fieldId="{d8b594fe-0c2f-491d-889a-1f5ed566becb}" ma:sspId="2708887b-f5f3-4706-8e6b-b6ea70c0c9b2" ma:termSetId="2df1f996-0113-4cf7-a169-9078e2c2f3d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aa700741d9d42d5b10b9434dce76e75" ma:index="14" nillable="true" ma:taxonomy="true" ma:internalName="naa700741d9d42d5b10b9434dce76e75" ma:taxonomyFieldName="DocumentTopic" ma:displayName="Topic" ma:default="" ma:fieldId="{7aa70074-1d9d-42d5-b10b-9434dce76e75}" ma:sspId="2708887b-f5f3-4706-8e6b-b6ea70c0c9b2" ma:termSetId="3e039326-be3a-4be3-8b72-0951cd8155c7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46ce59d80f543ed9fd6391417169c9e" ma:index="16" nillable="true" ma:taxonomy="true" ma:internalName="p46ce59d80f543ed9fd6391417169c9e" ma:taxonomyFieldName="DocumentSubTopic" ma:displayName="Sub Topic" ma:default="" ma:fieldId="{946ce59d-80f5-43ed-9fd6-391417169c9e}" ma:sspId="2708887b-f5f3-4706-8e6b-b6ea70c0c9b2" ma:termSetId="bba4c48a-ec13-4a7a-b3e4-bd04438276c4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e6702e-4574-4095-a9ea-76c0d1a77643" elementFormDefault="qualified">
    <xsd:import namespace="http://schemas.microsoft.com/office/2006/documentManagement/types"/>
    <xsd:import namespace="http://schemas.microsoft.com/office/infopath/2007/PartnerControls"/>
    <xsd:element name="TaxCatchAll" ma:index="9" nillable="true" ma:displayName="Taxonomy Catch All Column" ma:description="" ma:hidden="true" ma:list="{932b2525-0d26-4107-bde1-971f8ba7f2d0}" ma:internalName="TaxCatchAll" ma:showField="CatchAllData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description="" ma:hidden="true" ma:list="{932b2525-0d26-4107-bde1-971f8ba7f2d0}" ma:internalName="TaxCatchAllLabel" ma:readOnly="true" ma:showField="CatchAllDataLabel" ma:web="f0e6702e-4574-4095-a9ea-76c0d1a776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8b594fe0c2f491d889a1f5ed566becb xmlns="b82ac699-7e94-47da-a6ed-b75b380e0bd7">
      <Terms xmlns="http://schemas.microsoft.com/office/infopath/2007/PartnerControls"/>
    </d8b594fe0c2f491d889a1f5ed566becb>
    <naa700741d9d42d5b10b9434dce76e75 xmlns="b82ac699-7e94-47da-a6ed-b75b380e0bd7">
      <Terms xmlns="http://schemas.microsoft.com/office/infopath/2007/PartnerControls"/>
    </naa700741d9d42d5b10b9434dce76e75>
    <TaxCatchAll xmlns="f0e6702e-4574-4095-a9ea-76c0d1a77643"/>
    <p46ce59d80f543ed9fd6391417169c9e xmlns="b82ac699-7e94-47da-a6ed-b75b380e0bd7">
      <Terms xmlns="http://schemas.microsoft.com/office/infopath/2007/PartnerControls"/>
    </p46ce59d80f543ed9fd6391417169c9e>
    <PublishingExpirationDate xmlns="http://schemas.microsoft.com/sharepoint/v3" xsi:nil="true"/>
    <e968f008490c466f90bc6889d751dcbb xmlns="b82ac699-7e94-47da-a6ed-b75b380e0bd7">
      <Terms xmlns="http://schemas.microsoft.com/office/infopath/2007/PartnerControls"/>
    </e968f008490c466f90bc6889d751dcbb>
    <PublishingStartDate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612BBF-104F-4007-9158-346C4E5984C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b82ac699-7e94-47da-a6ed-b75b380e0bd7"/>
    <ds:schemaRef ds:uri="f0e6702e-4574-4095-a9ea-76c0d1a7764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9065D39-E717-4334-838B-728B28F0D559}">
  <ds:schemaRefs>
    <ds:schemaRef ds:uri="http://schemas.microsoft.com/office/2006/metadata/properties"/>
    <ds:schemaRef ds:uri="http://schemas.microsoft.com/office/infopath/2007/PartnerControls"/>
    <ds:schemaRef ds:uri="b82ac699-7e94-47da-a6ed-b75b380e0bd7"/>
    <ds:schemaRef ds:uri="f0e6702e-4574-4095-a9ea-76c0d1a77643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3B778CD8-18CC-4A16-BDA2-9AFA69EEFE6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Overview of the model</vt:lpstr>
      <vt:lpstr>Inputs&gt;</vt:lpstr>
      <vt:lpstr>General inputs</vt:lpstr>
      <vt:lpstr>CBA inputs</vt:lpstr>
      <vt:lpstr>Escalation inputs</vt:lpstr>
      <vt:lpstr>Positioning analysis &gt;</vt:lpstr>
      <vt:lpstr>Pos charts</vt:lpstr>
      <vt:lpstr>Pos chart tables</vt:lpstr>
      <vt:lpstr>Pos Central</vt:lpstr>
      <vt:lpstr>Pos Step</vt:lpstr>
      <vt:lpstr>Pos Slow</vt:lpstr>
      <vt:lpstr>Pos Fast</vt:lpstr>
      <vt:lpstr>Pos Weighted</vt:lpstr>
      <vt:lpstr>RIT-T analysis&gt;</vt:lpstr>
      <vt:lpstr>RIT-T charts</vt:lpstr>
      <vt:lpstr>RIT-T Chart tables</vt:lpstr>
      <vt:lpstr>RIT-T Central</vt:lpstr>
      <vt:lpstr>RIT-T Step</vt:lpstr>
      <vt:lpstr>RIT-T Slow</vt:lpstr>
      <vt:lpstr>RIT-T Fast</vt:lpstr>
      <vt:lpstr>RIT-T Weighted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Chen</dc:creator>
  <cp:lastModifiedBy>Tony Chen</cp:lastModifiedBy>
  <dcterms:created xsi:type="dcterms:W3CDTF">2021-05-28T05:37:46Z</dcterms:created>
  <dcterms:modified xsi:type="dcterms:W3CDTF">2021-12-08T04:51:57Z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0x01010040720D93C7FF8B49802AE22B2B090644</vt:lpwstr>
  </property>
</Properties>
</file>