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RG00034_Humelink\Results\Results workbooks\Published May 2024\"/>
    </mc:Choice>
  </mc:AlternateContent>
  <bookViews>
    <workbookView xWindow="0" yWindow="0" windowWidth="28800" windowHeight="12000" tabRatio="928"/>
  </bookViews>
  <sheets>
    <sheet name="Cover" sheetId="494" r:id="rId1"/>
    <sheet name="Release notice" sheetId="493" r:id="rId2"/>
    <sheet name="Version notes" sheetId="2" r:id="rId3"/>
    <sheet name="Abbreviations and notes" sheetId="485" r:id="rId4"/>
    <sheet name="---Compare options---" sheetId="784" r:id="rId5"/>
    <sheet name="BaseCase_CF" sheetId="4741" r:id="rId6"/>
    <sheet name="BaseCase_Generation" sheetId="4742" r:id="rId7"/>
    <sheet name="BaseCase_Capacity" sheetId="4743" r:id="rId8"/>
    <sheet name="BaseCase_REZ Generation" sheetId="4744" r:id="rId9"/>
    <sheet name="BaseCase_REZ Capacity" sheetId="4745" r:id="rId10"/>
    <sheet name="BaseCase_VOM Cost" sheetId="4746" r:id="rId11"/>
    <sheet name="BaseCase_FOM Cost" sheetId="4747" r:id="rId12"/>
    <sheet name="BaseCase_Fuel Cost" sheetId="4748" r:id="rId13"/>
    <sheet name="BaseCase_Build Cost" sheetId="4749" r:id="rId14"/>
    <sheet name="BaseCase_REZ Tx Cost" sheetId="4751" r:id="rId15"/>
    <sheet name="BaseCase_USE+DSP Cost" sheetId="4752" r:id="rId16"/>
    <sheet name="O3C_CF" sheetId="4811" r:id="rId17"/>
    <sheet name="O3C_Generation" sheetId="4812" r:id="rId18"/>
    <sheet name="O3C_Capacity" sheetId="4813" r:id="rId19"/>
    <sheet name="O3C_REZ Generation" sheetId="4814" r:id="rId20"/>
    <sheet name="O3C_REZ Capacity" sheetId="4815" r:id="rId21"/>
    <sheet name="O3C_VOM Cost" sheetId="4816" r:id="rId22"/>
    <sheet name="O3C_FOM Cost" sheetId="4817" r:id="rId23"/>
    <sheet name="O3C_Fuel Cost" sheetId="4818" r:id="rId24"/>
    <sheet name="O3C_Build Cost" sheetId="4819" r:id="rId25"/>
    <sheet name="O3C_REZ Tx Cost" sheetId="4821" r:id="rId26"/>
    <sheet name="O3C_USE+DSP Cost" sheetId="4822" r:id="rId27"/>
  </sheets>
  <definedNames>
    <definedName name="_xlnm._FilterDatabase" localSheetId="3" hidden="1">'Abbreviations and notes'!$A$2:$B$20</definedName>
    <definedName name="_xlnm._FilterDatabase" localSheetId="13" hidden="1">'BaseCase_Build Cost'!$A$5:$AC$5</definedName>
    <definedName name="_xlnm._FilterDatabase" localSheetId="7" hidden="1">BaseCase_Capacity!$A$5:$AA$18</definedName>
    <definedName name="_xlnm._FilterDatabase" localSheetId="5" hidden="1">BaseCase_CF!$A$5:$AA$18</definedName>
    <definedName name="_xlnm._FilterDatabase" localSheetId="11" hidden="1">'BaseCase_FOM Cost'!$A$1:$AC$5</definedName>
    <definedName name="_xlnm._FilterDatabase" localSheetId="12" hidden="1">'BaseCase_Fuel Cost'!$A$5:$AC$5</definedName>
    <definedName name="_xlnm._FilterDatabase" localSheetId="6" hidden="1">BaseCase_Generation!$A$5:$AA$18</definedName>
    <definedName name="_xlnm._FilterDatabase" localSheetId="9" hidden="1">'BaseCase_REZ Capacity'!$A$5:$AC$41</definedName>
    <definedName name="_xlnm._FilterDatabase" localSheetId="8" hidden="1">'BaseCase_REZ Generation'!$A$5:$AC$41</definedName>
    <definedName name="_xlnm._FilterDatabase" localSheetId="14" hidden="1">'BaseCase_REZ Tx Cost'!$A$5:$AA$5</definedName>
    <definedName name="_xlnm._FilterDatabase" localSheetId="15" hidden="1">'BaseCase_USE+DSP Cost'!$A$5:$AA$5</definedName>
    <definedName name="_xlnm._FilterDatabase" localSheetId="10" hidden="1">'BaseCase_VOM Cost'!$A$5:$AA$5</definedName>
    <definedName name="_xlnm._FilterDatabase" localSheetId="24" hidden="1">'O3C_Build Cost'!$A$5:$AC$5</definedName>
    <definedName name="_xlnm._FilterDatabase" localSheetId="18" hidden="1">O3C_Capacity!$A$5:$AA$18</definedName>
    <definedName name="_xlnm._FilterDatabase" localSheetId="16" hidden="1">O3C_CF!$A$5:$AA$18</definedName>
    <definedName name="_xlnm._FilterDatabase" localSheetId="22" hidden="1">'O3C_FOM Cost'!$A$1:$AC$5</definedName>
    <definedName name="_xlnm._FilterDatabase" localSheetId="23" hidden="1">'O3C_Fuel Cost'!$A$5:$AC$5</definedName>
    <definedName name="_xlnm._FilterDatabase" localSheetId="17" hidden="1">O3C_Generation!$A$5:$AA$18</definedName>
    <definedName name="_xlnm._FilterDatabase" localSheetId="20" hidden="1">'O3C_REZ Capacity'!$A$5:$AC$41</definedName>
    <definedName name="_xlnm._FilterDatabase" localSheetId="19" hidden="1">'O3C_REZ Generation'!$A$5:$AC$41</definedName>
    <definedName name="_xlnm._FilterDatabase" localSheetId="25" hidden="1">'O3C_REZ Tx Cost'!$A$5:$AA$5</definedName>
    <definedName name="_xlnm._FilterDatabase" localSheetId="26" hidden="1">'O3C_USE+DSP Cost'!$A$5:$AA$5</definedName>
    <definedName name="_xlnm._FilterDatabase" localSheetId="21" hidden="1">'O3C_VOM Cost'!$A$5:$AA$5</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784" l="1"/>
  <c r="A3" i="784"/>
  <c r="E32" i="784"/>
  <c r="E31" i="784"/>
  <c r="E29" i="784"/>
  <c r="E28" i="784"/>
  <c r="E27" i="784"/>
  <c r="E12" i="784"/>
  <c r="I55" i="784"/>
  <c r="A105" i="784" l="1"/>
  <c r="A86" i="784"/>
  <c r="S44" i="784" l="1"/>
  <c r="S66" i="784"/>
  <c r="S89" i="784" s="1"/>
  <c r="S108" i="784" l="1"/>
  <c r="S90" i="784"/>
  <c r="S92" i="784"/>
  <c r="I44" i="784" l="1"/>
  <c r="J44" i="784"/>
  <c r="K44" i="784"/>
  <c r="L44" i="784"/>
  <c r="M44" i="784"/>
  <c r="N44" i="784"/>
  <c r="O44" i="784"/>
  <c r="P44" i="784"/>
  <c r="Q44" i="784"/>
  <c r="R44" i="784"/>
  <c r="T44" i="784"/>
  <c r="U44" i="784"/>
  <c r="V44" i="784"/>
  <c r="W44" i="784"/>
  <c r="X44" i="784"/>
  <c r="Y44" i="784"/>
  <c r="Z44" i="784"/>
  <c r="AA44" i="784"/>
  <c r="AB44" i="784"/>
  <c r="AC44" i="784"/>
  <c r="AD44" i="784"/>
  <c r="AE44" i="784"/>
  <c r="AF44" i="784"/>
  <c r="AG44" i="784"/>
  <c r="S111" i="784"/>
  <c r="S110" i="784"/>
  <c r="S91" i="784"/>
  <c r="S109" i="784"/>
  <c r="E13" i="784" l="1"/>
  <c r="I58" i="784"/>
  <c r="I52" i="784"/>
  <c r="I53" i="784"/>
  <c r="I47" i="784"/>
  <c r="I82" i="784"/>
  <c r="I46" i="784"/>
  <c r="I50" i="784"/>
  <c r="I59" i="784"/>
  <c r="I75" i="784"/>
  <c r="I69" i="784"/>
  <c r="I77" i="784"/>
  <c r="I51" i="784"/>
  <c r="I54" i="784"/>
  <c r="I48" i="784"/>
  <c r="I45" i="784"/>
  <c r="I72" i="784"/>
  <c r="I68" i="784"/>
  <c r="I49" i="784"/>
  <c r="I56" i="784"/>
  <c r="I60" i="784"/>
  <c r="I70" i="784"/>
  <c r="I73" i="784"/>
  <c r="I67" i="784"/>
  <c r="I76" i="784"/>
  <c r="I74" i="784"/>
  <c r="I78" i="784"/>
  <c r="I81" i="784"/>
  <c r="I80" i="784"/>
  <c r="I71" i="784"/>
  <c r="AG66" i="784" l="1"/>
  <c r="AG89" i="784" s="1"/>
  <c r="AF66" i="784"/>
  <c r="AF89" i="784" s="1"/>
  <c r="AE66" i="784"/>
  <c r="AE89" i="784" s="1"/>
  <c r="AD66" i="784"/>
  <c r="AD89" i="784" s="1"/>
  <c r="AC66" i="784"/>
  <c r="AC89" i="784" s="1"/>
  <c r="AB66" i="784"/>
  <c r="AB89" i="784" s="1"/>
  <c r="AA66" i="784"/>
  <c r="AA89" i="784" s="1"/>
  <c r="Z66" i="784"/>
  <c r="Z89" i="784" s="1"/>
  <c r="Y66" i="784"/>
  <c r="Y89" i="784" s="1"/>
  <c r="X66" i="784"/>
  <c r="X89" i="784" s="1"/>
  <c r="W66" i="784"/>
  <c r="W89" i="784" s="1"/>
  <c r="V66" i="784"/>
  <c r="V89" i="784" s="1"/>
  <c r="U66" i="784"/>
  <c r="U89" i="784" s="1"/>
  <c r="T66" i="784"/>
  <c r="T89" i="784" s="1"/>
  <c r="R66" i="784"/>
  <c r="R89" i="784" s="1"/>
  <c r="Q66" i="784"/>
  <c r="Q89" i="784" s="1"/>
  <c r="P66" i="784"/>
  <c r="P89" i="784" s="1"/>
  <c r="O66" i="784"/>
  <c r="O89" i="784" s="1"/>
  <c r="N66" i="784"/>
  <c r="N89" i="784" s="1"/>
  <c r="M66" i="784"/>
  <c r="M89" i="784" s="1"/>
  <c r="L66" i="784"/>
  <c r="L89" i="784" s="1"/>
  <c r="K66" i="784"/>
  <c r="K89" i="784" s="1"/>
  <c r="J66" i="784"/>
  <c r="J89" i="784" s="1"/>
  <c r="I66" i="784"/>
  <c r="I89" i="784" s="1"/>
  <c r="A63" i="784"/>
  <c r="A41" i="784"/>
  <c r="E10" i="784"/>
  <c r="E9" i="784"/>
  <c r="E8" i="784"/>
  <c r="J1" i="784"/>
  <c r="U108" i="784" l="1"/>
  <c r="V108" i="784"/>
  <c r="W108" i="784"/>
  <c r="X108" i="784"/>
  <c r="Y108" i="784"/>
  <c r="Z108" i="784"/>
  <c r="I108" i="784"/>
  <c r="AA108" i="784"/>
  <c r="AC108" i="784"/>
  <c r="AD108" i="784"/>
  <c r="AE108" i="784"/>
  <c r="J108" i="784"/>
  <c r="L108" i="784"/>
  <c r="O108" i="784"/>
  <c r="AF108" i="784"/>
  <c r="M108" i="784"/>
  <c r="P108" i="784"/>
  <c r="AG108" i="784"/>
  <c r="AB108" i="784"/>
  <c r="Q108" i="784"/>
  <c r="N108" i="784"/>
  <c r="R108" i="784"/>
  <c r="K108" i="784"/>
  <c r="T108" i="784"/>
  <c r="K1" i="784"/>
  <c r="I30" i="784"/>
  <c r="Z91" i="784"/>
  <c r="AF91" i="784"/>
  <c r="K10" i="784"/>
  <c r="K92" i="784"/>
  <c r="J73" i="784"/>
  <c r="J81" i="784"/>
  <c r="J9" i="784"/>
  <c r="K12" i="784"/>
  <c r="J82" i="784"/>
  <c r="J55" i="784"/>
  <c r="J10" i="784"/>
  <c r="O91" i="784"/>
  <c r="P90" i="784"/>
  <c r="AE90" i="784"/>
  <c r="J56" i="784"/>
  <c r="AC90" i="784"/>
  <c r="K90" i="784"/>
  <c r="N90" i="784"/>
  <c r="U90" i="784"/>
  <c r="AD92" i="784"/>
  <c r="X90" i="784"/>
  <c r="AA92" i="784"/>
  <c r="R92" i="784"/>
  <c r="J90" i="784"/>
  <c r="J53" i="784"/>
  <c r="AF92" i="784"/>
  <c r="J74" i="784"/>
  <c r="M92" i="784"/>
  <c r="I31" i="784"/>
  <c r="J77" i="784"/>
  <c r="AA90" i="784"/>
  <c r="J68" i="784"/>
  <c r="J48" i="784"/>
  <c r="T92" i="784"/>
  <c r="M90" i="784"/>
  <c r="W90" i="784"/>
  <c r="J91" i="784"/>
  <c r="I90" i="784"/>
  <c r="L91" i="784"/>
  <c r="I29" i="784"/>
  <c r="J60" i="784"/>
  <c r="I28" i="784"/>
  <c r="Y92" i="784"/>
  <c r="J47" i="784"/>
  <c r="AF90" i="784"/>
  <c r="I92" i="784"/>
  <c r="AB91" i="784"/>
  <c r="T90" i="784"/>
  <c r="J52" i="784"/>
  <c r="AE92" i="784"/>
  <c r="L92" i="784"/>
  <c r="I26" i="784"/>
  <c r="J70" i="784"/>
  <c r="J78" i="784"/>
  <c r="K11" i="784"/>
  <c r="M91" i="784"/>
  <c r="J71" i="784"/>
  <c r="J59" i="784"/>
  <c r="J72" i="784"/>
  <c r="W91" i="784"/>
  <c r="J69" i="784"/>
  <c r="J58" i="784"/>
  <c r="J54" i="784"/>
  <c r="N92" i="784"/>
  <c r="AD90" i="784"/>
  <c r="J46" i="784"/>
  <c r="O90" i="784"/>
  <c r="J49" i="784"/>
  <c r="Q92" i="784"/>
  <c r="AB90" i="784"/>
  <c r="P91" i="784"/>
  <c r="W92" i="784"/>
  <c r="X92" i="784"/>
  <c r="J12" i="784"/>
  <c r="X91" i="784"/>
  <c r="J7" i="784"/>
  <c r="J51" i="784"/>
  <c r="Y90" i="784"/>
  <c r="N91" i="784"/>
  <c r="J67" i="784"/>
  <c r="J8" i="784"/>
  <c r="J45" i="784"/>
  <c r="J50" i="784"/>
  <c r="K9" i="784"/>
  <c r="V92" i="784"/>
  <c r="K7" i="784"/>
  <c r="Q91" i="784"/>
  <c r="J11" i="784"/>
  <c r="K8" i="784"/>
  <c r="T91" i="784"/>
  <c r="AC92" i="784"/>
  <c r="U91" i="784"/>
  <c r="J76" i="784"/>
  <c r="I27" i="784"/>
  <c r="AC91" i="784"/>
  <c r="P92" i="784"/>
  <c r="J80" i="784"/>
  <c r="AD91" i="784"/>
  <c r="AG92" i="784"/>
  <c r="U92" i="784"/>
  <c r="I91" i="784"/>
  <c r="V90" i="784"/>
  <c r="J13" i="784" l="1"/>
  <c r="K13" i="784"/>
  <c r="I32" i="784"/>
  <c r="L1" i="784"/>
  <c r="M109" i="784"/>
  <c r="AG111" i="784"/>
  <c r="K80" i="784"/>
  <c r="AB109" i="784"/>
  <c r="J31" i="784"/>
  <c r="L7" i="784"/>
  <c r="AE111" i="784"/>
  <c r="N111" i="784"/>
  <c r="N109" i="784"/>
  <c r="P110" i="784"/>
  <c r="J30" i="784"/>
  <c r="AF110" i="784"/>
  <c r="K56" i="784"/>
  <c r="AE91" i="784"/>
  <c r="K70" i="784"/>
  <c r="K52" i="784"/>
  <c r="X109" i="784"/>
  <c r="J109" i="784"/>
  <c r="K76" i="784"/>
  <c r="K71" i="784"/>
  <c r="K111" i="784"/>
  <c r="K58" i="784"/>
  <c r="L9" i="784"/>
  <c r="O110" i="784"/>
  <c r="Z111" i="784"/>
  <c r="J29" i="784"/>
  <c r="R109" i="784"/>
  <c r="L109" i="784"/>
  <c r="AC111" i="784"/>
  <c r="AB110" i="784"/>
  <c r="J27" i="784"/>
  <c r="K77" i="784"/>
  <c r="AB111" i="784"/>
  <c r="AD109" i="784"/>
  <c r="K73" i="784"/>
  <c r="T111" i="784"/>
  <c r="K81" i="784"/>
  <c r="L11" i="784"/>
  <c r="J28" i="784"/>
  <c r="L90" i="784"/>
  <c r="K50" i="784"/>
  <c r="U110" i="784"/>
  <c r="I109" i="784"/>
  <c r="T110" i="784"/>
  <c r="AG110" i="784"/>
  <c r="X111" i="784"/>
  <c r="K68" i="784"/>
  <c r="R111" i="784"/>
  <c r="K67" i="784"/>
  <c r="K59" i="784"/>
  <c r="V110" i="784"/>
  <c r="AC109" i="784"/>
  <c r="K53" i="784"/>
  <c r="Q111" i="784"/>
  <c r="P109" i="784"/>
  <c r="K48" i="784"/>
  <c r="K47" i="784"/>
  <c r="AD111" i="784"/>
  <c r="R90" i="784"/>
  <c r="K91" i="784"/>
  <c r="V111" i="784"/>
  <c r="K60" i="784"/>
  <c r="W110" i="784"/>
  <c r="O109" i="784"/>
  <c r="M111" i="784"/>
  <c r="AA91" i="784"/>
  <c r="Z92" i="784"/>
  <c r="AB92" i="784"/>
  <c r="K69" i="784"/>
  <c r="K109" i="784"/>
  <c r="L12" i="784"/>
  <c r="K45" i="784"/>
  <c r="V109" i="784"/>
  <c r="T109" i="784"/>
  <c r="V91" i="784"/>
  <c r="R91" i="784"/>
  <c r="L8" i="784"/>
  <c r="Q110" i="784"/>
  <c r="AA109" i="784"/>
  <c r="R110" i="784"/>
  <c r="Y109" i="784"/>
  <c r="I110" i="784"/>
  <c r="U109" i="784"/>
  <c r="L110" i="784"/>
  <c r="K82" i="784"/>
  <c r="M110" i="784"/>
  <c r="N110" i="784"/>
  <c r="AG90" i="784"/>
  <c r="Y111" i="784"/>
  <c r="O92" i="784"/>
  <c r="Q90" i="784"/>
  <c r="Z90" i="784"/>
  <c r="AA110" i="784"/>
  <c r="Z109" i="784"/>
  <c r="AA111" i="784"/>
  <c r="J75" i="784"/>
  <c r="J26" i="784"/>
  <c r="AF109" i="784"/>
  <c r="L111" i="784"/>
  <c r="K55" i="784"/>
  <c r="AG109" i="784"/>
  <c r="AF111" i="784"/>
  <c r="K78" i="784"/>
  <c r="L10" i="784"/>
  <c r="K49" i="784"/>
  <c r="K74" i="784"/>
  <c r="U111" i="784"/>
  <c r="Q109" i="784"/>
  <c r="AG91" i="784"/>
  <c r="J111" i="784"/>
  <c r="X110" i="784"/>
  <c r="K54" i="784"/>
  <c r="Y110" i="784"/>
  <c r="K72" i="784"/>
  <c r="O111" i="784"/>
  <c r="J110" i="784"/>
  <c r="P111" i="784"/>
  <c r="Z110" i="784"/>
  <c r="AD110" i="784"/>
  <c r="W109" i="784"/>
  <c r="Y91" i="784"/>
  <c r="I111" i="784"/>
  <c r="K46" i="784"/>
  <c r="AC110" i="784"/>
  <c r="K110" i="784"/>
  <c r="AE109" i="784"/>
  <c r="J92" i="784"/>
  <c r="AE110" i="784"/>
  <c r="W111" i="784"/>
  <c r="K51" i="784"/>
  <c r="J32" i="784" l="1"/>
  <c r="L13" i="784"/>
  <c r="M1" i="784"/>
  <c r="L67" i="784"/>
  <c r="L49" i="784"/>
  <c r="K30" i="784"/>
  <c r="L70" i="784"/>
  <c r="K75" i="784"/>
  <c r="L78" i="784"/>
  <c r="M7" i="784"/>
  <c r="L73" i="784"/>
  <c r="L80" i="784"/>
  <c r="L60" i="784"/>
  <c r="L55" i="784"/>
  <c r="L51" i="784"/>
  <c r="L54" i="784"/>
  <c r="M9" i="784"/>
  <c r="L72" i="784"/>
  <c r="L71" i="784"/>
  <c r="I12" i="784"/>
  <c r="L75" i="784"/>
  <c r="L50" i="784"/>
  <c r="L76" i="784"/>
  <c r="K26" i="784"/>
  <c r="L74" i="784"/>
  <c r="K27" i="784"/>
  <c r="L82" i="784"/>
  <c r="M12" i="784"/>
  <c r="K31" i="784"/>
  <c r="L69" i="784"/>
  <c r="L68" i="784"/>
  <c r="M11" i="784"/>
  <c r="K28" i="784"/>
  <c r="L59" i="784"/>
  <c r="K29" i="784"/>
  <c r="L56" i="784"/>
  <c r="L77" i="784"/>
  <c r="L48" i="784"/>
  <c r="M8" i="784"/>
  <c r="L53" i="784"/>
  <c r="L47" i="784"/>
  <c r="L81" i="784"/>
  <c r="L45" i="784"/>
  <c r="L52" i="784"/>
  <c r="L58" i="784"/>
  <c r="M10" i="784"/>
  <c r="L46" i="784"/>
  <c r="K32" i="784" l="1"/>
  <c r="M13" i="784"/>
  <c r="N1" i="784"/>
  <c r="M80" i="784"/>
  <c r="M56" i="784"/>
  <c r="N10" i="784"/>
  <c r="M67" i="784"/>
  <c r="L30" i="784"/>
  <c r="N7" i="784"/>
  <c r="M77" i="784"/>
  <c r="M75" i="784"/>
  <c r="N9" i="784"/>
  <c r="M59" i="784"/>
  <c r="I11" i="784"/>
  <c r="M55" i="784"/>
  <c r="M76" i="784"/>
  <c r="I7" i="784"/>
  <c r="M49" i="784"/>
  <c r="M53" i="784"/>
  <c r="M54" i="784"/>
  <c r="M78" i="784"/>
  <c r="M47" i="784"/>
  <c r="M50" i="784"/>
  <c r="M72" i="784"/>
  <c r="I8" i="784"/>
  <c r="N12" i="784"/>
  <c r="M73" i="784"/>
  <c r="M70" i="784"/>
  <c r="M74" i="784"/>
  <c r="M81" i="784"/>
  <c r="M82" i="784"/>
  <c r="L26" i="784"/>
  <c r="M45" i="784"/>
  <c r="M60" i="784"/>
  <c r="I10" i="784"/>
  <c r="M68" i="784"/>
  <c r="L28" i="784"/>
  <c r="L29" i="784"/>
  <c r="M71" i="784"/>
  <c r="L27" i="784"/>
  <c r="M58" i="784"/>
  <c r="L31" i="784"/>
  <c r="M69" i="784"/>
  <c r="M46" i="784"/>
  <c r="M51" i="784"/>
  <c r="N8" i="784"/>
  <c r="N11" i="784"/>
  <c r="M48" i="784"/>
  <c r="I9" i="784"/>
  <c r="M52" i="784"/>
  <c r="L32" i="784" l="1"/>
  <c r="N13" i="784"/>
  <c r="I13" i="784"/>
  <c r="O1" i="784"/>
  <c r="N52" i="784"/>
  <c r="N55" i="784"/>
  <c r="N70" i="784"/>
  <c r="O10" i="784"/>
  <c r="N45" i="784"/>
  <c r="N77" i="784"/>
  <c r="N59" i="784"/>
  <c r="N82" i="784"/>
  <c r="O9" i="784"/>
  <c r="N51" i="784"/>
  <c r="N69" i="784"/>
  <c r="N73" i="784"/>
  <c r="M30" i="784"/>
  <c r="N58" i="784"/>
  <c r="M26" i="784"/>
  <c r="M31" i="784"/>
  <c r="N56" i="784"/>
  <c r="O12" i="784"/>
  <c r="N48" i="784"/>
  <c r="N71" i="784"/>
  <c r="N53" i="784"/>
  <c r="N46" i="784"/>
  <c r="N47" i="784"/>
  <c r="O8" i="784"/>
  <c r="N54" i="784"/>
  <c r="N74" i="784"/>
  <c r="N81" i="784"/>
  <c r="O7" i="784"/>
  <c r="M29" i="784"/>
  <c r="N60" i="784"/>
  <c r="O11" i="784"/>
  <c r="N67" i="784"/>
  <c r="M27" i="784"/>
  <c r="M28" i="784"/>
  <c r="N80" i="784"/>
  <c r="N50" i="784"/>
  <c r="N78" i="784"/>
  <c r="N49" i="784"/>
  <c r="N72" i="784"/>
  <c r="M32" i="784" l="1"/>
  <c r="O13" i="784"/>
  <c r="P1" i="784"/>
  <c r="N68" i="784"/>
  <c r="O71" i="784"/>
  <c r="O75" i="784"/>
  <c r="O48" i="784"/>
  <c r="O47" i="784"/>
  <c r="N75" i="784"/>
  <c r="N76" i="784"/>
  <c r="O51" i="784"/>
  <c r="O77" i="784"/>
  <c r="P11" i="784"/>
  <c r="P8" i="784"/>
  <c r="P10" i="784"/>
  <c r="P9" i="784"/>
  <c r="O73" i="784"/>
  <c r="O54" i="784"/>
  <c r="O49" i="784"/>
  <c r="O52" i="784"/>
  <c r="P7" i="784"/>
  <c r="N30" i="784"/>
  <c r="O60" i="784"/>
  <c r="P12" i="784"/>
  <c r="O78" i="784"/>
  <c r="O50" i="784"/>
  <c r="N27" i="784"/>
  <c r="O53" i="784"/>
  <c r="O67" i="784"/>
  <c r="O46" i="784"/>
  <c r="O80" i="784"/>
  <c r="O74" i="784"/>
  <c r="N26" i="784"/>
  <c r="N28" i="784"/>
  <c r="O82" i="784"/>
  <c r="O55" i="784"/>
  <c r="O58" i="784"/>
  <c r="O81" i="784"/>
  <c r="O72" i="784"/>
  <c r="N29" i="784"/>
  <c r="N31" i="784"/>
  <c r="O56" i="784"/>
  <c r="O76" i="784"/>
  <c r="O68" i="784"/>
  <c r="N32" i="784" l="1"/>
  <c r="P13" i="784"/>
  <c r="Q1" i="784"/>
  <c r="P68" i="784"/>
  <c r="Q10" i="784"/>
  <c r="Q12" i="784"/>
  <c r="P55" i="784"/>
  <c r="O31" i="784"/>
  <c r="P60" i="784"/>
  <c r="O28" i="784"/>
  <c r="O45" i="784"/>
  <c r="O27" i="784"/>
  <c r="P76" i="784"/>
  <c r="P56" i="784"/>
  <c r="P73" i="784"/>
  <c r="O59" i="784"/>
  <c r="P82" i="784"/>
  <c r="Q7" i="784"/>
  <c r="P70" i="784"/>
  <c r="P67" i="784"/>
  <c r="P77" i="784"/>
  <c r="P74" i="784"/>
  <c r="P51" i="784"/>
  <c r="P69" i="784"/>
  <c r="P78" i="784"/>
  <c r="P80" i="784"/>
  <c r="O30" i="784"/>
  <c r="O70" i="784"/>
  <c r="O26" i="784"/>
  <c r="P50" i="784"/>
  <c r="P72" i="784"/>
  <c r="P52" i="784"/>
  <c r="O29" i="784"/>
  <c r="P58" i="784"/>
  <c r="P49" i="784"/>
  <c r="Q11" i="784"/>
  <c r="P47" i="784"/>
  <c r="P75" i="784"/>
  <c r="P48" i="784"/>
  <c r="P59" i="784"/>
  <c r="O69" i="784"/>
  <c r="Q9" i="784"/>
  <c r="P81" i="784"/>
  <c r="Q8" i="784"/>
  <c r="O32" i="784" l="1"/>
  <c r="Q13" i="784"/>
  <c r="R1" i="784"/>
  <c r="Q78" i="784"/>
  <c r="Q74" i="784"/>
  <c r="Q56" i="784"/>
  <c r="Q46" i="784"/>
  <c r="P27" i="784"/>
  <c r="Q80" i="784"/>
  <c r="Q54" i="784"/>
  <c r="Q59" i="784"/>
  <c r="P29" i="784"/>
  <c r="R11" i="784"/>
  <c r="Q50" i="784"/>
  <c r="Q81" i="784"/>
  <c r="P31" i="784"/>
  <c r="Q70" i="784"/>
  <c r="P46" i="784"/>
  <c r="Q58" i="784"/>
  <c r="Q82" i="784"/>
  <c r="P30" i="784"/>
  <c r="Q51" i="784"/>
  <c r="P28" i="784"/>
  <c r="R7" i="784"/>
  <c r="Q53" i="784"/>
  <c r="Q76" i="784"/>
  <c r="R9" i="784"/>
  <c r="Q77" i="784"/>
  <c r="Q67" i="784"/>
  <c r="R8" i="784"/>
  <c r="Q49" i="784"/>
  <c r="P26" i="784"/>
  <c r="P45" i="784"/>
  <c r="P53" i="784"/>
  <c r="Q45" i="784"/>
  <c r="Q71" i="784"/>
  <c r="Q52" i="784"/>
  <c r="Q73" i="784"/>
  <c r="Q72" i="784"/>
  <c r="Q48" i="784"/>
  <c r="Q47" i="784"/>
  <c r="Q55" i="784"/>
  <c r="Q68" i="784"/>
  <c r="Q60" i="784"/>
  <c r="Q75" i="784"/>
  <c r="R12" i="784"/>
  <c r="P71" i="784"/>
  <c r="P54" i="784"/>
  <c r="Q69" i="784"/>
  <c r="R10" i="784"/>
  <c r="P32" i="784" l="1"/>
  <c r="R13" i="784"/>
  <c r="S1" i="784"/>
  <c r="S11" i="784"/>
  <c r="S7" i="784"/>
  <c r="R73" i="784"/>
  <c r="S12" i="784"/>
  <c r="Q30" i="784"/>
  <c r="S8" i="784"/>
  <c r="Q27" i="784"/>
  <c r="R75" i="784"/>
  <c r="R76" i="784"/>
  <c r="R80" i="784"/>
  <c r="S10" i="784"/>
  <c r="Q31" i="784"/>
  <c r="Q26" i="784"/>
  <c r="S9" i="784"/>
  <c r="Q28" i="784"/>
  <c r="Q29" i="784"/>
  <c r="Q32" i="784" l="1"/>
  <c r="S13" i="784"/>
  <c r="T1" i="784"/>
  <c r="S54" i="784"/>
  <c r="S68" i="784"/>
  <c r="R49" i="784"/>
  <c r="T69" i="784"/>
  <c r="S82" i="784"/>
  <c r="S59" i="784"/>
  <c r="R47" i="784"/>
  <c r="R59" i="784"/>
  <c r="T70" i="784"/>
  <c r="R52" i="784"/>
  <c r="R81" i="784"/>
  <c r="S58" i="784"/>
  <c r="R53" i="784"/>
  <c r="T54" i="784"/>
  <c r="T80" i="784"/>
  <c r="R67" i="784"/>
  <c r="T9" i="784"/>
  <c r="T75" i="784"/>
  <c r="T7" i="784"/>
  <c r="T48" i="784"/>
  <c r="S75" i="784"/>
  <c r="S78" i="784"/>
  <c r="R74" i="784"/>
  <c r="S77" i="784"/>
  <c r="R31" i="784"/>
  <c r="R78" i="784"/>
  <c r="S60" i="784"/>
  <c r="R48" i="784"/>
  <c r="S49" i="784"/>
  <c r="R77" i="784"/>
  <c r="S71" i="784"/>
  <c r="S48" i="784"/>
  <c r="S81" i="784"/>
  <c r="S70" i="784"/>
  <c r="R28" i="784"/>
  <c r="R58" i="784"/>
  <c r="T58" i="784"/>
  <c r="T76" i="784"/>
  <c r="R51" i="784"/>
  <c r="S45" i="784"/>
  <c r="R68" i="784"/>
  <c r="S74" i="784"/>
  <c r="R30" i="784"/>
  <c r="S80" i="784"/>
  <c r="S73" i="784"/>
  <c r="S55" i="784"/>
  <c r="T12" i="784"/>
  <c r="S67" i="784"/>
  <c r="R82" i="784"/>
  <c r="R26" i="784"/>
  <c r="R46" i="784"/>
  <c r="T46" i="784"/>
  <c r="S52" i="784"/>
  <c r="T52" i="784"/>
  <c r="R45" i="784"/>
  <c r="T47" i="784"/>
  <c r="T78" i="784"/>
  <c r="R56" i="784"/>
  <c r="T55" i="784"/>
  <c r="R69" i="784"/>
  <c r="T77" i="784"/>
  <c r="S46" i="784"/>
  <c r="S50" i="784"/>
  <c r="S69" i="784"/>
  <c r="T8" i="784"/>
  <c r="R29" i="784"/>
  <c r="T10" i="784"/>
  <c r="S76" i="784"/>
  <c r="T74" i="784"/>
  <c r="T56" i="784"/>
  <c r="R54" i="784"/>
  <c r="R71" i="784"/>
  <c r="R72" i="784"/>
  <c r="T67" i="784"/>
  <c r="T50" i="784"/>
  <c r="T45" i="784"/>
  <c r="R55" i="784"/>
  <c r="R50" i="784"/>
  <c r="S72" i="784"/>
  <c r="T68" i="784"/>
  <c r="T11" i="784"/>
  <c r="R27" i="784"/>
  <c r="S47" i="784"/>
  <c r="R70" i="784"/>
  <c r="S56" i="784"/>
  <c r="R60" i="784"/>
  <c r="T72" i="784"/>
  <c r="S51" i="784"/>
  <c r="S53" i="784"/>
  <c r="R32" i="784" l="1"/>
  <c r="T13" i="784"/>
  <c r="U1" i="784"/>
  <c r="S27" i="784"/>
  <c r="U9" i="784"/>
  <c r="U11" i="784"/>
  <c r="S29" i="784"/>
  <c r="U8" i="784"/>
  <c r="U12" i="784"/>
  <c r="T82" i="784"/>
  <c r="T59" i="784"/>
  <c r="T71" i="784"/>
  <c r="T81" i="784"/>
  <c r="S26" i="784"/>
  <c r="S30" i="784"/>
  <c r="U56" i="784"/>
  <c r="U7" i="784"/>
  <c r="T49" i="784"/>
  <c r="T73" i="784"/>
  <c r="T53" i="784"/>
  <c r="T51" i="784"/>
  <c r="T60" i="784"/>
  <c r="S28" i="784"/>
  <c r="U10" i="784"/>
  <c r="S31" i="784"/>
  <c r="S32" i="784" l="1"/>
  <c r="U13" i="784"/>
  <c r="V1" i="784"/>
  <c r="T30" i="784"/>
  <c r="V11" i="784"/>
  <c r="U48" i="784"/>
  <c r="U52" i="784"/>
  <c r="U76" i="784"/>
  <c r="U67" i="784"/>
  <c r="U47" i="784"/>
  <c r="V12" i="784"/>
  <c r="U69" i="784"/>
  <c r="U77" i="784"/>
  <c r="T28" i="784"/>
  <c r="V10" i="784"/>
  <c r="U73" i="784"/>
  <c r="U72" i="784"/>
  <c r="U81" i="784"/>
  <c r="U51" i="784"/>
  <c r="U58" i="784"/>
  <c r="U45" i="784"/>
  <c r="U55" i="784"/>
  <c r="U82" i="784"/>
  <c r="U53" i="784"/>
  <c r="T26" i="784"/>
  <c r="T29" i="784"/>
  <c r="U60" i="784"/>
  <c r="U78" i="784"/>
  <c r="U74" i="784"/>
  <c r="U49" i="784"/>
  <c r="T31" i="784"/>
  <c r="U71" i="784"/>
  <c r="U68" i="784"/>
  <c r="U54" i="784"/>
  <c r="T27" i="784"/>
  <c r="U59" i="784"/>
  <c r="U75" i="784"/>
  <c r="V7" i="784"/>
  <c r="U50" i="784"/>
  <c r="U70" i="784"/>
  <c r="U46" i="784"/>
  <c r="U80" i="784"/>
  <c r="V9" i="784"/>
  <c r="V8" i="784"/>
  <c r="T32" i="784" l="1"/>
  <c r="V13" i="784"/>
  <c r="W1" i="784"/>
  <c r="W59" i="784"/>
  <c r="V58" i="784"/>
  <c r="V72" i="784"/>
  <c r="V51" i="784"/>
  <c r="V71" i="784"/>
  <c r="V69" i="784"/>
  <c r="W48" i="784"/>
  <c r="U31" i="784"/>
  <c r="V54" i="784"/>
  <c r="V77" i="784"/>
  <c r="W50" i="784"/>
  <c r="U30" i="784"/>
  <c r="V48" i="784"/>
  <c r="V52" i="784"/>
  <c r="V60" i="784"/>
  <c r="V80" i="784"/>
  <c r="W7" i="784"/>
  <c r="V47" i="784"/>
  <c r="V74" i="784"/>
  <c r="V82" i="784"/>
  <c r="V67" i="784"/>
  <c r="W76" i="784"/>
  <c r="W11" i="784"/>
  <c r="V76" i="784"/>
  <c r="V55" i="784"/>
  <c r="V78" i="784"/>
  <c r="V75" i="784"/>
  <c r="W49" i="784"/>
  <c r="W10" i="784"/>
  <c r="W78" i="784"/>
  <c r="W45" i="784"/>
  <c r="V50" i="784"/>
  <c r="V46" i="784"/>
  <c r="V68" i="784"/>
  <c r="V45" i="784"/>
  <c r="V59" i="784"/>
  <c r="U26" i="784"/>
  <c r="U28" i="784"/>
  <c r="V70" i="784"/>
  <c r="U29" i="784"/>
  <c r="W12" i="784"/>
  <c r="U27" i="784"/>
  <c r="V49" i="784"/>
  <c r="V53" i="784"/>
  <c r="V73" i="784"/>
  <c r="V56" i="784"/>
  <c r="W74" i="784"/>
  <c r="W60" i="784"/>
  <c r="W9" i="784"/>
  <c r="W8" i="784"/>
  <c r="W46" i="784"/>
  <c r="V81" i="784"/>
  <c r="U32" i="784" l="1"/>
  <c r="W13" i="784"/>
  <c r="X1" i="784"/>
  <c r="V28" i="784"/>
  <c r="V27" i="784"/>
  <c r="W55" i="784"/>
  <c r="V29" i="784"/>
  <c r="W75" i="784"/>
  <c r="W52" i="784"/>
  <c r="V30" i="784"/>
  <c r="W77" i="784"/>
  <c r="V31" i="784"/>
  <c r="W58" i="784"/>
  <c r="X11" i="784"/>
  <c r="V26" i="784"/>
  <c r="W53" i="784"/>
  <c r="X70" i="784"/>
  <c r="W69" i="784"/>
  <c r="X10" i="784"/>
  <c r="W81" i="784"/>
  <c r="W72" i="784"/>
  <c r="W67" i="784"/>
  <c r="W70" i="784"/>
  <c r="W71" i="784"/>
  <c r="W54" i="784"/>
  <c r="X72" i="784"/>
  <c r="W80" i="784"/>
  <c r="W68" i="784"/>
  <c r="X9" i="784"/>
  <c r="X8" i="784"/>
  <c r="W47" i="784"/>
  <c r="W56" i="784"/>
  <c r="W73" i="784"/>
  <c r="X7" i="784"/>
  <c r="X69" i="784"/>
  <c r="X12" i="784"/>
  <c r="W51" i="784"/>
  <c r="W82" i="784"/>
  <c r="V32" i="784" l="1"/>
  <c r="X13" i="784"/>
  <c r="Y1" i="784"/>
  <c r="X60" i="784"/>
  <c r="X73" i="784"/>
  <c r="W28" i="784"/>
  <c r="W26" i="784"/>
  <c r="Y8" i="784"/>
  <c r="Y46" i="784"/>
  <c r="Y77" i="784"/>
  <c r="Y54" i="784"/>
  <c r="W31" i="784"/>
  <c r="Y72" i="784"/>
  <c r="X50" i="784"/>
  <c r="Y55" i="784"/>
  <c r="X54" i="784"/>
  <c r="Y76" i="784"/>
  <c r="X82" i="784"/>
  <c r="W27" i="784"/>
  <c r="Y50" i="784"/>
  <c r="X80" i="784"/>
  <c r="Y10" i="784"/>
  <c r="Y49" i="784"/>
  <c r="Y59" i="784"/>
  <c r="Y7" i="784"/>
  <c r="Y60" i="784"/>
  <c r="Y9" i="784"/>
  <c r="X59" i="784"/>
  <c r="X48" i="784"/>
  <c r="X77" i="784"/>
  <c r="X51" i="784"/>
  <c r="X74" i="784"/>
  <c r="X56" i="784"/>
  <c r="X45" i="784"/>
  <c r="X49" i="784"/>
  <c r="X47" i="784"/>
  <c r="W29" i="784"/>
  <c r="Y67" i="784"/>
  <c r="Y51" i="784"/>
  <c r="X71" i="784"/>
  <c r="X76" i="784"/>
  <c r="X58" i="784"/>
  <c r="Y52" i="784"/>
  <c r="X52" i="784"/>
  <c r="Y82" i="784"/>
  <c r="X46" i="784"/>
  <c r="X75" i="784"/>
  <c r="W30" i="784"/>
  <c r="X67" i="784"/>
  <c r="X78" i="784"/>
  <c r="X55" i="784"/>
  <c r="X68" i="784"/>
  <c r="Y11" i="784"/>
  <c r="X81" i="784"/>
  <c r="Y53" i="784"/>
  <c r="Y12" i="784"/>
  <c r="Y81" i="784"/>
  <c r="Y48" i="784"/>
  <c r="X53" i="784"/>
  <c r="W32" i="784" l="1"/>
  <c r="Y13" i="784"/>
  <c r="Z1" i="784"/>
  <c r="X30" i="784"/>
  <c r="X27" i="784"/>
  <c r="Y45" i="784"/>
  <c r="Y69" i="784"/>
  <c r="X26" i="784"/>
  <c r="Y80" i="784"/>
  <c r="Y58" i="784"/>
  <c r="Y78" i="784"/>
  <c r="Y71" i="784"/>
  <c r="Z8" i="784"/>
  <c r="Z7" i="784"/>
  <c r="Y56" i="784"/>
  <c r="Z12" i="784"/>
  <c r="Y70" i="784"/>
  <c r="X31" i="784"/>
  <c r="Y68" i="784"/>
  <c r="X28" i="784"/>
  <c r="Z9" i="784"/>
  <c r="Y75" i="784"/>
  <c r="X29" i="784"/>
  <c r="Z71" i="784"/>
  <c r="Z10" i="784"/>
  <c r="Y74" i="784"/>
  <c r="Y73" i="784"/>
  <c r="Y47" i="784"/>
  <c r="Z11" i="784"/>
  <c r="X32" i="784" l="1"/>
  <c r="Z13" i="784"/>
  <c r="AA1" i="784"/>
  <c r="Z56" i="784"/>
  <c r="AA59" i="784"/>
  <c r="AA80" i="784"/>
  <c r="AA74" i="784"/>
  <c r="AA67" i="784"/>
  <c r="Z59" i="784"/>
  <c r="Z68" i="784"/>
  <c r="AA82" i="784"/>
  <c r="Y28" i="784"/>
  <c r="AA12" i="784"/>
  <c r="Z60" i="784"/>
  <c r="Z55" i="784"/>
  <c r="Z80" i="784"/>
  <c r="Y30" i="784"/>
  <c r="AA9" i="784"/>
  <c r="Z77" i="784"/>
  <c r="Z54" i="784"/>
  <c r="Z45" i="784"/>
  <c r="Z72" i="784"/>
  <c r="AA52" i="784"/>
  <c r="Z53" i="784"/>
  <c r="Z69" i="784"/>
  <c r="Z51" i="784"/>
  <c r="AA45" i="784"/>
  <c r="Z78" i="784"/>
  <c r="AA76" i="784"/>
  <c r="Y31" i="784"/>
  <c r="Z50" i="784"/>
  <c r="Y29" i="784"/>
  <c r="AA53" i="784"/>
  <c r="Z52" i="784"/>
  <c r="Z70" i="784"/>
  <c r="AA72" i="784"/>
  <c r="Z76" i="784"/>
  <c r="Z82" i="784"/>
  <c r="AA70" i="784"/>
  <c r="Z46" i="784"/>
  <c r="Z58" i="784"/>
  <c r="AA7" i="784"/>
  <c r="AA10" i="784"/>
  <c r="AA77" i="784"/>
  <c r="Z74" i="784"/>
  <c r="AA47" i="784"/>
  <c r="Y27" i="784"/>
  <c r="AA58" i="784"/>
  <c r="Z48" i="784"/>
  <c r="Z81" i="784"/>
  <c r="Z67" i="784"/>
  <c r="AA56" i="784"/>
  <c r="Z73" i="784"/>
  <c r="AA11" i="784"/>
  <c r="AA60" i="784"/>
  <c r="AA49" i="784"/>
  <c r="AA46" i="784"/>
  <c r="Z47" i="784"/>
  <c r="AA51" i="784"/>
  <c r="Z75" i="784"/>
  <c r="Y26" i="784"/>
  <c r="AA8" i="784"/>
  <c r="Z49" i="784"/>
  <c r="Y32" i="784" l="1"/>
  <c r="AA13" i="784"/>
  <c r="AB1" i="784"/>
  <c r="AB70" i="784"/>
  <c r="AA71" i="784"/>
  <c r="AB50" i="784"/>
  <c r="Z30" i="784"/>
  <c r="AB80" i="784"/>
  <c r="AB68" i="784"/>
  <c r="AB48" i="784"/>
  <c r="AB82" i="784"/>
  <c r="AB60" i="784"/>
  <c r="AB52" i="784"/>
  <c r="AB8" i="784"/>
  <c r="AA78" i="784"/>
  <c r="AB7" i="784"/>
  <c r="AA68" i="784"/>
  <c r="AB12" i="784"/>
  <c r="AA50" i="784"/>
  <c r="AB47" i="784"/>
  <c r="AB81" i="784"/>
  <c r="AB73" i="784"/>
  <c r="AA69" i="784"/>
  <c r="AB71" i="784"/>
  <c r="Z26" i="784"/>
  <c r="AA54" i="784"/>
  <c r="AB55" i="784"/>
  <c r="AA81" i="784"/>
  <c r="Z27" i="784"/>
  <c r="AB9" i="784"/>
  <c r="AB74" i="784"/>
  <c r="Z31" i="784"/>
  <c r="AA48" i="784"/>
  <c r="AB10" i="784"/>
  <c r="AA73" i="784"/>
  <c r="AB46" i="784"/>
  <c r="AA55" i="784"/>
  <c r="AB53" i="784"/>
  <c r="AA75" i="784"/>
  <c r="AB78" i="784"/>
  <c r="Z29" i="784"/>
  <c r="AB45" i="784"/>
  <c r="Z28" i="784"/>
  <c r="AB69" i="784"/>
  <c r="AB11" i="784"/>
  <c r="AB75" i="784"/>
  <c r="AB77" i="784"/>
  <c r="AB58" i="784"/>
  <c r="AB49" i="784"/>
  <c r="AB59" i="784"/>
  <c r="AB72" i="784"/>
  <c r="AB76" i="784"/>
  <c r="Z32" i="784" l="1"/>
  <c r="AB13" i="784"/>
  <c r="AC1" i="784"/>
  <c r="AA27" i="784"/>
  <c r="AC76" i="784"/>
  <c r="AC10" i="784"/>
  <c r="AB51" i="784"/>
  <c r="AC11" i="784"/>
  <c r="AA30" i="784"/>
  <c r="AA29" i="784"/>
  <c r="AA28" i="784"/>
  <c r="AC8" i="784"/>
  <c r="AB54" i="784"/>
  <c r="AC9" i="784"/>
  <c r="AC7" i="784"/>
  <c r="AC12" i="784"/>
  <c r="AB56" i="784"/>
  <c r="AB67" i="784"/>
  <c r="AA31" i="784"/>
  <c r="AC72" i="784"/>
  <c r="AA26" i="784"/>
  <c r="AA32" i="784" l="1"/>
  <c r="AC13" i="784"/>
  <c r="AD1" i="784"/>
  <c r="AD78" i="784"/>
  <c r="AB27" i="784"/>
  <c r="AC67" i="784"/>
  <c r="AC54" i="784"/>
  <c r="AC73" i="784"/>
  <c r="AD81" i="784"/>
  <c r="AD68" i="784"/>
  <c r="AC55" i="784"/>
  <c r="AC48" i="784"/>
  <c r="AD56" i="784"/>
  <c r="AD69" i="784"/>
  <c r="AD49" i="784"/>
  <c r="AD7" i="784"/>
  <c r="AB31" i="784"/>
  <c r="AC47" i="784"/>
  <c r="AD52" i="784"/>
  <c r="AC81" i="784"/>
  <c r="AC51" i="784"/>
  <c r="AC77" i="784"/>
  <c r="AC75" i="784"/>
  <c r="AD59" i="784"/>
  <c r="AD8" i="784"/>
  <c r="AD72" i="784"/>
  <c r="AC45" i="784"/>
  <c r="AC82" i="784"/>
  <c r="AD10" i="784"/>
  <c r="AD55" i="784"/>
  <c r="AD76" i="784"/>
  <c r="AD70" i="784"/>
  <c r="AC70" i="784"/>
  <c r="AD48" i="784"/>
  <c r="AC52" i="784"/>
  <c r="AD60" i="784"/>
  <c r="AD12" i="784"/>
  <c r="AD71" i="784"/>
  <c r="AC49" i="784"/>
  <c r="AD46" i="784"/>
  <c r="AD67" i="784"/>
  <c r="AC74" i="784"/>
  <c r="AC50" i="784"/>
  <c r="AB28" i="784"/>
  <c r="AD11" i="784"/>
  <c r="AC56" i="784"/>
  <c r="AD75" i="784"/>
  <c r="AC69" i="784"/>
  <c r="AC78" i="784"/>
  <c r="AC80" i="784"/>
  <c r="AC59" i="784"/>
  <c r="AB30" i="784"/>
  <c r="AD9" i="784"/>
  <c r="AD51" i="784"/>
  <c r="AC60" i="784"/>
  <c r="AD82" i="784"/>
  <c r="AD45" i="784"/>
  <c r="AC58" i="784"/>
  <c r="AC46" i="784"/>
  <c r="AC68" i="784"/>
  <c r="AD77" i="784"/>
  <c r="AB26" i="784"/>
  <c r="AC53" i="784"/>
  <c r="AD73" i="784"/>
  <c r="AC71" i="784"/>
  <c r="AB29" i="784"/>
  <c r="AB32" i="784" l="1"/>
  <c r="AD13" i="784"/>
  <c r="AE1" i="784"/>
  <c r="AC29" i="784"/>
  <c r="AC28" i="784"/>
  <c r="AE10" i="784"/>
  <c r="AC30" i="784"/>
  <c r="AE76" i="784"/>
  <c r="AC27" i="784"/>
  <c r="AC26" i="784"/>
  <c r="AE11" i="784"/>
  <c r="AE7" i="784"/>
  <c r="AE12" i="784"/>
  <c r="AE9" i="784"/>
  <c r="AD50" i="784"/>
  <c r="AD80" i="784"/>
  <c r="AE74" i="784"/>
  <c r="AD54" i="784"/>
  <c r="AC31" i="784"/>
  <c r="AE50" i="784"/>
  <c r="AE77" i="784"/>
  <c r="AD58" i="784"/>
  <c r="AD53" i="784"/>
  <c r="AD47" i="784"/>
  <c r="AE71" i="784"/>
  <c r="AE8" i="784"/>
  <c r="AD74" i="784"/>
  <c r="AC32" i="784" l="1"/>
  <c r="AE13" i="784"/>
  <c r="AF1" i="784"/>
  <c r="AE68" i="784"/>
  <c r="AE45" i="784"/>
  <c r="AD31" i="784"/>
  <c r="AE51" i="784"/>
  <c r="AE73" i="784"/>
  <c r="AE59" i="784"/>
  <c r="AE72" i="784"/>
  <c r="AD29" i="784"/>
  <c r="AE58" i="784"/>
  <c r="AE69" i="784"/>
  <c r="AF7" i="784"/>
  <c r="AE60" i="784"/>
  <c r="AE80" i="784"/>
  <c r="AE67" i="784"/>
  <c r="AE75" i="784"/>
  <c r="AF9" i="784"/>
  <c r="AF12" i="784"/>
  <c r="AE70" i="784"/>
  <c r="AD30" i="784"/>
  <c r="AE82" i="784"/>
  <c r="AE52" i="784"/>
  <c r="AD27" i="784"/>
  <c r="AE47" i="784"/>
  <c r="AE48" i="784"/>
  <c r="AD28" i="784"/>
  <c r="AE49" i="784"/>
  <c r="AE56" i="784"/>
  <c r="AE53" i="784"/>
  <c r="AE46" i="784"/>
  <c r="AF11" i="784"/>
  <c r="AD26" i="784"/>
  <c r="AE81" i="784"/>
  <c r="AF45" i="784"/>
  <c r="AF10" i="784"/>
  <c r="AE55" i="784"/>
  <c r="AE54" i="784"/>
  <c r="AE78" i="784"/>
  <c r="AF8" i="784"/>
  <c r="AD32" i="784" l="1"/>
  <c r="AF13" i="784"/>
  <c r="AG1" i="784"/>
  <c r="AG7" i="784"/>
  <c r="AF49" i="784"/>
  <c r="AG9" i="784"/>
  <c r="AF47" i="784"/>
  <c r="AF81" i="784"/>
  <c r="AF54" i="784"/>
  <c r="AF59" i="784"/>
  <c r="AF52" i="784"/>
  <c r="AF68" i="784"/>
  <c r="AG78" i="784"/>
  <c r="AF74" i="784"/>
  <c r="AF75" i="784"/>
  <c r="AF50" i="784"/>
  <c r="AE31" i="784"/>
  <c r="AE27" i="784"/>
  <c r="AF78" i="784"/>
  <c r="AF46" i="784"/>
  <c r="AF67" i="784"/>
  <c r="AE26" i="784"/>
  <c r="AG12" i="784"/>
  <c r="AF71" i="784"/>
  <c r="AG10" i="784"/>
  <c r="AE29" i="784"/>
  <c r="AF58" i="784"/>
  <c r="AG11" i="784"/>
  <c r="AF51" i="784"/>
  <c r="AG69" i="784"/>
  <c r="AF55" i="784"/>
  <c r="AE30" i="784"/>
  <c r="AF70" i="784"/>
  <c r="AF73" i="784"/>
  <c r="AF82" i="784"/>
  <c r="AF56" i="784"/>
  <c r="AG8" i="784"/>
  <c r="AF77" i="784"/>
  <c r="AF80" i="784"/>
  <c r="AF69" i="784"/>
  <c r="AF53" i="784"/>
  <c r="AG55" i="784"/>
  <c r="AF60" i="784"/>
  <c r="AF76" i="784"/>
  <c r="AF72" i="784"/>
  <c r="AE28" i="784"/>
  <c r="AF48" i="784"/>
  <c r="AE32" i="784" l="1"/>
  <c r="AG13" i="784"/>
  <c r="AG50" i="784"/>
  <c r="AG72" i="784"/>
  <c r="AG53" i="784"/>
  <c r="AG48" i="784"/>
  <c r="AG60" i="784"/>
  <c r="AG70" i="784"/>
  <c r="AG75" i="784"/>
  <c r="AG71" i="784"/>
  <c r="AF30" i="784"/>
  <c r="AG81" i="784"/>
  <c r="AF26" i="784"/>
  <c r="AG49" i="784"/>
  <c r="AG46" i="784"/>
  <c r="AG74" i="784"/>
  <c r="AG59" i="784"/>
  <c r="AG82" i="784"/>
  <c r="AF28" i="784"/>
  <c r="AG58" i="784"/>
  <c r="AG47" i="784"/>
  <c r="AG51" i="784"/>
  <c r="AG54" i="784"/>
  <c r="AG52" i="784"/>
  <c r="AF27" i="784"/>
  <c r="AG77" i="784"/>
  <c r="AF29" i="784"/>
  <c r="AG76" i="784"/>
  <c r="AG67" i="784"/>
  <c r="AF31" i="784"/>
  <c r="AG68" i="784"/>
  <c r="AG80" i="784"/>
  <c r="AG45" i="784"/>
  <c r="AG56" i="784"/>
  <c r="AG73" i="784"/>
  <c r="AF32" i="784" l="1"/>
  <c r="AG31" i="784"/>
  <c r="AG29" i="784"/>
  <c r="AG30" i="784"/>
  <c r="AG28" i="784"/>
  <c r="AG26" i="784"/>
  <c r="AG27" i="784"/>
  <c r="AG32" i="784" l="1"/>
</calcChain>
</file>

<file path=xl/sharedStrings.xml><?xml version="1.0" encoding="utf-8"?>
<sst xmlns="http://schemas.openxmlformats.org/spreadsheetml/2006/main" count="9368" uniqueCount="241">
  <si>
    <t xml:space="preserve"> </t>
  </si>
  <si>
    <t>Change log</t>
  </si>
  <si>
    <t>Black Coal</t>
  </si>
  <si>
    <t>Hydro</t>
  </si>
  <si>
    <t>OCGT</t>
  </si>
  <si>
    <t>OCGT / Diesel</t>
  </si>
  <si>
    <t>DSP</t>
  </si>
  <si>
    <t>CCGT</t>
  </si>
  <si>
    <t>Solar PV</t>
  </si>
  <si>
    <t>Wind</t>
  </si>
  <si>
    <t>Solar</t>
  </si>
  <si>
    <t>Brown Coal</t>
  </si>
  <si>
    <t>Gas - Steam</t>
  </si>
  <si>
    <t>USE</t>
  </si>
  <si>
    <t>Transmission</t>
  </si>
  <si>
    <t>VPP</t>
  </si>
  <si>
    <t>NEM</t>
  </si>
  <si>
    <t>VOM</t>
  </si>
  <si>
    <t>FOM</t>
  </si>
  <si>
    <t>Fuel</t>
  </si>
  <si>
    <t>Region</t>
  </si>
  <si>
    <t>Technology</t>
  </si>
  <si>
    <t>NSW1</t>
  </si>
  <si>
    <t>QLD1</t>
  </si>
  <si>
    <t>VIC1</t>
  </si>
  <si>
    <t>SA1</t>
  </si>
  <si>
    <t>TAS1</t>
  </si>
  <si>
    <t>Darling Downs</t>
  </si>
  <si>
    <t>2024-25</t>
  </si>
  <si>
    <t>2025-26</t>
  </si>
  <si>
    <t>2026-27</t>
  </si>
  <si>
    <t>2027-28</t>
  </si>
  <si>
    <t>2028-29</t>
  </si>
  <si>
    <t>2029-30</t>
  </si>
  <si>
    <t>2030-31</t>
  </si>
  <si>
    <t>2031-32</t>
  </si>
  <si>
    <t>2032-33</t>
  </si>
  <si>
    <t>2033-34</t>
  </si>
  <si>
    <t>2034-35</t>
  </si>
  <si>
    <t>2035-36</t>
  </si>
  <si>
    <t>2036-37</t>
  </si>
  <si>
    <t>2037-38</t>
  </si>
  <si>
    <t>2038-39</t>
  </si>
  <si>
    <t>2039-40</t>
  </si>
  <si>
    <t>2040-41</t>
  </si>
  <si>
    <t>2041-42</t>
  </si>
  <si>
    <t>Explicitly modelled generation</t>
  </si>
  <si>
    <t>Distributed PV</t>
  </si>
  <si>
    <t>Notes</t>
  </si>
  <si>
    <t>Acronyms</t>
  </si>
  <si>
    <t>Open cycle gas turbine</t>
  </si>
  <si>
    <t>Closed cycle gas turbine</t>
  </si>
  <si>
    <t>Virtual power plants</t>
  </si>
  <si>
    <t>Demand-side participation</t>
  </si>
  <si>
    <t>Unserved energy</t>
  </si>
  <si>
    <t>Diesel</t>
  </si>
  <si>
    <t>Diesel generator</t>
  </si>
  <si>
    <t>National Electricity Market</t>
  </si>
  <si>
    <t>AEMO</t>
  </si>
  <si>
    <t>Australian Energy Market Operator</t>
  </si>
  <si>
    <t>PV</t>
  </si>
  <si>
    <t>Photovoltaic</t>
  </si>
  <si>
    <t>Fixed operations and maintenance</t>
  </si>
  <si>
    <t>Variable operations and maintenance</t>
  </si>
  <si>
    <t>MW</t>
  </si>
  <si>
    <t>Megawatts</t>
  </si>
  <si>
    <t>GWh</t>
  </si>
  <si>
    <t>Gigawatt-hours</t>
  </si>
  <si>
    <t>Gas-powered steam turbine</t>
  </si>
  <si>
    <t>Notice</t>
  </si>
  <si>
    <t>REZ Expansion</t>
  </si>
  <si>
    <t>2042-43</t>
  </si>
  <si>
    <t>2043-44</t>
  </si>
  <si>
    <t>2044-45</t>
  </si>
  <si>
    <t>2045-46</t>
  </si>
  <si>
    <t>Compare</t>
  </si>
  <si>
    <t>to</t>
  </si>
  <si>
    <t>Select region</t>
  </si>
  <si>
    <t>Build</t>
  </si>
  <si>
    <t>CAPEX</t>
  </si>
  <si>
    <t>REZ Tx</t>
  </si>
  <si>
    <t>REZ</t>
  </si>
  <si>
    <t>USE+DSP</t>
  </si>
  <si>
    <t>Explicitly modelled pumping</t>
  </si>
  <si>
    <t>Total</t>
  </si>
  <si>
    <t>Grid Battery</t>
  </si>
  <si>
    <t>Explicitly modelled existing and new entrant (8 hour or less) battery storage</t>
  </si>
  <si>
    <t>Total cumulative market benefits</t>
  </si>
  <si>
    <t>BaseCase</t>
  </si>
  <si>
    <t>2046-47</t>
  </si>
  <si>
    <t>2047-48</t>
  </si>
  <si>
    <t>*Generation shown is sent-out, as is demand.</t>
  </si>
  <si>
    <t>Hydrogen Turbine</t>
  </si>
  <si>
    <t>2048-49</t>
  </si>
  <si>
    <t>VPP Pump</t>
  </si>
  <si>
    <t>REZ Name</t>
  </si>
  <si>
    <t>QLD</t>
  </si>
  <si>
    <t>Q1</t>
  </si>
  <si>
    <t>Q2</t>
  </si>
  <si>
    <t>Q3</t>
  </si>
  <si>
    <t>Q4</t>
  </si>
  <si>
    <t>Q5</t>
  </si>
  <si>
    <t>Q6</t>
  </si>
  <si>
    <t>Q7</t>
  </si>
  <si>
    <t>Q8</t>
  </si>
  <si>
    <t>Q9</t>
  </si>
  <si>
    <t>N1</t>
  </si>
  <si>
    <t>N2</t>
  </si>
  <si>
    <t>N3</t>
  </si>
  <si>
    <t>N4</t>
  </si>
  <si>
    <t>N5</t>
  </si>
  <si>
    <t>N6</t>
  </si>
  <si>
    <t>N7</t>
  </si>
  <si>
    <t>N8</t>
  </si>
  <si>
    <t>V1</t>
  </si>
  <si>
    <t>V2</t>
  </si>
  <si>
    <t>V3</t>
  </si>
  <si>
    <t>V4</t>
  </si>
  <si>
    <t>V5</t>
  </si>
  <si>
    <t>V6</t>
  </si>
  <si>
    <t>S1</t>
  </si>
  <si>
    <t>S2</t>
  </si>
  <si>
    <t>S3</t>
  </si>
  <si>
    <t>S4</t>
  </si>
  <si>
    <t>S5</t>
  </si>
  <si>
    <t>S6</t>
  </si>
  <si>
    <t>S7</t>
  </si>
  <si>
    <t>S8</t>
  </si>
  <si>
    <t>S9</t>
  </si>
  <si>
    <t>T1</t>
  </si>
  <si>
    <t>T2</t>
  </si>
  <si>
    <t>T3</t>
  </si>
  <si>
    <t>Far North QLD</t>
  </si>
  <si>
    <t>North Qld Clean Energy Hub</t>
  </si>
  <si>
    <t>Northern Qld</t>
  </si>
  <si>
    <t>Isaac</t>
  </si>
  <si>
    <t>Barcaldine</t>
  </si>
  <si>
    <t>Fitzroy</t>
  </si>
  <si>
    <t>Wide Bay</t>
  </si>
  <si>
    <t>Banana</t>
  </si>
  <si>
    <t>North West NSW</t>
  </si>
  <si>
    <t>New England</t>
  </si>
  <si>
    <t>Central-West Orana</t>
  </si>
  <si>
    <t>Broken Hill</t>
  </si>
  <si>
    <t>South West NSW</t>
  </si>
  <si>
    <t>Wagga Wagga</t>
  </si>
  <si>
    <t>Tumut</t>
  </si>
  <si>
    <t>Cooma-Monaro</t>
  </si>
  <si>
    <t>Ovens Murray</t>
  </si>
  <si>
    <t>Murray River</t>
  </si>
  <si>
    <t>Western Victoria</t>
  </si>
  <si>
    <t>South West Victoria</t>
  </si>
  <si>
    <t>Gippsland</t>
  </si>
  <si>
    <t>Central North VIC</t>
  </si>
  <si>
    <t>South East SA</t>
  </si>
  <si>
    <t>Riverland</t>
  </si>
  <si>
    <t>Mid-North SA</t>
  </si>
  <si>
    <t>Yorke Peninsula</t>
  </si>
  <si>
    <t>Northern SA</t>
  </si>
  <si>
    <t>Leigh Creek</t>
  </si>
  <si>
    <t>Roxby Downs</t>
  </si>
  <si>
    <t>Eastern Eyre Peninsula</t>
  </si>
  <si>
    <t>Western Eyre Peninsula</t>
  </si>
  <si>
    <t>North East Tasmania</t>
  </si>
  <si>
    <t>North West Tasmania</t>
  </si>
  <si>
    <t>Central Highlands</t>
  </si>
  <si>
    <t>NSW</t>
  </si>
  <si>
    <t>VIC</t>
  </si>
  <si>
    <t>SA</t>
  </si>
  <si>
    <t>TAS</t>
  </si>
  <si>
    <t>Offshore Wind</t>
  </si>
  <si>
    <t>Hunter Coast</t>
  </si>
  <si>
    <t>Illawarra Coast</t>
  </si>
  <si>
    <t>Gippsland Coast</t>
  </si>
  <si>
    <t>Portland Coast</t>
  </si>
  <si>
    <t>South East SA Coast</t>
  </si>
  <si>
    <t>North West Tasmania Coast</t>
  </si>
  <si>
    <t>O1</t>
  </si>
  <si>
    <t>O2</t>
  </si>
  <si>
    <t>O3</t>
  </si>
  <si>
    <t>O4</t>
  </si>
  <si>
    <t>O5</t>
  </si>
  <si>
    <t>O6</t>
  </si>
  <si>
    <t>Renewable energy zone</t>
  </si>
  <si>
    <t>Capex</t>
  </si>
  <si>
    <t>O3C</t>
  </si>
  <si>
    <t>Real June 2023 dollars discounted to 1 July 2023</t>
  </si>
  <si>
    <t>Real June 2023 dollars discounted to 1 July 2023. For new entrant capacity, the FOM is incurred annually in modelling. FOM costs do not include FOM of existing, committed and anticipated generators since there will be no difference in these costs between the Base Case and option case.</t>
  </si>
  <si>
    <t>Real June 2023 dollars discounted to 1 July 2023. The total capital costs are annualised for modelling purposes. Build costs do not include capital costs of existing, committed and anticipated generators and transmission projects since there will be no difference in these costs between the Base Case and option case.</t>
  </si>
  <si>
    <t>Real June 2023 dollars ($m) discounted to 1 July 2023</t>
  </si>
  <si>
    <t>Capacity difference (GW)</t>
  </si>
  <si>
    <t>Sent-out generation difference (TWh)*</t>
  </si>
  <si>
    <t>Capacity difference (MW)</t>
  </si>
  <si>
    <t>Offshore wind</t>
  </si>
  <si>
    <t>Sent-out generation difference (GWh)*</t>
  </si>
  <si>
    <t>Select REZ</t>
  </si>
  <si>
    <t>N9</t>
  </si>
  <si>
    <t>Hunter-Central Coast</t>
  </si>
  <si>
    <t>PHES</t>
  </si>
  <si>
    <t>PHES Pump</t>
  </si>
  <si>
    <t>PV non-scheduled generators and Rooftop PV</t>
  </si>
  <si>
    <t>2. Non-scheduled generation including Distributed PV is considered as a component of demand.</t>
  </si>
  <si>
    <t>3. Entry of new generation and storage capacity, built of new REZ transmission and retirement of generator capacity where allowed to occur optionally as part of the least-cost solution occurs at the beginning of each financial year, on 1 July.</t>
  </si>
  <si>
    <t>4. Build costs do not include capital costs of existing, committed and anticipated generators and transmission projects (including interconnector and REZ transmission projects) since there will be no difference in these costs between the Base Case and option case.</t>
  </si>
  <si>
    <t>Real June 2023 dollars discounted to 1 July 2023. As with the total capital costs, the REZ transmission expansion costs are annualised for modelling purposes. Build costs do not include capital costs of existing, committed and anticipated transmission projects since there will be no difference in these costs between the Base Case and option case.</t>
  </si>
  <si>
    <t>Non-scheduled generation including Distributed PV is not shown.</t>
  </si>
  <si>
    <t>Capacity calculated on 1 July. In early study years some wind and solar projects enter later in the financial year and are therefore reflected in the following financial year's capacity. Non-scheduled generation including Distributed PV is not shown.</t>
  </si>
  <si>
    <r>
      <t>Ernst &amp; Young (“</t>
    </r>
    <r>
      <rPr>
        <b/>
        <sz val="11"/>
        <color theme="1"/>
        <rFont val="Calibri"/>
        <family val="2"/>
        <scheme val="minor"/>
      </rPr>
      <t>EY</t>
    </r>
    <r>
      <rPr>
        <sz val="11"/>
        <color theme="1"/>
        <rFont val="Calibri"/>
        <family val="2"/>
        <scheme val="minor"/>
      </rPr>
      <t>”) was engaged on the instructions NSW Electricity Networks Operations Pty Limited as trustee for NSW Electricity Networks Operations Trust ("Transgrid" or the “</t>
    </r>
    <r>
      <rPr>
        <b/>
        <sz val="11"/>
        <color theme="1"/>
        <rFont val="Calibri"/>
        <family val="2"/>
        <scheme val="minor"/>
      </rPr>
      <t>Client</t>
    </r>
    <r>
      <rPr>
        <sz val="11"/>
        <color theme="1"/>
        <rFont val="Calibri"/>
        <family val="2"/>
        <scheme val="minor"/>
      </rPr>
      <t>”) to undertake market modelling of system costs and benefits to forecast the gross benefit of HumeLink (the “Project”), in accordance with the purchase order dated 27 November 2023 (“</t>
    </r>
    <r>
      <rPr>
        <b/>
        <sz val="11"/>
        <color theme="1"/>
        <rFont val="Calibri"/>
        <family val="2"/>
        <scheme val="minor"/>
      </rPr>
      <t>the Engagement Agreement</t>
    </r>
    <r>
      <rPr>
        <sz val="11"/>
        <color theme="1"/>
        <rFont val="Calibri"/>
        <family val="2"/>
        <scheme val="minor"/>
      </rPr>
      <t>”).
The results of EY’s work, including the assumptions and qualifications made in preparing the workbook ("</t>
    </r>
    <r>
      <rPr>
        <b/>
        <sz val="11"/>
        <color theme="1"/>
        <rFont val="Calibri"/>
        <family val="2"/>
        <scheme val="minor"/>
      </rPr>
      <t>Workbook</t>
    </r>
    <r>
      <rPr>
        <sz val="11"/>
        <color theme="1"/>
        <rFont val="Calibri"/>
        <family val="2"/>
        <scheme val="minor"/>
      </rPr>
      <t>") are set out in EY's report (“</t>
    </r>
    <r>
      <rPr>
        <b/>
        <sz val="11"/>
        <color theme="1"/>
        <rFont val="Calibri"/>
        <family val="2"/>
        <scheme val="minor"/>
      </rPr>
      <t>Report</t>
    </r>
    <r>
      <rPr>
        <sz val="11"/>
        <color theme="1"/>
        <rFont val="Calibri"/>
        <family val="2"/>
        <scheme val="minor"/>
      </rPr>
      <t>”) dated 28 February 2024. The Workbook and Report should be read in conjunction with each other and in their entirety including this release notice, the applicable scope of the work and any limitations. A reference to the Report includes any part of the Report.
EY has prepared the Workbook for the benefit of the Client and has considered only the interest of the Client. EY has not been engaged to act, and has not acted, as advisor to any other party. Accordingly, EY makes no representations as to the appropriateness, accuracy or completeness of the Workbook for any other party's purposes. Our work commenced on 28 November 2023 and was completed on 6 February 2024. Therefore, our Workbook does not take account of events or circumstances arising after 6 February 2024 and we have no responsibility to update the Workbook for such events or circumstances.
No reliance may be placed upon the Workbook or any of its contents by any party other than the Client (“Third Parties” or “you”). Any Third Parties receiving a copy of the Workbook must make and rely on their own enquiries in relation to the issues to which the Workbook relates, the contents of the Workbook and all matters arising from or relating to or in any way connected with the Workbook or its contents. 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In preparing this Workbook EY has considered and relied upon information provided to us by the Client and other stakeholders engaged in the process and other sources believed to be reliable and accurate. EY has not been informed that any information supplied to it, or obtained from public sources, was false or that any material information has been withheld from it. EY does not imply, and it should not be construed that EY has performed an audit, verification or due diligence procedures on any of the information provided to us. EY has not independently verified, nor accept any responsibility or liability for independently verifying, any such information nor does EY make any representation as to the accuracy or completeness of the information. Neither EY nor any member or employee thereof undertakes responsibility in any way whatsoever or liability for any loss or damage to any person in respect of errors in this Workbook arising from incorrect information provided to EY.
Modelling work performed as part of our scope inherently requires assumptions about future behaviours and market interactions, which may result in forecasts that deviate from future conditions. There will usually be differences between estimated and actual outcomes, because events and circumstances frequently do not occur as expected, and those differences may be material. EY takes no responsibility that the projected outcomes will be achieved. EY highlights that the analysis included in this Workbook does not constitute investment advice or a recommendation to you on a future course of action. EY provides no assurance that the scenarios that have been modelled will be accepted by any relevant authority or third party.
EY has consented to the Workbook being published electronically on the Client’s websites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Readers are advised that the outcomes provided are based on many detailed assumptions underpinning the scenarios, and the key assumptions are described in the Report. These assumptions were selected by the Client. The modelled scenarios represent three possible future options for the development and operation of the National Electricity Market, and it must be acknowledged that many alternative futures exist. Alternative futures beyond those presented have not been evaluated as part of this Workbook.
EY’s liability is limited by a scheme approved under Professional Standards Legislation.</t>
    </r>
  </si>
  <si>
    <t>The REZ generation includes generation from the existing, committed and anticipated renewables mapped to the relevant REZs.</t>
  </si>
  <si>
    <t>Capacity calculated on 1 July. In early study years some wind and solar projects enter later in the financial year and are therefore reflected in the following financial year's capacity. REZ capacity includes capacity from the existing, committed and anticipated renewables mapped to the relevant REZs.</t>
  </si>
  <si>
    <t>Annual capacity factor by technology - BaseCase,  Progressive Change Scenario</t>
  </si>
  <si>
    <t>Annual sent-out generation by technology (GWh) - BaseCase, Progressive Change Scenario</t>
  </si>
  <si>
    <t>Installed capacity by technology (MW) - BaseCase, Progressive Change Scenario</t>
  </si>
  <si>
    <t>VOM cost by technology ($000s) - BaseCase, Progressive Change Scenario</t>
  </si>
  <si>
    <t>FOM cost by technology ($000s) - BaseCase, Progressive Change Scenario</t>
  </si>
  <si>
    <t>Fuel cost by technology ($000s) - BaseCase, Progressive Change Scenario</t>
  </si>
  <si>
    <t>New generation build cost (CAPEX) by technology ($000s) - BaseCase, Progressive Change Scenario</t>
  </si>
  <si>
    <t>REZ transmission expansion cost by region ($000s) - BaseCase, Progressive Change Scenario</t>
  </si>
  <si>
    <t>USE+DSP cost by region ($000s) - BaseCase, Progressive Change Scenario</t>
  </si>
  <si>
    <t>Installed capacity by REZ (MW) - BaseCase, Progressive Change Scenario</t>
  </si>
  <si>
    <t>Annual sent-out generation by REZ (GWh) - BaseCase, Progressive Change Scenario</t>
  </si>
  <si>
    <t>Annual capacity factor by technology - O3C,  Progressive Change Scenario</t>
  </si>
  <si>
    <t>Annual sent-out generation by technology (GWh) - O3C, Progressive Change Scenario</t>
  </si>
  <si>
    <t>Installed capacity by technology (MW) - O3C, Progressive Change Scenario</t>
  </si>
  <si>
    <t>VOM cost by technology ($000s) - O3C, Progressive Change Scenario</t>
  </si>
  <si>
    <t>FOM cost by technology ($000s) - O3C, Progressive Change Scenario</t>
  </si>
  <si>
    <t>Fuel cost by technology ($000s) - O3C, Progressive Change Scenario</t>
  </si>
  <si>
    <t>New generation build cost (CAPEX) by technology ($000s) - O3C, Progressive Change Scenario</t>
  </si>
  <si>
    <t>REZ transmission expansion cost by region ($000s) - O3C, Progressive Change Scenario</t>
  </si>
  <si>
    <t>USE+DSP cost by region ($000s) - O3C, Progressive Change Scenario</t>
  </si>
  <si>
    <t>Installed capacity by REZ (MW) - O3C, Progressive Change Scenario</t>
  </si>
  <si>
    <t>Annual sent-out generation by REZ (GWh) - O3C, Progressive Change Scenario</t>
  </si>
  <si>
    <t>HumeLink market modelling outcomes - Progressive Change scenario</t>
  </si>
  <si>
    <t>Grid Battery Pump</t>
  </si>
  <si>
    <t>Explicitly modelled load</t>
  </si>
  <si>
    <t>Total annual market benefits</t>
  </si>
  <si>
    <t>1. BaseCase is the without HumeLink counterfactual.</t>
  </si>
  <si>
    <t>Update to PHES and PHES Pump outcomes (generation and capacity) that were mis-reported in version 1.0.</t>
  </si>
  <si>
    <t>-</t>
  </si>
  <si>
    <t>5. Tumut 3 generation is included in Hydro, whereas Tumut 3 pump is included in PHES Pump.</t>
  </si>
  <si>
    <t>Pumped hydro energy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</si>
</sst>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0.0"/>
    <numFmt numFmtId="167" formatCode="&quot;$&quot;#,##0"/>
    <numFmt numFmtId="168" formatCode="#,##0.00000000"/>
    <numFmt numFmtId="169" formatCode="_-* #,##0.0_-;\-* #,##0.0_-;_-* &quot;-&quot;??_-;_-@_-"/>
    <numFmt numFmtId="170" formatCode="#,##0.0"/>
  </numFmts>
  <fonts count="46">
    <font>
      <sz val="11"/>
      <color theme="1"/>
      <name val="Calibri"/>
      <family val="2"/>
      <scheme val="minor"/>
    </font>
    <font>
      <sz val="8"/>
      <color theme="1"/>
      <name val="Arial"/>
      <family val="2"/>
    </font>
    <font>
      <sz val="11"/>
      <color rgb="FF3F3F7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2"/>
      <color rgb="FFFFE600"/>
      <name val="Arial"/>
      <family val="2"/>
    </font>
    <font>
      <u/>
      <sz val="11"/>
      <color theme="1"/>
      <name val="Calibri"/>
      <family val="2"/>
      <scheme val="minor"/>
    </font>
    <font>
      <sz val="11"/>
      <color theme="1"/>
      <name val="Calibri"/>
      <family val="2"/>
      <scheme val="minor"/>
    </font>
    <font>
      <b/>
      <sz val="11"/>
      <color rgb="FF3F3F3F"/>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b/>
      <sz val="11"/>
      <name val="Calibri"/>
      <family val="2"/>
      <scheme val="minor"/>
    </font>
    <font>
      <u/>
      <sz val="11"/>
      <color theme="10"/>
      <name val="Calibri"/>
      <family val="2"/>
      <scheme val="minor"/>
    </font>
    <font>
      <sz val="11"/>
      <color rgb="FF006100"/>
      <name val="Calibri"/>
      <family val="2"/>
      <scheme val="minor"/>
    </font>
    <font>
      <sz val="11"/>
      <color rgb="FFFF0000"/>
      <name val="Calibri"/>
      <family val="2"/>
      <scheme val="minor"/>
    </font>
    <font>
      <sz val="11"/>
      <color rgb="FF00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i/>
      <sz val="11"/>
      <color rgb="FF7F7F7F"/>
      <name val="Calibri"/>
      <family val="2"/>
      <scheme val="minor"/>
    </font>
    <font>
      <sz val="11"/>
      <color rgb="FF9C5700"/>
      <name val="Calibri"/>
      <family val="2"/>
      <scheme val="minor"/>
    </font>
    <font>
      <sz val="10"/>
      <name val="Arial"/>
      <family val="2"/>
    </font>
    <font>
      <sz val="10"/>
      <color theme="1"/>
      <name val="Arial"/>
      <family val="2"/>
    </font>
    <font>
      <b/>
      <sz val="11"/>
      <color theme="1"/>
      <name val="Arial"/>
      <family val="2"/>
    </font>
    <font>
      <b/>
      <sz val="8"/>
      <color theme="1"/>
      <name val="Arial"/>
      <family val="2"/>
    </font>
    <font>
      <sz val="8"/>
      <color theme="1"/>
      <name val="Arial"/>
      <family val="2"/>
    </font>
    <font>
      <sz val="11"/>
      <color theme="1"/>
      <name val="Arial"/>
      <family val="2"/>
    </font>
    <font>
      <u/>
      <sz val="8"/>
      <name val="Arial"/>
      <family val="2"/>
    </font>
    <font>
      <sz val="11"/>
      <color theme="0"/>
      <name val="Calibri Light"/>
      <family val="2"/>
      <scheme val="major"/>
    </font>
    <font>
      <u/>
      <sz val="10"/>
      <color theme="10"/>
      <name val="Arial"/>
      <family val="2"/>
    </font>
    <font>
      <sz val="8"/>
      <color rgb="FF000099"/>
      <name val="Arial"/>
      <family val="2"/>
    </font>
    <font>
      <b/>
      <sz val="8"/>
      <name val="Arial"/>
      <family val="2"/>
    </font>
    <font>
      <sz val="10"/>
      <color rgb="FF006100"/>
      <name val="Arial"/>
      <family val="2"/>
    </font>
    <font>
      <sz val="11"/>
      <name val="Calibri"/>
      <family val="2"/>
      <scheme val="minor"/>
    </font>
  </fonts>
  <fills count="43">
    <fill>
      <patternFill patternType="none"/>
    </fill>
    <fill>
      <patternFill patternType="gray125"/>
    </fill>
    <fill>
      <patternFill patternType="solid">
        <fgColor rgb="FFFFCC99"/>
      </patternFill>
    </fill>
    <fill>
      <patternFill patternType="solid">
        <fgColor rgb="FFF2F2F2"/>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theme="0" tint="-0.499984740745262"/>
        <bgColor indexed="64"/>
      </patternFill>
    </fill>
    <fill>
      <patternFill patternType="solid">
        <fgColor rgb="FFFFE6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rgb="FFE9E7E2"/>
        <bgColor indexed="64"/>
      </patternFill>
    </fill>
    <fill>
      <patternFill patternType="solid">
        <fgColor rgb="FFFFC222"/>
        <bgColor indexed="64"/>
      </patternFill>
    </fill>
    <fill>
      <patternFill patternType="solid">
        <fgColor rgb="FFD9D9D9"/>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s>
  <cellStyleXfs count="61834">
    <xf numFmtId="0" fontId="0" fillId="0" borderId="0"/>
    <xf numFmtId="0" fontId="2" fillId="2" borderId="1" applyNumberFormat="0" applyAlignment="0" applyProtection="0"/>
    <xf numFmtId="0" fontId="3" fillId="3" borderId="1" applyNumberFormat="0" applyAlignment="0" applyProtection="0"/>
    <xf numFmtId="0" fontId="6" fillId="4" borderId="0" applyNumberFormat="0" applyBorder="0" applyAlignment="0" applyProtection="0"/>
    <xf numFmtId="0" fontId="7" fillId="0" borderId="0"/>
    <xf numFmtId="0" fontId="13" fillId="3" borderId="2" applyNumberFormat="0" applyAlignment="0" applyProtection="0"/>
    <xf numFmtId="165" fontId="12" fillId="0" borderId="0" applyFont="0" applyFill="0" applyBorder="0" applyAlignment="0" applyProtection="0"/>
    <xf numFmtId="0" fontId="21" fillId="11" borderId="0" applyNumberFormat="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12" borderId="0" applyNumberFormat="0" applyBorder="0" applyAlignment="0" applyProtection="0"/>
    <xf numFmtId="0" fontId="30" fillId="0" borderId="7" applyNumberFormat="0" applyFill="0" applyAlignment="0" applyProtection="0"/>
    <xf numFmtId="0" fontId="4" fillId="14" borderId="8" applyNumberFormat="0" applyAlignment="0" applyProtection="0"/>
    <xf numFmtId="0" fontId="22" fillId="0" borderId="0" applyNumberFormat="0" applyFill="0" applyBorder="0" applyAlignment="0" applyProtection="0"/>
    <xf numFmtId="0" fontId="12" fillId="15" borderId="9" applyNumberFormat="0" applyFont="0" applyAlignment="0" applyProtection="0"/>
    <xf numFmtId="0" fontId="31" fillId="0" borderId="0" applyNumberFormat="0" applyFill="0" applyBorder="0" applyAlignment="0" applyProtection="0"/>
    <xf numFmtId="0" fontId="5" fillId="0" borderId="10" applyNumberFormat="0" applyFill="0" applyAlignment="0" applyProtection="0"/>
    <xf numFmtId="0" fontId="6"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6"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6"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6"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6"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29" fillId="13"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2" fillId="13"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4"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29" fillId="13"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9" fillId="0" borderId="0" applyNumberFormat="0" applyFill="0" applyBorder="0" applyAlignment="0" applyProtection="0"/>
    <xf numFmtId="164" fontId="12" fillId="0" borderId="0" applyFont="0" applyFill="0" applyBorder="0" applyAlignment="0" applyProtection="0"/>
    <xf numFmtId="169" fontId="33" fillId="0" borderId="11" applyNumberFormat="0" applyAlignment="0">
      <alignment horizontal="center"/>
    </xf>
    <xf numFmtId="169" fontId="33" fillId="40" borderId="11" applyNumberFormat="0" applyAlignment="0">
      <alignment horizontal="center"/>
    </xf>
    <xf numFmtId="0" fontId="37" fillId="39" borderId="0" applyFill="0"/>
    <xf numFmtId="0" fontId="40" fillId="20" borderId="0" applyNumberFormat="0" applyBorder="0" applyAlignment="0" applyProtection="0"/>
    <xf numFmtId="0" fontId="36" fillId="39" borderId="0"/>
    <xf numFmtId="0" fontId="41" fillId="0" borderId="0" applyNumberFormat="0" applyFill="0" applyBorder="0" applyAlignment="0" applyProtection="0"/>
    <xf numFmtId="0" fontId="40" fillId="16" borderId="0" applyNumberFormat="0" applyBorder="0" applyAlignment="0" applyProtection="0"/>
    <xf numFmtId="165" fontId="12" fillId="0" borderId="0" applyFont="0" applyFill="0" applyBorder="0" applyAlignment="0" applyProtection="0"/>
    <xf numFmtId="0" fontId="42" fillId="42" borderId="0">
      <alignment horizontal="center" wrapText="1"/>
    </xf>
    <xf numFmtId="0" fontId="37" fillId="0" borderId="0"/>
    <xf numFmtId="0" fontId="12" fillId="0" borderId="0"/>
    <xf numFmtId="0" fontId="37" fillId="0" borderId="0"/>
    <xf numFmtId="0" fontId="33" fillId="0" borderId="0"/>
    <xf numFmtId="165" fontId="12" fillId="0" borderId="0" applyFont="0" applyFill="0" applyBorder="0" applyAlignment="0" applyProtection="0"/>
    <xf numFmtId="164" fontId="12" fillId="0" borderId="0" applyFont="0" applyFill="0" applyBorder="0" applyAlignment="0" applyProtection="0"/>
    <xf numFmtId="0" fontId="37" fillId="39" borderId="0" applyNumberFormat="0" applyFill="0" applyBorder="0" applyAlignment="0" applyProtection="0"/>
    <xf numFmtId="0" fontId="35" fillId="39" borderId="0" applyNumberFormat="0" applyFill="0" applyBorder="0" applyAlignment="0" applyProtection="0"/>
    <xf numFmtId="0" fontId="43" fillId="41" borderId="11">
      <alignment horizontal="center" vertical="center" wrapText="1"/>
    </xf>
    <xf numFmtId="0" fontId="7"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44" fillId="11" borderId="0" applyNumberFormat="0" applyBorder="0" applyAlignment="0" applyProtection="0"/>
    <xf numFmtId="165" fontId="12" fillId="0" borderId="0" applyFont="0" applyFill="0" applyBorder="0" applyAlignment="0" applyProtection="0"/>
    <xf numFmtId="0" fontId="38" fillId="0" borderId="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0" fontId="23" fillId="0" borderId="0"/>
    <xf numFmtId="165" fontId="23" fillId="0" borderId="0" applyFont="0" applyFill="0" applyBorder="0" applyAlignment="0" applyProtection="0"/>
    <xf numFmtId="0" fontId="20" fillId="0" borderId="0" applyNumberFormat="0" applyFill="0" applyBorder="0" applyAlignment="0" applyProtection="0"/>
    <xf numFmtId="0" fontId="38" fillId="0" borderId="0"/>
    <xf numFmtId="0" fontId="23" fillId="0" borderId="0"/>
    <xf numFmtId="165" fontId="23" fillId="0" borderId="0" applyFont="0" applyFill="0" applyBorder="0" applyAlignment="0" applyProtection="0"/>
    <xf numFmtId="165" fontId="23" fillId="0" borderId="0" applyFont="0" applyFill="0" applyBorder="0" applyAlignment="0" applyProtection="0"/>
    <xf numFmtId="0" fontId="12" fillId="0" borderId="0"/>
    <xf numFmtId="0" fontId="12" fillId="15" borderId="9" applyNumberFormat="0" applyFont="0" applyAlignment="0" applyProtection="0"/>
    <xf numFmtId="9" fontId="12" fillId="0" borderId="0" applyFont="0" applyFill="0" applyBorder="0" applyAlignment="0" applyProtection="0"/>
    <xf numFmtId="0" fontId="33" fillId="0" borderId="0"/>
    <xf numFmtId="0" fontId="34" fillId="0" borderId="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39" fillId="0" borderId="0" applyNumberForma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9" fillId="0" borderId="0" applyNumberForma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39" fillId="0" borderId="0" applyNumberFormat="0" applyFill="0" applyBorder="0" applyAlignment="0" applyProtection="0"/>
    <xf numFmtId="0" fontId="12" fillId="0" borderId="0"/>
    <xf numFmtId="0" fontId="33" fillId="0" borderId="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 fillId="0" borderId="0"/>
  </cellStyleXfs>
  <cellXfs count="55">
    <xf numFmtId="0" fontId="0" fillId="0" borderId="0" xfId="0"/>
    <xf numFmtId="0" fontId="7" fillId="0" borderId="0" xfId="4"/>
    <xf numFmtId="0" fontId="8" fillId="0" borderId="0" xfId="0" applyFont="1"/>
    <xf numFmtId="14" fontId="0" fillId="0" borderId="0" xfId="0" applyNumberFormat="1"/>
    <xf numFmtId="166" fontId="0" fillId="0" borderId="0" xfId="0" applyNumberFormat="1"/>
    <xf numFmtId="0" fontId="2" fillId="2" borderId="1" xfId="1"/>
    <xf numFmtId="0" fontId="0" fillId="5" borderId="0" xfId="0" applyFill="1"/>
    <xf numFmtId="0" fontId="9" fillId="6" borderId="0" xfId="0" applyFont="1" applyFill="1"/>
    <xf numFmtId="0" fontId="4" fillId="7" borderId="0" xfId="0" applyFont="1" applyFill="1"/>
    <xf numFmtId="0" fontId="10" fillId="7" borderId="0" xfId="0" applyFont="1" applyFill="1" applyAlignment="1">
      <alignment vertical="center"/>
    </xf>
    <xf numFmtId="3" fontId="0" fillId="8" borderId="0" xfId="0" applyNumberFormat="1" applyFill="1"/>
    <xf numFmtId="0" fontId="11" fillId="5" borderId="0" xfId="0" applyFont="1" applyFill="1"/>
    <xf numFmtId="166" fontId="0" fillId="0" borderId="0" xfId="0" applyNumberFormat="1" applyAlignment="1">
      <alignment wrapText="1"/>
    </xf>
    <xf numFmtId="3" fontId="0" fillId="6" borderId="0" xfId="0" applyNumberFormat="1" applyFill="1"/>
    <xf numFmtId="0" fontId="14" fillId="9" borderId="0" xfId="0" applyFont="1" applyFill="1"/>
    <xf numFmtId="0" fontId="15" fillId="9" borderId="0" xfId="0" applyFont="1" applyFill="1"/>
    <xf numFmtId="0" fontId="16" fillId="3" borderId="2" xfId="5" applyFont="1"/>
    <xf numFmtId="0" fontId="6" fillId="5" borderId="0" xfId="0" applyFont="1" applyFill="1"/>
    <xf numFmtId="0" fontId="17" fillId="9" borderId="0" xfId="0" applyFont="1" applyFill="1"/>
    <xf numFmtId="0" fontId="18" fillId="9" borderId="0" xfId="0" applyFont="1" applyFill="1"/>
    <xf numFmtId="0" fontId="5" fillId="5" borderId="0" xfId="0" applyFont="1" applyFill="1"/>
    <xf numFmtId="167" fontId="0" fillId="5" borderId="0" xfId="0" applyNumberFormat="1" applyFill="1"/>
    <xf numFmtId="167" fontId="5" fillId="8" borderId="0" xfId="0" applyNumberFormat="1" applyFont="1" applyFill="1"/>
    <xf numFmtId="167" fontId="0" fillId="8" borderId="0" xfId="0" applyNumberFormat="1" applyFill="1"/>
    <xf numFmtId="0" fontId="19" fillId="10" borderId="0" xfId="0" applyFont="1" applyFill="1" applyAlignment="1"/>
    <xf numFmtId="167" fontId="19" fillId="10" borderId="0" xfId="0" applyNumberFormat="1" applyFont="1" applyFill="1" applyAlignment="1"/>
    <xf numFmtId="0" fontId="9" fillId="5" borderId="0" xfId="0" applyFont="1" applyFill="1"/>
    <xf numFmtId="3" fontId="0" fillId="10" borderId="0" xfId="0" applyNumberFormat="1" applyFill="1"/>
    <xf numFmtId="9" fontId="0" fillId="8" borderId="0" xfId="0" applyNumberFormat="1" applyFill="1"/>
    <xf numFmtId="0" fontId="0" fillId="5" borderId="0" xfId="0" applyNumberFormat="1" applyFill="1"/>
    <xf numFmtId="0" fontId="0" fillId="8" borderId="0" xfId="0" applyFont="1" applyFill="1"/>
    <xf numFmtId="0" fontId="0" fillId="0" borderId="0" xfId="0" applyFill="1"/>
    <xf numFmtId="0" fontId="0" fillId="0" borderId="0" xfId="0"/>
    <xf numFmtId="168" fontId="0" fillId="6" borderId="0" xfId="0" applyNumberFormat="1" applyFill="1"/>
    <xf numFmtId="0" fontId="22" fillId="0" borderId="0" xfId="0" applyFont="1"/>
    <xf numFmtId="0" fontId="0" fillId="0" borderId="0" xfId="0"/>
    <xf numFmtId="0" fontId="0" fillId="6" borderId="0" xfId="0" applyFill="1"/>
    <xf numFmtId="0" fontId="45" fillId="6" borderId="0" xfId="0" applyFont="1" applyFill="1"/>
    <xf numFmtId="14" fontId="0" fillId="0" borderId="0" xfId="0" applyNumberFormat="1" applyFont="1" applyAlignment="1">
      <alignment vertical="top"/>
    </xf>
    <xf numFmtId="166" fontId="0" fillId="0" borderId="0" xfId="0" applyNumberFormat="1" applyFont="1" applyAlignment="1">
      <alignment vertical="top"/>
    </xf>
    <xf numFmtId="0" fontId="0" fillId="0" borderId="0" xfId="0" applyFont="1" applyAlignment="1">
      <alignment vertical="top" wrapText="1"/>
    </xf>
    <xf numFmtId="170" fontId="0" fillId="5" borderId="0" xfId="0" applyNumberFormat="1" applyFill="1"/>
    <xf numFmtId="1" fontId="0" fillId="5" borderId="0" xfId="0" applyNumberFormat="1" applyFill="1"/>
    <xf numFmtId="170" fontId="0" fillId="8" borderId="0" xfId="0" applyNumberFormat="1" applyFont="1" applyFill="1"/>
    <xf numFmtId="1" fontId="0" fillId="5" borderId="0" xfId="0" applyNumberFormat="1" applyFill="1" applyAlignment="1">
      <alignment horizontal="left" indent="2"/>
    </xf>
    <xf numFmtId="0" fontId="0" fillId="0" borderId="0" xfId="0"/>
    <xf numFmtId="0" fontId="0" fillId="8" borderId="0" xfId="0" applyFill="1"/>
    <xf numFmtId="0" fontId="2" fillId="2" borderId="3" xfId="1" applyBorder="1" applyAlignment="1"/>
    <xf numFmtId="0" fontId="45" fillId="5" borderId="0" xfId="0" applyFont="1" applyFill="1"/>
    <xf numFmtId="0" fontId="9" fillId="6" borderId="0" xfId="0" applyFont="1" applyFill="1" applyAlignment="1">
      <alignment wrapText="1"/>
    </xf>
    <xf numFmtId="0" fontId="9" fillId="6" borderId="0" xfId="0" applyFont="1" applyFill="1" applyAlignment="1"/>
    <xf numFmtId="14" fontId="0" fillId="0" borderId="0" xfId="0" applyNumberFormat="1" applyFill="1"/>
    <xf numFmtId="166" fontId="0" fillId="0" borderId="0" xfId="0" applyNumberFormat="1" applyFont="1" applyFill="1" applyAlignment="1">
      <alignment horizontal="left" vertical="top" wrapText="1"/>
    </xf>
    <xf numFmtId="0" fontId="19" fillId="10" borderId="0" xfId="0" applyFont="1" applyFill="1" applyAlignment="1">
      <alignment horizontal="center"/>
    </xf>
    <xf numFmtId="0" fontId="9" fillId="6" borderId="0" xfId="0" applyFont="1" applyFill="1" applyAlignment="1">
      <alignment horizontal="left" vertical="top" wrapText="1"/>
    </xf>
  </cellXfs>
  <cellStyles count="61834">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52"/>
    <cellStyle name="60% - Accent1 2 2" xfId="100"/>
    <cellStyle name="60% - Accent1 3" xfId="39"/>
    <cellStyle name="60% - Accent2 2" xfId="53"/>
    <cellStyle name="60% - Accent2 2 2" xfId="101"/>
    <cellStyle name="60% - Accent2 3" xfId="40"/>
    <cellStyle name="60% - Accent3 2" xfId="54"/>
    <cellStyle name="60% - Accent3 2 2" xfId="102"/>
    <cellStyle name="60% - Accent3 3" xfId="41"/>
    <cellStyle name="60% - Accent4 2" xfId="55"/>
    <cellStyle name="60% - Accent4 2 2" xfId="103"/>
    <cellStyle name="60% - Accent4 3" xfId="42"/>
    <cellStyle name="60% - Accent5 2" xfId="56"/>
    <cellStyle name="60% - Accent5 2 2" xfId="104"/>
    <cellStyle name="60% - Accent5 3" xfId="43"/>
    <cellStyle name="60% - Accent6" xfId="3" builtinId="52" customBuiltin="1"/>
    <cellStyle name="60% - Accent6 2" xfId="57"/>
    <cellStyle name="60% - Accent6 2 2" xfId="105"/>
    <cellStyle name="60% - Accent6 3" xfId="44"/>
    <cellStyle name="Accent1" xfId="20" builtinId="29" customBuiltin="1"/>
    <cellStyle name="Accent1 2" xfId="124"/>
    <cellStyle name="Accent2" xfId="23" builtinId="33" customBuiltin="1"/>
    <cellStyle name="Accent2 2" xfId="121"/>
    <cellStyle name="Accent3" xfId="26" builtinId="37" customBuiltin="1"/>
    <cellStyle name="Accent4" xfId="29" builtinId="41" customBuiltin="1"/>
    <cellStyle name="Accent5" xfId="32" builtinId="45" customBuiltin="1"/>
    <cellStyle name="Accent6" xfId="35" builtinId="49" customBuiltin="1"/>
    <cellStyle name="Bad" xfId="13" builtinId="27" customBuiltin="1"/>
    <cellStyle name="Calculation" xfId="2" builtinId="22" customBuiltin="1"/>
    <cellStyle name="CellNum" xfId="118"/>
    <cellStyle name="CellNumalt" xfId="119"/>
    <cellStyle name="Check Cell" xfId="15" builtinId="23" customBuiltin="1"/>
    <cellStyle name="Comma 10" xfId="107"/>
    <cellStyle name="Comma 10 10" xfId="7836"/>
    <cellStyle name="Comma 10 10 2" xfId="23247"/>
    <cellStyle name="Comma 10 10 2 2" xfId="54071"/>
    <cellStyle name="Comma 10 10 3" xfId="38661"/>
    <cellStyle name="Comma 10 11" xfId="15647"/>
    <cellStyle name="Comma 10 11 2" xfId="46471"/>
    <cellStyle name="Comma 10 12" xfId="31061"/>
    <cellStyle name="Comma 10 13" xfId="234"/>
    <cellStyle name="Comma 10 2" xfId="319"/>
    <cellStyle name="Comma 10 2 10" xfId="15732"/>
    <cellStyle name="Comma 10 2 10 2" xfId="46556"/>
    <cellStyle name="Comma 10 2 11" xfId="31146"/>
    <cellStyle name="Comma 10 2 2" xfId="742"/>
    <cellStyle name="Comma 10 2 2 2" xfId="1375"/>
    <cellStyle name="Comma 10 2 2 2 2" xfId="3274"/>
    <cellStyle name="Comma 10 2 2 2 2 2" xfId="7077"/>
    <cellStyle name="Comma 10 2 2 2 2 2 2" xfId="14887"/>
    <cellStyle name="Comma 10 2 2 2 2 2 2 2" xfId="30298"/>
    <cellStyle name="Comma 10 2 2 2 2 2 2 2 2" xfId="61122"/>
    <cellStyle name="Comma 10 2 2 2 2 2 2 3" xfId="45712"/>
    <cellStyle name="Comma 10 2 2 2 2 2 3" xfId="22489"/>
    <cellStyle name="Comma 10 2 2 2 2 2 3 2" xfId="53313"/>
    <cellStyle name="Comma 10 2 2 2 2 2 4" xfId="37903"/>
    <cellStyle name="Comma 10 2 2 2 2 3" xfId="11084"/>
    <cellStyle name="Comma 10 2 2 2 2 3 2" xfId="26495"/>
    <cellStyle name="Comma 10 2 2 2 2 3 2 2" xfId="57319"/>
    <cellStyle name="Comma 10 2 2 2 2 3 3" xfId="41909"/>
    <cellStyle name="Comma 10 2 2 2 2 4" xfId="18686"/>
    <cellStyle name="Comma 10 2 2 2 2 4 2" xfId="49510"/>
    <cellStyle name="Comma 10 2 2 2 2 5" xfId="34100"/>
    <cellStyle name="Comma 10 2 2 2 3" xfId="5178"/>
    <cellStyle name="Comma 10 2 2 2 3 2" xfId="12988"/>
    <cellStyle name="Comma 10 2 2 2 3 2 2" xfId="28399"/>
    <cellStyle name="Comma 10 2 2 2 3 2 2 2" xfId="59223"/>
    <cellStyle name="Comma 10 2 2 2 3 2 3" xfId="43813"/>
    <cellStyle name="Comma 10 2 2 2 3 3" xfId="20590"/>
    <cellStyle name="Comma 10 2 2 2 3 3 2" xfId="51414"/>
    <cellStyle name="Comma 10 2 2 2 3 4" xfId="36004"/>
    <cellStyle name="Comma 10 2 2 2 4" xfId="9185"/>
    <cellStyle name="Comma 10 2 2 2 4 2" xfId="24596"/>
    <cellStyle name="Comma 10 2 2 2 4 2 2" xfId="55420"/>
    <cellStyle name="Comma 10 2 2 2 4 3" xfId="40010"/>
    <cellStyle name="Comma 10 2 2 2 5" xfId="16787"/>
    <cellStyle name="Comma 10 2 2 2 5 2" xfId="47611"/>
    <cellStyle name="Comma 10 2 2 2 6" xfId="32201"/>
    <cellStyle name="Comma 10 2 2 3" xfId="2008"/>
    <cellStyle name="Comma 10 2 2 3 2" xfId="3907"/>
    <cellStyle name="Comma 10 2 2 3 2 2" xfId="7710"/>
    <cellStyle name="Comma 10 2 2 3 2 2 2" xfId="15520"/>
    <cellStyle name="Comma 10 2 2 3 2 2 2 2" xfId="30931"/>
    <cellStyle name="Comma 10 2 2 3 2 2 2 2 2" xfId="61755"/>
    <cellStyle name="Comma 10 2 2 3 2 2 2 3" xfId="46345"/>
    <cellStyle name="Comma 10 2 2 3 2 2 3" xfId="23122"/>
    <cellStyle name="Comma 10 2 2 3 2 2 3 2" xfId="53946"/>
    <cellStyle name="Comma 10 2 2 3 2 2 4" xfId="38536"/>
    <cellStyle name="Comma 10 2 2 3 2 3" xfId="11717"/>
    <cellStyle name="Comma 10 2 2 3 2 3 2" xfId="27128"/>
    <cellStyle name="Comma 10 2 2 3 2 3 2 2" xfId="57952"/>
    <cellStyle name="Comma 10 2 2 3 2 3 3" xfId="42542"/>
    <cellStyle name="Comma 10 2 2 3 2 4" xfId="19319"/>
    <cellStyle name="Comma 10 2 2 3 2 4 2" xfId="50143"/>
    <cellStyle name="Comma 10 2 2 3 2 5" xfId="34733"/>
    <cellStyle name="Comma 10 2 2 3 3" xfId="5811"/>
    <cellStyle name="Comma 10 2 2 3 3 2" xfId="13621"/>
    <cellStyle name="Comma 10 2 2 3 3 2 2" xfId="29032"/>
    <cellStyle name="Comma 10 2 2 3 3 2 2 2" xfId="59856"/>
    <cellStyle name="Comma 10 2 2 3 3 2 3" xfId="44446"/>
    <cellStyle name="Comma 10 2 2 3 3 3" xfId="21223"/>
    <cellStyle name="Comma 10 2 2 3 3 3 2" xfId="52047"/>
    <cellStyle name="Comma 10 2 2 3 3 4" xfId="36637"/>
    <cellStyle name="Comma 10 2 2 3 4" xfId="9818"/>
    <cellStyle name="Comma 10 2 2 3 4 2" xfId="25229"/>
    <cellStyle name="Comma 10 2 2 3 4 2 2" xfId="56053"/>
    <cellStyle name="Comma 10 2 2 3 4 3" xfId="40643"/>
    <cellStyle name="Comma 10 2 2 3 5" xfId="17420"/>
    <cellStyle name="Comma 10 2 2 3 5 2" xfId="48244"/>
    <cellStyle name="Comma 10 2 2 3 6" xfId="32834"/>
    <cellStyle name="Comma 10 2 2 4" xfId="2641"/>
    <cellStyle name="Comma 10 2 2 4 2" xfId="6444"/>
    <cellStyle name="Comma 10 2 2 4 2 2" xfId="14254"/>
    <cellStyle name="Comma 10 2 2 4 2 2 2" xfId="29665"/>
    <cellStyle name="Comma 10 2 2 4 2 2 2 2" xfId="60489"/>
    <cellStyle name="Comma 10 2 2 4 2 2 3" xfId="45079"/>
    <cellStyle name="Comma 10 2 2 4 2 3" xfId="21856"/>
    <cellStyle name="Comma 10 2 2 4 2 3 2" xfId="52680"/>
    <cellStyle name="Comma 10 2 2 4 2 4" xfId="37270"/>
    <cellStyle name="Comma 10 2 2 4 3" xfId="10451"/>
    <cellStyle name="Comma 10 2 2 4 3 2" xfId="25862"/>
    <cellStyle name="Comma 10 2 2 4 3 2 2" xfId="56686"/>
    <cellStyle name="Comma 10 2 2 4 3 3" xfId="41276"/>
    <cellStyle name="Comma 10 2 2 4 4" xfId="18053"/>
    <cellStyle name="Comma 10 2 2 4 4 2" xfId="48877"/>
    <cellStyle name="Comma 10 2 2 4 5" xfId="33467"/>
    <cellStyle name="Comma 10 2 2 5" xfId="4545"/>
    <cellStyle name="Comma 10 2 2 5 2" xfId="12355"/>
    <cellStyle name="Comma 10 2 2 5 2 2" xfId="27766"/>
    <cellStyle name="Comma 10 2 2 5 2 2 2" xfId="58590"/>
    <cellStyle name="Comma 10 2 2 5 2 3" xfId="43180"/>
    <cellStyle name="Comma 10 2 2 5 3" xfId="19957"/>
    <cellStyle name="Comma 10 2 2 5 3 2" xfId="50781"/>
    <cellStyle name="Comma 10 2 2 5 4" xfId="35371"/>
    <cellStyle name="Comma 10 2 2 6" xfId="8552"/>
    <cellStyle name="Comma 10 2 2 6 2" xfId="23963"/>
    <cellStyle name="Comma 10 2 2 6 2 2" xfId="54787"/>
    <cellStyle name="Comma 10 2 2 6 3" xfId="39377"/>
    <cellStyle name="Comma 10 2 2 7" xfId="16154"/>
    <cellStyle name="Comma 10 2 2 7 2" xfId="46978"/>
    <cellStyle name="Comma 10 2 2 8" xfId="31568"/>
    <cellStyle name="Comma 10 2 3" xfId="533"/>
    <cellStyle name="Comma 10 2 3 2" xfId="1166"/>
    <cellStyle name="Comma 10 2 3 2 2" xfId="3065"/>
    <cellStyle name="Comma 10 2 3 2 2 2" xfId="6868"/>
    <cellStyle name="Comma 10 2 3 2 2 2 2" xfId="14678"/>
    <cellStyle name="Comma 10 2 3 2 2 2 2 2" xfId="30089"/>
    <cellStyle name="Comma 10 2 3 2 2 2 2 2 2" xfId="60913"/>
    <cellStyle name="Comma 10 2 3 2 2 2 2 3" xfId="45503"/>
    <cellStyle name="Comma 10 2 3 2 2 2 3" xfId="22280"/>
    <cellStyle name="Comma 10 2 3 2 2 2 3 2" xfId="53104"/>
    <cellStyle name="Comma 10 2 3 2 2 2 4" xfId="37694"/>
    <cellStyle name="Comma 10 2 3 2 2 3" xfId="10875"/>
    <cellStyle name="Comma 10 2 3 2 2 3 2" xfId="26286"/>
    <cellStyle name="Comma 10 2 3 2 2 3 2 2" xfId="57110"/>
    <cellStyle name="Comma 10 2 3 2 2 3 3" xfId="41700"/>
    <cellStyle name="Comma 10 2 3 2 2 4" xfId="18477"/>
    <cellStyle name="Comma 10 2 3 2 2 4 2" xfId="49301"/>
    <cellStyle name="Comma 10 2 3 2 2 5" xfId="33891"/>
    <cellStyle name="Comma 10 2 3 2 3" xfId="4969"/>
    <cellStyle name="Comma 10 2 3 2 3 2" xfId="12779"/>
    <cellStyle name="Comma 10 2 3 2 3 2 2" xfId="28190"/>
    <cellStyle name="Comma 10 2 3 2 3 2 2 2" xfId="59014"/>
    <cellStyle name="Comma 10 2 3 2 3 2 3" xfId="43604"/>
    <cellStyle name="Comma 10 2 3 2 3 3" xfId="20381"/>
    <cellStyle name="Comma 10 2 3 2 3 3 2" xfId="51205"/>
    <cellStyle name="Comma 10 2 3 2 3 4" xfId="35795"/>
    <cellStyle name="Comma 10 2 3 2 4" xfId="8976"/>
    <cellStyle name="Comma 10 2 3 2 4 2" xfId="24387"/>
    <cellStyle name="Comma 10 2 3 2 4 2 2" xfId="55211"/>
    <cellStyle name="Comma 10 2 3 2 4 3" xfId="39801"/>
    <cellStyle name="Comma 10 2 3 2 5" xfId="16578"/>
    <cellStyle name="Comma 10 2 3 2 5 2" xfId="47402"/>
    <cellStyle name="Comma 10 2 3 2 6" xfId="31992"/>
    <cellStyle name="Comma 10 2 3 3" xfId="1799"/>
    <cellStyle name="Comma 10 2 3 3 2" xfId="3698"/>
    <cellStyle name="Comma 10 2 3 3 2 2" xfId="7501"/>
    <cellStyle name="Comma 10 2 3 3 2 2 2" xfId="15311"/>
    <cellStyle name="Comma 10 2 3 3 2 2 2 2" xfId="30722"/>
    <cellStyle name="Comma 10 2 3 3 2 2 2 2 2" xfId="61546"/>
    <cellStyle name="Comma 10 2 3 3 2 2 2 3" xfId="46136"/>
    <cellStyle name="Comma 10 2 3 3 2 2 3" xfId="22913"/>
    <cellStyle name="Comma 10 2 3 3 2 2 3 2" xfId="53737"/>
    <cellStyle name="Comma 10 2 3 3 2 2 4" xfId="38327"/>
    <cellStyle name="Comma 10 2 3 3 2 3" xfId="11508"/>
    <cellStyle name="Comma 10 2 3 3 2 3 2" xfId="26919"/>
    <cellStyle name="Comma 10 2 3 3 2 3 2 2" xfId="57743"/>
    <cellStyle name="Comma 10 2 3 3 2 3 3" xfId="42333"/>
    <cellStyle name="Comma 10 2 3 3 2 4" xfId="19110"/>
    <cellStyle name="Comma 10 2 3 3 2 4 2" xfId="49934"/>
    <cellStyle name="Comma 10 2 3 3 2 5" xfId="34524"/>
    <cellStyle name="Comma 10 2 3 3 3" xfId="5602"/>
    <cellStyle name="Comma 10 2 3 3 3 2" xfId="13412"/>
    <cellStyle name="Comma 10 2 3 3 3 2 2" xfId="28823"/>
    <cellStyle name="Comma 10 2 3 3 3 2 2 2" xfId="59647"/>
    <cellStyle name="Comma 10 2 3 3 3 2 3" xfId="44237"/>
    <cellStyle name="Comma 10 2 3 3 3 3" xfId="21014"/>
    <cellStyle name="Comma 10 2 3 3 3 3 2" xfId="51838"/>
    <cellStyle name="Comma 10 2 3 3 3 4" xfId="36428"/>
    <cellStyle name="Comma 10 2 3 3 4" xfId="9609"/>
    <cellStyle name="Comma 10 2 3 3 4 2" xfId="25020"/>
    <cellStyle name="Comma 10 2 3 3 4 2 2" xfId="55844"/>
    <cellStyle name="Comma 10 2 3 3 4 3" xfId="40434"/>
    <cellStyle name="Comma 10 2 3 3 5" xfId="17211"/>
    <cellStyle name="Comma 10 2 3 3 5 2" xfId="48035"/>
    <cellStyle name="Comma 10 2 3 3 6" xfId="32625"/>
    <cellStyle name="Comma 10 2 3 4" xfId="2432"/>
    <cellStyle name="Comma 10 2 3 4 2" xfId="6235"/>
    <cellStyle name="Comma 10 2 3 4 2 2" xfId="14045"/>
    <cellStyle name="Comma 10 2 3 4 2 2 2" xfId="29456"/>
    <cellStyle name="Comma 10 2 3 4 2 2 2 2" xfId="60280"/>
    <cellStyle name="Comma 10 2 3 4 2 2 3" xfId="44870"/>
    <cellStyle name="Comma 10 2 3 4 2 3" xfId="21647"/>
    <cellStyle name="Comma 10 2 3 4 2 3 2" xfId="52471"/>
    <cellStyle name="Comma 10 2 3 4 2 4" xfId="37061"/>
    <cellStyle name="Comma 10 2 3 4 3" xfId="10242"/>
    <cellStyle name="Comma 10 2 3 4 3 2" xfId="25653"/>
    <cellStyle name="Comma 10 2 3 4 3 2 2" xfId="56477"/>
    <cellStyle name="Comma 10 2 3 4 3 3" xfId="41067"/>
    <cellStyle name="Comma 10 2 3 4 4" xfId="17844"/>
    <cellStyle name="Comma 10 2 3 4 4 2" xfId="48668"/>
    <cellStyle name="Comma 10 2 3 4 5" xfId="33258"/>
    <cellStyle name="Comma 10 2 3 5" xfId="4336"/>
    <cellStyle name="Comma 10 2 3 5 2" xfId="12146"/>
    <cellStyle name="Comma 10 2 3 5 2 2" xfId="27557"/>
    <cellStyle name="Comma 10 2 3 5 2 2 2" xfId="58381"/>
    <cellStyle name="Comma 10 2 3 5 2 3" xfId="42971"/>
    <cellStyle name="Comma 10 2 3 5 3" xfId="19748"/>
    <cellStyle name="Comma 10 2 3 5 3 2" xfId="50572"/>
    <cellStyle name="Comma 10 2 3 5 4" xfId="35162"/>
    <cellStyle name="Comma 10 2 3 6" xfId="8343"/>
    <cellStyle name="Comma 10 2 3 6 2" xfId="23754"/>
    <cellStyle name="Comma 10 2 3 6 2 2" xfId="54578"/>
    <cellStyle name="Comma 10 2 3 6 3" xfId="39168"/>
    <cellStyle name="Comma 10 2 3 7" xfId="15945"/>
    <cellStyle name="Comma 10 2 3 7 2" xfId="46769"/>
    <cellStyle name="Comma 10 2 3 8" xfId="31359"/>
    <cellStyle name="Comma 10 2 4" xfId="953"/>
    <cellStyle name="Comma 10 2 4 2" xfId="2852"/>
    <cellStyle name="Comma 10 2 4 2 2" xfId="6655"/>
    <cellStyle name="Comma 10 2 4 2 2 2" xfId="14465"/>
    <cellStyle name="Comma 10 2 4 2 2 2 2" xfId="29876"/>
    <cellStyle name="Comma 10 2 4 2 2 2 2 2" xfId="60700"/>
    <cellStyle name="Comma 10 2 4 2 2 2 3" xfId="45290"/>
    <cellStyle name="Comma 10 2 4 2 2 3" xfId="22067"/>
    <cellStyle name="Comma 10 2 4 2 2 3 2" xfId="52891"/>
    <cellStyle name="Comma 10 2 4 2 2 4" xfId="37481"/>
    <cellStyle name="Comma 10 2 4 2 3" xfId="10662"/>
    <cellStyle name="Comma 10 2 4 2 3 2" xfId="26073"/>
    <cellStyle name="Comma 10 2 4 2 3 2 2" xfId="56897"/>
    <cellStyle name="Comma 10 2 4 2 3 3" xfId="41487"/>
    <cellStyle name="Comma 10 2 4 2 4" xfId="18264"/>
    <cellStyle name="Comma 10 2 4 2 4 2" xfId="49088"/>
    <cellStyle name="Comma 10 2 4 2 5" xfId="33678"/>
    <cellStyle name="Comma 10 2 4 3" xfId="4756"/>
    <cellStyle name="Comma 10 2 4 3 2" xfId="12566"/>
    <cellStyle name="Comma 10 2 4 3 2 2" xfId="27977"/>
    <cellStyle name="Comma 10 2 4 3 2 2 2" xfId="58801"/>
    <cellStyle name="Comma 10 2 4 3 2 3" xfId="43391"/>
    <cellStyle name="Comma 10 2 4 3 3" xfId="20168"/>
    <cellStyle name="Comma 10 2 4 3 3 2" xfId="50992"/>
    <cellStyle name="Comma 10 2 4 3 4" xfId="35582"/>
    <cellStyle name="Comma 10 2 4 4" xfId="8763"/>
    <cellStyle name="Comma 10 2 4 4 2" xfId="24174"/>
    <cellStyle name="Comma 10 2 4 4 2 2" xfId="54998"/>
    <cellStyle name="Comma 10 2 4 4 3" xfId="39588"/>
    <cellStyle name="Comma 10 2 4 5" xfId="16365"/>
    <cellStyle name="Comma 10 2 4 5 2" xfId="47189"/>
    <cellStyle name="Comma 10 2 4 6" xfId="31779"/>
    <cellStyle name="Comma 10 2 5" xfId="1586"/>
    <cellStyle name="Comma 10 2 5 2" xfId="3485"/>
    <cellStyle name="Comma 10 2 5 2 2" xfId="7288"/>
    <cellStyle name="Comma 10 2 5 2 2 2" xfId="15098"/>
    <cellStyle name="Comma 10 2 5 2 2 2 2" xfId="30509"/>
    <cellStyle name="Comma 10 2 5 2 2 2 2 2" xfId="61333"/>
    <cellStyle name="Comma 10 2 5 2 2 2 3" xfId="45923"/>
    <cellStyle name="Comma 10 2 5 2 2 3" xfId="22700"/>
    <cellStyle name="Comma 10 2 5 2 2 3 2" xfId="53524"/>
    <cellStyle name="Comma 10 2 5 2 2 4" xfId="38114"/>
    <cellStyle name="Comma 10 2 5 2 3" xfId="11295"/>
    <cellStyle name="Comma 10 2 5 2 3 2" xfId="26706"/>
    <cellStyle name="Comma 10 2 5 2 3 2 2" xfId="57530"/>
    <cellStyle name="Comma 10 2 5 2 3 3" xfId="42120"/>
    <cellStyle name="Comma 10 2 5 2 4" xfId="18897"/>
    <cellStyle name="Comma 10 2 5 2 4 2" xfId="49721"/>
    <cellStyle name="Comma 10 2 5 2 5" xfId="34311"/>
    <cellStyle name="Comma 10 2 5 3" xfId="5389"/>
    <cellStyle name="Comma 10 2 5 3 2" xfId="13199"/>
    <cellStyle name="Comma 10 2 5 3 2 2" xfId="28610"/>
    <cellStyle name="Comma 10 2 5 3 2 2 2" xfId="59434"/>
    <cellStyle name="Comma 10 2 5 3 2 3" xfId="44024"/>
    <cellStyle name="Comma 10 2 5 3 3" xfId="20801"/>
    <cellStyle name="Comma 10 2 5 3 3 2" xfId="51625"/>
    <cellStyle name="Comma 10 2 5 3 4" xfId="36215"/>
    <cellStyle name="Comma 10 2 5 4" xfId="9396"/>
    <cellStyle name="Comma 10 2 5 4 2" xfId="24807"/>
    <cellStyle name="Comma 10 2 5 4 2 2" xfId="55631"/>
    <cellStyle name="Comma 10 2 5 4 3" xfId="40221"/>
    <cellStyle name="Comma 10 2 5 5" xfId="16998"/>
    <cellStyle name="Comma 10 2 5 5 2" xfId="47822"/>
    <cellStyle name="Comma 10 2 5 6" xfId="32412"/>
    <cellStyle name="Comma 10 2 6" xfId="2219"/>
    <cellStyle name="Comma 10 2 6 2" xfId="6022"/>
    <cellStyle name="Comma 10 2 6 2 2" xfId="13832"/>
    <cellStyle name="Comma 10 2 6 2 2 2" xfId="29243"/>
    <cellStyle name="Comma 10 2 6 2 2 2 2" xfId="60067"/>
    <cellStyle name="Comma 10 2 6 2 2 3" xfId="44657"/>
    <cellStyle name="Comma 10 2 6 2 3" xfId="21434"/>
    <cellStyle name="Comma 10 2 6 2 3 2" xfId="52258"/>
    <cellStyle name="Comma 10 2 6 2 4" xfId="36848"/>
    <cellStyle name="Comma 10 2 6 3" xfId="10029"/>
    <cellStyle name="Comma 10 2 6 3 2" xfId="25440"/>
    <cellStyle name="Comma 10 2 6 3 2 2" xfId="56264"/>
    <cellStyle name="Comma 10 2 6 3 3" xfId="40854"/>
    <cellStyle name="Comma 10 2 6 4" xfId="17631"/>
    <cellStyle name="Comma 10 2 6 4 2" xfId="48455"/>
    <cellStyle name="Comma 10 2 6 5" xfId="33045"/>
    <cellStyle name="Comma 10 2 7" xfId="4123"/>
    <cellStyle name="Comma 10 2 7 2" xfId="11933"/>
    <cellStyle name="Comma 10 2 7 2 2" xfId="27344"/>
    <cellStyle name="Comma 10 2 7 2 2 2" xfId="58168"/>
    <cellStyle name="Comma 10 2 7 2 3" xfId="42758"/>
    <cellStyle name="Comma 10 2 7 3" xfId="19535"/>
    <cellStyle name="Comma 10 2 7 3 2" xfId="50359"/>
    <cellStyle name="Comma 10 2 7 4" xfId="34949"/>
    <cellStyle name="Comma 10 2 8" xfId="8130"/>
    <cellStyle name="Comma 10 2 8 2" xfId="23541"/>
    <cellStyle name="Comma 10 2 8 2 2" xfId="54365"/>
    <cellStyle name="Comma 10 2 8 3" xfId="38955"/>
    <cellStyle name="Comma 10 2 9" xfId="7921"/>
    <cellStyle name="Comma 10 2 9 2" xfId="23332"/>
    <cellStyle name="Comma 10 2 9 2 2" xfId="54156"/>
    <cellStyle name="Comma 10 2 9 3" xfId="38746"/>
    <cellStyle name="Comma 10 3" xfId="657"/>
    <cellStyle name="Comma 10 3 2" xfId="1290"/>
    <cellStyle name="Comma 10 3 2 2" xfId="3189"/>
    <cellStyle name="Comma 10 3 2 2 2" xfId="6992"/>
    <cellStyle name="Comma 10 3 2 2 2 2" xfId="14802"/>
    <cellStyle name="Comma 10 3 2 2 2 2 2" xfId="30213"/>
    <cellStyle name="Comma 10 3 2 2 2 2 2 2" xfId="61037"/>
    <cellStyle name="Comma 10 3 2 2 2 2 3" xfId="45627"/>
    <cellStyle name="Comma 10 3 2 2 2 3" xfId="22404"/>
    <cellStyle name="Comma 10 3 2 2 2 3 2" xfId="53228"/>
    <cellStyle name="Comma 10 3 2 2 2 4" xfId="37818"/>
    <cellStyle name="Comma 10 3 2 2 3" xfId="10999"/>
    <cellStyle name="Comma 10 3 2 2 3 2" xfId="26410"/>
    <cellStyle name="Comma 10 3 2 2 3 2 2" xfId="57234"/>
    <cellStyle name="Comma 10 3 2 2 3 3" xfId="41824"/>
    <cellStyle name="Comma 10 3 2 2 4" xfId="18601"/>
    <cellStyle name="Comma 10 3 2 2 4 2" xfId="49425"/>
    <cellStyle name="Comma 10 3 2 2 5" xfId="34015"/>
    <cellStyle name="Comma 10 3 2 3" xfId="5093"/>
    <cellStyle name="Comma 10 3 2 3 2" xfId="12903"/>
    <cellStyle name="Comma 10 3 2 3 2 2" xfId="28314"/>
    <cellStyle name="Comma 10 3 2 3 2 2 2" xfId="59138"/>
    <cellStyle name="Comma 10 3 2 3 2 3" xfId="43728"/>
    <cellStyle name="Comma 10 3 2 3 3" xfId="20505"/>
    <cellStyle name="Comma 10 3 2 3 3 2" xfId="51329"/>
    <cellStyle name="Comma 10 3 2 3 4" xfId="35919"/>
    <cellStyle name="Comma 10 3 2 4" xfId="9100"/>
    <cellStyle name="Comma 10 3 2 4 2" xfId="24511"/>
    <cellStyle name="Comma 10 3 2 4 2 2" xfId="55335"/>
    <cellStyle name="Comma 10 3 2 4 3" xfId="39925"/>
    <cellStyle name="Comma 10 3 2 5" xfId="16702"/>
    <cellStyle name="Comma 10 3 2 5 2" xfId="47526"/>
    <cellStyle name="Comma 10 3 2 6" xfId="32116"/>
    <cellStyle name="Comma 10 3 3" xfId="1923"/>
    <cellStyle name="Comma 10 3 3 2" xfId="3822"/>
    <cellStyle name="Comma 10 3 3 2 2" xfId="7625"/>
    <cellStyle name="Comma 10 3 3 2 2 2" xfId="15435"/>
    <cellStyle name="Comma 10 3 3 2 2 2 2" xfId="30846"/>
    <cellStyle name="Comma 10 3 3 2 2 2 2 2" xfId="61670"/>
    <cellStyle name="Comma 10 3 3 2 2 2 3" xfId="46260"/>
    <cellStyle name="Comma 10 3 3 2 2 3" xfId="23037"/>
    <cellStyle name="Comma 10 3 3 2 2 3 2" xfId="53861"/>
    <cellStyle name="Comma 10 3 3 2 2 4" xfId="38451"/>
    <cellStyle name="Comma 10 3 3 2 3" xfId="11632"/>
    <cellStyle name="Comma 10 3 3 2 3 2" xfId="27043"/>
    <cellStyle name="Comma 10 3 3 2 3 2 2" xfId="57867"/>
    <cellStyle name="Comma 10 3 3 2 3 3" xfId="42457"/>
    <cellStyle name="Comma 10 3 3 2 4" xfId="19234"/>
    <cellStyle name="Comma 10 3 3 2 4 2" xfId="50058"/>
    <cellStyle name="Comma 10 3 3 2 5" xfId="34648"/>
    <cellStyle name="Comma 10 3 3 3" xfId="5726"/>
    <cellStyle name="Comma 10 3 3 3 2" xfId="13536"/>
    <cellStyle name="Comma 10 3 3 3 2 2" xfId="28947"/>
    <cellStyle name="Comma 10 3 3 3 2 2 2" xfId="59771"/>
    <cellStyle name="Comma 10 3 3 3 2 3" xfId="44361"/>
    <cellStyle name="Comma 10 3 3 3 3" xfId="21138"/>
    <cellStyle name="Comma 10 3 3 3 3 2" xfId="51962"/>
    <cellStyle name="Comma 10 3 3 3 4" xfId="36552"/>
    <cellStyle name="Comma 10 3 3 4" xfId="9733"/>
    <cellStyle name="Comma 10 3 3 4 2" xfId="25144"/>
    <cellStyle name="Comma 10 3 3 4 2 2" xfId="55968"/>
    <cellStyle name="Comma 10 3 3 4 3" xfId="40558"/>
    <cellStyle name="Comma 10 3 3 5" xfId="17335"/>
    <cellStyle name="Comma 10 3 3 5 2" xfId="48159"/>
    <cellStyle name="Comma 10 3 3 6" xfId="32749"/>
    <cellStyle name="Comma 10 3 4" xfId="2556"/>
    <cellStyle name="Comma 10 3 4 2" xfId="6359"/>
    <cellStyle name="Comma 10 3 4 2 2" xfId="14169"/>
    <cellStyle name="Comma 10 3 4 2 2 2" xfId="29580"/>
    <cellStyle name="Comma 10 3 4 2 2 2 2" xfId="60404"/>
    <cellStyle name="Comma 10 3 4 2 2 3" xfId="44994"/>
    <cellStyle name="Comma 10 3 4 2 3" xfId="21771"/>
    <cellStyle name="Comma 10 3 4 2 3 2" xfId="52595"/>
    <cellStyle name="Comma 10 3 4 2 4" xfId="37185"/>
    <cellStyle name="Comma 10 3 4 3" xfId="10366"/>
    <cellStyle name="Comma 10 3 4 3 2" xfId="25777"/>
    <cellStyle name="Comma 10 3 4 3 2 2" xfId="56601"/>
    <cellStyle name="Comma 10 3 4 3 3" xfId="41191"/>
    <cellStyle name="Comma 10 3 4 4" xfId="17968"/>
    <cellStyle name="Comma 10 3 4 4 2" xfId="48792"/>
    <cellStyle name="Comma 10 3 4 5" xfId="33382"/>
    <cellStyle name="Comma 10 3 5" xfId="4460"/>
    <cellStyle name="Comma 10 3 5 2" xfId="12270"/>
    <cellStyle name="Comma 10 3 5 2 2" xfId="27681"/>
    <cellStyle name="Comma 10 3 5 2 2 2" xfId="58505"/>
    <cellStyle name="Comma 10 3 5 2 3" xfId="43095"/>
    <cellStyle name="Comma 10 3 5 3" xfId="19872"/>
    <cellStyle name="Comma 10 3 5 3 2" xfId="50696"/>
    <cellStyle name="Comma 10 3 5 4" xfId="35286"/>
    <cellStyle name="Comma 10 3 6" xfId="8467"/>
    <cellStyle name="Comma 10 3 6 2" xfId="23878"/>
    <cellStyle name="Comma 10 3 6 2 2" xfId="54702"/>
    <cellStyle name="Comma 10 3 6 3" xfId="39292"/>
    <cellStyle name="Comma 10 3 7" xfId="16069"/>
    <cellStyle name="Comma 10 3 7 2" xfId="46893"/>
    <cellStyle name="Comma 10 3 8" xfId="31483"/>
    <cellStyle name="Comma 10 4" xfId="448"/>
    <cellStyle name="Comma 10 4 2" xfId="1081"/>
    <cellStyle name="Comma 10 4 2 2" xfId="2980"/>
    <cellStyle name="Comma 10 4 2 2 2" xfId="6783"/>
    <cellStyle name="Comma 10 4 2 2 2 2" xfId="14593"/>
    <cellStyle name="Comma 10 4 2 2 2 2 2" xfId="30004"/>
    <cellStyle name="Comma 10 4 2 2 2 2 2 2" xfId="60828"/>
    <cellStyle name="Comma 10 4 2 2 2 2 3" xfId="45418"/>
    <cellStyle name="Comma 10 4 2 2 2 3" xfId="22195"/>
    <cellStyle name="Comma 10 4 2 2 2 3 2" xfId="53019"/>
    <cellStyle name="Comma 10 4 2 2 2 4" xfId="37609"/>
    <cellStyle name="Comma 10 4 2 2 3" xfId="10790"/>
    <cellStyle name="Comma 10 4 2 2 3 2" xfId="26201"/>
    <cellStyle name="Comma 10 4 2 2 3 2 2" xfId="57025"/>
    <cellStyle name="Comma 10 4 2 2 3 3" xfId="41615"/>
    <cellStyle name="Comma 10 4 2 2 4" xfId="18392"/>
    <cellStyle name="Comma 10 4 2 2 4 2" xfId="49216"/>
    <cellStyle name="Comma 10 4 2 2 5" xfId="33806"/>
    <cellStyle name="Comma 10 4 2 3" xfId="4884"/>
    <cellStyle name="Comma 10 4 2 3 2" xfId="12694"/>
    <cellStyle name="Comma 10 4 2 3 2 2" xfId="28105"/>
    <cellStyle name="Comma 10 4 2 3 2 2 2" xfId="58929"/>
    <cellStyle name="Comma 10 4 2 3 2 3" xfId="43519"/>
    <cellStyle name="Comma 10 4 2 3 3" xfId="20296"/>
    <cellStyle name="Comma 10 4 2 3 3 2" xfId="51120"/>
    <cellStyle name="Comma 10 4 2 3 4" xfId="35710"/>
    <cellStyle name="Comma 10 4 2 4" xfId="8891"/>
    <cellStyle name="Comma 10 4 2 4 2" xfId="24302"/>
    <cellStyle name="Comma 10 4 2 4 2 2" xfId="55126"/>
    <cellStyle name="Comma 10 4 2 4 3" xfId="39716"/>
    <cellStyle name="Comma 10 4 2 5" xfId="16493"/>
    <cellStyle name="Comma 10 4 2 5 2" xfId="47317"/>
    <cellStyle name="Comma 10 4 2 6" xfId="31907"/>
    <cellStyle name="Comma 10 4 3" xfId="1714"/>
    <cellStyle name="Comma 10 4 3 2" xfId="3613"/>
    <cellStyle name="Comma 10 4 3 2 2" xfId="7416"/>
    <cellStyle name="Comma 10 4 3 2 2 2" xfId="15226"/>
    <cellStyle name="Comma 10 4 3 2 2 2 2" xfId="30637"/>
    <cellStyle name="Comma 10 4 3 2 2 2 2 2" xfId="61461"/>
    <cellStyle name="Comma 10 4 3 2 2 2 3" xfId="46051"/>
    <cellStyle name="Comma 10 4 3 2 2 3" xfId="22828"/>
    <cellStyle name="Comma 10 4 3 2 2 3 2" xfId="53652"/>
    <cellStyle name="Comma 10 4 3 2 2 4" xfId="38242"/>
    <cellStyle name="Comma 10 4 3 2 3" xfId="11423"/>
    <cellStyle name="Comma 10 4 3 2 3 2" xfId="26834"/>
    <cellStyle name="Comma 10 4 3 2 3 2 2" xfId="57658"/>
    <cellStyle name="Comma 10 4 3 2 3 3" xfId="42248"/>
    <cellStyle name="Comma 10 4 3 2 4" xfId="19025"/>
    <cellStyle name="Comma 10 4 3 2 4 2" xfId="49849"/>
    <cellStyle name="Comma 10 4 3 2 5" xfId="34439"/>
    <cellStyle name="Comma 10 4 3 3" xfId="5517"/>
    <cellStyle name="Comma 10 4 3 3 2" xfId="13327"/>
    <cellStyle name="Comma 10 4 3 3 2 2" xfId="28738"/>
    <cellStyle name="Comma 10 4 3 3 2 2 2" xfId="59562"/>
    <cellStyle name="Comma 10 4 3 3 2 3" xfId="44152"/>
    <cellStyle name="Comma 10 4 3 3 3" xfId="20929"/>
    <cellStyle name="Comma 10 4 3 3 3 2" xfId="51753"/>
    <cellStyle name="Comma 10 4 3 3 4" xfId="36343"/>
    <cellStyle name="Comma 10 4 3 4" xfId="9524"/>
    <cellStyle name="Comma 10 4 3 4 2" xfId="24935"/>
    <cellStyle name="Comma 10 4 3 4 2 2" xfId="55759"/>
    <cellStyle name="Comma 10 4 3 4 3" xfId="40349"/>
    <cellStyle name="Comma 10 4 3 5" xfId="17126"/>
    <cellStyle name="Comma 10 4 3 5 2" xfId="47950"/>
    <cellStyle name="Comma 10 4 3 6" xfId="32540"/>
    <cellStyle name="Comma 10 4 4" xfId="2347"/>
    <cellStyle name="Comma 10 4 4 2" xfId="6150"/>
    <cellStyle name="Comma 10 4 4 2 2" xfId="13960"/>
    <cellStyle name="Comma 10 4 4 2 2 2" xfId="29371"/>
    <cellStyle name="Comma 10 4 4 2 2 2 2" xfId="60195"/>
    <cellStyle name="Comma 10 4 4 2 2 3" xfId="44785"/>
    <cellStyle name="Comma 10 4 4 2 3" xfId="21562"/>
    <cellStyle name="Comma 10 4 4 2 3 2" xfId="52386"/>
    <cellStyle name="Comma 10 4 4 2 4" xfId="36976"/>
    <cellStyle name="Comma 10 4 4 3" xfId="10157"/>
    <cellStyle name="Comma 10 4 4 3 2" xfId="25568"/>
    <cellStyle name="Comma 10 4 4 3 2 2" xfId="56392"/>
    <cellStyle name="Comma 10 4 4 3 3" xfId="40982"/>
    <cellStyle name="Comma 10 4 4 4" xfId="17759"/>
    <cellStyle name="Comma 10 4 4 4 2" xfId="48583"/>
    <cellStyle name="Comma 10 4 4 5" xfId="33173"/>
    <cellStyle name="Comma 10 4 5" xfId="4251"/>
    <cellStyle name="Comma 10 4 5 2" xfId="12061"/>
    <cellStyle name="Comma 10 4 5 2 2" xfId="27472"/>
    <cellStyle name="Comma 10 4 5 2 2 2" xfId="58296"/>
    <cellStyle name="Comma 10 4 5 2 3" xfId="42886"/>
    <cellStyle name="Comma 10 4 5 3" xfId="19663"/>
    <cellStyle name="Comma 10 4 5 3 2" xfId="50487"/>
    <cellStyle name="Comma 10 4 5 4" xfId="35077"/>
    <cellStyle name="Comma 10 4 6" xfId="8258"/>
    <cellStyle name="Comma 10 4 6 2" xfId="23669"/>
    <cellStyle name="Comma 10 4 6 2 2" xfId="54493"/>
    <cellStyle name="Comma 10 4 6 3" xfId="39083"/>
    <cellStyle name="Comma 10 4 7" xfId="15860"/>
    <cellStyle name="Comma 10 4 7 2" xfId="46684"/>
    <cellStyle name="Comma 10 4 8" xfId="31274"/>
    <cellStyle name="Comma 10 5" xfId="868"/>
    <cellStyle name="Comma 10 5 2" xfId="2767"/>
    <cellStyle name="Comma 10 5 2 2" xfId="6570"/>
    <cellStyle name="Comma 10 5 2 2 2" xfId="14380"/>
    <cellStyle name="Comma 10 5 2 2 2 2" xfId="29791"/>
    <cellStyle name="Comma 10 5 2 2 2 2 2" xfId="60615"/>
    <cellStyle name="Comma 10 5 2 2 2 3" xfId="45205"/>
    <cellStyle name="Comma 10 5 2 2 3" xfId="21982"/>
    <cellStyle name="Comma 10 5 2 2 3 2" xfId="52806"/>
    <cellStyle name="Comma 10 5 2 2 4" xfId="37396"/>
    <cellStyle name="Comma 10 5 2 3" xfId="10577"/>
    <cellStyle name="Comma 10 5 2 3 2" xfId="25988"/>
    <cellStyle name="Comma 10 5 2 3 2 2" xfId="56812"/>
    <cellStyle name="Comma 10 5 2 3 3" xfId="41402"/>
    <cellStyle name="Comma 10 5 2 4" xfId="18179"/>
    <cellStyle name="Comma 10 5 2 4 2" xfId="49003"/>
    <cellStyle name="Comma 10 5 2 5" xfId="33593"/>
    <cellStyle name="Comma 10 5 3" xfId="4671"/>
    <cellStyle name="Comma 10 5 3 2" xfId="12481"/>
    <cellStyle name="Comma 10 5 3 2 2" xfId="27892"/>
    <cellStyle name="Comma 10 5 3 2 2 2" xfId="58716"/>
    <cellStyle name="Comma 10 5 3 2 3" xfId="43306"/>
    <cellStyle name="Comma 10 5 3 3" xfId="20083"/>
    <cellStyle name="Comma 10 5 3 3 2" xfId="50907"/>
    <cellStyle name="Comma 10 5 3 4" xfId="35497"/>
    <cellStyle name="Comma 10 5 4" xfId="8678"/>
    <cellStyle name="Comma 10 5 4 2" xfId="24089"/>
    <cellStyle name="Comma 10 5 4 2 2" xfId="54913"/>
    <cellStyle name="Comma 10 5 4 3" xfId="39503"/>
    <cellStyle name="Comma 10 5 5" xfId="16280"/>
    <cellStyle name="Comma 10 5 5 2" xfId="47104"/>
    <cellStyle name="Comma 10 5 6" xfId="31694"/>
    <cellStyle name="Comma 10 6" xfId="1501"/>
    <cellStyle name="Comma 10 6 2" xfId="3400"/>
    <cellStyle name="Comma 10 6 2 2" xfId="7203"/>
    <cellStyle name="Comma 10 6 2 2 2" xfId="15013"/>
    <cellStyle name="Comma 10 6 2 2 2 2" xfId="30424"/>
    <cellStyle name="Comma 10 6 2 2 2 2 2" xfId="61248"/>
    <cellStyle name="Comma 10 6 2 2 2 3" xfId="45838"/>
    <cellStyle name="Comma 10 6 2 2 3" xfId="22615"/>
    <cellStyle name="Comma 10 6 2 2 3 2" xfId="53439"/>
    <cellStyle name="Comma 10 6 2 2 4" xfId="38029"/>
    <cellStyle name="Comma 10 6 2 3" xfId="11210"/>
    <cellStyle name="Comma 10 6 2 3 2" xfId="26621"/>
    <cellStyle name="Comma 10 6 2 3 2 2" xfId="57445"/>
    <cellStyle name="Comma 10 6 2 3 3" xfId="42035"/>
    <cellStyle name="Comma 10 6 2 4" xfId="18812"/>
    <cellStyle name="Comma 10 6 2 4 2" xfId="49636"/>
    <cellStyle name="Comma 10 6 2 5" xfId="34226"/>
    <cellStyle name="Comma 10 6 3" xfId="5304"/>
    <cellStyle name="Comma 10 6 3 2" xfId="13114"/>
    <cellStyle name="Comma 10 6 3 2 2" xfId="28525"/>
    <cellStyle name="Comma 10 6 3 2 2 2" xfId="59349"/>
    <cellStyle name="Comma 10 6 3 2 3" xfId="43939"/>
    <cellStyle name="Comma 10 6 3 3" xfId="20716"/>
    <cellStyle name="Comma 10 6 3 3 2" xfId="51540"/>
    <cellStyle name="Comma 10 6 3 4" xfId="36130"/>
    <cellStyle name="Comma 10 6 4" xfId="9311"/>
    <cellStyle name="Comma 10 6 4 2" xfId="24722"/>
    <cellStyle name="Comma 10 6 4 2 2" xfId="55546"/>
    <cellStyle name="Comma 10 6 4 3" xfId="40136"/>
    <cellStyle name="Comma 10 6 5" xfId="16913"/>
    <cellStyle name="Comma 10 6 5 2" xfId="47737"/>
    <cellStyle name="Comma 10 6 6" xfId="32327"/>
    <cellStyle name="Comma 10 7" xfId="2134"/>
    <cellStyle name="Comma 10 7 2" xfId="5937"/>
    <cellStyle name="Comma 10 7 2 2" xfId="13747"/>
    <cellStyle name="Comma 10 7 2 2 2" xfId="29158"/>
    <cellStyle name="Comma 10 7 2 2 2 2" xfId="59982"/>
    <cellStyle name="Comma 10 7 2 2 3" xfId="44572"/>
    <cellStyle name="Comma 10 7 2 3" xfId="21349"/>
    <cellStyle name="Comma 10 7 2 3 2" xfId="52173"/>
    <cellStyle name="Comma 10 7 2 4" xfId="36763"/>
    <cellStyle name="Comma 10 7 3" xfId="9944"/>
    <cellStyle name="Comma 10 7 3 2" xfId="25355"/>
    <cellStyle name="Comma 10 7 3 2 2" xfId="56179"/>
    <cellStyle name="Comma 10 7 3 3" xfId="40769"/>
    <cellStyle name="Comma 10 7 4" xfId="17546"/>
    <cellStyle name="Comma 10 7 4 2" xfId="48370"/>
    <cellStyle name="Comma 10 7 5" xfId="32960"/>
    <cellStyle name="Comma 10 8" xfId="4038"/>
    <cellStyle name="Comma 10 8 2" xfId="11848"/>
    <cellStyle name="Comma 10 8 2 2" xfId="27259"/>
    <cellStyle name="Comma 10 8 2 2 2" xfId="58083"/>
    <cellStyle name="Comma 10 8 2 3" xfId="42673"/>
    <cellStyle name="Comma 10 8 3" xfId="19450"/>
    <cellStyle name="Comma 10 8 3 2" xfId="50274"/>
    <cellStyle name="Comma 10 8 4" xfId="34864"/>
    <cellStyle name="Comma 10 9" xfId="8045"/>
    <cellStyle name="Comma 10 9 2" xfId="23456"/>
    <cellStyle name="Comma 10 9 2 2" xfId="54280"/>
    <cellStyle name="Comma 10 9 3" xfId="38870"/>
    <cellStyle name="Comma 11" xfId="113"/>
    <cellStyle name="Comma 11 10" xfId="15687"/>
    <cellStyle name="Comma 11 10 2" xfId="46511"/>
    <cellStyle name="Comma 11 11" xfId="31101"/>
    <cellStyle name="Comma 11 12" xfId="274"/>
    <cellStyle name="Comma 11 2" xfId="697"/>
    <cellStyle name="Comma 11 2 2" xfId="1330"/>
    <cellStyle name="Comma 11 2 2 2" xfId="3229"/>
    <cellStyle name="Comma 11 2 2 2 2" xfId="7032"/>
    <cellStyle name="Comma 11 2 2 2 2 2" xfId="14842"/>
    <cellStyle name="Comma 11 2 2 2 2 2 2" xfId="30253"/>
    <cellStyle name="Comma 11 2 2 2 2 2 2 2" xfId="61077"/>
    <cellStyle name="Comma 11 2 2 2 2 2 3" xfId="45667"/>
    <cellStyle name="Comma 11 2 2 2 2 3" xfId="22444"/>
    <cellStyle name="Comma 11 2 2 2 2 3 2" xfId="53268"/>
    <cellStyle name="Comma 11 2 2 2 2 4" xfId="37858"/>
    <cellStyle name="Comma 11 2 2 2 3" xfId="11039"/>
    <cellStyle name="Comma 11 2 2 2 3 2" xfId="26450"/>
    <cellStyle name="Comma 11 2 2 2 3 2 2" xfId="57274"/>
    <cellStyle name="Comma 11 2 2 2 3 3" xfId="41864"/>
    <cellStyle name="Comma 11 2 2 2 4" xfId="18641"/>
    <cellStyle name="Comma 11 2 2 2 4 2" xfId="49465"/>
    <cellStyle name="Comma 11 2 2 2 5" xfId="34055"/>
    <cellStyle name="Comma 11 2 2 3" xfId="5133"/>
    <cellStyle name="Comma 11 2 2 3 2" xfId="12943"/>
    <cellStyle name="Comma 11 2 2 3 2 2" xfId="28354"/>
    <cellStyle name="Comma 11 2 2 3 2 2 2" xfId="59178"/>
    <cellStyle name="Comma 11 2 2 3 2 3" xfId="43768"/>
    <cellStyle name="Comma 11 2 2 3 3" xfId="20545"/>
    <cellStyle name="Comma 11 2 2 3 3 2" xfId="51369"/>
    <cellStyle name="Comma 11 2 2 3 4" xfId="35959"/>
    <cellStyle name="Comma 11 2 2 4" xfId="9140"/>
    <cellStyle name="Comma 11 2 2 4 2" xfId="24551"/>
    <cellStyle name="Comma 11 2 2 4 2 2" xfId="55375"/>
    <cellStyle name="Comma 11 2 2 4 3" xfId="39965"/>
    <cellStyle name="Comma 11 2 2 5" xfId="16742"/>
    <cellStyle name="Comma 11 2 2 5 2" xfId="47566"/>
    <cellStyle name="Comma 11 2 2 6" xfId="32156"/>
    <cellStyle name="Comma 11 2 3" xfId="1963"/>
    <cellStyle name="Comma 11 2 3 2" xfId="3862"/>
    <cellStyle name="Comma 11 2 3 2 2" xfId="7665"/>
    <cellStyle name="Comma 11 2 3 2 2 2" xfId="15475"/>
    <cellStyle name="Comma 11 2 3 2 2 2 2" xfId="30886"/>
    <cellStyle name="Comma 11 2 3 2 2 2 2 2" xfId="61710"/>
    <cellStyle name="Comma 11 2 3 2 2 2 3" xfId="46300"/>
    <cellStyle name="Comma 11 2 3 2 2 3" xfId="23077"/>
    <cellStyle name="Comma 11 2 3 2 2 3 2" xfId="53901"/>
    <cellStyle name="Comma 11 2 3 2 2 4" xfId="38491"/>
    <cellStyle name="Comma 11 2 3 2 3" xfId="11672"/>
    <cellStyle name="Comma 11 2 3 2 3 2" xfId="27083"/>
    <cellStyle name="Comma 11 2 3 2 3 2 2" xfId="57907"/>
    <cellStyle name="Comma 11 2 3 2 3 3" xfId="42497"/>
    <cellStyle name="Comma 11 2 3 2 4" xfId="19274"/>
    <cellStyle name="Comma 11 2 3 2 4 2" xfId="50098"/>
    <cellStyle name="Comma 11 2 3 2 5" xfId="34688"/>
    <cellStyle name="Comma 11 2 3 3" xfId="5766"/>
    <cellStyle name="Comma 11 2 3 3 2" xfId="13576"/>
    <cellStyle name="Comma 11 2 3 3 2 2" xfId="28987"/>
    <cellStyle name="Comma 11 2 3 3 2 2 2" xfId="59811"/>
    <cellStyle name="Comma 11 2 3 3 2 3" xfId="44401"/>
    <cellStyle name="Comma 11 2 3 3 3" xfId="21178"/>
    <cellStyle name="Comma 11 2 3 3 3 2" xfId="52002"/>
    <cellStyle name="Comma 11 2 3 3 4" xfId="36592"/>
    <cellStyle name="Comma 11 2 3 4" xfId="9773"/>
    <cellStyle name="Comma 11 2 3 4 2" xfId="25184"/>
    <cellStyle name="Comma 11 2 3 4 2 2" xfId="56008"/>
    <cellStyle name="Comma 11 2 3 4 3" xfId="40598"/>
    <cellStyle name="Comma 11 2 3 5" xfId="17375"/>
    <cellStyle name="Comma 11 2 3 5 2" xfId="48199"/>
    <cellStyle name="Comma 11 2 3 6" xfId="32789"/>
    <cellStyle name="Comma 11 2 4" xfId="2596"/>
    <cellStyle name="Comma 11 2 4 2" xfId="6399"/>
    <cellStyle name="Comma 11 2 4 2 2" xfId="14209"/>
    <cellStyle name="Comma 11 2 4 2 2 2" xfId="29620"/>
    <cellStyle name="Comma 11 2 4 2 2 2 2" xfId="60444"/>
    <cellStyle name="Comma 11 2 4 2 2 3" xfId="45034"/>
    <cellStyle name="Comma 11 2 4 2 3" xfId="21811"/>
    <cellStyle name="Comma 11 2 4 2 3 2" xfId="52635"/>
    <cellStyle name="Comma 11 2 4 2 4" xfId="37225"/>
    <cellStyle name="Comma 11 2 4 3" xfId="10406"/>
    <cellStyle name="Comma 11 2 4 3 2" xfId="25817"/>
    <cellStyle name="Comma 11 2 4 3 2 2" xfId="56641"/>
    <cellStyle name="Comma 11 2 4 3 3" xfId="41231"/>
    <cellStyle name="Comma 11 2 4 4" xfId="18008"/>
    <cellStyle name="Comma 11 2 4 4 2" xfId="48832"/>
    <cellStyle name="Comma 11 2 4 5" xfId="33422"/>
    <cellStyle name="Comma 11 2 5" xfId="4500"/>
    <cellStyle name="Comma 11 2 5 2" xfId="12310"/>
    <cellStyle name="Comma 11 2 5 2 2" xfId="27721"/>
    <cellStyle name="Comma 11 2 5 2 2 2" xfId="58545"/>
    <cellStyle name="Comma 11 2 5 2 3" xfId="43135"/>
    <cellStyle name="Comma 11 2 5 3" xfId="19912"/>
    <cellStyle name="Comma 11 2 5 3 2" xfId="50736"/>
    <cellStyle name="Comma 11 2 5 4" xfId="35326"/>
    <cellStyle name="Comma 11 2 6" xfId="8507"/>
    <cellStyle name="Comma 11 2 6 2" xfId="23918"/>
    <cellStyle name="Comma 11 2 6 2 2" xfId="54742"/>
    <cellStyle name="Comma 11 2 6 3" xfId="39332"/>
    <cellStyle name="Comma 11 2 7" xfId="16109"/>
    <cellStyle name="Comma 11 2 7 2" xfId="46933"/>
    <cellStyle name="Comma 11 2 8" xfId="31523"/>
    <cellStyle name="Comma 11 3" xfId="488"/>
    <cellStyle name="Comma 11 3 2" xfId="1121"/>
    <cellStyle name="Comma 11 3 2 2" xfId="3020"/>
    <cellStyle name="Comma 11 3 2 2 2" xfId="6823"/>
    <cellStyle name="Comma 11 3 2 2 2 2" xfId="14633"/>
    <cellStyle name="Comma 11 3 2 2 2 2 2" xfId="30044"/>
    <cellStyle name="Comma 11 3 2 2 2 2 2 2" xfId="60868"/>
    <cellStyle name="Comma 11 3 2 2 2 2 3" xfId="45458"/>
    <cellStyle name="Comma 11 3 2 2 2 3" xfId="22235"/>
    <cellStyle name="Comma 11 3 2 2 2 3 2" xfId="53059"/>
    <cellStyle name="Comma 11 3 2 2 2 4" xfId="37649"/>
    <cellStyle name="Comma 11 3 2 2 3" xfId="10830"/>
    <cellStyle name="Comma 11 3 2 2 3 2" xfId="26241"/>
    <cellStyle name="Comma 11 3 2 2 3 2 2" xfId="57065"/>
    <cellStyle name="Comma 11 3 2 2 3 3" xfId="41655"/>
    <cellStyle name="Comma 11 3 2 2 4" xfId="18432"/>
    <cellStyle name="Comma 11 3 2 2 4 2" xfId="49256"/>
    <cellStyle name="Comma 11 3 2 2 5" xfId="33846"/>
    <cellStyle name="Comma 11 3 2 3" xfId="4924"/>
    <cellStyle name="Comma 11 3 2 3 2" xfId="12734"/>
    <cellStyle name="Comma 11 3 2 3 2 2" xfId="28145"/>
    <cellStyle name="Comma 11 3 2 3 2 2 2" xfId="58969"/>
    <cellStyle name="Comma 11 3 2 3 2 3" xfId="43559"/>
    <cellStyle name="Comma 11 3 2 3 3" xfId="20336"/>
    <cellStyle name="Comma 11 3 2 3 3 2" xfId="51160"/>
    <cellStyle name="Comma 11 3 2 3 4" xfId="35750"/>
    <cellStyle name="Comma 11 3 2 4" xfId="8931"/>
    <cellStyle name="Comma 11 3 2 4 2" xfId="24342"/>
    <cellStyle name="Comma 11 3 2 4 2 2" xfId="55166"/>
    <cellStyle name="Comma 11 3 2 4 3" xfId="39756"/>
    <cellStyle name="Comma 11 3 2 5" xfId="16533"/>
    <cellStyle name="Comma 11 3 2 5 2" xfId="47357"/>
    <cellStyle name="Comma 11 3 2 6" xfId="31947"/>
    <cellStyle name="Comma 11 3 3" xfId="1754"/>
    <cellStyle name="Comma 11 3 3 2" xfId="3653"/>
    <cellStyle name="Comma 11 3 3 2 2" xfId="7456"/>
    <cellStyle name="Comma 11 3 3 2 2 2" xfId="15266"/>
    <cellStyle name="Comma 11 3 3 2 2 2 2" xfId="30677"/>
    <cellStyle name="Comma 11 3 3 2 2 2 2 2" xfId="61501"/>
    <cellStyle name="Comma 11 3 3 2 2 2 3" xfId="46091"/>
    <cellStyle name="Comma 11 3 3 2 2 3" xfId="22868"/>
    <cellStyle name="Comma 11 3 3 2 2 3 2" xfId="53692"/>
    <cellStyle name="Comma 11 3 3 2 2 4" xfId="38282"/>
    <cellStyle name="Comma 11 3 3 2 3" xfId="11463"/>
    <cellStyle name="Comma 11 3 3 2 3 2" xfId="26874"/>
    <cellStyle name="Comma 11 3 3 2 3 2 2" xfId="57698"/>
    <cellStyle name="Comma 11 3 3 2 3 3" xfId="42288"/>
    <cellStyle name="Comma 11 3 3 2 4" xfId="19065"/>
    <cellStyle name="Comma 11 3 3 2 4 2" xfId="49889"/>
    <cellStyle name="Comma 11 3 3 2 5" xfId="34479"/>
    <cellStyle name="Comma 11 3 3 3" xfId="5557"/>
    <cellStyle name="Comma 11 3 3 3 2" xfId="13367"/>
    <cellStyle name="Comma 11 3 3 3 2 2" xfId="28778"/>
    <cellStyle name="Comma 11 3 3 3 2 2 2" xfId="59602"/>
    <cellStyle name="Comma 11 3 3 3 2 3" xfId="44192"/>
    <cellStyle name="Comma 11 3 3 3 3" xfId="20969"/>
    <cellStyle name="Comma 11 3 3 3 3 2" xfId="51793"/>
    <cellStyle name="Comma 11 3 3 3 4" xfId="36383"/>
    <cellStyle name="Comma 11 3 3 4" xfId="9564"/>
    <cellStyle name="Comma 11 3 3 4 2" xfId="24975"/>
    <cellStyle name="Comma 11 3 3 4 2 2" xfId="55799"/>
    <cellStyle name="Comma 11 3 3 4 3" xfId="40389"/>
    <cellStyle name="Comma 11 3 3 5" xfId="17166"/>
    <cellStyle name="Comma 11 3 3 5 2" xfId="47990"/>
    <cellStyle name="Comma 11 3 3 6" xfId="32580"/>
    <cellStyle name="Comma 11 3 4" xfId="2387"/>
    <cellStyle name="Comma 11 3 4 2" xfId="6190"/>
    <cellStyle name="Comma 11 3 4 2 2" xfId="14000"/>
    <cellStyle name="Comma 11 3 4 2 2 2" xfId="29411"/>
    <cellStyle name="Comma 11 3 4 2 2 2 2" xfId="60235"/>
    <cellStyle name="Comma 11 3 4 2 2 3" xfId="44825"/>
    <cellStyle name="Comma 11 3 4 2 3" xfId="21602"/>
    <cellStyle name="Comma 11 3 4 2 3 2" xfId="52426"/>
    <cellStyle name="Comma 11 3 4 2 4" xfId="37016"/>
    <cellStyle name="Comma 11 3 4 3" xfId="10197"/>
    <cellStyle name="Comma 11 3 4 3 2" xfId="25608"/>
    <cellStyle name="Comma 11 3 4 3 2 2" xfId="56432"/>
    <cellStyle name="Comma 11 3 4 3 3" xfId="41022"/>
    <cellStyle name="Comma 11 3 4 4" xfId="17799"/>
    <cellStyle name="Comma 11 3 4 4 2" xfId="48623"/>
    <cellStyle name="Comma 11 3 4 5" xfId="33213"/>
    <cellStyle name="Comma 11 3 5" xfId="4291"/>
    <cellStyle name="Comma 11 3 5 2" xfId="12101"/>
    <cellStyle name="Comma 11 3 5 2 2" xfId="27512"/>
    <cellStyle name="Comma 11 3 5 2 2 2" xfId="58336"/>
    <cellStyle name="Comma 11 3 5 2 3" xfId="42926"/>
    <cellStyle name="Comma 11 3 5 3" xfId="19703"/>
    <cellStyle name="Comma 11 3 5 3 2" xfId="50527"/>
    <cellStyle name="Comma 11 3 5 4" xfId="35117"/>
    <cellStyle name="Comma 11 3 6" xfId="8298"/>
    <cellStyle name="Comma 11 3 6 2" xfId="23709"/>
    <cellStyle name="Comma 11 3 6 2 2" xfId="54533"/>
    <cellStyle name="Comma 11 3 6 3" xfId="39123"/>
    <cellStyle name="Comma 11 3 7" xfId="15900"/>
    <cellStyle name="Comma 11 3 7 2" xfId="46724"/>
    <cellStyle name="Comma 11 3 8" xfId="31314"/>
    <cellStyle name="Comma 11 4" xfId="908"/>
    <cellStyle name="Comma 11 4 2" xfId="2807"/>
    <cellStyle name="Comma 11 4 2 2" xfId="6610"/>
    <cellStyle name="Comma 11 4 2 2 2" xfId="14420"/>
    <cellStyle name="Comma 11 4 2 2 2 2" xfId="29831"/>
    <cellStyle name="Comma 11 4 2 2 2 2 2" xfId="60655"/>
    <cellStyle name="Comma 11 4 2 2 2 3" xfId="45245"/>
    <cellStyle name="Comma 11 4 2 2 3" xfId="22022"/>
    <cellStyle name="Comma 11 4 2 2 3 2" xfId="52846"/>
    <cellStyle name="Comma 11 4 2 2 4" xfId="37436"/>
    <cellStyle name="Comma 11 4 2 3" xfId="10617"/>
    <cellStyle name="Comma 11 4 2 3 2" xfId="26028"/>
    <cellStyle name="Comma 11 4 2 3 2 2" xfId="56852"/>
    <cellStyle name="Comma 11 4 2 3 3" xfId="41442"/>
    <cellStyle name="Comma 11 4 2 4" xfId="18219"/>
    <cellStyle name="Comma 11 4 2 4 2" xfId="49043"/>
    <cellStyle name="Comma 11 4 2 5" xfId="33633"/>
    <cellStyle name="Comma 11 4 3" xfId="4711"/>
    <cellStyle name="Comma 11 4 3 2" xfId="12521"/>
    <cellStyle name="Comma 11 4 3 2 2" xfId="27932"/>
    <cellStyle name="Comma 11 4 3 2 2 2" xfId="58756"/>
    <cellStyle name="Comma 11 4 3 2 3" xfId="43346"/>
    <cellStyle name="Comma 11 4 3 3" xfId="20123"/>
    <cellStyle name="Comma 11 4 3 3 2" xfId="50947"/>
    <cellStyle name="Comma 11 4 3 4" xfId="35537"/>
    <cellStyle name="Comma 11 4 4" xfId="8718"/>
    <cellStyle name="Comma 11 4 4 2" xfId="24129"/>
    <cellStyle name="Comma 11 4 4 2 2" xfId="54953"/>
    <cellStyle name="Comma 11 4 4 3" xfId="39543"/>
    <cellStyle name="Comma 11 4 5" xfId="16320"/>
    <cellStyle name="Comma 11 4 5 2" xfId="47144"/>
    <cellStyle name="Comma 11 4 6" xfId="31734"/>
    <cellStyle name="Comma 11 5" xfId="1541"/>
    <cellStyle name="Comma 11 5 2" xfId="3440"/>
    <cellStyle name="Comma 11 5 2 2" xfId="7243"/>
    <cellStyle name="Comma 11 5 2 2 2" xfId="15053"/>
    <cellStyle name="Comma 11 5 2 2 2 2" xfId="30464"/>
    <cellStyle name="Comma 11 5 2 2 2 2 2" xfId="61288"/>
    <cellStyle name="Comma 11 5 2 2 2 3" xfId="45878"/>
    <cellStyle name="Comma 11 5 2 2 3" xfId="22655"/>
    <cellStyle name="Comma 11 5 2 2 3 2" xfId="53479"/>
    <cellStyle name="Comma 11 5 2 2 4" xfId="38069"/>
    <cellStyle name="Comma 11 5 2 3" xfId="11250"/>
    <cellStyle name="Comma 11 5 2 3 2" xfId="26661"/>
    <cellStyle name="Comma 11 5 2 3 2 2" xfId="57485"/>
    <cellStyle name="Comma 11 5 2 3 3" xfId="42075"/>
    <cellStyle name="Comma 11 5 2 4" xfId="18852"/>
    <cellStyle name="Comma 11 5 2 4 2" xfId="49676"/>
    <cellStyle name="Comma 11 5 2 5" xfId="34266"/>
    <cellStyle name="Comma 11 5 3" xfId="5344"/>
    <cellStyle name="Comma 11 5 3 2" xfId="13154"/>
    <cellStyle name="Comma 11 5 3 2 2" xfId="28565"/>
    <cellStyle name="Comma 11 5 3 2 2 2" xfId="59389"/>
    <cellStyle name="Comma 11 5 3 2 3" xfId="43979"/>
    <cellStyle name="Comma 11 5 3 3" xfId="20756"/>
    <cellStyle name="Comma 11 5 3 3 2" xfId="51580"/>
    <cellStyle name="Comma 11 5 3 4" xfId="36170"/>
    <cellStyle name="Comma 11 5 4" xfId="9351"/>
    <cellStyle name="Comma 11 5 4 2" xfId="24762"/>
    <cellStyle name="Comma 11 5 4 2 2" xfId="55586"/>
    <cellStyle name="Comma 11 5 4 3" xfId="40176"/>
    <cellStyle name="Comma 11 5 5" xfId="16953"/>
    <cellStyle name="Comma 11 5 5 2" xfId="47777"/>
    <cellStyle name="Comma 11 5 6" xfId="32367"/>
    <cellStyle name="Comma 11 6" xfId="2174"/>
    <cellStyle name="Comma 11 6 2" xfId="5977"/>
    <cellStyle name="Comma 11 6 2 2" xfId="13787"/>
    <cellStyle name="Comma 11 6 2 2 2" xfId="29198"/>
    <cellStyle name="Comma 11 6 2 2 2 2" xfId="60022"/>
    <cellStyle name="Comma 11 6 2 2 3" xfId="44612"/>
    <cellStyle name="Comma 11 6 2 3" xfId="21389"/>
    <cellStyle name="Comma 11 6 2 3 2" xfId="52213"/>
    <cellStyle name="Comma 11 6 2 4" xfId="36803"/>
    <cellStyle name="Comma 11 6 3" xfId="9984"/>
    <cellStyle name="Comma 11 6 3 2" xfId="25395"/>
    <cellStyle name="Comma 11 6 3 2 2" xfId="56219"/>
    <cellStyle name="Comma 11 6 3 3" xfId="40809"/>
    <cellStyle name="Comma 11 6 4" xfId="17586"/>
    <cellStyle name="Comma 11 6 4 2" xfId="48410"/>
    <cellStyle name="Comma 11 6 5" xfId="33000"/>
    <cellStyle name="Comma 11 7" xfId="4078"/>
    <cellStyle name="Comma 11 7 2" xfId="11888"/>
    <cellStyle name="Comma 11 7 2 2" xfId="27299"/>
    <cellStyle name="Comma 11 7 2 2 2" xfId="58123"/>
    <cellStyle name="Comma 11 7 2 3" xfId="42713"/>
    <cellStyle name="Comma 11 7 3" xfId="19490"/>
    <cellStyle name="Comma 11 7 3 2" xfId="50314"/>
    <cellStyle name="Comma 11 7 4" xfId="34904"/>
    <cellStyle name="Comma 11 8" xfId="8085"/>
    <cellStyle name="Comma 11 8 2" xfId="23496"/>
    <cellStyle name="Comma 11 8 2 2" xfId="54320"/>
    <cellStyle name="Comma 11 8 3" xfId="38910"/>
    <cellStyle name="Comma 11 9" xfId="7876"/>
    <cellStyle name="Comma 11 9 2" xfId="23287"/>
    <cellStyle name="Comma 11 9 2 2" xfId="54111"/>
    <cellStyle name="Comma 11 9 3" xfId="38701"/>
    <cellStyle name="Comma 12" xfId="358"/>
    <cellStyle name="Comma 12 10" xfId="31185"/>
    <cellStyle name="Comma 12 2" xfId="781"/>
    <cellStyle name="Comma 12 2 2" xfId="1414"/>
    <cellStyle name="Comma 12 2 2 2" xfId="3313"/>
    <cellStyle name="Comma 12 2 2 2 2" xfId="7116"/>
    <cellStyle name="Comma 12 2 2 2 2 2" xfId="14926"/>
    <cellStyle name="Comma 12 2 2 2 2 2 2" xfId="30337"/>
    <cellStyle name="Comma 12 2 2 2 2 2 2 2" xfId="61161"/>
    <cellStyle name="Comma 12 2 2 2 2 2 3" xfId="45751"/>
    <cellStyle name="Comma 12 2 2 2 2 3" xfId="22528"/>
    <cellStyle name="Comma 12 2 2 2 2 3 2" xfId="53352"/>
    <cellStyle name="Comma 12 2 2 2 2 4" xfId="37942"/>
    <cellStyle name="Comma 12 2 2 2 3" xfId="11123"/>
    <cellStyle name="Comma 12 2 2 2 3 2" xfId="26534"/>
    <cellStyle name="Comma 12 2 2 2 3 2 2" xfId="57358"/>
    <cellStyle name="Comma 12 2 2 2 3 3" xfId="41948"/>
    <cellStyle name="Comma 12 2 2 2 4" xfId="18725"/>
    <cellStyle name="Comma 12 2 2 2 4 2" xfId="49549"/>
    <cellStyle name="Comma 12 2 2 2 5" xfId="34139"/>
    <cellStyle name="Comma 12 2 2 3" xfId="5217"/>
    <cellStyle name="Comma 12 2 2 3 2" xfId="13027"/>
    <cellStyle name="Comma 12 2 2 3 2 2" xfId="28438"/>
    <cellStyle name="Comma 12 2 2 3 2 2 2" xfId="59262"/>
    <cellStyle name="Comma 12 2 2 3 2 3" xfId="43852"/>
    <cellStyle name="Comma 12 2 2 3 3" xfId="20629"/>
    <cellStyle name="Comma 12 2 2 3 3 2" xfId="51453"/>
    <cellStyle name="Comma 12 2 2 3 4" xfId="36043"/>
    <cellStyle name="Comma 12 2 2 4" xfId="9224"/>
    <cellStyle name="Comma 12 2 2 4 2" xfId="24635"/>
    <cellStyle name="Comma 12 2 2 4 2 2" xfId="55459"/>
    <cellStyle name="Comma 12 2 2 4 3" xfId="40049"/>
    <cellStyle name="Comma 12 2 2 5" xfId="16826"/>
    <cellStyle name="Comma 12 2 2 5 2" xfId="47650"/>
    <cellStyle name="Comma 12 2 2 6" xfId="32240"/>
    <cellStyle name="Comma 12 2 3" xfId="2047"/>
    <cellStyle name="Comma 12 2 3 2" xfId="3946"/>
    <cellStyle name="Comma 12 2 3 2 2" xfId="7749"/>
    <cellStyle name="Comma 12 2 3 2 2 2" xfId="15559"/>
    <cellStyle name="Comma 12 2 3 2 2 2 2" xfId="30970"/>
    <cellStyle name="Comma 12 2 3 2 2 2 2 2" xfId="61794"/>
    <cellStyle name="Comma 12 2 3 2 2 2 3" xfId="46384"/>
    <cellStyle name="Comma 12 2 3 2 2 3" xfId="23161"/>
    <cellStyle name="Comma 12 2 3 2 2 3 2" xfId="53985"/>
    <cellStyle name="Comma 12 2 3 2 2 4" xfId="38575"/>
    <cellStyle name="Comma 12 2 3 2 3" xfId="11756"/>
    <cellStyle name="Comma 12 2 3 2 3 2" xfId="27167"/>
    <cellStyle name="Comma 12 2 3 2 3 2 2" xfId="57991"/>
    <cellStyle name="Comma 12 2 3 2 3 3" xfId="42581"/>
    <cellStyle name="Comma 12 2 3 2 4" xfId="19358"/>
    <cellStyle name="Comma 12 2 3 2 4 2" xfId="50182"/>
    <cellStyle name="Comma 12 2 3 2 5" xfId="34772"/>
    <cellStyle name="Comma 12 2 3 3" xfId="5850"/>
    <cellStyle name="Comma 12 2 3 3 2" xfId="13660"/>
    <cellStyle name="Comma 12 2 3 3 2 2" xfId="29071"/>
    <cellStyle name="Comma 12 2 3 3 2 2 2" xfId="59895"/>
    <cellStyle name="Comma 12 2 3 3 2 3" xfId="44485"/>
    <cellStyle name="Comma 12 2 3 3 3" xfId="21262"/>
    <cellStyle name="Comma 12 2 3 3 3 2" xfId="52086"/>
    <cellStyle name="Comma 12 2 3 3 4" xfId="36676"/>
    <cellStyle name="Comma 12 2 3 4" xfId="9857"/>
    <cellStyle name="Comma 12 2 3 4 2" xfId="25268"/>
    <cellStyle name="Comma 12 2 3 4 2 2" xfId="56092"/>
    <cellStyle name="Comma 12 2 3 4 3" xfId="40682"/>
    <cellStyle name="Comma 12 2 3 5" xfId="17459"/>
    <cellStyle name="Comma 12 2 3 5 2" xfId="48283"/>
    <cellStyle name="Comma 12 2 3 6" xfId="32873"/>
    <cellStyle name="Comma 12 2 4" xfId="2680"/>
    <cellStyle name="Comma 12 2 4 2" xfId="6483"/>
    <cellStyle name="Comma 12 2 4 2 2" xfId="14293"/>
    <cellStyle name="Comma 12 2 4 2 2 2" xfId="29704"/>
    <cellStyle name="Comma 12 2 4 2 2 2 2" xfId="60528"/>
    <cellStyle name="Comma 12 2 4 2 2 3" xfId="45118"/>
    <cellStyle name="Comma 12 2 4 2 3" xfId="21895"/>
    <cellStyle name="Comma 12 2 4 2 3 2" xfId="52719"/>
    <cellStyle name="Comma 12 2 4 2 4" xfId="37309"/>
    <cellStyle name="Comma 12 2 4 3" xfId="10490"/>
    <cellStyle name="Comma 12 2 4 3 2" xfId="25901"/>
    <cellStyle name="Comma 12 2 4 3 2 2" xfId="56725"/>
    <cellStyle name="Comma 12 2 4 3 3" xfId="41315"/>
    <cellStyle name="Comma 12 2 4 4" xfId="18092"/>
    <cellStyle name="Comma 12 2 4 4 2" xfId="48916"/>
    <cellStyle name="Comma 12 2 4 5" xfId="33506"/>
    <cellStyle name="Comma 12 2 5" xfId="4584"/>
    <cellStyle name="Comma 12 2 5 2" xfId="12394"/>
    <cellStyle name="Comma 12 2 5 2 2" xfId="27805"/>
    <cellStyle name="Comma 12 2 5 2 2 2" xfId="58629"/>
    <cellStyle name="Comma 12 2 5 2 3" xfId="43219"/>
    <cellStyle name="Comma 12 2 5 3" xfId="19996"/>
    <cellStyle name="Comma 12 2 5 3 2" xfId="50820"/>
    <cellStyle name="Comma 12 2 5 4" xfId="35410"/>
    <cellStyle name="Comma 12 2 6" xfId="8591"/>
    <cellStyle name="Comma 12 2 6 2" xfId="24002"/>
    <cellStyle name="Comma 12 2 6 2 2" xfId="54826"/>
    <cellStyle name="Comma 12 2 6 3" xfId="39416"/>
    <cellStyle name="Comma 12 2 7" xfId="16193"/>
    <cellStyle name="Comma 12 2 7 2" xfId="47017"/>
    <cellStyle name="Comma 12 2 8" xfId="31607"/>
    <cellStyle name="Comma 12 3" xfId="362"/>
    <cellStyle name="Comma 12 3 2" xfId="996"/>
    <cellStyle name="Comma 12 3 2 2" xfId="2895"/>
    <cellStyle name="Comma 12 3 2 2 2" xfId="6698"/>
    <cellStyle name="Comma 12 3 2 2 2 2" xfId="14508"/>
    <cellStyle name="Comma 12 3 2 2 2 2 2" xfId="29919"/>
    <cellStyle name="Comma 12 3 2 2 2 2 2 2" xfId="60743"/>
    <cellStyle name="Comma 12 3 2 2 2 2 3" xfId="45333"/>
    <cellStyle name="Comma 12 3 2 2 2 3" xfId="22110"/>
    <cellStyle name="Comma 12 3 2 2 2 3 2" xfId="52934"/>
    <cellStyle name="Comma 12 3 2 2 2 4" xfId="37524"/>
    <cellStyle name="Comma 12 3 2 2 3" xfId="10705"/>
    <cellStyle name="Comma 12 3 2 2 3 2" xfId="26116"/>
    <cellStyle name="Comma 12 3 2 2 3 2 2" xfId="56940"/>
    <cellStyle name="Comma 12 3 2 2 3 3" xfId="41530"/>
    <cellStyle name="Comma 12 3 2 2 4" xfId="18307"/>
    <cellStyle name="Comma 12 3 2 2 4 2" xfId="49131"/>
    <cellStyle name="Comma 12 3 2 2 5" xfId="33721"/>
    <cellStyle name="Comma 12 3 2 3" xfId="4799"/>
    <cellStyle name="Comma 12 3 2 3 2" xfId="12609"/>
    <cellStyle name="Comma 12 3 2 3 2 2" xfId="28020"/>
    <cellStyle name="Comma 12 3 2 3 2 2 2" xfId="58844"/>
    <cellStyle name="Comma 12 3 2 3 2 3" xfId="43434"/>
    <cellStyle name="Comma 12 3 2 3 3" xfId="20211"/>
    <cellStyle name="Comma 12 3 2 3 3 2" xfId="51035"/>
    <cellStyle name="Comma 12 3 2 3 4" xfId="35625"/>
    <cellStyle name="Comma 12 3 2 4" xfId="8806"/>
    <cellStyle name="Comma 12 3 2 4 2" xfId="24217"/>
    <cellStyle name="Comma 12 3 2 4 2 2" xfId="55041"/>
    <cellStyle name="Comma 12 3 2 4 3" xfId="39631"/>
    <cellStyle name="Comma 12 3 2 5" xfId="16408"/>
    <cellStyle name="Comma 12 3 2 5 2" xfId="47232"/>
    <cellStyle name="Comma 12 3 2 6" xfId="31822"/>
    <cellStyle name="Comma 12 3 3" xfId="1629"/>
    <cellStyle name="Comma 12 3 3 2" xfId="3528"/>
    <cellStyle name="Comma 12 3 3 2 2" xfId="7331"/>
    <cellStyle name="Comma 12 3 3 2 2 2" xfId="15141"/>
    <cellStyle name="Comma 12 3 3 2 2 2 2" xfId="30552"/>
    <cellStyle name="Comma 12 3 3 2 2 2 2 2" xfId="61376"/>
    <cellStyle name="Comma 12 3 3 2 2 2 3" xfId="45966"/>
    <cellStyle name="Comma 12 3 3 2 2 3" xfId="22743"/>
    <cellStyle name="Comma 12 3 3 2 2 3 2" xfId="53567"/>
    <cellStyle name="Comma 12 3 3 2 2 4" xfId="38157"/>
    <cellStyle name="Comma 12 3 3 2 3" xfId="11338"/>
    <cellStyle name="Comma 12 3 3 2 3 2" xfId="26749"/>
    <cellStyle name="Comma 12 3 3 2 3 2 2" xfId="57573"/>
    <cellStyle name="Comma 12 3 3 2 3 3" xfId="42163"/>
    <cellStyle name="Comma 12 3 3 2 4" xfId="18940"/>
    <cellStyle name="Comma 12 3 3 2 4 2" xfId="49764"/>
    <cellStyle name="Comma 12 3 3 2 5" xfId="34354"/>
    <cellStyle name="Comma 12 3 3 3" xfId="5432"/>
    <cellStyle name="Comma 12 3 3 3 2" xfId="13242"/>
    <cellStyle name="Comma 12 3 3 3 2 2" xfId="28653"/>
    <cellStyle name="Comma 12 3 3 3 2 2 2" xfId="59477"/>
    <cellStyle name="Comma 12 3 3 3 2 3" xfId="44067"/>
    <cellStyle name="Comma 12 3 3 3 3" xfId="20844"/>
    <cellStyle name="Comma 12 3 3 3 3 2" xfId="51668"/>
    <cellStyle name="Comma 12 3 3 3 4" xfId="36258"/>
    <cellStyle name="Comma 12 3 3 4" xfId="9439"/>
    <cellStyle name="Comma 12 3 3 4 2" xfId="24850"/>
    <cellStyle name="Comma 12 3 3 4 2 2" xfId="55674"/>
    <cellStyle name="Comma 12 3 3 4 3" xfId="40264"/>
    <cellStyle name="Comma 12 3 3 5" xfId="17041"/>
    <cellStyle name="Comma 12 3 3 5 2" xfId="47865"/>
    <cellStyle name="Comma 12 3 3 6" xfId="32455"/>
    <cellStyle name="Comma 12 3 4" xfId="2262"/>
    <cellStyle name="Comma 12 3 4 2" xfId="6065"/>
    <cellStyle name="Comma 12 3 4 2 2" xfId="13875"/>
    <cellStyle name="Comma 12 3 4 2 2 2" xfId="29286"/>
    <cellStyle name="Comma 12 3 4 2 2 2 2" xfId="60110"/>
    <cellStyle name="Comma 12 3 4 2 2 3" xfId="44700"/>
    <cellStyle name="Comma 12 3 4 2 3" xfId="21477"/>
    <cellStyle name="Comma 12 3 4 2 3 2" xfId="52301"/>
    <cellStyle name="Comma 12 3 4 2 4" xfId="36891"/>
    <cellStyle name="Comma 12 3 4 3" xfId="10072"/>
    <cellStyle name="Comma 12 3 4 3 2" xfId="25483"/>
    <cellStyle name="Comma 12 3 4 3 2 2" xfId="56307"/>
    <cellStyle name="Comma 12 3 4 3 3" xfId="40897"/>
    <cellStyle name="Comma 12 3 4 4" xfId="17674"/>
    <cellStyle name="Comma 12 3 4 4 2" xfId="48498"/>
    <cellStyle name="Comma 12 3 4 5" xfId="33088"/>
    <cellStyle name="Comma 12 3 5" xfId="4166"/>
    <cellStyle name="Comma 12 3 5 2" xfId="11976"/>
    <cellStyle name="Comma 12 3 5 2 2" xfId="27387"/>
    <cellStyle name="Comma 12 3 5 2 2 2" xfId="58211"/>
    <cellStyle name="Comma 12 3 5 2 3" xfId="42801"/>
    <cellStyle name="Comma 12 3 5 3" xfId="19578"/>
    <cellStyle name="Comma 12 3 5 3 2" xfId="50402"/>
    <cellStyle name="Comma 12 3 5 4" xfId="34992"/>
    <cellStyle name="Comma 12 3 6" xfId="8173"/>
    <cellStyle name="Comma 12 3 6 2" xfId="23584"/>
    <cellStyle name="Comma 12 3 6 2 2" xfId="54408"/>
    <cellStyle name="Comma 12 3 6 3" xfId="38998"/>
    <cellStyle name="Comma 12 3 7" xfId="15775"/>
    <cellStyle name="Comma 12 3 7 2" xfId="46599"/>
    <cellStyle name="Comma 12 3 8" xfId="31189"/>
    <cellStyle name="Comma 12 4" xfId="992"/>
    <cellStyle name="Comma 12 4 2" xfId="2891"/>
    <cellStyle name="Comma 12 4 2 2" xfId="6694"/>
    <cellStyle name="Comma 12 4 2 2 2" xfId="14504"/>
    <cellStyle name="Comma 12 4 2 2 2 2" xfId="29915"/>
    <cellStyle name="Comma 12 4 2 2 2 2 2" xfId="60739"/>
    <cellStyle name="Comma 12 4 2 2 2 3" xfId="45329"/>
    <cellStyle name="Comma 12 4 2 2 3" xfId="22106"/>
    <cellStyle name="Comma 12 4 2 2 3 2" xfId="52930"/>
    <cellStyle name="Comma 12 4 2 2 4" xfId="37520"/>
    <cellStyle name="Comma 12 4 2 3" xfId="10701"/>
    <cellStyle name="Comma 12 4 2 3 2" xfId="26112"/>
    <cellStyle name="Comma 12 4 2 3 2 2" xfId="56936"/>
    <cellStyle name="Comma 12 4 2 3 3" xfId="41526"/>
    <cellStyle name="Comma 12 4 2 4" xfId="18303"/>
    <cellStyle name="Comma 12 4 2 4 2" xfId="49127"/>
    <cellStyle name="Comma 12 4 2 5" xfId="33717"/>
    <cellStyle name="Comma 12 4 3" xfId="4795"/>
    <cellStyle name="Comma 12 4 3 2" xfId="12605"/>
    <cellStyle name="Comma 12 4 3 2 2" xfId="28016"/>
    <cellStyle name="Comma 12 4 3 2 2 2" xfId="58840"/>
    <cellStyle name="Comma 12 4 3 2 3" xfId="43430"/>
    <cellStyle name="Comma 12 4 3 3" xfId="20207"/>
    <cellStyle name="Comma 12 4 3 3 2" xfId="51031"/>
    <cellStyle name="Comma 12 4 3 4" xfId="35621"/>
    <cellStyle name="Comma 12 4 4" xfId="8802"/>
    <cellStyle name="Comma 12 4 4 2" xfId="24213"/>
    <cellStyle name="Comma 12 4 4 2 2" xfId="55037"/>
    <cellStyle name="Comma 12 4 4 3" xfId="39627"/>
    <cellStyle name="Comma 12 4 5" xfId="16404"/>
    <cellStyle name="Comma 12 4 5 2" xfId="47228"/>
    <cellStyle name="Comma 12 4 6" xfId="31818"/>
    <cellStyle name="Comma 12 5" xfId="1625"/>
    <cellStyle name="Comma 12 5 2" xfId="3524"/>
    <cellStyle name="Comma 12 5 2 2" xfId="7327"/>
    <cellStyle name="Comma 12 5 2 2 2" xfId="15137"/>
    <cellStyle name="Comma 12 5 2 2 2 2" xfId="30548"/>
    <cellStyle name="Comma 12 5 2 2 2 2 2" xfId="61372"/>
    <cellStyle name="Comma 12 5 2 2 2 3" xfId="45962"/>
    <cellStyle name="Comma 12 5 2 2 3" xfId="22739"/>
    <cellStyle name="Comma 12 5 2 2 3 2" xfId="53563"/>
    <cellStyle name="Comma 12 5 2 2 4" xfId="38153"/>
    <cellStyle name="Comma 12 5 2 3" xfId="11334"/>
    <cellStyle name="Comma 12 5 2 3 2" xfId="26745"/>
    <cellStyle name="Comma 12 5 2 3 2 2" xfId="57569"/>
    <cellStyle name="Comma 12 5 2 3 3" xfId="42159"/>
    <cellStyle name="Comma 12 5 2 4" xfId="18936"/>
    <cellStyle name="Comma 12 5 2 4 2" xfId="49760"/>
    <cellStyle name="Comma 12 5 2 5" xfId="34350"/>
    <cellStyle name="Comma 12 5 3" xfId="5428"/>
    <cellStyle name="Comma 12 5 3 2" xfId="13238"/>
    <cellStyle name="Comma 12 5 3 2 2" xfId="28649"/>
    <cellStyle name="Comma 12 5 3 2 2 2" xfId="59473"/>
    <cellStyle name="Comma 12 5 3 2 3" xfId="44063"/>
    <cellStyle name="Comma 12 5 3 3" xfId="20840"/>
    <cellStyle name="Comma 12 5 3 3 2" xfId="51664"/>
    <cellStyle name="Comma 12 5 3 4" xfId="36254"/>
    <cellStyle name="Comma 12 5 4" xfId="9435"/>
    <cellStyle name="Comma 12 5 4 2" xfId="24846"/>
    <cellStyle name="Comma 12 5 4 2 2" xfId="55670"/>
    <cellStyle name="Comma 12 5 4 3" xfId="40260"/>
    <cellStyle name="Comma 12 5 5" xfId="17037"/>
    <cellStyle name="Comma 12 5 5 2" xfId="47861"/>
    <cellStyle name="Comma 12 5 6" xfId="32451"/>
    <cellStyle name="Comma 12 6" xfId="2258"/>
    <cellStyle name="Comma 12 6 2" xfId="6061"/>
    <cellStyle name="Comma 12 6 2 2" xfId="13871"/>
    <cellStyle name="Comma 12 6 2 2 2" xfId="29282"/>
    <cellStyle name="Comma 12 6 2 2 2 2" xfId="60106"/>
    <cellStyle name="Comma 12 6 2 2 3" xfId="44696"/>
    <cellStyle name="Comma 12 6 2 3" xfId="21473"/>
    <cellStyle name="Comma 12 6 2 3 2" xfId="52297"/>
    <cellStyle name="Comma 12 6 2 4" xfId="36887"/>
    <cellStyle name="Comma 12 6 3" xfId="10068"/>
    <cellStyle name="Comma 12 6 3 2" xfId="25479"/>
    <cellStyle name="Comma 12 6 3 2 2" xfId="56303"/>
    <cellStyle name="Comma 12 6 3 3" xfId="40893"/>
    <cellStyle name="Comma 12 6 4" xfId="17670"/>
    <cellStyle name="Comma 12 6 4 2" xfId="48494"/>
    <cellStyle name="Comma 12 6 5" xfId="33084"/>
    <cellStyle name="Comma 12 7" xfId="4162"/>
    <cellStyle name="Comma 12 7 2" xfId="11972"/>
    <cellStyle name="Comma 12 7 2 2" xfId="27383"/>
    <cellStyle name="Comma 12 7 2 2 2" xfId="58207"/>
    <cellStyle name="Comma 12 7 2 3" xfId="42797"/>
    <cellStyle name="Comma 12 7 3" xfId="19574"/>
    <cellStyle name="Comma 12 7 3 2" xfId="50398"/>
    <cellStyle name="Comma 12 7 4" xfId="34988"/>
    <cellStyle name="Comma 12 8" xfId="8169"/>
    <cellStyle name="Comma 12 8 2" xfId="23580"/>
    <cellStyle name="Comma 12 8 2 2" xfId="54404"/>
    <cellStyle name="Comma 12 8 3" xfId="38994"/>
    <cellStyle name="Comma 12 9" xfId="15771"/>
    <cellStyle name="Comma 12 9 2" xfId="46595"/>
    <cellStyle name="Comma 13" xfId="572"/>
    <cellStyle name="Comma 13 2" xfId="1205"/>
    <cellStyle name="Comma 13 2 2" xfId="3104"/>
    <cellStyle name="Comma 13 2 2 2" xfId="6907"/>
    <cellStyle name="Comma 13 2 2 2 2" xfId="14717"/>
    <cellStyle name="Comma 13 2 2 2 2 2" xfId="30128"/>
    <cellStyle name="Comma 13 2 2 2 2 2 2" xfId="60952"/>
    <cellStyle name="Comma 13 2 2 2 2 3" xfId="45542"/>
    <cellStyle name="Comma 13 2 2 2 3" xfId="22319"/>
    <cellStyle name="Comma 13 2 2 2 3 2" xfId="53143"/>
    <cellStyle name="Comma 13 2 2 2 4" xfId="37733"/>
    <cellStyle name="Comma 13 2 2 3" xfId="10914"/>
    <cellStyle name="Comma 13 2 2 3 2" xfId="26325"/>
    <cellStyle name="Comma 13 2 2 3 2 2" xfId="57149"/>
    <cellStyle name="Comma 13 2 2 3 3" xfId="41739"/>
    <cellStyle name="Comma 13 2 2 4" xfId="18516"/>
    <cellStyle name="Comma 13 2 2 4 2" xfId="49340"/>
    <cellStyle name="Comma 13 2 2 5" xfId="33930"/>
    <cellStyle name="Comma 13 2 3" xfId="5008"/>
    <cellStyle name="Comma 13 2 3 2" xfId="12818"/>
    <cellStyle name="Comma 13 2 3 2 2" xfId="28229"/>
    <cellStyle name="Comma 13 2 3 2 2 2" xfId="59053"/>
    <cellStyle name="Comma 13 2 3 2 3" xfId="43643"/>
    <cellStyle name="Comma 13 2 3 3" xfId="20420"/>
    <cellStyle name="Comma 13 2 3 3 2" xfId="51244"/>
    <cellStyle name="Comma 13 2 3 4" xfId="35834"/>
    <cellStyle name="Comma 13 2 4" xfId="9015"/>
    <cellStyle name="Comma 13 2 4 2" xfId="24426"/>
    <cellStyle name="Comma 13 2 4 2 2" xfId="55250"/>
    <cellStyle name="Comma 13 2 4 3" xfId="39840"/>
    <cellStyle name="Comma 13 2 5" xfId="16617"/>
    <cellStyle name="Comma 13 2 5 2" xfId="47441"/>
    <cellStyle name="Comma 13 2 6" xfId="32031"/>
    <cellStyle name="Comma 13 3" xfId="1838"/>
    <cellStyle name="Comma 13 3 2" xfId="3737"/>
    <cellStyle name="Comma 13 3 2 2" xfId="7540"/>
    <cellStyle name="Comma 13 3 2 2 2" xfId="15350"/>
    <cellStyle name="Comma 13 3 2 2 2 2" xfId="30761"/>
    <cellStyle name="Comma 13 3 2 2 2 2 2" xfId="61585"/>
    <cellStyle name="Comma 13 3 2 2 2 3" xfId="46175"/>
    <cellStyle name="Comma 13 3 2 2 3" xfId="22952"/>
    <cellStyle name="Comma 13 3 2 2 3 2" xfId="53776"/>
    <cellStyle name="Comma 13 3 2 2 4" xfId="38366"/>
    <cellStyle name="Comma 13 3 2 3" xfId="11547"/>
    <cellStyle name="Comma 13 3 2 3 2" xfId="26958"/>
    <cellStyle name="Comma 13 3 2 3 2 2" xfId="57782"/>
    <cellStyle name="Comma 13 3 2 3 3" xfId="42372"/>
    <cellStyle name="Comma 13 3 2 4" xfId="19149"/>
    <cellStyle name="Comma 13 3 2 4 2" xfId="49973"/>
    <cellStyle name="Comma 13 3 2 5" xfId="34563"/>
    <cellStyle name="Comma 13 3 3" xfId="5641"/>
    <cellStyle name="Comma 13 3 3 2" xfId="13451"/>
    <cellStyle name="Comma 13 3 3 2 2" xfId="28862"/>
    <cellStyle name="Comma 13 3 3 2 2 2" xfId="59686"/>
    <cellStyle name="Comma 13 3 3 2 3" xfId="44276"/>
    <cellStyle name="Comma 13 3 3 3" xfId="21053"/>
    <cellStyle name="Comma 13 3 3 3 2" xfId="51877"/>
    <cellStyle name="Comma 13 3 3 4" xfId="36467"/>
    <cellStyle name="Comma 13 3 4" xfId="9648"/>
    <cellStyle name="Comma 13 3 4 2" xfId="25059"/>
    <cellStyle name="Comma 13 3 4 2 2" xfId="55883"/>
    <cellStyle name="Comma 13 3 4 3" xfId="40473"/>
    <cellStyle name="Comma 13 3 5" xfId="17250"/>
    <cellStyle name="Comma 13 3 5 2" xfId="48074"/>
    <cellStyle name="Comma 13 3 6" xfId="32664"/>
    <cellStyle name="Comma 13 4" xfId="2471"/>
    <cellStyle name="Comma 13 4 2" xfId="6274"/>
    <cellStyle name="Comma 13 4 2 2" xfId="14084"/>
    <cellStyle name="Comma 13 4 2 2 2" xfId="29495"/>
    <cellStyle name="Comma 13 4 2 2 2 2" xfId="60319"/>
    <cellStyle name="Comma 13 4 2 2 3" xfId="44909"/>
    <cellStyle name="Comma 13 4 2 3" xfId="21686"/>
    <cellStyle name="Comma 13 4 2 3 2" xfId="52510"/>
    <cellStyle name="Comma 13 4 2 4" xfId="37100"/>
    <cellStyle name="Comma 13 4 3" xfId="10281"/>
    <cellStyle name="Comma 13 4 3 2" xfId="25692"/>
    <cellStyle name="Comma 13 4 3 2 2" xfId="56516"/>
    <cellStyle name="Comma 13 4 3 3" xfId="41106"/>
    <cellStyle name="Comma 13 4 4" xfId="17883"/>
    <cellStyle name="Comma 13 4 4 2" xfId="48707"/>
    <cellStyle name="Comma 13 4 5" xfId="33297"/>
    <cellStyle name="Comma 13 5" xfId="4375"/>
    <cellStyle name="Comma 13 5 2" xfId="12185"/>
    <cellStyle name="Comma 13 5 2 2" xfId="27596"/>
    <cellStyle name="Comma 13 5 2 2 2" xfId="58420"/>
    <cellStyle name="Comma 13 5 2 3" xfId="43010"/>
    <cellStyle name="Comma 13 5 3" xfId="19787"/>
    <cellStyle name="Comma 13 5 3 2" xfId="50611"/>
    <cellStyle name="Comma 13 5 4" xfId="35201"/>
    <cellStyle name="Comma 13 6" xfId="8382"/>
    <cellStyle name="Comma 13 6 2" xfId="23793"/>
    <cellStyle name="Comma 13 6 2 2" xfId="54617"/>
    <cellStyle name="Comma 13 6 3" xfId="39207"/>
    <cellStyle name="Comma 13 7" xfId="15984"/>
    <cellStyle name="Comma 13 7 2" xfId="46808"/>
    <cellStyle name="Comma 13 8" xfId="31398"/>
    <cellStyle name="Comma 14" xfId="360"/>
    <cellStyle name="Comma 14 2" xfId="994"/>
    <cellStyle name="Comma 14 2 2" xfId="2893"/>
    <cellStyle name="Comma 14 2 2 2" xfId="6696"/>
    <cellStyle name="Comma 14 2 2 2 2" xfId="14506"/>
    <cellStyle name="Comma 14 2 2 2 2 2" xfId="29917"/>
    <cellStyle name="Comma 14 2 2 2 2 2 2" xfId="60741"/>
    <cellStyle name="Comma 14 2 2 2 2 3" xfId="45331"/>
    <cellStyle name="Comma 14 2 2 2 3" xfId="22108"/>
    <cellStyle name="Comma 14 2 2 2 3 2" xfId="52932"/>
    <cellStyle name="Comma 14 2 2 2 4" xfId="37522"/>
    <cellStyle name="Comma 14 2 2 3" xfId="10703"/>
    <cellStyle name="Comma 14 2 2 3 2" xfId="26114"/>
    <cellStyle name="Comma 14 2 2 3 2 2" xfId="56938"/>
    <cellStyle name="Comma 14 2 2 3 3" xfId="41528"/>
    <cellStyle name="Comma 14 2 2 4" xfId="18305"/>
    <cellStyle name="Comma 14 2 2 4 2" xfId="49129"/>
    <cellStyle name="Comma 14 2 2 5" xfId="33719"/>
    <cellStyle name="Comma 14 2 3" xfId="4797"/>
    <cellStyle name="Comma 14 2 3 2" xfId="12607"/>
    <cellStyle name="Comma 14 2 3 2 2" xfId="28018"/>
    <cellStyle name="Comma 14 2 3 2 2 2" xfId="58842"/>
    <cellStyle name="Comma 14 2 3 2 3" xfId="43432"/>
    <cellStyle name="Comma 14 2 3 3" xfId="20209"/>
    <cellStyle name="Comma 14 2 3 3 2" xfId="51033"/>
    <cellStyle name="Comma 14 2 3 4" xfId="35623"/>
    <cellStyle name="Comma 14 2 4" xfId="8804"/>
    <cellStyle name="Comma 14 2 4 2" xfId="24215"/>
    <cellStyle name="Comma 14 2 4 2 2" xfId="55039"/>
    <cellStyle name="Comma 14 2 4 3" xfId="39629"/>
    <cellStyle name="Comma 14 2 5" xfId="16406"/>
    <cellStyle name="Comma 14 2 5 2" xfId="47230"/>
    <cellStyle name="Comma 14 2 6" xfId="31820"/>
    <cellStyle name="Comma 14 3" xfId="1627"/>
    <cellStyle name="Comma 14 3 2" xfId="3526"/>
    <cellStyle name="Comma 14 3 2 2" xfId="7329"/>
    <cellStyle name="Comma 14 3 2 2 2" xfId="15139"/>
    <cellStyle name="Comma 14 3 2 2 2 2" xfId="30550"/>
    <cellStyle name="Comma 14 3 2 2 2 2 2" xfId="61374"/>
    <cellStyle name="Comma 14 3 2 2 2 3" xfId="45964"/>
    <cellStyle name="Comma 14 3 2 2 3" xfId="22741"/>
    <cellStyle name="Comma 14 3 2 2 3 2" xfId="53565"/>
    <cellStyle name="Comma 14 3 2 2 4" xfId="38155"/>
    <cellStyle name="Comma 14 3 2 3" xfId="11336"/>
    <cellStyle name="Comma 14 3 2 3 2" xfId="26747"/>
    <cellStyle name="Comma 14 3 2 3 2 2" xfId="57571"/>
    <cellStyle name="Comma 14 3 2 3 3" xfId="42161"/>
    <cellStyle name="Comma 14 3 2 4" xfId="18938"/>
    <cellStyle name="Comma 14 3 2 4 2" xfId="49762"/>
    <cellStyle name="Comma 14 3 2 5" xfId="34352"/>
    <cellStyle name="Comma 14 3 3" xfId="5430"/>
    <cellStyle name="Comma 14 3 3 2" xfId="13240"/>
    <cellStyle name="Comma 14 3 3 2 2" xfId="28651"/>
    <cellStyle name="Comma 14 3 3 2 2 2" xfId="59475"/>
    <cellStyle name="Comma 14 3 3 2 3" xfId="44065"/>
    <cellStyle name="Comma 14 3 3 3" xfId="20842"/>
    <cellStyle name="Comma 14 3 3 3 2" xfId="51666"/>
    <cellStyle name="Comma 14 3 3 4" xfId="36256"/>
    <cellStyle name="Comma 14 3 4" xfId="9437"/>
    <cellStyle name="Comma 14 3 4 2" xfId="24848"/>
    <cellStyle name="Comma 14 3 4 2 2" xfId="55672"/>
    <cellStyle name="Comma 14 3 4 3" xfId="40262"/>
    <cellStyle name="Comma 14 3 5" xfId="17039"/>
    <cellStyle name="Comma 14 3 5 2" xfId="47863"/>
    <cellStyle name="Comma 14 3 6" xfId="32453"/>
    <cellStyle name="Comma 14 4" xfId="2260"/>
    <cellStyle name="Comma 14 4 2" xfId="6063"/>
    <cellStyle name="Comma 14 4 2 2" xfId="13873"/>
    <cellStyle name="Comma 14 4 2 2 2" xfId="29284"/>
    <cellStyle name="Comma 14 4 2 2 2 2" xfId="60108"/>
    <cellStyle name="Comma 14 4 2 2 3" xfId="44698"/>
    <cellStyle name="Comma 14 4 2 3" xfId="21475"/>
    <cellStyle name="Comma 14 4 2 3 2" xfId="52299"/>
    <cellStyle name="Comma 14 4 2 4" xfId="36889"/>
    <cellStyle name="Comma 14 4 3" xfId="10070"/>
    <cellStyle name="Comma 14 4 3 2" xfId="25481"/>
    <cellStyle name="Comma 14 4 3 2 2" xfId="56305"/>
    <cellStyle name="Comma 14 4 3 3" xfId="40895"/>
    <cellStyle name="Comma 14 4 4" xfId="17672"/>
    <cellStyle name="Comma 14 4 4 2" xfId="48496"/>
    <cellStyle name="Comma 14 4 5" xfId="33086"/>
    <cellStyle name="Comma 14 5" xfId="4164"/>
    <cellStyle name="Comma 14 5 2" xfId="11974"/>
    <cellStyle name="Comma 14 5 2 2" xfId="27385"/>
    <cellStyle name="Comma 14 5 2 2 2" xfId="58209"/>
    <cellStyle name="Comma 14 5 2 3" xfId="42799"/>
    <cellStyle name="Comma 14 5 3" xfId="19576"/>
    <cellStyle name="Comma 14 5 3 2" xfId="50400"/>
    <cellStyle name="Comma 14 5 4" xfId="34990"/>
    <cellStyle name="Comma 14 6" xfId="8171"/>
    <cellStyle name="Comma 14 6 2" xfId="23582"/>
    <cellStyle name="Comma 14 6 2 2" xfId="54406"/>
    <cellStyle name="Comma 14 6 3" xfId="38996"/>
    <cellStyle name="Comma 14 7" xfId="15773"/>
    <cellStyle name="Comma 14 7 2" xfId="46597"/>
    <cellStyle name="Comma 14 8" xfId="31187"/>
    <cellStyle name="Comma 15" xfId="782"/>
    <cellStyle name="Comma 15 2" xfId="1415"/>
    <cellStyle name="Comma 15 2 2" xfId="3314"/>
    <cellStyle name="Comma 15 2 2 2" xfId="7117"/>
    <cellStyle name="Comma 15 2 2 2 2" xfId="14927"/>
    <cellStyle name="Comma 15 2 2 2 2 2" xfId="30338"/>
    <cellStyle name="Comma 15 2 2 2 2 2 2" xfId="61162"/>
    <cellStyle name="Comma 15 2 2 2 2 3" xfId="45752"/>
    <cellStyle name="Comma 15 2 2 2 3" xfId="22529"/>
    <cellStyle name="Comma 15 2 2 2 3 2" xfId="53353"/>
    <cellStyle name="Comma 15 2 2 2 4" xfId="37943"/>
    <cellStyle name="Comma 15 2 2 3" xfId="11124"/>
    <cellStyle name="Comma 15 2 2 3 2" xfId="26535"/>
    <cellStyle name="Comma 15 2 2 3 2 2" xfId="57359"/>
    <cellStyle name="Comma 15 2 2 3 3" xfId="41949"/>
    <cellStyle name="Comma 15 2 2 4" xfId="18726"/>
    <cellStyle name="Comma 15 2 2 4 2" xfId="49550"/>
    <cellStyle name="Comma 15 2 2 5" xfId="34140"/>
    <cellStyle name="Comma 15 2 3" xfId="5218"/>
    <cellStyle name="Comma 15 2 3 2" xfId="13028"/>
    <cellStyle name="Comma 15 2 3 2 2" xfId="28439"/>
    <cellStyle name="Comma 15 2 3 2 2 2" xfId="59263"/>
    <cellStyle name="Comma 15 2 3 2 3" xfId="43853"/>
    <cellStyle name="Comma 15 2 3 3" xfId="20630"/>
    <cellStyle name="Comma 15 2 3 3 2" xfId="51454"/>
    <cellStyle name="Comma 15 2 3 4" xfId="36044"/>
    <cellStyle name="Comma 15 2 4" xfId="9225"/>
    <cellStyle name="Comma 15 2 4 2" xfId="24636"/>
    <cellStyle name="Comma 15 2 4 2 2" xfId="55460"/>
    <cellStyle name="Comma 15 2 4 3" xfId="40050"/>
    <cellStyle name="Comma 15 2 5" xfId="16827"/>
    <cellStyle name="Comma 15 2 5 2" xfId="47651"/>
    <cellStyle name="Comma 15 2 6" xfId="32241"/>
    <cellStyle name="Comma 15 3" xfId="2048"/>
    <cellStyle name="Comma 15 3 2" xfId="3947"/>
    <cellStyle name="Comma 15 3 2 2" xfId="7750"/>
    <cellStyle name="Comma 15 3 2 2 2" xfId="15560"/>
    <cellStyle name="Comma 15 3 2 2 2 2" xfId="30971"/>
    <cellStyle name="Comma 15 3 2 2 2 2 2" xfId="61795"/>
    <cellStyle name="Comma 15 3 2 2 2 3" xfId="46385"/>
    <cellStyle name="Comma 15 3 2 2 3" xfId="23162"/>
    <cellStyle name="Comma 15 3 2 2 3 2" xfId="53986"/>
    <cellStyle name="Comma 15 3 2 2 4" xfId="38576"/>
    <cellStyle name="Comma 15 3 2 3" xfId="11757"/>
    <cellStyle name="Comma 15 3 2 3 2" xfId="27168"/>
    <cellStyle name="Comma 15 3 2 3 2 2" xfId="57992"/>
    <cellStyle name="Comma 15 3 2 3 3" xfId="42582"/>
    <cellStyle name="Comma 15 3 2 4" xfId="19359"/>
    <cellStyle name="Comma 15 3 2 4 2" xfId="50183"/>
    <cellStyle name="Comma 15 3 2 5" xfId="34773"/>
    <cellStyle name="Comma 15 3 3" xfId="5851"/>
    <cellStyle name="Comma 15 3 3 2" xfId="13661"/>
    <cellStyle name="Comma 15 3 3 2 2" xfId="29072"/>
    <cellStyle name="Comma 15 3 3 2 2 2" xfId="59896"/>
    <cellStyle name="Comma 15 3 3 2 3" xfId="44486"/>
    <cellStyle name="Comma 15 3 3 3" xfId="21263"/>
    <cellStyle name="Comma 15 3 3 3 2" xfId="52087"/>
    <cellStyle name="Comma 15 3 3 4" xfId="36677"/>
    <cellStyle name="Comma 15 3 4" xfId="9858"/>
    <cellStyle name="Comma 15 3 4 2" xfId="25269"/>
    <cellStyle name="Comma 15 3 4 2 2" xfId="56093"/>
    <cellStyle name="Comma 15 3 4 3" xfId="40683"/>
    <cellStyle name="Comma 15 3 5" xfId="17460"/>
    <cellStyle name="Comma 15 3 5 2" xfId="48284"/>
    <cellStyle name="Comma 15 3 6" xfId="32874"/>
    <cellStyle name="Comma 15 4" xfId="2681"/>
    <cellStyle name="Comma 15 4 2" xfId="6484"/>
    <cellStyle name="Comma 15 4 2 2" xfId="14294"/>
    <cellStyle name="Comma 15 4 2 2 2" xfId="29705"/>
    <cellStyle name="Comma 15 4 2 2 2 2" xfId="60529"/>
    <cellStyle name="Comma 15 4 2 2 3" xfId="45119"/>
    <cellStyle name="Comma 15 4 2 3" xfId="21896"/>
    <cellStyle name="Comma 15 4 2 3 2" xfId="52720"/>
    <cellStyle name="Comma 15 4 2 4" xfId="37310"/>
    <cellStyle name="Comma 15 4 3" xfId="10491"/>
    <cellStyle name="Comma 15 4 3 2" xfId="25902"/>
    <cellStyle name="Comma 15 4 3 2 2" xfId="56726"/>
    <cellStyle name="Comma 15 4 3 3" xfId="41316"/>
    <cellStyle name="Comma 15 4 4" xfId="18093"/>
    <cellStyle name="Comma 15 4 4 2" xfId="48917"/>
    <cellStyle name="Comma 15 4 5" xfId="33507"/>
    <cellStyle name="Comma 15 5" xfId="4585"/>
    <cellStyle name="Comma 15 5 2" xfId="12395"/>
    <cellStyle name="Comma 15 5 2 2" xfId="27806"/>
    <cellStyle name="Comma 15 5 2 2 2" xfId="58630"/>
    <cellStyle name="Comma 15 5 2 3" xfId="43220"/>
    <cellStyle name="Comma 15 5 3" xfId="19997"/>
    <cellStyle name="Comma 15 5 3 2" xfId="50821"/>
    <cellStyle name="Comma 15 5 4" xfId="35411"/>
    <cellStyle name="Comma 15 6" xfId="8592"/>
    <cellStyle name="Comma 15 6 2" xfId="24003"/>
    <cellStyle name="Comma 15 6 2 2" xfId="54827"/>
    <cellStyle name="Comma 15 6 3" xfId="39417"/>
    <cellStyle name="Comma 15 7" xfId="16194"/>
    <cellStyle name="Comma 15 7 2" xfId="47018"/>
    <cellStyle name="Comma 15 8" xfId="31608"/>
    <cellStyle name="Comma 16" xfId="783"/>
    <cellStyle name="Comma 16 2" xfId="2682"/>
    <cellStyle name="Comma 16 2 2" xfId="6485"/>
    <cellStyle name="Comma 16 2 2 2" xfId="14295"/>
    <cellStyle name="Comma 16 2 2 2 2" xfId="29706"/>
    <cellStyle name="Comma 16 2 2 2 2 2" xfId="60530"/>
    <cellStyle name="Comma 16 2 2 2 3" xfId="45120"/>
    <cellStyle name="Comma 16 2 2 3" xfId="21897"/>
    <cellStyle name="Comma 16 2 2 3 2" xfId="52721"/>
    <cellStyle name="Comma 16 2 2 4" xfId="37311"/>
    <cellStyle name="Comma 16 2 3" xfId="10492"/>
    <cellStyle name="Comma 16 2 3 2" xfId="25903"/>
    <cellStyle name="Comma 16 2 3 2 2" xfId="56727"/>
    <cellStyle name="Comma 16 2 3 3" xfId="41317"/>
    <cellStyle name="Comma 16 2 4" xfId="18094"/>
    <cellStyle name="Comma 16 2 4 2" xfId="48918"/>
    <cellStyle name="Comma 16 2 5" xfId="33508"/>
    <cellStyle name="Comma 16 3" xfId="4586"/>
    <cellStyle name="Comma 16 3 2" xfId="12396"/>
    <cellStyle name="Comma 16 3 2 2" xfId="27807"/>
    <cellStyle name="Comma 16 3 2 2 2" xfId="58631"/>
    <cellStyle name="Comma 16 3 2 3" xfId="43221"/>
    <cellStyle name="Comma 16 3 3" xfId="19998"/>
    <cellStyle name="Comma 16 3 3 2" xfId="50822"/>
    <cellStyle name="Comma 16 3 4" xfId="35412"/>
    <cellStyle name="Comma 16 4" xfId="8593"/>
    <cellStyle name="Comma 16 4 2" xfId="24004"/>
    <cellStyle name="Comma 16 4 2 2" xfId="54828"/>
    <cellStyle name="Comma 16 4 3" xfId="39418"/>
    <cellStyle name="Comma 16 5" xfId="16195"/>
    <cellStyle name="Comma 16 5 2" xfId="47019"/>
    <cellStyle name="Comma 16 6" xfId="31609"/>
    <cellStyle name="Comma 17" xfId="1417"/>
    <cellStyle name="Comma 17 2" xfId="3316"/>
    <cellStyle name="Comma 17 2 2" xfId="7119"/>
    <cellStyle name="Comma 17 2 2 2" xfId="14929"/>
    <cellStyle name="Comma 17 2 2 2 2" xfId="30340"/>
    <cellStyle name="Comma 17 2 2 2 2 2" xfId="61164"/>
    <cellStyle name="Comma 17 2 2 2 3" xfId="45754"/>
    <cellStyle name="Comma 17 2 2 3" xfId="22531"/>
    <cellStyle name="Comma 17 2 2 3 2" xfId="53355"/>
    <cellStyle name="Comma 17 2 2 4" xfId="37945"/>
    <cellStyle name="Comma 17 2 3" xfId="11126"/>
    <cellStyle name="Comma 17 2 3 2" xfId="26537"/>
    <cellStyle name="Comma 17 2 3 2 2" xfId="57361"/>
    <cellStyle name="Comma 17 2 3 3" xfId="41951"/>
    <cellStyle name="Comma 17 2 4" xfId="18728"/>
    <cellStyle name="Comma 17 2 4 2" xfId="49552"/>
    <cellStyle name="Comma 17 2 5" xfId="34142"/>
    <cellStyle name="Comma 17 3" xfId="5220"/>
    <cellStyle name="Comma 17 3 2" xfId="13030"/>
    <cellStyle name="Comma 17 3 2 2" xfId="28441"/>
    <cellStyle name="Comma 17 3 2 2 2" xfId="59265"/>
    <cellStyle name="Comma 17 3 2 3" xfId="43855"/>
    <cellStyle name="Comma 17 3 3" xfId="20632"/>
    <cellStyle name="Comma 17 3 3 2" xfId="51456"/>
    <cellStyle name="Comma 17 3 4" xfId="36046"/>
    <cellStyle name="Comma 17 4" xfId="9227"/>
    <cellStyle name="Comma 17 4 2" xfId="24638"/>
    <cellStyle name="Comma 17 4 2 2" xfId="55462"/>
    <cellStyle name="Comma 17 4 3" xfId="40052"/>
    <cellStyle name="Comma 17 5" xfId="16829"/>
    <cellStyle name="Comma 17 5 2" xfId="47653"/>
    <cellStyle name="Comma 17 6" xfId="32243"/>
    <cellStyle name="Comma 18" xfId="2049"/>
    <cellStyle name="Comma 18 2" xfId="5852"/>
    <cellStyle name="Comma 18 2 2" xfId="13662"/>
    <cellStyle name="Comma 18 2 2 2" xfId="29073"/>
    <cellStyle name="Comma 18 2 2 2 2" xfId="59897"/>
    <cellStyle name="Comma 18 2 2 3" xfId="44487"/>
    <cellStyle name="Comma 18 2 3" xfId="21264"/>
    <cellStyle name="Comma 18 2 3 2" xfId="52088"/>
    <cellStyle name="Comma 18 2 4" xfId="36678"/>
    <cellStyle name="Comma 18 3" xfId="9859"/>
    <cellStyle name="Comma 18 3 2" xfId="25270"/>
    <cellStyle name="Comma 18 3 2 2" xfId="56094"/>
    <cellStyle name="Comma 18 3 3" xfId="40684"/>
    <cellStyle name="Comma 18 4" xfId="17461"/>
    <cellStyle name="Comma 18 4 2" xfId="48285"/>
    <cellStyle name="Comma 18 5" xfId="32875"/>
    <cellStyle name="Comma 19" xfId="3953"/>
    <cellStyle name="Comma 19 2" xfId="11763"/>
    <cellStyle name="Comma 19 2 2" xfId="27174"/>
    <cellStyle name="Comma 19 2 2 2" xfId="57998"/>
    <cellStyle name="Comma 19 2 3" xfId="42588"/>
    <cellStyle name="Comma 19 3" xfId="19365"/>
    <cellStyle name="Comma 19 3 2" xfId="50189"/>
    <cellStyle name="Comma 19 4" xfId="34779"/>
    <cellStyle name="Comma 2" xfId="6"/>
    <cellStyle name="Comma 2 10" xfId="356"/>
    <cellStyle name="Comma 2 10 10" xfId="15769"/>
    <cellStyle name="Comma 2 10 10 2" xfId="46593"/>
    <cellStyle name="Comma 2 10 11" xfId="31183"/>
    <cellStyle name="Comma 2 10 2" xfId="779"/>
    <cellStyle name="Comma 2 10 2 2" xfId="1412"/>
    <cellStyle name="Comma 2 10 2 2 2" xfId="3311"/>
    <cellStyle name="Comma 2 10 2 2 2 2" xfId="7114"/>
    <cellStyle name="Comma 2 10 2 2 2 2 2" xfId="14924"/>
    <cellStyle name="Comma 2 10 2 2 2 2 2 2" xfId="30335"/>
    <cellStyle name="Comma 2 10 2 2 2 2 2 2 2" xfId="61159"/>
    <cellStyle name="Comma 2 10 2 2 2 2 2 3" xfId="45749"/>
    <cellStyle name="Comma 2 10 2 2 2 2 3" xfId="22526"/>
    <cellStyle name="Comma 2 10 2 2 2 2 3 2" xfId="53350"/>
    <cellStyle name="Comma 2 10 2 2 2 2 4" xfId="37940"/>
    <cellStyle name="Comma 2 10 2 2 2 3" xfId="11121"/>
    <cellStyle name="Comma 2 10 2 2 2 3 2" xfId="26532"/>
    <cellStyle name="Comma 2 10 2 2 2 3 2 2" xfId="57356"/>
    <cellStyle name="Comma 2 10 2 2 2 3 3" xfId="41946"/>
    <cellStyle name="Comma 2 10 2 2 2 4" xfId="18723"/>
    <cellStyle name="Comma 2 10 2 2 2 4 2" xfId="49547"/>
    <cellStyle name="Comma 2 10 2 2 2 5" xfId="34137"/>
    <cellStyle name="Comma 2 10 2 2 3" xfId="5215"/>
    <cellStyle name="Comma 2 10 2 2 3 2" xfId="13025"/>
    <cellStyle name="Comma 2 10 2 2 3 2 2" xfId="28436"/>
    <cellStyle name="Comma 2 10 2 2 3 2 2 2" xfId="59260"/>
    <cellStyle name="Comma 2 10 2 2 3 2 3" xfId="43850"/>
    <cellStyle name="Comma 2 10 2 2 3 3" xfId="20627"/>
    <cellStyle name="Comma 2 10 2 2 3 3 2" xfId="51451"/>
    <cellStyle name="Comma 2 10 2 2 3 4" xfId="36041"/>
    <cellStyle name="Comma 2 10 2 2 4" xfId="9222"/>
    <cellStyle name="Comma 2 10 2 2 4 2" xfId="24633"/>
    <cellStyle name="Comma 2 10 2 2 4 2 2" xfId="55457"/>
    <cellStyle name="Comma 2 10 2 2 4 3" xfId="40047"/>
    <cellStyle name="Comma 2 10 2 2 5" xfId="16824"/>
    <cellStyle name="Comma 2 10 2 2 5 2" xfId="47648"/>
    <cellStyle name="Comma 2 10 2 2 6" xfId="32238"/>
    <cellStyle name="Comma 2 10 2 3" xfId="2045"/>
    <cellStyle name="Comma 2 10 2 3 2" xfId="3944"/>
    <cellStyle name="Comma 2 10 2 3 2 2" xfId="7747"/>
    <cellStyle name="Comma 2 10 2 3 2 2 2" xfId="15557"/>
    <cellStyle name="Comma 2 10 2 3 2 2 2 2" xfId="30968"/>
    <cellStyle name="Comma 2 10 2 3 2 2 2 2 2" xfId="61792"/>
    <cellStyle name="Comma 2 10 2 3 2 2 2 3" xfId="46382"/>
    <cellStyle name="Comma 2 10 2 3 2 2 3" xfId="23159"/>
    <cellStyle name="Comma 2 10 2 3 2 2 3 2" xfId="53983"/>
    <cellStyle name="Comma 2 10 2 3 2 2 4" xfId="38573"/>
    <cellStyle name="Comma 2 10 2 3 2 3" xfId="11754"/>
    <cellStyle name="Comma 2 10 2 3 2 3 2" xfId="27165"/>
    <cellStyle name="Comma 2 10 2 3 2 3 2 2" xfId="57989"/>
    <cellStyle name="Comma 2 10 2 3 2 3 3" xfId="42579"/>
    <cellStyle name="Comma 2 10 2 3 2 4" xfId="19356"/>
    <cellStyle name="Comma 2 10 2 3 2 4 2" xfId="50180"/>
    <cellStyle name="Comma 2 10 2 3 2 5" xfId="34770"/>
    <cellStyle name="Comma 2 10 2 3 3" xfId="5848"/>
    <cellStyle name="Comma 2 10 2 3 3 2" xfId="13658"/>
    <cellStyle name="Comma 2 10 2 3 3 2 2" xfId="29069"/>
    <cellStyle name="Comma 2 10 2 3 3 2 2 2" xfId="59893"/>
    <cellStyle name="Comma 2 10 2 3 3 2 3" xfId="44483"/>
    <cellStyle name="Comma 2 10 2 3 3 3" xfId="21260"/>
    <cellStyle name="Comma 2 10 2 3 3 3 2" xfId="52084"/>
    <cellStyle name="Comma 2 10 2 3 3 4" xfId="36674"/>
    <cellStyle name="Comma 2 10 2 3 4" xfId="9855"/>
    <cellStyle name="Comma 2 10 2 3 4 2" xfId="25266"/>
    <cellStyle name="Comma 2 10 2 3 4 2 2" xfId="56090"/>
    <cellStyle name="Comma 2 10 2 3 4 3" xfId="40680"/>
    <cellStyle name="Comma 2 10 2 3 5" xfId="17457"/>
    <cellStyle name="Comma 2 10 2 3 5 2" xfId="48281"/>
    <cellStyle name="Comma 2 10 2 3 6" xfId="32871"/>
    <cellStyle name="Comma 2 10 2 4" xfId="2678"/>
    <cellStyle name="Comma 2 10 2 4 2" xfId="6481"/>
    <cellStyle name="Comma 2 10 2 4 2 2" xfId="14291"/>
    <cellStyle name="Comma 2 10 2 4 2 2 2" xfId="29702"/>
    <cellStyle name="Comma 2 10 2 4 2 2 2 2" xfId="60526"/>
    <cellStyle name="Comma 2 10 2 4 2 2 3" xfId="45116"/>
    <cellStyle name="Comma 2 10 2 4 2 3" xfId="21893"/>
    <cellStyle name="Comma 2 10 2 4 2 3 2" xfId="52717"/>
    <cellStyle name="Comma 2 10 2 4 2 4" xfId="37307"/>
    <cellStyle name="Comma 2 10 2 4 3" xfId="10488"/>
    <cellStyle name="Comma 2 10 2 4 3 2" xfId="25899"/>
    <cellStyle name="Comma 2 10 2 4 3 2 2" xfId="56723"/>
    <cellStyle name="Comma 2 10 2 4 3 3" xfId="41313"/>
    <cellStyle name="Comma 2 10 2 4 4" xfId="18090"/>
    <cellStyle name="Comma 2 10 2 4 4 2" xfId="48914"/>
    <cellStyle name="Comma 2 10 2 4 5" xfId="33504"/>
    <cellStyle name="Comma 2 10 2 5" xfId="4582"/>
    <cellStyle name="Comma 2 10 2 5 2" xfId="12392"/>
    <cellStyle name="Comma 2 10 2 5 2 2" xfId="27803"/>
    <cellStyle name="Comma 2 10 2 5 2 2 2" xfId="58627"/>
    <cellStyle name="Comma 2 10 2 5 2 3" xfId="43217"/>
    <cellStyle name="Comma 2 10 2 5 3" xfId="19994"/>
    <cellStyle name="Comma 2 10 2 5 3 2" xfId="50818"/>
    <cellStyle name="Comma 2 10 2 5 4" xfId="35408"/>
    <cellStyle name="Comma 2 10 2 6" xfId="8589"/>
    <cellStyle name="Comma 2 10 2 6 2" xfId="24000"/>
    <cellStyle name="Comma 2 10 2 6 2 2" xfId="54824"/>
    <cellStyle name="Comma 2 10 2 6 3" xfId="39414"/>
    <cellStyle name="Comma 2 10 2 7" xfId="16191"/>
    <cellStyle name="Comma 2 10 2 7 2" xfId="47015"/>
    <cellStyle name="Comma 2 10 2 8" xfId="31605"/>
    <cellStyle name="Comma 2 10 3" xfId="570"/>
    <cellStyle name="Comma 2 10 3 2" xfId="1203"/>
    <cellStyle name="Comma 2 10 3 2 2" xfId="3102"/>
    <cellStyle name="Comma 2 10 3 2 2 2" xfId="6905"/>
    <cellStyle name="Comma 2 10 3 2 2 2 2" xfId="14715"/>
    <cellStyle name="Comma 2 10 3 2 2 2 2 2" xfId="30126"/>
    <cellStyle name="Comma 2 10 3 2 2 2 2 2 2" xfId="60950"/>
    <cellStyle name="Comma 2 10 3 2 2 2 2 3" xfId="45540"/>
    <cellStyle name="Comma 2 10 3 2 2 2 3" xfId="22317"/>
    <cellStyle name="Comma 2 10 3 2 2 2 3 2" xfId="53141"/>
    <cellStyle name="Comma 2 10 3 2 2 2 4" xfId="37731"/>
    <cellStyle name="Comma 2 10 3 2 2 3" xfId="10912"/>
    <cellStyle name="Comma 2 10 3 2 2 3 2" xfId="26323"/>
    <cellStyle name="Comma 2 10 3 2 2 3 2 2" xfId="57147"/>
    <cellStyle name="Comma 2 10 3 2 2 3 3" xfId="41737"/>
    <cellStyle name="Comma 2 10 3 2 2 4" xfId="18514"/>
    <cellStyle name="Comma 2 10 3 2 2 4 2" xfId="49338"/>
    <cellStyle name="Comma 2 10 3 2 2 5" xfId="33928"/>
    <cellStyle name="Comma 2 10 3 2 3" xfId="5006"/>
    <cellStyle name="Comma 2 10 3 2 3 2" xfId="12816"/>
    <cellStyle name="Comma 2 10 3 2 3 2 2" xfId="28227"/>
    <cellStyle name="Comma 2 10 3 2 3 2 2 2" xfId="59051"/>
    <cellStyle name="Comma 2 10 3 2 3 2 3" xfId="43641"/>
    <cellStyle name="Comma 2 10 3 2 3 3" xfId="20418"/>
    <cellStyle name="Comma 2 10 3 2 3 3 2" xfId="51242"/>
    <cellStyle name="Comma 2 10 3 2 3 4" xfId="35832"/>
    <cellStyle name="Comma 2 10 3 2 4" xfId="9013"/>
    <cellStyle name="Comma 2 10 3 2 4 2" xfId="24424"/>
    <cellStyle name="Comma 2 10 3 2 4 2 2" xfId="55248"/>
    <cellStyle name="Comma 2 10 3 2 4 3" xfId="39838"/>
    <cellStyle name="Comma 2 10 3 2 5" xfId="16615"/>
    <cellStyle name="Comma 2 10 3 2 5 2" xfId="47439"/>
    <cellStyle name="Comma 2 10 3 2 6" xfId="32029"/>
    <cellStyle name="Comma 2 10 3 3" xfId="1836"/>
    <cellStyle name="Comma 2 10 3 3 2" xfId="3735"/>
    <cellStyle name="Comma 2 10 3 3 2 2" xfId="7538"/>
    <cellStyle name="Comma 2 10 3 3 2 2 2" xfId="15348"/>
    <cellStyle name="Comma 2 10 3 3 2 2 2 2" xfId="30759"/>
    <cellStyle name="Comma 2 10 3 3 2 2 2 2 2" xfId="61583"/>
    <cellStyle name="Comma 2 10 3 3 2 2 2 3" xfId="46173"/>
    <cellStyle name="Comma 2 10 3 3 2 2 3" xfId="22950"/>
    <cellStyle name="Comma 2 10 3 3 2 2 3 2" xfId="53774"/>
    <cellStyle name="Comma 2 10 3 3 2 2 4" xfId="38364"/>
    <cellStyle name="Comma 2 10 3 3 2 3" xfId="11545"/>
    <cellStyle name="Comma 2 10 3 3 2 3 2" xfId="26956"/>
    <cellStyle name="Comma 2 10 3 3 2 3 2 2" xfId="57780"/>
    <cellStyle name="Comma 2 10 3 3 2 3 3" xfId="42370"/>
    <cellStyle name="Comma 2 10 3 3 2 4" xfId="19147"/>
    <cellStyle name="Comma 2 10 3 3 2 4 2" xfId="49971"/>
    <cellStyle name="Comma 2 10 3 3 2 5" xfId="34561"/>
    <cellStyle name="Comma 2 10 3 3 3" xfId="5639"/>
    <cellStyle name="Comma 2 10 3 3 3 2" xfId="13449"/>
    <cellStyle name="Comma 2 10 3 3 3 2 2" xfId="28860"/>
    <cellStyle name="Comma 2 10 3 3 3 2 2 2" xfId="59684"/>
    <cellStyle name="Comma 2 10 3 3 3 2 3" xfId="44274"/>
    <cellStyle name="Comma 2 10 3 3 3 3" xfId="21051"/>
    <cellStyle name="Comma 2 10 3 3 3 3 2" xfId="51875"/>
    <cellStyle name="Comma 2 10 3 3 3 4" xfId="36465"/>
    <cellStyle name="Comma 2 10 3 3 4" xfId="9646"/>
    <cellStyle name="Comma 2 10 3 3 4 2" xfId="25057"/>
    <cellStyle name="Comma 2 10 3 3 4 2 2" xfId="55881"/>
    <cellStyle name="Comma 2 10 3 3 4 3" xfId="40471"/>
    <cellStyle name="Comma 2 10 3 3 5" xfId="17248"/>
    <cellStyle name="Comma 2 10 3 3 5 2" xfId="48072"/>
    <cellStyle name="Comma 2 10 3 3 6" xfId="32662"/>
    <cellStyle name="Comma 2 10 3 4" xfId="2469"/>
    <cellStyle name="Comma 2 10 3 4 2" xfId="6272"/>
    <cellStyle name="Comma 2 10 3 4 2 2" xfId="14082"/>
    <cellStyle name="Comma 2 10 3 4 2 2 2" xfId="29493"/>
    <cellStyle name="Comma 2 10 3 4 2 2 2 2" xfId="60317"/>
    <cellStyle name="Comma 2 10 3 4 2 2 3" xfId="44907"/>
    <cellStyle name="Comma 2 10 3 4 2 3" xfId="21684"/>
    <cellStyle name="Comma 2 10 3 4 2 3 2" xfId="52508"/>
    <cellStyle name="Comma 2 10 3 4 2 4" xfId="37098"/>
    <cellStyle name="Comma 2 10 3 4 3" xfId="10279"/>
    <cellStyle name="Comma 2 10 3 4 3 2" xfId="25690"/>
    <cellStyle name="Comma 2 10 3 4 3 2 2" xfId="56514"/>
    <cellStyle name="Comma 2 10 3 4 3 3" xfId="41104"/>
    <cellStyle name="Comma 2 10 3 4 4" xfId="17881"/>
    <cellStyle name="Comma 2 10 3 4 4 2" xfId="48705"/>
    <cellStyle name="Comma 2 10 3 4 5" xfId="33295"/>
    <cellStyle name="Comma 2 10 3 5" xfId="4373"/>
    <cellStyle name="Comma 2 10 3 5 2" xfId="12183"/>
    <cellStyle name="Comma 2 10 3 5 2 2" xfId="27594"/>
    <cellStyle name="Comma 2 10 3 5 2 2 2" xfId="58418"/>
    <cellStyle name="Comma 2 10 3 5 2 3" xfId="43008"/>
    <cellStyle name="Comma 2 10 3 5 3" xfId="19785"/>
    <cellStyle name="Comma 2 10 3 5 3 2" xfId="50609"/>
    <cellStyle name="Comma 2 10 3 5 4" xfId="35199"/>
    <cellStyle name="Comma 2 10 3 6" xfId="8380"/>
    <cellStyle name="Comma 2 10 3 6 2" xfId="23791"/>
    <cellStyle name="Comma 2 10 3 6 2 2" xfId="54615"/>
    <cellStyle name="Comma 2 10 3 6 3" xfId="39205"/>
    <cellStyle name="Comma 2 10 3 7" xfId="15982"/>
    <cellStyle name="Comma 2 10 3 7 2" xfId="46806"/>
    <cellStyle name="Comma 2 10 3 8" xfId="31396"/>
    <cellStyle name="Comma 2 10 4" xfId="990"/>
    <cellStyle name="Comma 2 10 4 2" xfId="2889"/>
    <cellStyle name="Comma 2 10 4 2 2" xfId="6692"/>
    <cellStyle name="Comma 2 10 4 2 2 2" xfId="14502"/>
    <cellStyle name="Comma 2 10 4 2 2 2 2" xfId="29913"/>
    <cellStyle name="Comma 2 10 4 2 2 2 2 2" xfId="60737"/>
    <cellStyle name="Comma 2 10 4 2 2 2 3" xfId="45327"/>
    <cellStyle name="Comma 2 10 4 2 2 3" xfId="22104"/>
    <cellStyle name="Comma 2 10 4 2 2 3 2" xfId="52928"/>
    <cellStyle name="Comma 2 10 4 2 2 4" xfId="37518"/>
    <cellStyle name="Comma 2 10 4 2 3" xfId="10699"/>
    <cellStyle name="Comma 2 10 4 2 3 2" xfId="26110"/>
    <cellStyle name="Comma 2 10 4 2 3 2 2" xfId="56934"/>
    <cellStyle name="Comma 2 10 4 2 3 3" xfId="41524"/>
    <cellStyle name="Comma 2 10 4 2 4" xfId="18301"/>
    <cellStyle name="Comma 2 10 4 2 4 2" xfId="49125"/>
    <cellStyle name="Comma 2 10 4 2 5" xfId="33715"/>
    <cellStyle name="Comma 2 10 4 3" xfId="4793"/>
    <cellStyle name="Comma 2 10 4 3 2" xfId="12603"/>
    <cellStyle name="Comma 2 10 4 3 2 2" xfId="28014"/>
    <cellStyle name="Comma 2 10 4 3 2 2 2" xfId="58838"/>
    <cellStyle name="Comma 2 10 4 3 2 3" xfId="43428"/>
    <cellStyle name="Comma 2 10 4 3 3" xfId="20205"/>
    <cellStyle name="Comma 2 10 4 3 3 2" xfId="51029"/>
    <cellStyle name="Comma 2 10 4 3 4" xfId="35619"/>
    <cellStyle name="Comma 2 10 4 4" xfId="8800"/>
    <cellStyle name="Comma 2 10 4 4 2" xfId="24211"/>
    <cellStyle name="Comma 2 10 4 4 2 2" xfId="55035"/>
    <cellStyle name="Comma 2 10 4 4 3" xfId="39625"/>
    <cellStyle name="Comma 2 10 4 5" xfId="16402"/>
    <cellStyle name="Comma 2 10 4 5 2" xfId="47226"/>
    <cellStyle name="Comma 2 10 4 6" xfId="31816"/>
    <cellStyle name="Comma 2 10 5" xfId="1623"/>
    <cellStyle name="Comma 2 10 5 2" xfId="3522"/>
    <cellStyle name="Comma 2 10 5 2 2" xfId="7325"/>
    <cellStyle name="Comma 2 10 5 2 2 2" xfId="15135"/>
    <cellStyle name="Comma 2 10 5 2 2 2 2" xfId="30546"/>
    <cellStyle name="Comma 2 10 5 2 2 2 2 2" xfId="61370"/>
    <cellStyle name="Comma 2 10 5 2 2 2 3" xfId="45960"/>
    <cellStyle name="Comma 2 10 5 2 2 3" xfId="22737"/>
    <cellStyle name="Comma 2 10 5 2 2 3 2" xfId="53561"/>
    <cellStyle name="Comma 2 10 5 2 2 4" xfId="38151"/>
    <cellStyle name="Comma 2 10 5 2 3" xfId="11332"/>
    <cellStyle name="Comma 2 10 5 2 3 2" xfId="26743"/>
    <cellStyle name="Comma 2 10 5 2 3 2 2" xfId="57567"/>
    <cellStyle name="Comma 2 10 5 2 3 3" xfId="42157"/>
    <cellStyle name="Comma 2 10 5 2 4" xfId="18934"/>
    <cellStyle name="Comma 2 10 5 2 4 2" xfId="49758"/>
    <cellStyle name="Comma 2 10 5 2 5" xfId="34348"/>
    <cellStyle name="Comma 2 10 5 3" xfId="5426"/>
    <cellStyle name="Comma 2 10 5 3 2" xfId="13236"/>
    <cellStyle name="Comma 2 10 5 3 2 2" xfId="28647"/>
    <cellStyle name="Comma 2 10 5 3 2 2 2" xfId="59471"/>
    <cellStyle name="Comma 2 10 5 3 2 3" xfId="44061"/>
    <cellStyle name="Comma 2 10 5 3 3" xfId="20838"/>
    <cellStyle name="Comma 2 10 5 3 3 2" xfId="51662"/>
    <cellStyle name="Comma 2 10 5 3 4" xfId="36252"/>
    <cellStyle name="Comma 2 10 5 4" xfId="9433"/>
    <cellStyle name="Comma 2 10 5 4 2" xfId="24844"/>
    <cellStyle name="Comma 2 10 5 4 2 2" xfId="55668"/>
    <cellStyle name="Comma 2 10 5 4 3" xfId="40258"/>
    <cellStyle name="Comma 2 10 5 5" xfId="17035"/>
    <cellStyle name="Comma 2 10 5 5 2" xfId="47859"/>
    <cellStyle name="Comma 2 10 5 6" xfId="32449"/>
    <cellStyle name="Comma 2 10 6" xfId="2256"/>
    <cellStyle name="Comma 2 10 6 2" xfId="6059"/>
    <cellStyle name="Comma 2 10 6 2 2" xfId="13869"/>
    <cellStyle name="Comma 2 10 6 2 2 2" xfId="29280"/>
    <cellStyle name="Comma 2 10 6 2 2 2 2" xfId="60104"/>
    <cellStyle name="Comma 2 10 6 2 2 3" xfId="44694"/>
    <cellStyle name="Comma 2 10 6 2 3" xfId="21471"/>
    <cellStyle name="Comma 2 10 6 2 3 2" xfId="52295"/>
    <cellStyle name="Comma 2 10 6 2 4" xfId="36885"/>
    <cellStyle name="Comma 2 10 6 3" xfId="10066"/>
    <cellStyle name="Comma 2 10 6 3 2" xfId="25477"/>
    <cellStyle name="Comma 2 10 6 3 2 2" xfId="56301"/>
    <cellStyle name="Comma 2 10 6 3 3" xfId="40891"/>
    <cellStyle name="Comma 2 10 6 4" xfId="17668"/>
    <cellStyle name="Comma 2 10 6 4 2" xfId="48492"/>
    <cellStyle name="Comma 2 10 6 5" xfId="33082"/>
    <cellStyle name="Comma 2 10 7" xfId="4160"/>
    <cellStyle name="Comma 2 10 7 2" xfId="11970"/>
    <cellStyle name="Comma 2 10 7 2 2" xfId="27381"/>
    <cellStyle name="Comma 2 10 7 2 2 2" xfId="58205"/>
    <cellStyle name="Comma 2 10 7 2 3" xfId="42795"/>
    <cellStyle name="Comma 2 10 7 3" xfId="19572"/>
    <cellStyle name="Comma 2 10 7 3 2" xfId="50396"/>
    <cellStyle name="Comma 2 10 7 4" xfId="34986"/>
    <cellStyle name="Comma 2 10 8" xfId="8167"/>
    <cellStyle name="Comma 2 10 8 2" xfId="23578"/>
    <cellStyle name="Comma 2 10 8 2 2" xfId="54402"/>
    <cellStyle name="Comma 2 10 8 3" xfId="38992"/>
    <cellStyle name="Comma 2 10 9" xfId="7958"/>
    <cellStyle name="Comma 2 10 9 2" xfId="23369"/>
    <cellStyle name="Comma 2 10 9 2 2" xfId="54193"/>
    <cellStyle name="Comma 2 10 9 3" xfId="38783"/>
    <cellStyle name="Comma 2 11" xfId="364"/>
    <cellStyle name="Comma 2 11 2" xfId="997"/>
    <cellStyle name="Comma 2 11 2 2" xfId="2896"/>
    <cellStyle name="Comma 2 11 2 2 2" xfId="6699"/>
    <cellStyle name="Comma 2 11 2 2 2 2" xfId="14509"/>
    <cellStyle name="Comma 2 11 2 2 2 2 2" xfId="29920"/>
    <cellStyle name="Comma 2 11 2 2 2 2 2 2" xfId="60744"/>
    <cellStyle name="Comma 2 11 2 2 2 2 3" xfId="45334"/>
    <cellStyle name="Comma 2 11 2 2 2 3" xfId="22111"/>
    <cellStyle name="Comma 2 11 2 2 2 3 2" xfId="52935"/>
    <cellStyle name="Comma 2 11 2 2 2 4" xfId="37525"/>
    <cellStyle name="Comma 2 11 2 2 3" xfId="10706"/>
    <cellStyle name="Comma 2 11 2 2 3 2" xfId="26117"/>
    <cellStyle name="Comma 2 11 2 2 3 2 2" xfId="56941"/>
    <cellStyle name="Comma 2 11 2 2 3 3" xfId="41531"/>
    <cellStyle name="Comma 2 11 2 2 4" xfId="18308"/>
    <cellStyle name="Comma 2 11 2 2 4 2" xfId="49132"/>
    <cellStyle name="Comma 2 11 2 2 5" xfId="33722"/>
    <cellStyle name="Comma 2 11 2 3" xfId="4800"/>
    <cellStyle name="Comma 2 11 2 3 2" xfId="12610"/>
    <cellStyle name="Comma 2 11 2 3 2 2" xfId="28021"/>
    <cellStyle name="Comma 2 11 2 3 2 2 2" xfId="58845"/>
    <cellStyle name="Comma 2 11 2 3 2 3" xfId="43435"/>
    <cellStyle name="Comma 2 11 2 3 3" xfId="20212"/>
    <cellStyle name="Comma 2 11 2 3 3 2" xfId="51036"/>
    <cellStyle name="Comma 2 11 2 3 4" xfId="35626"/>
    <cellStyle name="Comma 2 11 2 4" xfId="8807"/>
    <cellStyle name="Comma 2 11 2 4 2" xfId="24218"/>
    <cellStyle name="Comma 2 11 2 4 2 2" xfId="55042"/>
    <cellStyle name="Comma 2 11 2 4 3" xfId="39632"/>
    <cellStyle name="Comma 2 11 2 5" xfId="16409"/>
    <cellStyle name="Comma 2 11 2 5 2" xfId="47233"/>
    <cellStyle name="Comma 2 11 2 6" xfId="31823"/>
    <cellStyle name="Comma 2 11 3" xfId="1630"/>
    <cellStyle name="Comma 2 11 3 2" xfId="3529"/>
    <cellStyle name="Comma 2 11 3 2 2" xfId="7332"/>
    <cellStyle name="Comma 2 11 3 2 2 2" xfId="15142"/>
    <cellStyle name="Comma 2 11 3 2 2 2 2" xfId="30553"/>
    <cellStyle name="Comma 2 11 3 2 2 2 2 2" xfId="61377"/>
    <cellStyle name="Comma 2 11 3 2 2 2 3" xfId="45967"/>
    <cellStyle name="Comma 2 11 3 2 2 3" xfId="22744"/>
    <cellStyle name="Comma 2 11 3 2 2 3 2" xfId="53568"/>
    <cellStyle name="Comma 2 11 3 2 2 4" xfId="38158"/>
    <cellStyle name="Comma 2 11 3 2 3" xfId="11339"/>
    <cellStyle name="Comma 2 11 3 2 3 2" xfId="26750"/>
    <cellStyle name="Comma 2 11 3 2 3 2 2" xfId="57574"/>
    <cellStyle name="Comma 2 11 3 2 3 3" xfId="42164"/>
    <cellStyle name="Comma 2 11 3 2 4" xfId="18941"/>
    <cellStyle name="Comma 2 11 3 2 4 2" xfId="49765"/>
    <cellStyle name="Comma 2 11 3 2 5" xfId="34355"/>
    <cellStyle name="Comma 2 11 3 3" xfId="5433"/>
    <cellStyle name="Comma 2 11 3 3 2" xfId="13243"/>
    <cellStyle name="Comma 2 11 3 3 2 2" xfId="28654"/>
    <cellStyle name="Comma 2 11 3 3 2 2 2" xfId="59478"/>
    <cellStyle name="Comma 2 11 3 3 2 3" xfId="44068"/>
    <cellStyle name="Comma 2 11 3 3 3" xfId="20845"/>
    <cellStyle name="Comma 2 11 3 3 3 2" xfId="51669"/>
    <cellStyle name="Comma 2 11 3 3 4" xfId="36259"/>
    <cellStyle name="Comma 2 11 3 4" xfId="9440"/>
    <cellStyle name="Comma 2 11 3 4 2" xfId="24851"/>
    <cellStyle name="Comma 2 11 3 4 2 2" xfId="55675"/>
    <cellStyle name="Comma 2 11 3 4 3" xfId="40265"/>
    <cellStyle name="Comma 2 11 3 5" xfId="17042"/>
    <cellStyle name="Comma 2 11 3 5 2" xfId="47866"/>
    <cellStyle name="Comma 2 11 3 6" xfId="32456"/>
    <cellStyle name="Comma 2 11 4" xfId="2263"/>
    <cellStyle name="Comma 2 11 4 2" xfId="6066"/>
    <cellStyle name="Comma 2 11 4 2 2" xfId="13876"/>
    <cellStyle name="Comma 2 11 4 2 2 2" xfId="29287"/>
    <cellStyle name="Comma 2 11 4 2 2 2 2" xfId="60111"/>
    <cellStyle name="Comma 2 11 4 2 2 3" xfId="44701"/>
    <cellStyle name="Comma 2 11 4 2 3" xfId="21478"/>
    <cellStyle name="Comma 2 11 4 2 3 2" xfId="52302"/>
    <cellStyle name="Comma 2 11 4 2 4" xfId="36892"/>
    <cellStyle name="Comma 2 11 4 3" xfId="10073"/>
    <cellStyle name="Comma 2 11 4 3 2" xfId="25484"/>
    <cellStyle name="Comma 2 11 4 3 2 2" xfId="56308"/>
    <cellStyle name="Comma 2 11 4 3 3" xfId="40898"/>
    <cellStyle name="Comma 2 11 4 4" xfId="17675"/>
    <cellStyle name="Comma 2 11 4 4 2" xfId="48499"/>
    <cellStyle name="Comma 2 11 4 5" xfId="33089"/>
    <cellStyle name="Comma 2 11 5" xfId="4167"/>
    <cellStyle name="Comma 2 11 5 2" xfId="11977"/>
    <cellStyle name="Comma 2 11 5 2 2" xfId="27388"/>
    <cellStyle name="Comma 2 11 5 2 2 2" xfId="58212"/>
    <cellStyle name="Comma 2 11 5 2 3" xfId="42802"/>
    <cellStyle name="Comma 2 11 5 3" xfId="19579"/>
    <cellStyle name="Comma 2 11 5 3 2" xfId="50403"/>
    <cellStyle name="Comma 2 11 5 4" xfId="34993"/>
    <cellStyle name="Comma 2 11 6" xfId="8174"/>
    <cellStyle name="Comma 2 11 6 2" xfId="23585"/>
    <cellStyle name="Comma 2 11 6 2 2" xfId="54409"/>
    <cellStyle name="Comma 2 11 6 3" xfId="38999"/>
    <cellStyle name="Comma 2 11 7" xfId="15776"/>
    <cellStyle name="Comma 2 11 7 2" xfId="46600"/>
    <cellStyle name="Comma 2 11 8" xfId="31190"/>
    <cellStyle name="Comma 2 12" xfId="573"/>
    <cellStyle name="Comma 2 12 2" xfId="1206"/>
    <cellStyle name="Comma 2 12 2 2" xfId="3105"/>
    <cellStyle name="Comma 2 12 2 2 2" xfId="6908"/>
    <cellStyle name="Comma 2 12 2 2 2 2" xfId="14718"/>
    <cellStyle name="Comma 2 12 2 2 2 2 2" xfId="30129"/>
    <cellStyle name="Comma 2 12 2 2 2 2 2 2" xfId="60953"/>
    <cellStyle name="Comma 2 12 2 2 2 2 3" xfId="45543"/>
    <cellStyle name="Comma 2 12 2 2 2 3" xfId="22320"/>
    <cellStyle name="Comma 2 12 2 2 2 3 2" xfId="53144"/>
    <cellStyle name="Comma 2 12 2 2 2 4" xfId="37734"/>
    <cellStyle name="Comma 2 12 2 2 3" xfId="10915"/>
    <cellStyle name="Comma 2 12 2 2 3 2" xfId="26326"/>
    <cellStyle name="Comma 2 12 2 2 3 2 2" xfId="57150"/>
    <cellStyle name="Comma 2 12 2 2 3 3" xfId="41740"/>
    <cellStyle name="Comma 2 12 2 2 4" xfId="18517"/>
    <cellStyle name="Comma 2 12 2 2 4 2" xfId="49341"/>
    <cellStyle name="Comma 2 12 2 2 5" xfId="33931"/>
    <cellStyle name="Comma 2 12 2 3" xfId="5009"/>
    <cellStyle name="Comma 2 12 2 3 2" xfId="12819"/>
    <cellStyle name="Comma 2 12 2 3 2 2" xfId="28230"/>
    <cellStyle name="Comma 2 12 2 3 2 2 2" xfId="59054"/>
    <cellStyle name="Comma 2 12 2 3 2 3" xfId="43644"/>
    <cellStyle name="Comma 2 12 2 3 3" xfId="20421"/>
    <cellStyle name="Comma 2 12 2 3 3 2" xfId="51245"/>
    <cellStyle name="Comma 2 12 2 3 4" xfId="35835"/>
    <cellStyle name="Comma 2 12 2 4" xfId="9016"/>
    <cellStyle name="Comma 2 12 2 4 2" xfId="24427"/>
    <cellStyle name="Comma 2 12 2 4 2 2" xfId="55251"/>
    <cellStyle name="Comma 2 12 2 4 3" xfId="39841"/>
    <cellStyle name="Comma 2 12 2 5" xfId="16618"/>
    <cellStyle name="Comma 2 12 2 5 2" xfId="47442"/>
    <cellStyle name="Comma 2 12 2 6" xfId="32032"/>
    <cellStyle name="Comma 2 12 3" xfId="1839"/>
    <cellStyle name="Comma 2 12 3 2" xfId="3738"/>
    <cellStyle name="Comma 2 12 3 2 2" xfId="7541"/>
    <cellStyle name="Comma 2 12 3 2 2 2" xfId="15351"/>
    <cellStyle name="Comma 2 12 3 2 2 2 2" xfId="30762"/>
    <cellStyle name="Comma 2 12 3 2 2 2 2 2" xfId="61586"/>
    <cellStyle name="Comma 2 12 3 2 2 2 3" xfId="46176"/>
    <cellStyle name="Comma 2 12 3 2 2 3" xfId="22953"/>
    <cellStyle name="Comma 2 12 3 2 2 3 2" xfId="53777"/>
    <cellStyle name="Comma 2 12 3 2 2 4" xfId="38367"/>
    <cellStyle name="Comma 2 12 3 2 3" xfId="11548"/>
    <cellStyle name="Comma 2 12 3 2 3 2" xfId="26959"/>
    <cellStyle name="Comma 2 12 3 2 3 2 2" xfId="57783"/>
    <cellStyle name="Comma 2 12 3 2 3 3" xfId="42373"/>
    <cellStyle name="Comma 2 12 3 2 4" xfId="19150"/>
    <cellStyle name="Comma 2 12 3 2 4 2" xfId="49974"/>
    <cellStyle name="Comma 2 12 3 2 5" xfId="34564"/>
    <cellStyle name="Comma 2 12 3 3" xfId="5642"/>
    <cellStyle name="Comma 2 12 3 3 2" xfId="13452"/>
    <cellStyle name="Comma 2 12 3 3 2 2" xfId="28863"/>
    <cellStyle name="Comma 2 12 3 3 2 2 2" xfId="59687"/>
    <cellStyle name="Comma 2 12 3 3 2 3" xfId="44277"/>
    <cellStyle name="Comma 2 12 3 3 3" xfId="21054"/>
    <cellStyle name="Comma 2 12 3 3 3 2" xfId="51878"/>
    <cellStyle name="Comma 2 12 3 3 4" xfId="36468"/>
    <cellStyle name="Comma 2 12 3 4" xfId="9649"/>
    <cellStyle name="Comma 2 12 3 4 2" xfId="25060"/>
    <cellStyle name="Comma 2 12 3 4 2 2" xfId="55884"/>
    <cellStyle name="Comma 2 12 3 4 3" xfId="40474"/>
    <cellStyle name="Comma 2 12 3 5" xfId="17251"/>
    <cellStyle name="Comma 2 12 3 5 2" xfId="48075"/>
    <cellStyle name="Comma 2 12 3 6" xfId="32665"/>
    <cellStyle name="Comma 2 12 4" xfId="2472"/>
    <cellStyle name="Comma 2 12 4 2" xfId="6275"/>
    <cellStyle name="Comma 2 12 4 2 2" xfId="14085"/>
    <cellStyle name="Comma 2 12 4 2 2 2" xfId="29496"/>
    <cellStyle name="Comma 2 12 4 2 2 2 2" xfId="60320"/>
    <cellStyle name="Comma 2 12 4 2 2 3" xfId="44910"/>
    <cellStyle name="Comma 2 12 4 2 3" xfId="21687"/>
    <cellStyle name="Comma 2 12 4 2 3 2" xfId="52511"/>
    <cellStyle name="Comma 2 12 4 2 4" xfId="37101"/>
    <cellStyle name="Comma 2 12 4 3" xfId="10282"/>
    <cellStyle name="Comma 2 12 4 3 2" xfId="25693"/>
    <cellStyle name="Comma 2 12 4 3 2 2" xfId="56517"/>
    <cellStyle name="Comma 2 12 4 3 3" xfId="41107"/>
    <cellStyle name="Comma 2 12 4 4" xfId="17884"/>
    <cellStyle name="Comma 2 12 4 4 2" xfId="48708"/>
    <cellStyle name="Comma 2 12 4 5" xfId="33298"/>
    <cellStyle name="Comma 2 12 5" xfId="4376"/>
    <cellStyle name="Comma 2 12 5 2" xfId="12186"/>
    <cellStyle name="Comma 2 12 5 2 2" xfId="27597"/>
    <cellStyle name="Comma 2 12 5 2 2 2" xfId="58421"/>
    <cellStyle name="Comma 2 12 5 2 3" xfId="43011"/>
    <cellStyle name="Comma 2 12 5 3" xfId="19788"/>
    <cellStyle name="Comma 2 12 5 3 2" xfId="50612"/>
    <cellStyle name="Comma 2 12 5 4" xfId="35202"/>
    <cellStyle name="Comma 2 12 6" xfId="8383"/>
    <cellStyle name="Comma 2 12 6 2" xfId="23794"/>
    <cellStyle name="Comma 2 12 6 2 2" xfId="54618"/>
    <cellStyle name="Comma 2 12 6 3" xfId="39208"/>
    <cellStyle name="Comma 2 12 7" xfId="15985"/>
    <cellStyle name="Comma 2 12 7 2" xfId="46809"/>
    <cellStyle name="Comma 2 12 8" xfId="31399"/>
    <cellStyle name="Comma 2 13" xfId="359"/>
    <cellStyle name="Comma 2 13 2" xfId="993"/>
    <cellStyle name="Comma 2 13 2 2" xfId="2892"/>
    <cellStyle name="Comma 2 13 2 2 2" xfId="6695"/>
    <cellStyle name="Comma 2 13 2 2 2 2" xfId="14505"/>
    <cellStyle name="Comma 2 13 2 2 2 2 2" xfId="29916"/>
    <cellStyle name="Comma 2 13 2 2 2 2 2 2" xfId="60740"/>
    <cellStyle name="Comma 2 13 2 2 2 2 3" xfId="45330"/>
    <cellStyle name="Comma 2 13 2 2 2 3" xfId="22107"/>
    <cellStyle name="Comma 2 13 2 2 2 3 2" xfId="52931"/>
    <cellStyle name="Comma 2 13 2 2 2 4" xfId="37521"/>
    <cellStyle name="Comma 2 13 2 2 3" xfId="10702"/>
    <cellStyle name="Comma 2 13 2 2 3 2" xfId="26113"/>
    <cellStyle name="Comma 2 13 2 2 3 2 2" xfId="56937"/>
    <cellStyle name="Comma 2 13 2 2 3 3" xfId="41527"/>
    <cellStyle name="Comma 2 13 2 2 4" xfId="18304"/>
    <cellStyle name="Comma 2 13 2 2 4 2" xfId="49128"/>
    <cellStyle name="Comma 2 13 2 2 5" xfId="33718"/>
    <cellStyle name="Comma 2 13 2 3" xfId="4796"/>
    <cellStyle name="Comma 2 13 2 3 2" xfId="12606"/>
    <cellStyle name="Comma 2 13 2 3 2 2" xfId="28017"/>
    <cellStyle name="Comma 2 13 2 3 2 2 2" xfId="58841"/>
    <cellStyle name="Comma 2 13 2 3 2 3" xfId="43431"/>
    <cellStyle name="Comma 2 13 2 3 3" xfId="20208"/>
    <cellStyle name="Comma 2 13 2 3 3 2" xfId="51032"/>
    <cellStyle name="Comma 2 13 2 3 4" xfId="35622"/>
    <cellStyle name="Comma 2 13 2 4" xfId="8803"/>
    <cellStyle name="Comma 2 13 2 4 2" xfId="24214"/>
    <cellStyle name="Comma 2 13 2 4 2 2" xfId="55038"/>
    <cellStyle name="Comma 2 13 2 4 3" xfId="39628"/>
    <cellStyle name="Comma 2 13 2 5" xfId="16405"/>
    <cellStyle name="Comma 2 13 2 5 2" xfId="47229"/>
    <cellStyle name="Comma 2 13 2 6" xfId="31819"/>
    <cellStyle name="Comma 2 13 3" xfId="1626"/>
    <cellStyle name="Comma 2 13 3 2" xfId="3525"/>
    <cellStyle name="Comma 2 13 3 2 2" xfId="7328"/>
    <cellStyle name="Comma 2 13 3 2 2 2" xfId="15138"/>
    <cellStyle name="Comma 2 13 3 2 2 2 2" xfId="30549"/>
    <cellStyle name="Comma 2 13 3 2 2 2 2 2" xfId="61373"/>
    <cellStyle name="Comma 2 13 3 2 2 2 3" xfId="45963"/>
    <cellStyle name="Comma 2 13 3 2 2 3" xfId="22740"/>
    <cellStyle name="Comma 2 13 3 2 2 3 2" xfId="53564"/>
    <cellStyle name="Comma 2 13 3 2 2 4" xfId="38154"/>
    <cellStyle name="Comma 2 13 3 2 3" xfId="11335"/>
    <cellStyle name="Comma 2 13 3 2 3 2" xfId="26746"/>
    <cellStyle name="Comma 2 13 3 2 3 2 2" xfId="57570"/>
    <cellStyle name="Comma 2 13 3 2 3 3" xfId="42160"/>
    <cellStyle name="Comma 2 13 3 2 4" xfId="18937"/>
    <cellStyle name="Comma 2 13 3 2 4 2" xfId="49761"/>
    <cellStyle name="Comma 2 13 3 2 5" xfId="34351"/>
    <cellStyle name="Comma 2 13 3 3" xfId="5429"/>
    <cellStyle name="Comma 2 13 3 3 2" xfId="13239"/>
    <cellStyle name="Comma 2 13 3 3 2 2" xfId="28650"/>
    <cellStyle name="Comma 2 13 3 3 2 2 2" xfId="59474"/>
    <cellStyle name="Comma 2 13 3 3 2 3" xfId="44064"/>
    <cellStyle name="Comma 2 13 3 3 3" xfId="20841"/>
    <cellStyle name="Comma 2 13 3 3 3 2" xfId="51665"/>
    <cellStyle name="Comma 2 13 3 3 4" xfId="36255"/>
    <cellStyle name="Comma 2 13 3 4" xfId="9436"/>
    <cellStyle name="Comma 2 13 3 4 2" xfId="24847"/>
    <cellStyle name="Comma 2 13 3 4 2 2" xfId="55671"/>
    <cellStyle name="Comma 2 13 3 4 3" xfId="40261"/>
    <cellStyle name="Comma 2 13 3 5" xfId="17038"/>
    <cellStyle name="Comma 2 13 3 5 2" xfId="47862"/>
    <cellStyle name="Comma 2 13 3 6" xfId="32452"/>
    <cellStyle name="Comma 2 13 4" xfId="2259"/>
    <cellStyle name="Comma 2 13 4 2" xfId="6062"/>
    <cellStyle name="Comma 2 13 4 2 2" xfId="13872"/>
    <cellStyle name="Comma 2 13 4 2 2 2" xfId="29283"/>
    <cellStyle name="Comma 2 13 4 2 2 2 2" xfId="60107"/>
    <cellStyle name="Comma 2 13 4 2 2 3" xfId="44697"/>
    <cellStyle name="Comma 2 13 4 2 3" xfId="21474"/>
    <cellStyle name="Comma 2 13 4 2 3 2" xfId="52298"/>
    <cellStyle name="Comma 2 13 4 2 4" xfId="36888"/>
    <cellStyle name="Comma 2 13 4 3" xfId="10069"/>
    <cellStyle name="Comma 2 13 4 3 2" xfId="25480"/>
    <cellStyle name="Comma 2 13 4 3 2 2" xfId="56304"/>
    <cellStyle name="Comma 2 13 4 3 3" xfId="40894"/>
    <cellStyle name="Comma 2 13 4 4" xfId="17671"/>
    <cellStyle name="Comma 2 13 4 4 2" xfId="48495"/>
    <cellStyle name="Comma 2 13 4 5" xfId="33085"/>
    <cellStyle name="Comma 2 13 5" xfId="4163"/>
    <cellStyle name="Comma 2 13 5 2" xfId="11973"/>
    <cellStyle name="Comma 2 13 5 2 2" xfId="27384"/>
    <cellStyle name="Comma 2 13 5 2 2 2" xfId="58208"/>
    <cellStyle name="Comma 2 13 5 2 3" xfId="42798"/>
    <cellStyle name="Comma 2 13 5 3" xfId="19575"/>
    <cellStyle name="Comma 2 13 5 3 2" xfId="50399"/>
    <cellStyle name="Comma 2 13 5 4" xfId="34989"/>
    <cellStyle name="Comma 2 13 6" xfId="8170"/>
    <cellStyle name="Comma 2 13 6 2" xfId="23581"/>
    <cellStyle name="Comma 2 13 6 2 2" xfId="54405"/>
    <cellStyle name="Comma 2 13 6 3" xfId="38995"/>
    <cellStyle name="Comma 2 13 7" xfId="15772"/>
    <cellStyle name="Comma 2 13 7 2" xfId="46596"/>
    <cellStyle name="Comma 2 13 8" xfId="31186"/>
    <cellStyle name="Comma 2 14" xfId="784"/>
    <cellStyle name="Comma 2 14 2" xfId="2683"/>
    <cellStyle name="Comma 2 14 2 2" xfId="6486"/>
    <cellStyle name="Comma 2 14 2 2 2" xfId="14296"/>
    <cellStyle name="Comma 2 14 2 2 2 2" xfId="29707"/>
    <cellStyle name="Comma 2 14 2 2 2 2 2" xfId="60531"/>
    <cellStyle name="Comma 2 14 2 2 2 3" xfId="45121"/>
    <cellStyle name="Comma 2 14 2 2 3" xfId="21898"/>
    <cellStyle name="Comma 2 14 2 2 3 2" xfId="52722"/>
    <cellStyle name="Comma 2 14 2 2 4" xfId="37312"/>
    <cellStyle name="Comma 2 14 2 3" xfId="10493"/>
    <cellStyle name="Comma 2 14 2 3 2" xfId="25904"/>
    <cellStyle name="Comma 2 14 2 3 2 2" xfId="56728"/>
    <cellStyle name="Comma 2 14 2 3 3" xfId="41318"/>
    <cellStyle name="Comma 2 14 2 4" xfId="18095"/>
    <cellStyle name="Comma 2 14 2 4 2" xfId="48919"/>
    <cellStyle name="Comma 2 14 2 5" xfId="33509"/>
    <cellStyle name="Comma 2 14 3" xfId="4587"/>
    <cellStyle name="Comma 2 14 3 2" xfId="12397"/>
    <cellStyle name="Comma 2 14 3 2 2" xfId="27808"/>
    <cellStyle name="Comma 2 14 3 2 2 2" xfId="58632"/>
    <cellStyle name="Comma 2 14 3 2 3" xfId="43222"/>
    <cellStyle name="Comma 2 14 3 3" xfId="19999"/>
    <cellStyle name="Comma 2 14 3 3 2" xfId="50823"/>
    <cellStyle name="Comma 2 14 3 4" xfId="35413"/>
    <cellStyle name="Comma 2 14 4" xfId="8594"/>
    <cellStyle name="Comma 2 14 4 2" xfId="24005"/>
    <cellStyle name="Comma 2 14 4 2 2" xfId="54829"/>
    <cellStyle name="Comma 2 14 4 3" xfId="39419"/>
    <cellStyle name="Comma 2 14 5" xfId="16196"/>
    <cellStyle name="Comma 2 14 5 2" xfId="47020"/>
    <cellStyle name="Comma 2 14 6" xfId="31610"/>
    <cellStyle name="Comma 2 15" xfId="1416"/>
    <cellStyle name="Comma 2 15 2" xfId="3315"/>
    <cellStyle name="Comma 2 15 2 2" xfId="7118"/>
    <cellStyle name="Comma 2 15 2 2 2" xfId="14928"/>
    <cellStyle name="Comma 2 15 2 2 2 2" xfId="30339"/>
    <cellStyle name="Comma 2 15 2 2 2 2 2" xfId="61163"/>
    <cellStyle name="Comma 2 15 2 2 2 3" xfId="45753"/>
    <cellStyle name="Comma 2 15 2 2 3" xfId="22530"/>
    <cellStyle name="Comma 2 15 2 2 3 2" xfId="53354"/>
    <cellStyle name="Comma 2 15 2 2 4" xfId="37944"/>
    <cellStyle name="Comma 2 15 2 3" xfId="11125"/>
    <cellStyle name="Comma 2 15 2 3 2" xfId="26536"/>
    <cellStyle name="Comma 2 15 2 3 2 2" xfId="57360"/>
    <cellStyle name="Comma 2 15 2 3 3" xfId="41950"/>
    <cellStyle name="Comma 2 15 2 4" xfId="18727"/>
    <cellStyle name="Comma 2 15 2 4 2" xfId="49551"/>
    <cellStyle name="Comma 2 15 2 5" xfId="34141"/>
    <cellStyle name="Comma 2 15 3" xfId="5219"/>
    <cellStyle name="Comma 2 15 3 2" xfId="13029"/>
    <cellStyle name="Comma 2 15 3 2 2" xfId="28440"/>
    <cellStyle name="Comma 2 15 3 2 2 2" xfId="59264"/>
    <cellStyle name="Comma 2 15 3 2 3" xfId="43854"/>
    <cellStyle name="Comma 2 15 3 3" xfId="20631"/>
    <cellStyle name="Comma 2 15 3 3 2" xfId="51455"/>
    <cellStyle name="Comma 2 15 3 4" xfId="36045"/>
    <cellStyle name="Comma 2 15 4" xfId="9226"/>
    <cellStyle name="Comma 2 15 4 2" xfId="24637"/>
    <cellStyle name="Comma 2 15 4 2 2" xfId="55461"/>
    <cellStyle name="Comma 2 15 4 3" xfId="40051"/>
    <cellStyle name="Comma 2 15 5" xfId="16828"/>
    <cellStyle name="Comma 2 15 5 2" xfId="47652"/>
    <cellStyle name="Comma 2 15 6" xfId="32242"/>
    <cellStyle name="Comma 2 16" xfId="2050"/>
    <cellStyle name="Comma 2 16 2" xfId="5853"/>
    <cellStyle name="Comma 2 16 2 2" xfId="13663"/>
    <cellStyle name="Comma 2 16 2 2 2" xfId="29074"/>
    <cellStyle name="Comma 2 16 2 2 2 2" xfId="59898"/>
    <cellStyle name="Comma 2 16 2 2 3" xfId="44488"/>
    <cellStyle name="Comma 2 16 2 3" xfId="21265"/>
    <cellStyle name="Comma 2 16 2 3 2" xfId="52089"/>
    <cellStyle name="Comma 2 16 2 4" xfId="36679"/>
    <cellStyle name="Comma 2 16 3" xfId="9860"/>
    <cellStyle name="Comma 2 16 3 2" xfId="25271"/>
    <cellStyle name="Comma 2 16 3 2 2" xfId="56095"/>
    <cellStyle name="Comma 2 16 3 3" xfId="40685"/>
    <cellStyle name="Comma 2 16 4" xfId="17462"/>
    <cellStyle name="Comma 2 16 4 2" xfId="48286"/>
    <cellStyle name="Comma 2 16 5" xfId="32876"/>
    <cellStyle name="Comma 2 17" xfId="3949"/>
    <cellStyle name="Comma 2 17 2" xfId="11759"/>
    <cellStyle name="Comma 2 17 2 2" xfId="27170"/>
    <cellStyle name="Comma 2 17 2 2 2" xfId="57994"/>
    <cellStyle name="Comma 2 17 2 3" xfId="42584"/>
    <cellStyle name="Comma 2 17 3" xfId="19361"/>
    <cellStyle name="Comma 2 17 3 2" xfId="50185"/>
    <cellStyle name="Comma 2 17 4" xfId="34775"/>
    <cellStyle name="Comma 2 18" xfId="3955"/>
    <cellStyle name="Comma 2 18 2" xfId="11765"/>
    <cellStyle name="Comma 2 18 2 2" xfId="27176"/>
    <cellStyle name="Comma 2 18 2 2 2" xfId="58000"/>
    <cellStyle name="Comma 2 18 2 3" xfId="42590"/>
    <cellStyle name="Comma 2 18 3" xfId="19367"/>
    <cellStyle name="Comma 2 18 3 2" xfId="50191"/>
    <cellStyle name="Comma 2 18 4" xfId="34781"/>
    <cellStyle name="Comma 2 19" xfId="7961"/>
    <cellStyle name="Comma 2 19 2" xfId="23372"/>
    <cellStyle name="Comma 2 19 2 2" xfId="54196"/>
    <cellStyle name="Comma 2 19 3" xfId="38786"/>
    <cellStyle name="Comma 2 2" xfId="58"/>
    <cellStyle name="Comma 2 2 10" xfId="2061"/>
    <cellStyle name="Comma 2 2 10 2" xfId="5864"/>
    <cellStyle name="Comma 2 2 10 2 2" xfId="13674"/>
    <cellStyle name="Comma 2 2 10 2 2 2" xfId="29085"/>
    <cellStyle name="Comma 2 2 10 2 2 2 2" xfId="59909"/>
    <cellStyle name="Comma 2 2 10 2 2 3" xfId="44499"/>
    <cellStyle name="Comma 2 2 10 2 3" xfId="21276"/>
    <cellStyle name="Comma 2 2 10 2 3 2" xfId="52100"/>
    <cellStyle name="Comma 2 2 10 2 4" xfId="36690"/>
    <cellStyle name="Comma 2 2 10 3" xfId="9871"/>
    <cellStyle name="Comma 2 2 10 3 2" xfId="25282"/>
    <cellStyle name="Comma 2 2 10 3 2 2" xfId="56106"/>
    <cellStyle name="Comma 2 2 10 3 3" xfId="40696"/>
    <cellStyle name="Comma 2 2 10 4" xfId="17473"/>
    <cellStyle name="Comma 2 2 10 4 2" xfId="48297"/>
    <cellStyle name="Comma 2 2 10 5" xfId="32887"/>
    <cellStyle name="Comma 2 2 11" xfId="3965"/>
    <cellStyle name="Comma 2 2 11 2" xfId="11775"/>
    <cellStyle name="Comma 2 2 11 2 2" xfId="27186"/>
    <cellStyle name="Comma 2 2 11 2 2 2" xfId="58010"/>
    <cellStyle name="Comma 2 2 11 2 3" xfId="42600"/>
    <cellStyle name="Comma 2 2 11 3" xfId="19377"/>
    <cellStyle name="Comma 2 2 11 3 2" xfId="50201"/>
    <cellStyle name="Comma 2 2 11 4" xfId="34791"/>
    <cellStyle name="Comma 2 2 12" xfId="7972"/>
    <cellStyle name="Comma 2 2 12 2" xfId="23383"/>
    <cellStyle name="Comma 2 2 12 2 2" xfId="54207"/>
    <cellStyle name="Comma 2 2 12 3" xfId="38797"/>
    <cellStyle name="Comma 2 2 13" xfId="7763"/>
    <cellStyle name="Comma 2 2 13 2" xfId="23174"/>
    <cellStyle name="Comma 2 2 13 2 2" xfId="53998"/>
    <cellStyle name="Comma 2 2 13 3" xfId="38588"/>
    <cellStyle name="Comma 2 2 14" xfId="15574"/>
    <cellStyle name="Comma 2 2 14 2" xfId="46398"/>
    <cellStyle name="Comma 2 2 15" xfId="30988"/>
    <cellStyle name="Comma 2 2 16" xfId="152"/>
    <cellStyle name="Comma 2 2 17" xfId="61822"/>
    <cellStyle name="Comma 2 2 18" xfId="61826"/>
    <cellStyle name="Comma 2 2 19" xfId="61832"/>
    <cellStyle name="Comma 2 2 2" xfId="69"/>
    <cellStyle name="Comma 2 2 2 10" xfId="3985"/>
    <cellStyle name="Comma 2 2 2 10 2" xfId="11795"/>
    <cellStyle name="Comma 2 2 2 10 2 2" xfId="27206"/>
    <cellStyle name="Comma 2 2 2 10 2 2 2" xfId="58030"/>
    <cellStyle name="Comma 2 2 2 10 2 3" xfId="42620"/>
    <cellStyle name="Comma 2 2 2 10 3" xfId="19397"/>
    <cellStyle name="Comma 2 2 2 10 3 2" xfId="50221"/>
    <cellStyle name="Comma 2 2 2 10 4" xfId="34811"/>
    <cellStyle name="Comma 2 2 2 11" xfId="7992"/>
    <cellStyle name="Comma 2 2 2 11 2" xfId="23403"/>
    <cellStyle name="Comma 2 2 2 11 2 2" xfId="54227"/>
    <cellStyle name="Comma 2 2 2 11 3" xfId="38817"/>
    <cellStyle name="Comma 2 2 2 12" xfId="7783"/>
    <cellStyle name="Comma 2 2 2 12 2" xfId="23194"/>
    <cellStyle name="Comma 2 2 2 12 2 2" xfId="54018"/>
    <cellStyle name="Comma 2 2 2 12 3" xfId="38608"/>
    <cellStyle name="Comma 2 2 2 13" xfId="15594"/>
    <cellStyle name="Comma 2 2 2 13 2" xfId="46418"/>
    <cellStyle name="Comma 2 2 2 14" xfId="31008"/>
    <cellStyle name="Comma 2 2 2 15" xfId="181"/>
    <cellStyle name="Comma 2 2 2 2" xfId="93"/>
    <cellStyle name="Comma 2 2 2 2 10" xfId="7868"/>
    <cellStyle name="Comma 2 2 2 2 10 2" xfId="23279"/>
    <cellStyle name="Comma 2 2 2 2 10 2 2" xfId="54103"/>
    <cellStyle name="Comma 2 2 2 2 10 3" xfId="38693"/>
    <cellStyle name="Comma 2 2 2 2 11" xfId="15679"/>
    <cellStyle name="Comma 2 2 2 2 11 2" xfId="46503"/>
    <cellStyle name="Comma 2 2 2 2 12" xfId="31093"/>
    <cellStyle name="Comma 2 2 2 2 13" xfId="266"/>
    <cellStyle name="Comma 2 2 2 2 2" xfId="348"/>
    <cellStyle name="Comma 2 2 2 2 2 10" xfId="15761"/>
    <cellStyle name="Comma 2 2 2 2 2 10 2" xfId="46585"/>
    <cellStyle name="Comma 2 2 2 2 2 11" xfId="31175"/>
    <cellStyle name="Comma 2 2 2 2 2 2" xfId="771"/>
    <cellStyle name="Comma 2 2 2 2 2 2 2" xfId="1404"/>
    <cellStyle name="Comma 2 2 2 2 2 2 2 2" xfId="3303"/>
    <cellStyle name="Comma 2 2 2 2 2 2 2 2 2" xfId="7106"/>
    <cellStyle name="Comma 2 2 2 2 2 2 2 2 2 2" xfId="14916"/>
    <cellStyle name="Comma 2 2 2 2 2 2 2 2 2 2 2" xfId="30327"/>
    <cellStyle name="Comma 2 2 2 2 2 2 2 2 2 2 2 2" xfId="61151"/>
    <cellStyle name="Comma 2 2 2 2 2 2 2 2 2 2 3" xfId="45741"/>
    <cellStyle name="Comma 2 2 2 2 2 2 2 2 2 3" xfId="22518"/>
    <cellStyle name="Comma 2 2 2 2 2 2 2 2 2 3 2" xfId="53342"/>
    <cellStyle name="Comma 2 2 2 2 2 2 2 2 2 4" xfId="37932"/>
    <cellStyle name="Comma 2 2 2 2 2 2 2 2 3" xfId="11113"/>
    <cellStyle name="Comma 2 2 2 2 2 2 2 2 3 2" xfId="26524"/>
    <cellStyle name="Comma 2 2 2 2 2 2 2 2 3 2 2" xfId="57348"/>
    <cellStyle name="Comma 2 2 2 2 2 2 2 2 3 3" xfId="41938"/>
    <cellStyle name="Comma 2 2 2 2 2 2 2 2 4" xfId="18715"/>
    <cellStyle name="Comma 2 2 2 2 2 2 2 2 4 2" xfId="49539"/>
    <cellStyle name="Comma 2 2 2 2 2 2 2 2 5" xfId="34129"/>
    <cellStyle name="Comma 2 2 2 2 2 2 2 3" xfId="5207"/>
    <cellStyle name="Comma 2 2 2 2 2 2 2 3 2" xfId="13017"/>
    <cellStyle name="Comma 2 2 2 2 2 2 2 3 2 2" xfId="28428"/>
    <cellStyle name="Comma 2 2 2 2 2 2 2 3 2 2 2" xfId="59252"/>
    <cellStyle name="Comma 2 2 2 2 2 2 2 3 2 3" xfId="43842"/>
    <cellStyle name="Comma 2 2 2 2 2 2 2 3 3" xfId="20619"/>
    <cellStyle name="Comma 2 2 2 2 2 2 2 3 3 2" xfId="51443"/>
    <cellStyle name="Comma 2 2 2 2 2 2 2 3 4" xfId="36033"/>
    <cellStyle name="Comma 2 2 2 2 2 2 2 4" xfId="9214"/>
    <cellStyle name="Comma 2 2 2 2 2 2 2 4 2" xfId="24625"/>
    <cellStyle name="Comma 2 2 2 2 2 2 2 4 2 2" xfId="55449"/>
    <cellStyle name="Comma 2 2 2 2 2 2 2 4 3" xfId="40039"/>
    <cellStyle name="Comma 2 2 2 2 2 2 2 5" xfId="16816"/>
    <cellStyle name="Comma 2 2 2 2 2 2 2 5 2" xfId="47640"/>
    <cellStyle name="Comma 2 2 2 2 2 2 2 6" xfId="32230"/>
    <cellStyle name="Comma 2 2 2 2 2 2 3" xfId="2037"/>
    <cellStyle name="Comma 2 2 2 2 2 2 3 2" xfId="3936"/>
    <cellStyle name="Comma 2 2 2 2 2 2 3 2 2" xfId="7739"/>
    <cellStyle name="Comma 2 2 2 2 2 2 3 2 2 2" xfId="15549"/>
    <cellStyle name="Comma 2 2 2 2 2 2 3 2 2 2 2" xfId="30960"/>
    <cellStyle name="Comma 2 2 2 2 2 2 3 2 2 2 2 2" xfId="61784"/>
    <cellStyle name="Comma 2 2 2 2 2 2 3 2 2 2 3" xfId="46374"/>
    <cellStyle name="Comma 2 2 2 2 2 2 3 2 2 3" xfId="23151"/>
    <cellStyle name="Comma 2 2 2 2 2 2 3 2 2 3 2" xfId="53975"/>
    <cellStyle name="Comma 2 2 2 2 2 2 3 2 2 4" xfId="38565"/>
    <cellStyle name="Comma 2 2 2 2 2 2 3 2 3" xfId="11746"/>
    <cellStyle name="Comma 2 2 2 2 2 2 3 2 3 2" xfId="27157"/>
    <cellStyle name="Comma 2 2 2 2 2 2 3 2 3 2 2" xfId="57981"/>
    <cellStyle name="Comma 2 2 2 2 2 2 3 2 3 3" xfId="42571"/>
    <cellStyle name="Comma 2 2 2 2 2 2 3 2 4" xfId="19348"/>
    <cellStyle name="Comma 2 2 2 2 2 2 3 2 4 2" xfId="50172"/>
    <cellStyle name="Comma 2 2 2 2 2 2 3 2 5" xfId="34762"/>
    <cellStyle name="Comma 2 2 2 2 2 2 3 3" xfId="5840"/>
    <cellStyle name="Comma 2 2 2 2 2 2 3 3 2" xfId="13650"/>
    <cellStyle name="Comma 2 2 2 2 2 2 3 3 2 2" xfId="29061"/>
    <cellStyle name="Comma 2 2 2 2 2 2 3 3 2 2 2" xfId="59885"/>
    <cellStyle name="Comma 2 2 2 2 2 2 3 3 2 3" xfId="44475"/>
    <cellStyle name="Comma 2 2 2 2 2 2 3 3 3" xfId="21252"/>
    <cellStyle name="Comma 2 2 2 2 2 2 3 3 3 2" xfId="52076"/>
    <cellStyle name="Comma 2 2 2 2 2 2 3 3 4" xfId="36666"/>
    <cellStyle name="Comma 2 2 2 2 2 2 3 4" xfId="9847"/>
    <cellStyle name="Comma 2 2 2 2 2 2 3 4 2" xfId="25258"/>
    <cellStyle name="Comma 2 2 2 2 2 2 3 4 2 2" xfId="56082"/>
    <cellStyle name="Comma 2 2 2 2 2 2 3 4 3" xfId="40672"/>
    <cellStyle name="Comma 2 2 2 2 2 2 3 5" xfId="17449"/>
    <cellStyle name="Comma 2 2 2 2 2 2 3 5 2" xfId="48273"/>
    <cellStyle name="Comma 2 2 2 2 2 2 3 6" xfId="32863"/>
    <cellStyle name="Comma 2 2 2 2 2 2 4" xfId="2670"/>
    <cellStyle name="Comma 2 2 2 2 2 2 4 2" xfId="6473"/>
    <cellStyle name="Comma 2 2 2 2 2 2 4 2 2" xfId="14283"/>
    <cellStyle name="Comma 2 2 2 2 2 2 4 2 2 2" xfId="29694"/>
    <cellStyle name="Comma 2 2 2 2 2 2 4 2 2 2 2" xfId="60518"/>
    <cellStyle name="Comma 2 2 2 2 2 2 4 2 2 3" xfId="45108"/>
    <cellStyle name="Comma 2 2 2 2 2 2 4 2 3" xfId="21885"/>
    <cellStyle name="Comma 2 2 2 2 2 2 4 2 3 2" xfId="52709"/>
    <cellStyle name="Comma 2 2 2 2 2 2 4 2 4" xfId="37299"/>
    <cellStyle name="Comma 2 2 2 2 2 2 4 3" xfId="10480"/>
    <cellStyle name="Comma 2 2 2 2 2 2 4 3 2" xfId="25891"/>
    <cellStyle name="Comma 2 2 2 2 2 2 4 3 2 2" xfId="56715"/>
    <cellStyle name="Comma 2 2 2 2 2 2 4 3 3" xfId="41305"/>
    <cellStyle name="Comma 2 2 2 2 2 2 4 4" xfId="18082"/>
    <cellStyle name="Comma 2 2 2 2 2 2 4 4 2" xfId="48906"/>
    <cellStyle name="Comma 2 2 2 2 2 2 4 5" xfId="33496"/>
    <cellStyle name="Comma 2 2 2 2 2 2 5" xfId="4574"/>
    <cellStyle name="Comma 2 2 2 2 2 2 5 2" xfId="12384"/>
    <cellStyle name="Comma 2 2 2 2 2 2 5 2 2" xfId="27795"/>
    <cellStyle name="Comma 2 2 2 2 2 2 5 2 2 2" xfId="58619"/>
    <cellStyle name="Comma 2 2 2 2 2 2 5 2 3" xfId="43209"/>
    <cellStyle name="Comma 2 2 2 2 2 2 5 3" xfId="19986"/>
    <cellStyle name="Comma 2 2 2 2 2 2 5 3 2" xfId="50810"/>
    <cellStyle name="Comma 2 2 2 2 2 2 5 4" xfId="35400"/>
    <cellStyle name="Comma 2 2 2 2 2 2 6" xfId="8581"/>
    <cellStyle name="Comma 2 2 2 2 2 2 6 2" xfId="23992"/>
    <cellStyle name="Comma 2 2 2 2 2 2 6 2 2" xfId="54816"/>
    <cellStyle name="Comma 2 2 2 2 2 2 6 3" xfId="39406"/>
    <cellStyle name="Comma 2 2 2 2 2 2 7" xfId="16183"/>
    <cellStyle name="Comma 2 2 2 2 2 2 7 2" xfId="47007"/>
    <cellStyle name="Comma 2 2 2 2 2 2 8" xfId="31597"/>
    <cellStyle name="Comma 2 2 2 2 2 3" xfId="562"/>
    <cellStyle name="Comma 2 2 2 2 2 3 2" xfId="1195"/>
    <cellStyle name="Comma 2 2 2 2 2 3 2 2" xfId="3094"/>
    <cellStyle name="Comma 2 2 2 2 2 3 2 2 2" xfId="6897"/>
    <cellStyle name="Comma 2 2 2 2 2 3 2 2 2 2" xfId="14707"/>
    <cellStyle name="Comma 2 2 2 2 2 3 2 2 2 2 2" xfId="30118"/>
    <cellStyle name="Comma 2 2 2 2 2 3 2 2 2 2 2 2" xfId="60942"/>
    <cellStyle name="Comma 2 2 2 2 2 3 2 2 2 2 3" xfId="45532"/>
    <cellStyle name="Comma 2 2 2 2 2 3 2 2 2 3" xfId="22309"/>
    <cellStyle name="Comma 2 2 2 2 2 3 2 2 2 3 2" xfId="53133"/>
    <cellStyle name="Comma 2 2 2 2 2 3 2 2 2 4" xfId="37723"/>
    <cellStyle name="Comma 2 2 2 2 2 3 2 2 3" xfId="10904"/>
    <cellStyle name="Comma 2 2 2 2 2 3 2 2 3 2" xfId="26315"/>
    <cellStyle name="Comma 2 2 2 2 2 3 2 2 3 2 2" xfId="57139"/>
    <cellStyle name="Comma 2 2 2 2 2 3 2 2 3 3" xfId="41729"/>
    <cellStyle name="Comma 2 2 2 2 2 3 2 2 4" xfId="18506"/>
    <cellStyle name="Comma 2 2 2 2 2 3 2 2 4 2" xfId="49330"/>
    <cellStyle name="Comma 2 2 2 2 2 3 2 2 5" xfId="33920"/>
    <cellStyle name="Comma 2 2 2 2 2 3 2 3" xfId="4998"/>
    <cellStyle name="Comma 2 2 2 2 2 3 2 3 2" xfId="12808"/>
    <cellStyle name="Comma 2 2 2 2 2 3 2 3 2 2" xfId="28219"/>
    <cellStyle name="Comma 2 2 2 2 2 3 2 3 2 2 2" xfId="59043"/>
    <cellStyle name="Comma 2 2 2 2 2 3 2 3 2 3" xfId="43633"/>
    <cellStyle name="Comma 2 2 2 2 2 3 2 3 3" xfId="20410"/>
    <cellStyle name="Comma 2 2 2 2 2 3 2 3 3 2" xfId="51234"/>
    <cellStyle name="Comma 2 2 2 2 2 3 2 3 4" xfId="35824"/>
    <cellStyle name="Comma 2 2 2 2 2 3 2 4" xfId="9005"/>
    <cellStyle name="Comma 2 2 2 2 2 3 2 4 2" xfId="24416"/>
    <cellStyle name="Comma 2 2 2 2 2 3 2 4 2 2" xfId="55240"/>
    <cellStyle name="Comma 2 2 2 2 2 3 2 4 3" xfId="39830"/>
    <cellStyle name="Comma 2 2 2 2 2 3 2 5" xfId="16607"/>
    <cellStyle name="Comma 2 2 2 2 2 3 2 5 2" xfId="47431"/>
    <cellStyle name="Comma 2 2 2 2 2 3 2 6" xfId="32021"/>
    <cellStyle name="Comma 2 2 2 2 2 3 3" xfId="1828"/>
    <cellStyle name="Comma 2 2 2 2 2 3 3 2" xfId="3727"/>
    <cellStyle name="Comma 2 2 2 2 2 3 3 2 2" xfId="7530"/>
    <cellStyle name="Comma 2 2 2 2 2 3 3 2 2 2" xfId="15340"/>
    <cellStyle name="Comma 2 2 2 2 2 3 3 2 2 2 2" xfId="30751"/>
    <cellStyle name="Comma 2 2 2 2 2 3 3 2 2 2 2 2" xfId="61575"/>
    <cellStyle name="Comma 2 2 2 2 2 3 3 2 2 2 3" xfId="46165"/>
    <cellStyle name="Comma 2 2 2 2 2 3 3 2 2 3" xfId="22942"/>
    <cellStyle name="Comma 2 2 2 2 2 3 3 2 2 3 2" xfId="53766"/>
    <cellStyle name="Comma 2 2 2 2 2 3 3 2 2 4" xfId="38356"/>
    <cellStyle name="Comma 2 2 2 2 2 3 3 2 3" xfId="11537"/>
    <cellStyle name="Comma 2 2 2 2 2 3 3 2 3 2" xfId="26948"/>
    <cellStyle name="Comma 2 2 2 2 2 3 3 2 3 2 2" xfId="57772"/>
    <cellStyle name="Comma 2 2 2 2 2 3 3 2 3 3" xfId="42362"/>
    <cellStyle name="Comma 2 2 2 2 2 3 3 2 4" xfId="19139"/>
    <cellStyle name="Comma 2 2 2 2 2 3 3 2 4 2" xfId="49963"/>
    <cellStyle name="Comma 2 2 2 2 2 3 3 2 5" xfId="34553"/>
    <cellStyle name="Comma 2 2 2 2 2 3 3 3" xfId="5631"/>
    <cellStyle name="Comma 2 2 2 2 2 3 3 3 2" xfId="13441"/>
    <cellStyle name="Comma 2 2 2 2 2 3 3 3 2 2" xfId="28852"/>
    <cellStyle name="Comma 2 2 2 2 2 3 3 3 2 2 2" xfId="59676"/>
    <cellStyle name="Comma 2 2 2 2 2 3 3 3 2 3" xfId="44266"/>
    <cellStyle name="Comma 2 2 2 2 2 3 3 3 3" xfId="21043"/>
    <cellStyle name="Comma 2 2 2 2 2 3 3 3 3 2" xfId="51867"/>
    <cellStyle name="Comma 2 2 2 2 2 3 3 3 4" xfId="36457"/>
    <cellStyle name="Comma 2 2 2 2 2 3 3 4" xfId="9638"/>
    <cellStyle name="Comma 2 2 2 2 2 3 3 4 2" xfId="25049"/>
    <cellStyle name="Comma 2 2 2 2 2 3 3 4 2 2" xfId="55873"/>
    <cellStyle name="Comma 2 2 2 2 2 3 3 4 3" xfId="40463"/>
    <cellStyle name="Comma 2 2 2 2 2 3 3 5" xfId="17240"/>
    <cellStyle name="Comma 2 2 2 2 2 3 3 5 2" xfId="48064"/>
    <cellStyle name="Comma 2 2 2 2 2 3 3 6" xfId="32654"/>
    <cellStyle name="Comma 2 2 2 2 2 3 4" xfId="2461"/>
    <cellStyle name="Comma 2 2 2 2 2 3 4 2" xfId="6264"/>
    <cellStyle name="Comma 2 2 2 2 2 3 4 2 2" xfId="14074"/>
    <cellStyle name="Comma 2 2 2 2 2 3 4 2 2 2" xfId="29485"/>
    <cellStyle name="Comma 2 2 2 2 2 3 4 2 2 2 2" xfId="60309"/>
    <cellStyle name="Comma 2 2 2 2 2 3 4 2 2 3" xfId="44899"/>
    <cellStyle name="Comma 2 2 2 2 2 3 4 2 3" xfId="21676"/>
    <cellStyle name="Comma 2 2 2 2 2 3 4 2 3 2" xfId="52500"/>
    <cellStyle name="Comma 2 2 2 2 2 3 4 2 4" xfId="37090"/>
    <cellStyle name="Comma 2 2 2 2 2 3 4 3" xfId="10271"/>
    <cellStyle name="Comma 2 2 2 2 2 3 4 3 2" xfId="25682"/>
    <cellStyle name="Comma 2 2 2 2 2 3 4 3 2 2" xfId="56506"/>
    <cellStyle name="Comma 2 2 2 2 2 3 4 3 3" xfId="41096"/>
    <cellStyle name="Comma 2 2 2 2 2 3 4 4" xfId="17873"/>
    <cellStyle name="Comma 2 2 2 2 2 3 4 4 2" xfId="48697"/>
    <cellStyle name="Comma 2 2 2 2 2 3 4 5" xfId="33287"/>
    <cellStyle name="Comma 2 2 2 2 2 3 5" xfId="4365"/>
    <cellStyle name="Comma 2 2 2 2 2 3 5 2" xfId="12175"/>
    <cellStyle name="Comma 2 2 2 2 2 3 5 2 2" xfId="27586"/>
    <cellStyle name="Comma 2 2 2 2 2 3 5 2 2 2" xfId="58410"/>
    <cellStyle name="Comma 2 2 2 2 2 3 5 2 3" xfId="43000"/>
    <cellStyle name="Comma 2 2 2 2 2 3 5 3" xfId="19777"/>
    <cellStyle name="Comma 2 2 2 2 2 3 5 3 2" xfId="50601"/>
    <cellStyle name="Comma 2 2 2 2 2 3 5 4" xfId="35191"/>
    <cellStyle name="Comma 2 2 2 2 2 3 6" xfId="8372"/>
    <cellStyle name="Comma 2 2 2 2 2 3 6 2" xfId="23783"/>
    <cellStyle name="Comma 2 2 2 2 2 3 6 2 2" xfId="54607"/>
    <cellStyle name="Comma 2 2 2 2 2 3 6 3" xfId="39197"/>
    <cellStyle name="Comma 2 2 2 2 2 3 7" xfId="15974"/>
    <cellStyle name="Comma 2 2 2 2 2 3 7 2" xfId="46798"/>
    <cellStyle name="Comma 2 2 2 2 2 3 8" xfId="31388"/>
    <cellStyle name="Comma 2 2 2 2 2 4" xfId="982"/>
    <cellStyle name="Comma 2 2 2 2 2 4 2" xfId="2881"/>
    <cellStyle name="Comma 2 2 2 2 2 4 2 2" xfId="6684"/>
    <cellStyle name="Comma 2 2 2 2 2 4 2 2 2" xfId="14494"/>
    <cellStyle name="Comma 2 2 2 2 2 4 2 2 2 2" xfId="29905"/>
    <cellStyle name="Comma 2 2 2 2 2 4 2 2 2 2 2" xfId="60729"/>
    <cellStyle name="Comma 2 2 2 2 2 4 2 2 2 3" xfId="45319"/>
    <cellStyle name="Comma 2 2 2 2 2 4 2 2 3" xfId="22096"/>
    <cellStyle name="Comma 2 2 2 2 2 4 2 2 3 2" xfId="52920"/>
    <cellStyle name="Comma 2 2 2 2 2 4 2 2 4" xfId="37510"/>
    <cellStyle name="Comma 2 2 2 2 2 4 2 3" xfId="10691"/>
    <cellStyle name="Comma 2 2 2 2 2 4 2 3 2" xfId="26102"/>
    <cellStyle name="Comma 2 2 2 2 2 4 2 3 2 2" xfId="56926"/>
    <cellStyle name="Comma 2 2 2 2 2 4 2 3 3" xfId="41516"/>
    <cellStyle name="Comma 2 2 2 2 2 4 2 4" xfId="18293"/>
    <cellStyle name="Comma 2 2 2 2 2 4 2 4 2" xfId="49117"/>
    <cellStyle name="Comma 2 2 2 2 2 4 2 5" xfId="33707"/>
    <cellStyle name="Comma 2 2 2 2 2 4 3" xfId="4785"/>
    <cellStyle name="Comma 2 2 2 2 2 4 3 2" xfId="12595"/>
    <cellStyle name="Comma 2 2 2 2 2 4 3 2 2" xfId="28006"/>
    <cellStyle name="Comma 2 2 2 2 2 4 3 2 2 2" xfId="58830"/>
    <cellStyle name="Comma 2 2 2 2 2 4 3 2 3" xfId="43420"/>
    <cellStyle name="Comma 2 2 2 2 2 4 3 3" xfId="20197"/>
    <cellStyle name="Comma 2 2 2 2 2 4 3 3 2" xfId="51021"/>
    <cellStyle name="Comma 2 2 2 2 2 4 3 4" xfId="35611"/>
    <cellStyle name="Comma 2 2 2 2 2 4 4" xfId="8792"/>
    <cellStyle name="Comma 2 2 2 2 2 4 4 2" xfId="24203"/>
    <cellStyle name="Comma 2 2 2 2 2 4 4 2 2" xfId="55027"/>
    <cellStyle name="Comma 2 2 2 2 2 4 4 3" xfId="39617"/>
    <cellStyle name="Comma 2 2 2 2 2 4 5" xfId="16394"/>
    <cellStyle name="Comma 2 2 2 2 2 4 5 2" xfId="47218"/>
    <cellStyle name="Comma 2 2 2 2 2 4 6" xfId="31808"/>
    <cellStyle name="Comma 2 2 2 2 2 5" xfId="1615"/>
    <cellStyle name="Comma 2 2 2 2 2 5 2" xfId="3514"/>
    <cellStyle name="Comma 2 2 2 2 2 5 2 2" xfId="7317"/>
    <cellStyle name="Comma 2 2 2 2 2 5 2 2 2" xfId="15127"/>
    <cellStyle name="Comma 2 2 2 2 2 5 2 2 2 2" xfId="30538"/>
    <cellStyle name="Comma 2 2 2 2 2 5 2 2 2 2 2" xfId="61362"/>
    <cellStyle name="Comma 2 2 2 2 2 5 2 2 2 3" xfId="45952"/>
    <cellStyle name="Comma 2 2 2 2 2 5 2 2 3" xfId="22729"/>
    <cellStyle name="Comma 2 2 2 2 2 5 2 2 3 2" xfId="53553"/>
    <cellStyle name="Comma 2 2 2 2 2 5 2 2 4" xfId="38143"/>
    <cellStyle name="Comma 2 2 2 2 2 5 2 3" xfId="11324"/>
    <cellStyle name="Comma 2 2 2 2 2 5 2 3 2" xfId="26735"/>
    <cellStyle name="Comma 2 2 2 2 2 5 2 3 2 2" xfId="57559"/>
    <cellStyle name="Comma 2 2 2 2 2 5 2 3 3" xfId="42149"/>
    <cellStyle name="Comma 2 2 2 2 2 5 2 4" xfId="18926"/>
    <cellStyle name="Comma 2 2 2 2 2 5 2 4 2" xfId="49750"/>
    <cellStyle name="Comma 2 2 2 2 2 5 2 5" xfId="34340"/>
    <cellStyle name="Comma 2 2 2 2 2 5 3" xfId="5418"/>
    <cellStyle name="Comma 2 2 2 2 2 5 3 2" xfId="13228"/>
    <cellStyle name="Comma 2 2 2 2 2 5 3 2 2" xfId="28639"/>
    <cellStyle name="Comma 2 2 2 2 2 5 3 2 2 2" xfId="59463"/>
    <cellStyle name="Comma 2 2 2 2 2 5 3 2 3" xfId="44053"/>
    <cellStyle name="Comma 2 2 2 2 2 5 3 3" xfId="20830"/>
    <cellStyle name="Comma 2 2 2 2 2 5 3 3 2" xfId="51654"/>
    <cellStyle name="Comma 2 2 2 2 2 5 3 4" xfId="36244"/>
    <cellStyle name="Comma 2 2 2 2 2 5 4" xfId="9425"/>
    <cellStyle name="Comma 2 2 2 2 2 5 4 2" xfId="24836"/>
    <cellStyle name="Comma 2 2 2 2 2 5 4 2 2" xfId="55660"/>
    <cellStyle name="Comma 2 2 2 2 2 5 4 3" xfId="40250"/>
    <cellStyle name="Comma 2 2 2 2 2 5 5" xfId="17027"/>
    <cellStyle name="Comma 2 2 2 2 2 5 5 2" xfId="47851"/>
    <cellStyle name="Comma 2 2 2 2 2 5 6" xfId="32441"/>
    <cellStyle name="Comma 2 2 2 2 2 6" xfId="2248"/>
    <cellStyle name="Comma 2 2 2 2 2 6 2" xfId="6051"/>
    <cellStyle name="Comma 2 2 2 2 2 6 2 2" xfId="13861"/>
    <cellStyle name="Comma 2 2 2 2 2 6 2 2 2" xfId="29272"/>
    <cellStyle name="Comma 2 2 2 2 2 6 2 2 2 2" xfId="60096"/>
    <cellStyle name="Comma 2 2 2 2 2 6 2 2 3" xfId="44686"/>
    <cellStyle name="Comma 2 2 2 2 2 6 2 3" xfId="21463"/>
    <cellStyle name="Comma 2 2 2 2 2 6 2 3 2" xfId="52287"/>
    <cellStyle name="Comma 2 2 2 2 2 6 2 4" xfId="36877"/>
    <cellStyle name="Comma 2 2 2 2 2 6 3" xfId="10058"/>
    <cellStyle name="Comma 2 2 2 2 2 6 3 2" xfId="25469"/>
    <cellStyle name="Comma 2 2 2 2 2 6 3 2 2" xfId="56293"/>
    <cellStyle name="Comma 2 2 2 2 2 6 3 3" xfId="40883"/>
    <cellStyle name="Comma 2 2 2 2 2 6 4" xfId="17660"/>
    <cellStyle name="Comma 2 2 2 2 2 6 4 2" xfId="48484"/>
    <cellStyle name="Comma 2 2 2 2 2 6 5" xfId="33074"/>
    <cellStyle name="Comma 2 2 2 2 2 7" xfId="4152"/>
    <cellStyle name="Comma 2 2 2 2 2 7 2" xfId="11962"/>
    <cellStyle name="Comma 2 2 2 2 2 7 2 2" xfId="27373"/>
    <cellStyle name="Comma 2 2 2 2 2 7 2 2 2" xfId="58197"/>
    <cellStyle name="Comma 2 2 2 2 2 7 2 3" xfId="42787"/>
    <cellStyle name="Comma 2 2 2 2 2 7 3" xfId="19564"/>
    <cellStyle name="Comma 2 2 2 2 2 7 3 2" xfId="50388"/>
    <cellStyle name="Comma 2 2 2 2 2 7 4" xfId="34978"/>
    <cellStyle name="Comma 2 2 2 2 2 8" xfId="8159"/>
    <cellStyle name="Comma 2 2 2 2 2 8 2" xfId="23570"/>
    <cellStyle name="Comma 2 2 2 2 2 8 2 2" xfId="54394"/>
    <cellStyle name="Comma 2 2 2 2 2 8 3" xfId="38984"/>
    <cellStyle name="Comma 2 2 2 2 2 9" xfId="7950"/>
    <cellStyle name="Comma 2 2 2 2 2 9 2" xfId="23361"/>
    <cellStyle name="Comma 2 2 2 2 2 9 2 2" xfId="54185"/>
    <cellStyle name="Comma 2 2 2 2 2 9 3" xfId="38775"/>
    <cellStyle name="Comma 2 2 2 2 3" xfId="689"/>
    <cellStyle name="Comma 2 2 2 2 3 2" xfId="1322"/>
    <cellStyle name="Comma 2 2 2 2 3 2 2" xfId="3221"/>
    <cellStyle name="Comma 2 2 2 2 3 2 2 2" xfId="7024"/>
    <cellStyle name="Comma 2 2 2 2 3 2 2 2 2" xfId="14834"/>
    <cellStyle name="Comma 2 2 2 2 3 2 2 2 2 2" xfId="30245"/>
    <cellStyle name="Comma 2 2 2 2 3 2 2 2 2 2 2" xfId="61069"/>
    <cellStyle name="Comma 2 2 2 2 3 2 2 2 2 3" xfId="45659"/>
    <cellStyle name="Comma 2 2 2 2 3 2 2 2 3" xfId="22436"/>
    <cellStyle name="Comma 2 2 2 2 3 2 2 2 3 2" xfId="53260"/>
    <cellStyle name="Comma 2 2 2 2 3 2 2 2 4" xfId="37850"/>
    <cellStyle name="Comma 2 2 2 2 3 2 2 3" xfId="11031"/>
    <cellStyle name="Comma 2 2 2 2 3 2 2 3 2" xfId="26442"/>
    <cellStyle name="Comma 2 2 2 2 3 2 2 3 2 2" xfId="57266"/>
    <cellStyle name="Comma 2 2 2 2 3 2 2 3 3" xfId="41856"/>
    <cellStyle name="Comma 2 2 2 2 3 2 2 4" xfId="18633"/>
    <cellStyle name="Comma 2 2 2 2 3 2 2 4 2" xfId="49457"/>
    <cellStyle name="Comma 2 2 2 2 3 2 2 5" xfId="34047"/>
    <cellStyle name="Comma 2 2 2 2 3 2 3" xfId="5125"/>
    <cellStyle name="Comma 2 2 2 2 3 2 3 2" xfId="12935"/>
    <cellStyle name="Comma 2 2 2 2 3 2 3 2 2" xfId="28346"/>
    <cellStyle name="Comma 2 2 2 2 3 2 3 2 2 2" xfId="59170"/>
    <cellStyle name="Comma 2 2 2 2 3 2 3 2 3" xfId="43760"/>
    <cellStyle name="Comma 2 2 2 2 3 2 3 3" xfId="20537"/>
    <cellStyle name="Comma 2 2 2 2 3 2 3 3 2" xfId="51361"/>
    <cellStyle name="Comma 2 2 2 2 3 2 3 4" xfId="35951"/>
    <cellStyle name="Comma 2 2 2 2 3 2 4" xfId="9132"/>
    <cellStyle name="Comma 2 2 2 2 3 2 4 2" xfId="24543"/>
    <cellStyle name="Comma 2 2 2 2 3 2 4 2 2" xfId="55367"/>
    <cellStyle name="Comma 2 2 2 2 3 2 4 3" xfId="39957"/>
    <cellStyle name="Comma 2 2 2 2 3 2 5" xfId="16734"/>
    <cellStyle name="Comma 2 2 2 2 3 2 5 2" xfId="47558"/>
    <cellStyle name="Comma 2 2 2 2 3 2 6" xfId="32148"/>
    <cellStyle name="Comma 2 2 2 2 3 3" xfId="1955"/>
    <cellStyle name="Comma 2 2 2 2 3 3 2" xfId="3854"/>
    <cellStyle name="Comma 2 2 2 2 3 3 2 2" xfId="7657"/>
    <cellStyle name="Comma 2 2 2 2 3 3 2 2 2" xfId="15467"/>
    <cellStyle name="Comma 2 2 2 2 3 3 2 2 2 2" xfId="30878"/>
    <cellStyle name="Comma 2 2 2 2 3 3 2 2 2 2 2" xfId="61702"/>
    <cellStyle name="Comma 2 2 2 2 3 3 2 2 2 3" xfId="46292"/>
    <cellStyle name="Comma 2 2 2 2 3 3 2 2 3" xfId="23069"/>
    <cellStyle name="Comma 2 2 2 2 3 3 2 2 3 2" xfId="53893"/>
    <cellStyle name="Comma 2 2 2 2 3 3 2 2 4" xfId="38483"/>
    <cellStyle name="Comma 2 2 2 2 3 3 2 3" xfId="11664"/>
    <cellStyle name="Comma 2 2 2 2 3 3 2 3 2" xfId="27075"/>
    <cellStyle name="Comma 2 2 2 2 3 3 2 3 2 2" xfId="57899"/>
    <cellStyle name="Comma 2 2 2 2 3 3 2 3 3" xfId="42489"/>
    <cellStyle name="Comma 2 2 2 2 3 3 2 4" xfId="19266"/>
    <cellStyle name="Comma 2 2 2 2 3 3 2 4 2" xfId="50090"/>
    <cellStyle name="Comma 2 2 2 2 3 3 2 5" xfId="34680"/>
    <cellStyle name="Comma 2 2 2 2 3 3 3" xfId="5758"/>
    <cellStyle name="Comma 2 2 2 2 3 3 3 2" xfId="13568"/>
    <cellStyle name="Comma 2 2 2 2 3 3 3 2 2" xfId="28979"/>
    <cellStyle name="Comma 2 2 2 2 3 3 3 2 2 2" xfId="59803"/>
    <cellStyle name="Comma 2 2 2 2 3 3 3 2 3" xfId="44393"/>
    <cellStyle name="Comma 2 2 2 2 3 3 3 3" xfId="21170"/>
    <cellStyle name="Comma 2 2 2 2 3 3 3 3 2" xfId="51994"/>
    <cellStyle name="Comma 2 2 2 2 3 3 3 4" xfId="36584"/>
    <cellStyle name="Comma 2 2 2 2 3 3 4" xfId="9765"/>
    <cellStyle name="Comma 2 2 2 2 3 3 4 2" xfId="25176"/>
    <cellStyle name="Comma 2 2 2 2 3 3 4 2 2" xfId="56000"/>
    <cellStyle name="Comma 2 2 2 2 3 3 4 3" xfId="40590"/>
    <cellStyle name="Comma 2 2 2 2 3 3 5" xfId="17367"/>
    <cellStyle name="Comma 2 2 2 2 3 3 5 2" xfId="48191"/>
    <cellStyle name="Comma 2 2 2 2 3 3 6" xfId="32781"/>
    <cellStyle name="Comma 2 2 2 2 3 4" xfId="2588"/>
    <cellStyle name="Comma 2 2 2 2 3 4 2" xfId="6391"/>
    <cellStyle name="Comma 2 2 2 2 3 4 2 2" xfId="14201"/>
    <cellStyle name="Comma 2 2 2 2 3 4 2 2 2" xfId="29612"/>
    <cellStyle name="Comma 2 2 2 2 3 4 2 2 2 2" xfId="60436"/>
    <cellStyle name="Comma 2 2 2 2 3 4 2 2 3" xfId="45026"/>
    <cellStyle name="Comma 2 2 2 2 3 4 2 3" xfId="21803"/>
    <cellStyle name="Comma 2 2 2 2 3 4 2 3 2" xfId="52627"/>
    <cellStyle name="Comma 2 2 2 2 3 4 2 4" xfId="37217"/>
    <cellStyle name="Comma 2 2 2 2 3 4 3" xfId="10398"/>
    <cellStyle name="Comma 2 2 2 2 3 4 3 2" xfId="25809"/>
    <cellStyle name="Comma 2 2 2 2 3 4 3 2 2" xfId="56633"/>
    <cellStyle name="Comma 2 2 2 2 3 4 3 3" xfId="41223"/>
    <cellStyle name="Comma 2 2 2 2 3 4 4" xfId="18000"/>
    <cellStyle name="Comma 2 2 2 2 3 4 4 2" xfId="48824"/>
    <cellStyle name="Comma 2 2 2 2 3 4 5" xfId="33414"/>
    <cellStyle name="Comma 2 2 2 2 3 5" xfId="4492"/>
    <cellStyle name="Comma 2 2 2 2 3 5 2" xfId="12302"/>
    <cellStyle name="Comma 2 2 2 2 3 5 2 2" xfId="27713"/>
    <cellStyle name="Comma 2 2 2 2 3 5 2 2 2" xfId="58537"/>
    <cellStyle name="Comma 2 2 2 2 3 5 2 3" xfId="43127"/>
    <cellStyle name="Comma 2 2 2 2 3 5 3" xfId="19904"/>
    <cellStyle name="Comma 2 2 2 2 3 5 3 2" xfId="50728"/>
    <cellStyle name="Comma 2 2 2 2 3 5 4" xfId="35318"/>
    <cellStyle name="Comma 2 2 2 2 3 6" xfId="8499"/>
    <cellStyle name="Comma 2 2 2 2 3 6 2" xfId="23910"/>
    <cellStyle name="Comma 2 2 2 2 3 6 2 2" xfId="54734"/>
    <cellStyle name="Comma 2 2 2 2 3 6 3" xfId="39324"/>
    <cellStyle name="Comma 2 2 2 2 3 7" xfId="16101"/>
    <cellStyle name="Comma 2 2 2 2 3 7 2" xfId="46925"/>
    <cellStyle name="Comma 2 2 2 2 3 8" xfId="31515"/>
    <cellStyle name="Comma 2 2 2 2 4" xfId="480"/>
    <cellStyle name="Comma 2 2 2 2 4 2" xfId="1113"/>
    <cellStyle name="Comma 2 2 2 2 4 2 2" xfId="3012"/>
    <cellStyle name="Comma 2 2 2 2 4 2 2 2" xfId="6815"/>
    <cellStyle name="Comma 2 2 2 2 4 2 2 2 2" xfId="14625"/>
    <cellStyle name="Comma 2 2 2 2 4 2 2 2 2 2" xfId="30036"/>
    <cellStyle name="Comma 2 2 2 2 4 2 2 2 2 2 2" xfId="60860"/>
    <cellStyle name="Comma 2 2 2 2 4 2 2 2 2 3" xfId="45450"/>
    <cellStyle name="Comma 2 2 2 2 4 2 2 2 3" xfId="22227"/>
    <cellStyle name="Comma 2 2 2 2 4 2 2 2 3 2" xfId="53051"/>
    <cellStyle name="Comma 2 2 2 2 4 2 2 2 4" xfId="37641"/>
    <cellStyle name="Comma 2 2 2 2 4 2 2 3" xfId="10822"/>
    <cellStyle name="Comma 2 2 2 2 4 2 2 3 2" xfId="26233"/>
    <cellStyle name="Comma 2 2 2 2 4 2 2 3 2 2" xfId="57057"/>
    <cellStyle name="Comma 2 2 2 2 4 2 2 3 3" xfId="41647"/>
    <cellStyle name="Comma 2 2 2 2 4 2 2 4" xfId="18424"/>
    <cellStyle name="Comma 2 2 2 2 4 2 2 4 2" xfId="49248"/>
    <cellStyle name="Comma 2 2 2 2 4 2 2 5" xfId="33838"/>
    <cellStyle name="Comma 2 2 2 2 4 2 3" xfId="4916"/>
    <cellStyle name="Comma 2 2 2 2 4 2 3 2" xfId="12726"/>
    <cellStyle name="Comma 2 2 2 2 4 2 3 2 2" xfId="28137"/>
    <cellStyle name="Comma 2 2 2 2 4 2 3 2 2 2" xfId="58961"/>
    <cellStyle name="Comma 2 2 2 2 4 2 3 2 3" xfId="43551"/>
    <cellStyle name="Comma 2 2 2 2 4 2 3 3" xfId="20328"/>
    <cellStyle name="Comma 2 2 2 2 4 2 3 3 2" xfId="51152"/>
    <cellStyle name="Comma 2 2 2 2 4 2 3 4" xfId="35742"/>
    <cellStyle name="Comma 2 2 2 2 4 2 4" xfId="8923"/>
    <cellStyle name="Comma 2 2 2 2 4 2 4 2" xfId="24334"/>
    <cellStyle name="Comma 2 2 2 2 4 2 4 2 2" xfId="55158"/>
    <cellStyle name="Comma 2 2 2 2 4 2 4 3" xfId="39748"/>
    <cellStyle name="Comma 2 2 2 2 4 2 5" xfId="16525"/>
    <cellStyle name="Comma 2 2 2 2 4 2 5 2" xfId="47349"/>
    <cellStyle name="Comma 2 2 2 2 4 2 6" xfId="31939"/>
    <cellStyle name="Comma 2 2 2 2 4 3" xfId="1746"/>
    <cellStyle name="Comma 2 2 2 2 4 3 2" xfId="3645"/>
    <cellStyle name="Comma 2 2 2 2 4 3 2 2" xfId="7448"/>
    <cellStyle name="Comma 2 2 2 2 4 3 2 2 2" xfId="15258"/>
    <cellStyle name="Comma 2 2 2 2 4 3 2 2 2 2" xfId="30669"/>
    <cellStyle name="Comma 2 2 2 2 4 3 2 2 2 2 2" xfId="61493"/>
    <cellStyle name="Comma 2 2 2 2 4 3 2 2 2 3" xfId="46083"/>
    <cellStyle name="Comma 2 2 2 2 4 3 2 2 3" xfId="22860"/>
    <cellStyle name="Comma 2 2 2 2 4 3 2 2 3 2" xfId="53684"/>
    <cellStyle name="Comma 2 2 2 2 4 3 2 2 4" xfId="38274"/>
    <cellStyle name="Comma 2 2 2 2 4 3 2 3" xfId="11455"/>
    <cellStyle name="Comma 2 2 2 2 4 3 2 3 2" xfId="26866"/>
    <cellStyle name="Comma 2 2 2 2 4 3 2 3 2 2" xfId="57690"/>
    <cellStyle name="Comma 2 2 2 2 4 3 2 3 3" xfId="42280"/>
    <cellStyle name="Comma 2 2 2 2 4 3 2 4" xfId="19057"/>
    <cellStyle name="Comma 2 2 2 2 4 3 2 4 2" xfId="49881"/>
    <cellStyle name="Comma 2 2 2 2 4 3 2 5" xfId="34471"/>
    <cellStyle name="Comma 2 2 2 2 4 3 3" xfId="5549"/>
    <cellStyle name="Comma 2 2 2 2 4 3 3 2" xfId="13359"/>
    <cellStyle name="Comma 2 2 2 2 4 3 3 2 2" xfId="28770"/>
    <cellStyle name="Comma 2 2 2 2 4 3 3 2 2 2" xfId="59594"/>
    <cellStyle name="Comma 2 2 2 2 4 3 3 2 3" xfId="44184"/>
    <cellStyle name="Comma 2 2 2 2 4 3 3 3" xfId="20961"/>
    <cellStyle name="Comma 2 2 2 2 4 3 3 3 2" xfId="51785"/>
    <cellStyle name="Comma 2 2 2 2 4 3 3 4" xfId="36375"/>
    <cellStyle name="Comma 2 2 2 2 4 3 4" xfId="9556"/>
    <cellStyle name="Comma 2 2 2 2 4 3 4 2" xfId="24967"/>
    <cellStyle name="Comma 2 2 2 2 4 3 4 2 2" xfId="55791"/>
    <cellStyle name="Comma 2 2 2 2 4 3 4 3" xfId="40381"/>
    <cellStyle name="Comma 2 2 2 2 4 3 5" xfId="17158"/>
    <cellStyle name="Comma 2 2 2 2 4 3 5 2" xfId="47982"/>
    <cellStyle name="Comma 2 2 2 2 4 3 6" xfId="32572"/>
    <cellStyle name="Comma 2 2 2 2 4 4" xfId="2379"/>
    <cellStyle name="Comma 2 2 2 2 4 4 2" xfId="6182"/>
    <cellStyle name="Comma 2 2 2 2 4 4 2 2" xfId="13992"/>
    <cellStyle name="Comma 2 2 2 2 4 4 2 2 2" xfId="29403"/>
    <cellStyle name="Comma 2 2 2 2 4 4 2 2 2 2" xfId="60227"/>
    <cellStyle name="Comma 2 2 2 2 4 4 2 2 3" xfId="44817"/>
    <cellStyle name="Comma 2 2 2 2 4 4 2 3" xfId="21594"/>
    <cellStyle name="Comma 2 2 2 2 4 4 2 3 2" xfId="52418"/>
    <cellStyle name="Comma 2 2 2 2 4 4 2 4" xfId="37008"/>
    <cellStyle name="Comma 2 2 2 2 4 4 3" xfId="10189"/>
    <cellStyle name="Comma 2 2 2 2 4 4 3 2" xfId="25600"/>
    <cellStyle name="Comma 2 2 2 2 4 4 3 2 2" xfId="56424"/>
    <cellStyle name="Comma 2 2 2 2 4 4 3 3" xfId="41014"/>
    <cellStyle name="Comma 2 2 2 2 4 4 4" xfId="17791"/>
    <cellStyle name="Comma 2 2 2 2 4 4 4 2" xfId="48615"/>
    <cellStyle name="Comma 2 2 2 2 4 4 5" xfId="33205"/>
    <cellStyle name="Comma 2 2 2 2 4 5" xfId="4283"/>
    <cellStyle name="Comma 2 2 2 2 4 5 2" xfId="12093"/>
    <cellStyle name="Comma 2 2 2 2 4 5 2 2" xfId="27504"/>
    <cellStyle name="Comma 2 2 2 2 4 5 2 2 2" xfId="58328"/>
    <cellStyle name="Comma 2 2 2 2 4 5 2 3" xfId="42918"/>
    <cellStyle name="Comma 2 2 2 2 4 5 3" xfId="19695"/>
    <cellStyle name="Comma 2 2 2 2 4 5 3 2" xfId="50519"/>
    <cellStyle name="Comma 2 2 2 2 4 5 4" xfId="35109"/>
    <cellStyle name="Comma 2 2 2 2 4 6" xfId="8290"/>
    <cellStyle name="Comma 2 2 2 2 4 6 2" xfId="23701"/>
    <cellStyle name="Comma 2 2 2 2 4 6 2 2" xfId="54525"/>
    <cellStyle name="Comma 2 2 2 2 4 6 3" xfId="39115"/>
    <cellStyle name="Comma 2 2 2 2 4 7" xfId="15892"/>
    <cellStyle name="Comma 2 2 2 2 4 7 2" xfId="46716"/>
    <cellStyle name="Comma 2 2 2 2 4 8" xfId="31306"/>
    <cellStyle name="Comma 2 2 2 2 5" xfId="900"/>
    <cellStyle name="Comma 2 2 2 2 5 2" xfId="2799"/>
    <cellStyle name="Comma 2 2 2 2 5 2 2" xfId="6602"/>
    <cellStyle name="Comma 2 2 2 2 5 2 2 2" xfId="14412"/>
    <cellStyle name="Comma 2 2 2 2 5 2 2 2 2" xfId="29823"/>
    <cellStyle name="Comma 2 2 2 2 5 2 2 2 2 2" xfId="60647"/>
    <cellStyle name="Comma 2 2 2 2 5 2 2 2 3" xfId="45237"/>
    <cellStyle name="Comma 2 2 2 2 5 2 2 3" xfId="22014"/>
    <cellStyle name="Comma 2 2 2 2 5 2 2 3 2" xfId="52838"/>
    <cellStyle name="Comma 2 2 2 2 5 2 2 4" xfId="37428"/>
    <cellStyle name="Comma 2 2 2 2 5 2 3" xfId="10609"/>
    <cellStyle name="Comma 2 2 2 2 5 2 3 2" xfId="26020"/>
    <cellStyle name="Comma 2 2 2 2 5 2 3 2 2" xfId="56844"/>
    <cellStyle name="Comma 2 2 2 2 5 2 3 3" xfId="41434"/>
    <cellStyle name="Comma 2 2 2 2 5 2 4" xfId="18211"/>
    <cellStyle name="Comma 2 2 2 2 5 2 4 2" xfId="49035"/>
    <cellStyle name="Comma 2 2 2 2 5 2 5" xfId="33625"/>
    <cellStyle name="Comma 2 2 2 2 5 3" xfId="4703"/>
    <cellStyle name="Comma 2 2 2 2 5 3 2" xfId="12513"/>
    <cellStyle name="Comma 2 2 2 2 5 3 2 2" xfId="27924"/>
    <cellStyle name="Comma 2 2 2 2 5 3 2 2 2" xfId="58748"/>
    <cellStyle name="Comma 2 2 2 2 5 3 2 3" xfId="43338"/>
    <cellStyle name="Comma 2 2 2 2 5 3 3" xfId="20115"/>
    <cellStyle name="Comma 2 2 2 2 5 3 3 2" xfId="50939"/>
    <cellStyle name="Comma 2 2 2 2 5 3 4" xfId="35529"/>
    <cellStyle name="Comma 2 2 2 2 5 4" xfId="8710"/>
    <cellStyle name="Comma 2 2 2 2 5 4 2" xfId="24121"/>
    <cellStyle name="Comma 2 2 2 2 5 4 2 2" xfId="54945"/>
    <cellStyle name="Comma 2 2 2 2 5 4 3" xfId="39535"/>
    <cellStyle name="Comma 2 2 2 2 5 5" xfId="16312"/>
    <cellStyle name="Comma 2 2 2 2 5 5 2" xfId="47136"/>
    <cellStyle name="Comma 2 2 2 2 5 6" xfId="31726"/>
    <cellStyle name="Comma 2 2 2 2 6" xfId="1533"/>
    <cellStyle name="Comma 2 2 2 2 6 2" xfId="3432"/>
    <cellStyle name="Comma 2 2 2 2 6 2 2" xfId="7235"/>
    <cellStyle name="Comma 2 2 2 2 6 2 2 2" xfId="15045"/>
    <cellStyle name="Comma 2 2 2 2 6 2 2 2 2" xfId="30456"/>
    <cellStyle name="Comma 2 2 2 2 6 2 2 2 2 2" xfId="61280"/>
    <cellStyle name="Comma 2 2 2 2 6 2 2 2 3" xfId="45870"/>
    <cellStyle name="Comma 2 2 2 2 6 2 2 3" xfId="22647"/>
    <cellStyle name="Comma 2 2 2 2 6 2 2 3 2" xfId="53471"/>
    <cellStyle name="Comma 2 2 2 2 6 2 2 4" xfId="38061"/>
    <cellStyle name="Comma 2 2 2 2 6 2 3" xfId="11242"/>
    <cellStyle name="Comma 2 2 2 2 6 2 3 2" xfId="26653"/>
    <cellStyle name="Comma 2 2 2 2 6 2 3 2 2" xfId="57477"/>
    <cellStyle name="Comma 2 2 2 2 6 2 3 3" xfId="42067"/>
    <cellStyle name="Comma 2 2 2 2 6 2 4" xfId="18844"/>
    <cellStyle name="Comma 2 2 2 2 6 2 4 2" xfId="49668"/>
    <cellStyle name="Comma 2 2 2 2 6 2 5" xfId="34258"/>
    <cellStyle name="Comma 2 2 2 2 6 3" xfId="5336"/>
    <cellStyle name="Comma 2 2 2 2 6 3 2" xfId="13146"/>
    <cellStyle name="Comma 2 2 2 2 6 3 2 2" xfId="28557"/>
    <cellStyle name="Comma 2 2 2 2 6 3 2 2 2" xfId="59381"/>
    <cellStyle name="Comma 2 2 2 2 6 3 2 3" xfId="43971"/>
    <cellStyle name="Comma 2 2 2 2 6 3 3" xfId="20748"/>
    <cellStyle name="Comma 2 2 2 2 6 3 3 2" xfId="51572"/>
    <cellStyle name="Comma 2 2 2 2 6 3 4" xfId="36162"/>
    <cellStyle name="Comma 2 2 2 2 6 4" xfId="9343"/>
    <cellStyle name="Comma 2 2 2 2 6 4 2" xfId="24754"/>
    <cellStyle name="Comma 2 2 2 2 6 4 2 2" xfId="55578"/>
    <cellStyle name="Comma 2 2 2 2 6 4 3" xfId="40168"/>
    <cellStyle name="Comma 2 2 2 2 6 5" xfId="16945"/>
    <cellStyle name="Comma 2 2 2 2 6 5 2" xfId="47769"/>
    <cellStyle name="Comma 2 2 2 2 6 6" xfId="32359"/>
    <cellStyle name="Comma 2 2 2 2 7" xfId="2166"/>
    <cellStyle name="Comma 2 2 2 2 7 2" xfId="5969"/>
    <cellStyle name="Comma 2 2 2 2 7 2 2" xfId="13779"/>
    <cellStyle name="Comma 2 2 2 2 7 2 2 2" xfId="29190"/>
    <cellStyle name="Comma 2 2 2 2 7 2 2 2 2" xfId="60014"/>
    <cellStyle name="Comma 2 2 2 2 7 2 2 3" xfId="44604"/>
    <cellStyle name="Comma 2 2 2 2 7 2 3" xfId="21381"/>
    <cellStyle name="Comma 2 2 2 2 7 2 3 2" xfId="52205"/>
    <cellStyle name="Comma 2 2 2 2 7 2 4" xfId="36795"/>
    <cellStyle name="Comma 2 2 2 2 7 3" xfId="9976"/>
    <cellStyle name="Comma 2 2 2 2 7 3 2" xfId="25387"/>
    <cellStyle name="Comma 2 2 2 2 7 3 2 2" xfId="56211"/>
    <cellStyle name="Comma 2 2 2 2 7 3 3" xfId="40801"/>
    <cellStyle name="Comma 2 2 2 2 7 4" xfId="17578"/>
    <cellStyle name="Comma 2 2 2 2 7 4 2" xfId="48402"/>
    <cellStyle name="Comma 2 2 2 2 7 5" xfId="32992"/>
    <cellStyle name="Comma 2 2 2 2 8" xfId="4070"/>
    <cellStyle name="Comma 2 2 2 2 8 2" xfId="11880"/>
    <cellStyle name="Comma 2 2 2 2 8 2 2" xfId="27291"/>
    <cellStyle name="Comma 2 2 2 2 8 2 2 2" xfId="58115"/>
    <cellStyle name="Comma 2 2 2 2 8 2 3" xfId="42705"/>
    <cellStyle name="Comma 2 2 2 2 8 3" xfId="19482"/>
    <cellStyle name="Comma 2 2 2 2 8 3 2" xfId="50306"/>
    <cellStyle name="Comma 2 2 2 2 8 4" xfId="34896"/>
    <cellStyle name="Comma 2 2 2 2 9" xfId="8077"/>
    <cellStyle name="Comma 2 2 2 2 9 2" xfId="23488"/>
    <cellStyle name="Comma 2 2 2 2 9 2 2" xfId="54312"/>
    <cellStyle name="Comma 2 2 2 2 9 3" xfId="38902"/>
    <cellStyle name="Comma 2 2 2 3" xfId="306"/>
    <cellStyle name="Comma 2 2 2 3 10" xfId="15719"/>
    <cellStyle name="Comma 2 2 2 3 10 2" xfId="46543"/>
    <cellStyle name="Comma 2 2 2 3 11" xfId="31133"/>
    <cellStyle name="Comma 2 2 2 3 2" xfId="729"/>
    <cellStyle name="Comma 2 2 2 3 2 2" xfId="1362"/>
    <cellStyle name="Comma 2 2 2 3 2 2 2" xfId="3261"/>
    <cellStyle name="Comma 2 2 2 3 2 2 2 2" xfId="7064"/>
    <cellStyle name="Comma 2 2 2 3 2 2 2 2 2" xfId="14874"/>
    <cellStyle name="Comma 2 2 2 3 2 2 2 2 2 2" xfId="30285"/>
    <cellStyle name="Comma 2 2 2 3 2 2 2 2 2 2 2" xfId="61109"/>
    <cellStyle name="Comma 2 2 2 3 2 2 2 2 2 3" xfId="45699"/>
    <cellStyle name="Comma 2 2 2 3 2 2 2 2 3" xfId="22476"/>
    <cellStyle name="Comma 2 2 2 3 2 2 2 2 3 2" xfId="53300"/>
    <cellStyle name="Comma 2 2 2 3 2 2 2 2 4" xfId="37890"/>
    <cellStyle name="Comma 2 2 2 3 2 2 2 3" xfId="11071"/>
    <cellStyle name="Comma 2 2 2 3 2 2 2 3 2" xfId="26482"/>
    <cellStyle name="Comma 2 2 2 3 2 2 2 3 2 2" xfId="57306"/>
    <cellStyle name="Comma 2 2 2 3 2 2 2 3 3" xfId="41896"/>
    <cellStyle name="Comma 2 2 2 3 2 2 2 4" xfId="18673"/>
    <cellStyle name="Comma 2 2 2 3 2 2 2 4 2" xfId="49497"/>
    <cellStyle name="Comma 2 2 2 3 2 2 2 5" xfId="34087"/>
    <cellStyle name="Comma 2 2 2 3 2 2 3" xfId="5165"/>
    <cellStyle name="Comma 2 2 2 3 2 2 3 2" xfId="12975"/>
    <cellStyle name="Comma 2 2 2 3 2 2 3 2 2" xfId="28386"/>
    <cellStyle name="Comma 2 2 2 3 2 2 3 2 2 2" xfId="59210"/>
    <cellStyle name="Comma 2 2 2 3 2 2 3 2 3" xfId="43800"/>
    <cellStyle name="Comma 2 2 2 3 2 2 3 3" xfId="20577"/>
    <cellStyle name="Comma 2 2 2 3 2 2 3 3 2" xfId="51401"/>
    <cellStyle name="Comma 2 2 2 3 2 2 3 4" xfId="35991"/>
    <cellStyle name="Comma 2 2 2 3 2 2 4" xfId="9172"/>
    <cellStyle name="Comma 2 2 2 3 2 2 4 2" xfId="24583"/>
    <cellStyle name="Comma 2 2 2 3 2 2 4 2 2" xfId="55407"/>
    <cellStyle name="Comma 2 2 2 3 2 2 4 3" xfId="39997"/>
    <cellStyle name="Comma 2 2 2 3 2 2 5" xfId="16774"/>
    <cellStyle name="Comma 2 2 2 3 2 2 5 2" xfId="47598"/>
    <cellStyle name="Comma 2 2 2 3 2 2 6" xfId="32188"/>
    <cellStyle name="Comma 2 2 2 3 2 3" xfId="1995"/>
    <cellStyle name="Comma 2 2 2 3 2 3 2" xfId="3894"/>
    <cellStyle name="Comma 2 2 2 3 2 3 2 2" xfId="7697"/>
    <cellStyle name="Comma 2 2 2 3 2 3 2 2 2" xfId="15507"/>
    <cellStyle name="Comma 2 2 2 3 2 3 2 2 2 2" xfId="30918"/>
    <cellStyle name="Comma 2 2 2 3 2 3 2 2 2 2 2" xfId="61742"/>
    <cellStyle name="Comma 2 2 2 3 2 3 2 2 2 3" xfId="46332"/>
    <cellStyle name="Comma 2 2 2 3 2 3 2 2 3" xfId="23109"/>
    <cellStyle name="Comma 2 2 2 3 2 3 2 2 3 2" xfId="53933"/>
    <cellStyle name="Comma 2 2 2 3 2 3 2 2 4" xfId="38523"/>
    <cellStyle name="Comma 2 2 2 3 2 3 2 3" xfId="11704"/>
    <cellStyle name="Comma 2 2 2 3 2 3 2 3 2" xfId="27115"/>
    <cellStyle name="Comma 2 2 2 3 2 3 2 3 2 2" xfId="57939"/>
    <cellStyle name="Comma 2 2 2 3 2 3 2 3 3" xfId="42529"/>
    <cellStyle name="Comma 2 2 2 3 2 3 2 4" xfId="19306"/>
    <cellStyle name="Comma 2 2 2 3 2 3 2 4 2" xfId="50130"/>
    <cellStyle name="Comma 2 2 2 3 2 3 2 5" xfId="34720"/>
    <cellStyle name="Comma 2 2 2 3 2 3 3" xfId="5798"/>
    <cellStyle name="Comma 2 2 2 3 2 3 3 2" xfId="13608"/>
    <cellStyle name="Comma 2 2 2 3 2 3 3 2 2" xfId="29019"/>
    <cellStyle name="Comma 2 2 2 3 2 3 3 2 2 2" xfId="59843"/>
    <cellStyle name="Comma 2 2 2 3 2 3 3 2 3" xfId="44433"/>
    <cellStyle name="Comma 2 2 2 3 2 3 3 3" xfId="21210"/>
    <cellStyle name="Comma 2 2 2 3 2 3 3 3 2" xfId="52034"/>
    <cellStyle name="Comma 2 2 2 3 2 3 3 4" xfId="36624"/>
    <cellStyle name="Comma 2 2 2 3 2 3 4" xfId="9805"/>
    <cellStyle name="Comma 2 2 2 3 2 3 4 2" xfId="25216"/>
    <cellStyle name="Comma 2 2 2 3 2 3 4 2 2" xfId="56040"/>
    <cellStyle name="Comma 2 2 2 3 2 3 4 3" xfId="40630"/>
    <cellStyle name="Comma 2 2 2 3 2 3 5" xfId="17407"/>
    <cellStyle name="Comma 2 2 2 3 2 3 5 2" xfId="48231"/>
    <cellStyle name="Comma 2 2 2 3 2 3 6" xfId="32821"/>
    <cellStyle name="Comma 2 2 2 3 2 4" xfId="2628"/>
    <cellStyle name="Comma 2 2 2 3 2 4 2" xfId="6431"/>
    <cellStyle name="Comma 2 2 2 3 2 4 2 2" xfId="14241"/>
    <cellStyle name="Comma 2 2 2 3 2 4 2 2 2" xfId="29652"/>
    <cellStyle name="Comma 2 2 2 3 2 4 2 2 2 2" xfId="60476"/>
    <cellStyle name="Comma 2 2 2 3 2 4 2 2 3" xfId="45066"/>
    <cellStyle name="Comma 2 2 2 3 2 4 2 3" xfId="21843"/>
    <cellStyle name="Comma 2 2 2 3 2 4 2 3 2" xfId="52667"/>
    <cellStyle name="Comma 2 2 2 3 2 4 2 4" xfId="37257"/>
    <cellStyle name="Comma 2 2 2 3 2 4 3" xfId="10438"/>
    <cellStyle name="Comma 2 2 2 3 2 4 3 2" xfId="25849"/>
    <cellStyle name="Comma 2 2 2 3 2 4 3 2 2" xfId="56673"/>
    <cellStyle name="Comma 2 2 2 3 2 4 3 3" xfId="41263"/>
    <cellStyle name="Comma 2 2 2 3 2 4 4" xfId="18040"/>
    <cellStyle name="Comma 2 2 2 3 2 4 4 2" xfId="48864"/>
    <cellStyle name="Comma 2 2 2 3 2 4 5" xfId="33454"/>
    <cellStyle name="Comma 2 2 2 3 2 5" xfId="4532"/>
    <cellStyle name="Comma 2 2 2 3 2 5 2" xfId="12342"/>
    <cellStyle name="Comma 2 2 2 3 2 5 2 2" xfId="27753"/>
    <cellStyle name="Comma 2 2 2 3 2 5 2 2 2" xfId="58577"/>
    <cellStyle name="Comma 2 2 2 3 2 5 2 3" xfId="43167"/>
    <cellStyle name="Comma 2 2 2 3 2 5 3" xfId="19944"/>
    <cellStyle name="Comma 2 2 2 3 2 5 3 2" xfId="50768"/>
    <cellStyle name="Comma 2 2 2 3 2 5 4" xfId="35358"/>
    <cellStyle name="Comma 2 2 2 3 2 6" xfId="8539"/>
    <cellStyle name="Comma 2 2 2 3 2 6 2" xfId="23950"/>
    <cellStyle name="Comma 2 2 2 3 2 6 2 2" xfId="54774"/>
    <cellStyle name="Comma 2 2 2 3 2 6 3" xfId="39364"/>
    <cellStyle name="Comma 2 2 2 3 2 7" xfId="16141"/>
    <cellStyle name="Comma 2 2 2 3 2 7 2" xfId="46965"/>
    <cellStyle name="Comma 2 2 2 3 2 8" xfId="31555"/>
    <cellStyle name="Comma 2 2 2 3 3" xfId="520"/>
    <cellStyle name="Comma 2 2 2 3 3 2" xfId="1153"/>
    <cellStyle name="Comma 2 2 2 3 3 2 2" xfId="3052"/>
    <cellStyle name="Comma 2 2 2 3 3 2 2 2" xfId="6855"/>
    <cellStyle name="Comma 2 2 2 3 3 2 2 2 2" xfId="14665"/>
    <cellStyle name="Comma 2 2 2 3 3 2 2 2 2 2" xfId="30076"/>
    <cellStyle name="Comma 2 2 2 3 3 2 2 2 2 2 2" xfId="60900"/>
    <cellStyle name="Comma 2 2 2 3 3 2 2 2 2 3" xfId="45490"/>
    <cellStyle name="Comma 2 2 2 3 3 2 2 2 3" xfId="22267"/>
    <cellStyle name="Comma 2 2 2 3 3 2 2 2 3 2" xfId="53091"/>
    <cellStyle name="Comma 2 2 2 3 3 2 2 2 4" xfId="37681"/>
    <cellStyle name="Comma 2 2 2 3 3 2 2 3" xfId="10862"/>
    <cellStyle name="Comma 2 2 2 3 3 2 2 3 2" xfId="26273"/>
    <cellStyle name="Comma 2 2 2 3 3 2 2 3 2 2" xfId="57097"/>
    <cellStyle name="Comma 2 2 2 3 3 2 2 3 3" xfId="41687"/>
    <cellStyle name="Comma 2 2 2 3 3 2 2 4" xfId="18464"/>
    <cellStyle name="Comma 2 2 2 3 3 2 2 4 2" xfId="49288"/>
    <cellStyle name="Comma 2 2 2 3 3 2 2 5" xfId="33878"/>
    <cellStyle name="Comma 2 2 2 3 3 2 3" xfId="4956"/>
    <cellStyle name="Comma 2 2 2 3 3 2 3 2" xfId="12766"/>
    <cellStyle name="Comma 2 2 2 3 3 2 3 2 2" xfId="28177"/>
    <cellStyle name="Comma 2 2 2 3 3 2 3 2 2 2" xfId="59001"/>
    <cellStyle name="Comma 2 2 2 3 3 2 3 2 3" xfId="43591"/>
    <cellStyle name="Comma 2 2 2 3 3 2 3 3" xfId="20368"/>
    <cellStyle name="Comma 2 2 2 3 3 2 3 3 2" xfId="51192"/>
    <cellStyle name="Comma 2 2 2 3 3 2 3 4" xfId="35782"/>
    <cellStyle name="Comma 2 2 2 3 3 2 4" xfId="8963"/>
    <cellStyle name="Comma 2 2 2 3 3 2 4 2" xfId="24374"/>
    <cellStyle name="Comma 2 2 2 3 3 2 4 2 2" xfId="55198"/>
    <cellStyle name="Comma 2 2 2 3 3 2 4 3" xfId="39788"/>
    <cellStyle name="Comma 2 2 2 3 3 2 5" xfId="16565"/>
    <cellStyle name="Comma 2 2 2 3 3 2 5 2" xfId="47389"/>
    <cellStyle name="Comma 2 2 2 3 3 2 6" xfId="31979"/>
    <cellStyle name="Comma 2 2 2 3 3 3" xfId="1786"/>
    <cellStyle name="Comma 2 2 2 3 3 3 2" xfId="3685"/>
    <cellStyle name="Comma 2 2 2 3 3 3 2 2" xfId="7488"/>
    <cellStyle name="Comma 2 2 2 3 3 3 2 2 2" xfId="15298"/>
    <cellStyle name="Comma 2 2 2 3 3 3 2 2 2 2" xfId="30709"/>
    <cellStyle name="Comma 2 2 2 3 3 3 2 2 2 2 2" xfId="61533"/>
    <cellStyle name="Comma 2 2 2 3 3 3 2 2 2 3" xfId="46123"/>
    <cellStyle name="Comma 2 2 2 3 3 3 2 2 3" xfId="22900"/>
    <cellStyle name="Comma 2 2 2 3 3 3 2 2 3 2" xfId="53724"/>
    <cellStyle name="Comma 2 2 2 3 3 3 2 2 4" xfId="38314"/>
    <cellStyle name="Comma 2 2 2 3 3 3 2 3" xfId="11495"/>
    <cellStyle name="Comma 2 2 2 3 3 3 2 3 2" xfId="26906"/>
    <cellStyle name="Comma 2 2 2 3 3 3 2 3 2 2" xfId="57730"/>
    <cellStyle name="Comma 2 2 2 3 3 3 2 3 3" xfId="42320"/>
    <cellStyle name="Comma 2 2 2 3 3 3 2 4" xfId="19097"/>
    <cellStyle name="Comma 2 2 2 3 3 3 2 4 2" xfId="49921"/>
    <cellStyle name="Comma 2 2 2 3 3 3 2 5" xfId="34511"/>
    <cellStyle name="Comma 2 2 2 3 3 3 3" xfId="5589"/>
    <cellStyle name="Comma 2 2 2 3 3 3 3 2" xfId="13399"/>
    <cellStyle name="Comma 2 2 2 3 3 3 3 2 2" xfId="28810"/>
    <cellStyle name="Comma 2 2 2 3 3 3 3 2 2 2" xfId="59634"/>
    <cellStyle name="Comma 2 2 2 3 3 3 3 2 3" xfId="44224"/>
    <cellStyle name="Comma 2 2 2 3 3 3 3 3" xfId="21001"/>
    <cellStyle name="Comma 2 2 2 3 3 3 3 3 2" xfId="51825"/>
    <cellStyle name="Comma 2 2 2 3 3 3 3 4" xfId="36415"/>
    <cellStyle name="Comma 2 2 2 3 3 3 4" xfId="9596"/>
    <cellStyle name="Comma 2 2 2 3 3 3 4 2" xfId="25007"/>
    <cellStyle name="Comma 2 2 2 3 3 3 4 2 2" xfId="55831"/>
    <cellStyle name="Comma 2 2 2 3 3 3 4 3" xfId="40421"/>
    <cellStyle name="Comma 2 2 2 3 3 3 5" xfId="17198"/>
    <cellStyle name="Comma 2 2 2 3 3 3 5 2" xfId="48022"/>
    <cellStyle name="Comma 2 2 2 3 3 3 6" xfId="32612"/>
    <cellStyle name="Comma 2 2 2 3 3 4" xfId="2419"/>
    <cellStyle name="Comma 2 2 2 3 3 4 2" xfId="6222"/>
    <cellStyle name="Comma 2 2 2 3 3 4 2 2" xfId="14032"/>
    <cellStyle name="Comma 2 2 2 3 3 4 2 2 2" xfId="29443"/>
    <cellStyle name="Comma 2 2 2 3 3 4 2 2 2 2" xfId="60267"/>
    <cellStyle name="Comma 2 2 2 3 3 4 2 2 3" xfId="44857"/>
    <cellStyle name="Comma 2 2 2 3 3 4 2 3" xfId="21634"/>
    <cellStyle name="Comma 2 2 2 3 3 4 2 3 2" xfId="52458"/>
    <cellStyle name="Comma 2 2 2 3 3 4 2 4" xfId="37048"/>
    <cellStyle name="Comma 2 2 2 3 3 4 3" xfId="10229"/>
    <cellStyle name="Comma 2 2 2 3 3 4 3 2" xfId="25640"/>
    <cellStyle name="Comma 2 2 2 3 3 4 3 2 2" xfId="56464"/>
    <cellStyle name="Comma 2 2 2 3 3 4 3 3" xfId="41054"/>
    <cellStyle name="Comma 2 2 2 3 3 4 4" xfId="17831"/>
    <cellStyle name="Comma 2 2 2 3 3 4 4 2" xfId="48655"/>
    <cellStyle name="Comma 2 2 2 3 3 4 5" xfId="33245"/>
    <cellStyle name="Comma 2 2 2 3 3 5" xfId="4323"/>
    <cellStyle name="Comma 2 2 2 3 3 5 2" xfId="12133"/>
    <cellStyle name="Comma 2 2 2 3 3 5 2 2" xfId="27544"/>
    <cellStyle name="Comma 2 2 2 3 3 5 2 2 2" xfId="58368"/>
    <cellStyle name="Comma 2 2 2 3 3 5 2 3" xfId="42958"/>
    <cellStyle name="Comma 2 2 2 3 3 5 3" xfId="19735"/>
    <cellStyle name="Comma 2 2 2 3 3 5 3 2" xfId="50559"/>
    <cellStyle name="Comma 2 2 2 3 3 5 4" xfId="35149"/>
    <cellStyle name="Comma 2 2 2 3 3 6" xfId="8330"/>
    <cellStyle name="Comma 2 2 2 3 3 6 2" xfId="23741"/>
    <cellStyle name="Comma 2 2 2 3 3 6 2 2" xfId="54565"/>
    <cellStyle name="Comma 2 2 2 3 3 6 3" xfId="39155"/>
    <cellStyle name="Comma 2 2 2 3 3 7" xfId="15932"/>
    <cellStyle name="Comma 2 2 2 3 3 7 2" xfId="46756"/>
    <cellStyle name="Comma 2 2 2 3 3 8" xfId="31346"/>
    <cellStyle name="Comma 2 2 2 3 4" xfId="940"/>
    <cellStyle name="Comma 2 2 2 3 4 2" xfId="2839"/>
    <cellStyle name="Comma 2 2 2 3 4 2 2" xfId="6642"/>
    <cellStyle name="Comma 2 2 2 3 4 2 2 2" xfId="14452"/>
    <cellStyle name="Comma 2 2 2 3 4 2 2 2 2" xfId="29863"/>
    <cellStyle name="Comma 2 2 2 3 4 2 2 2 2 2" xfId="60687"/>
    <cellStyle name="Comma 2 2 2 3 4 2 2 2 3" xfId="45277"/>
    <cellStyle name="Comma 2 2 2 3 4 2 2 3" xfId="22054"/>
    <cellStyle name="Comma 2 2 2 3 4 2 2 3 2" xfId="52878"/>
    <cellStyle name="Comma 2 2 2 3 4 2 2 4" xfId="37468"/>
    <cellStyle name="Comma 2 2 2 3 4 2 3" xfId="10649"/>
    <cellStyle name="Comma 2 2 2 3 4 2 3 2" xfId="26060"/>
    <cellStyle name="Comma 2 2 2 3 4 2 3 2 2" xfId="56884"/>
    <cellStyle name="Comma 2 2 2 3 4 2 3 3" xfId="41474"/>
    <cellStyle name="Comma 2 2 2 3 4 2 4" xfId="18251"/>
    <cellStyle name="Comma 2 2 2 3 4 2 4 2" xfId="49075"/>
    <cellStyle name="Comma 2 2 2 3 4 2 5" xfId="33665"/>
    <cellStyle name="Comma 2 2 2 3 4 3" xfId="4743"/>
    <cellStyle name="Comma 2 2 2 3 4 3 2" xfId="12553"/>
    <cellStyle name="Comma 2 2 2 3 4 3 2 2" xfId="27964"/>
    <cellStyle name="Comma 2 2 2 3 4 3 2 2 2" xfId="58788"/>
    <cellStyle name="Comma 2 2 2 3 4 3 2 3" xfId="43378"/>
    <cellStyle name="Comma 2 2 2 3 4 3 3" xfId="20155"/>
    <cellStyle name="Comma 2 2 2 3 4 3 3 2" xfId="50979"/>
    <cellStyle name="Comma 2 2 2 3 4 3 4" xfId="35569"/>
    <cellStyle name="Comma 2 2 2 3 4 4" xfId="8750"/>
    <cellStyle name="Comma 2 2 2 3 4 4 2" xfId="24161"/>
    <cellStyle name="Comma 2 2 2 3 4 4 2 2" xfId="54985"/>
    <cellStyle name="Comma 2 2 2 3 4 4 3" xfId="39575"/>
    <cellStyle name="Comma 2 2 2 3 4 5" xfId="16352"/>
    <cellStyle name="Comma 2 2 2 3 4 5 2" xfId="47176"/>
    <cellStyle name="Comma 2 2 2 3 4 6" xfId="31766"/>
    <cellStyle name="Comma 2 2 2 3 5" xfId="1573"/>
    <cellStyle name="Comma 2 2 2 3 5 2" xfId="3472"/>
    <cellStyle name="Comma 2 2 2 3 5 2 2" xfId="7275"/>
    <cellStyle name="Comma 2 2 2 3 5 2 2 2" xfId="15085"/>
    <cellStyle name="Comma 2 2 2 3 5 2 2 2 2" xfId="30496"/>
    <cellStyle name="Comma 2 2 2 3 5 2 2 2 2 2" xfId="61320"/>
    <cellStyle name="Comma 2 2 2 3 5 2 2 2 3" xfId="45910"/>
    <cellStyle name="Comma 2 2 2 3 5 2 2 3" xfId="22687"/>
    <cellStyle name="Comma 2 2 2 3 5 2 2 3 2" xfId="53511"/>
    <cellStyle name="Comma 2 2 2 3 5 2 2 4" xfId="38101"/>
    <cellStyle name="Comma 2 2 2 3 5 2 3" xfId="11282"/>
    <cellStyle name="Comma 2 2 2 3 5 2 3 2" xfId="26693"/>
    <cellStyle name="Comma 2 2 2 3 5 2 3 2 2" xfId="57517"/>
    <cellStyle name="Comma 2 2 2 3 5 2 3 3" xfId="42107"/>
    <cellStyle name="Comma 2 2 2 3 5 2 4" xfId="18884"/>
    <cellStyle name="Comma 2 2 2 3 5 2 4 2" xfId="49708"/>
    <cellStyle name="Comma 2 2 2 3 5 2 5" xfId="34298"/>
    <cellStyle name="Comma 2 2 2 3 5 3" xfId="5376"/>
    <cellStyle name="Comma 2 2 2 3 5 3 2" xfId="13186"/>
    <cellStyle name="Comma 2 2 2 3 5 3 2 2" xfId="28597"/>
    <cellStyle name="Comma 2 2 2 3 5 3 2 2 2" xfId="59421"/>
    <cellStyle name="Comma 2 2 2 3 5 3 2 3" xfId="44011"/>
    <cellStyle name="Comma 2 2 2 3 5 3 3" xfId="20788"/>
    <cellStyle name="Comma 2 2 2 3 5 3 3 2" xfId="51612"/>
    <cellStyle name="Comma 2 2 2 3 5 3 4" xfId="36202"/>
    <cellStyle name="Comma 2 2 2 3 5 4" xfId="9383"/>
    <cellStyle name="Comma 2 2 2 3 5 4 2" xfId="24794"/>
    <cellStyle name="Comma 2 2 2 3 5 4 2 2" xfId="55618"/>
    <cellStyle name="Comma 2 2 2 3 5 4 3" xfId="40208"/>
    <cellStyle name="Comma 2 2 2 3 5 5" xfId="16985"/>
    <cellStyle name="Comma 2 2 2 3 5 5 2" xfId="47809"/>
    <cellStyle name="Comma 2 2 2 3 5 6" xfId="32399"/>
    <cellStyle name="Comma 2 2 2 3 6" xfId="2206"/>
    <cellStyle name="Comma 2 2 2 3 6 2" xfId="6009"/>
    <cellStyle name="Comma 2 2 2 3 6 2 2" xfId="13819"/>
    <cellStyle name="Comma 2 2 2 3 6 2 2 2" xfId="29230"/>
    <cellStyle name="Comma 2 2 2 3 6 2 2 2 2" xfId="60054"/>
    <cellStyle name="Comma 2 2 2 3 6 2 2 3" xfId="44644"/>
    <cellStyle name="Comma 2 2 2 3 6 2 3" xfId="21421"/>
    <cellStyle name="Comma 2 2 2 3 6 2 3 2" xfId="52245"/>
    <cellStyle name="Comma 2 2 2 3 6 2 4" xfId="36835"/>
    <cellStyle name="Comma 2 2 2 3 6 3" xfId="10016"/>
    <cellStyle name="Comma 2 2 2 3 6 3 2" xfId="25427"/>
    <cellStyle name="Comma 2 2 2 3 6 3 2 2" xfId="56251"/>
    <cellStyle name="Comma 2 2 2 3 6 3 3" xfId="40841"/>
    <cellStyle name="Comma 2 2 2 3 6 4" xfId="17618"/>
    <cellStyle name="Comma 2 2 2 3 6 4 2" xfId="48442"/>
    <cellStyle name="Comma 2 2 2 3 6 5" xfId="33032"/>
    <cellStyle name="Comma 2 2 2 3 7" xfId="4110"/>
    <cellStyle name="Comma 2 2 2 3 7 2" xfId="11920"/>
    <cellStyle name="Comma 2 2 2 3 7 2 2" xfId="27331"/>
    <cellStyle name="Comma 2 2 2 3 7 2 2 2" xfId="58155"/>
    <cellStyle name="Comma 2 2 2 3 7 2 3" xfId="42745"/>
    <cellStyle name="Comma 2 2 2 3 7 3" xfId="19522"/>
    <cellStyle name="Comma 2 2 2 3 7 3 2" xfId="50346"/>
    <cellStyle name="Comma 2 2 2 3 7 4" xfId="34936"/>
    <cellStyle name="Comma 2 2 2 3 8" xfId="8117"/>
    <cellStyle name="Comma 2 2 2 3 8 2" xfId="23528"/>
    <cellStyle name="Comma 2 2 2 3 8 2 2" xfId="54352"/>
    <cellStyle name="Comma 2 2 2 3 8 3" xfId="38942"/>
    <cellStyle name="Comma 2 2 2 3 9" xfId="7908"/>
    <cellStyle name="Comma 2 2 2 3 9 2" xfId="23319"/>
    <cellStyle name="Comma 2 2 2 3 9 2 2" xfId="54143"/>
    <cellStyle name="Comma 2 2 2 3 9 3" xfId="38733"/>
    <cellStyle name="Comma 2 2 2 4" xfId="226"/>
    <cellStyle name="Comma 2 2 2 4 10" xfId="15639"/>
    <cellStyle name="Comma 2 2 2 4 10 2" xfId="46463"/>
    <cellStyle name="Comma 2 2 2 4 11" xfId="31053"/>
    <cellStyle name="Comma 2 2 2 4 2" xfId="649"/>
    <cellStyle name="Comma 2 2 2 4 2 2" xfId="1282"/>
    <cellStyle name="Comma 2 2 2 4 2 2 2" xfId="3181"/>
    <cellStyle name="Comma 2 2 2 4 2 2 2 2" xfId="6984"/>
    <cellStyle name="Comma 2 2 2 4 2 2 2 2 2" xfId="14794"/>
    <cellStyle name="Comma 2 2 2 4 2 2 2 2 2 2" xfId="30205"/>
    <cellStyle name="Comma 2 2 2 4 2 2 2 2 2 2 2" xfId="61029"/>
    <cellStyle name="Comma 2 2 2 4 2 2 2 2 2 3" xfId="45619"/>
    <cellStyle name="Comma 2 2 2 4 2 2 2 2 3" xfId="22396"/>
    <cellStyle name="Comma 2 2 2 4 2 2 2 2 3 2" xfId="53220"/>
    <cellStyle name="Comma 2 2 2 4 2 2 2 2 4" xfId="37810"/>
    <cellStyle name="Comma 2 2 2 4 2 2 2 3" xfId="10991"/>
    <cellStyle name="Comma 2 2 2 4 2 2 2 3 2" xfId="26402"/>
    <cellStyle name="Comma 2 2 2 4 2 2 2 3 2 2" xfId="57226"/>
    <cellStyle name="Comma 2 2 2 4 2 2 2 3 3" xfId="41816"/>
    <cellStyle name="Comma 2 2 2 4 2 2 2 4" xfId="18593"/>
    <cellStyle name="Comma 2 2 2 4 2 2 2 4 2" xfId="49417"/>
    <cellStyle name="Comma 2 2 2 4 2 2 2 5" xfId="34007"/>
    <cellStyle name="Comma 2 2 2 4 2 2 3" xfId="5085"/>
    <cellStyle name="Comma 2 2 2 4 2 2 3 2" xfId="12895"/>
    <cellStyle name="Comma 2 2 2 4 2 2 3 2 2" xfId="28306"/>
    <cellStyle name="Comma 2 2 2 4 2 2 3 2 2 2" xfId="59130"/>
    <cellStyle name="Comma 2 2 2 4 2 2 3 2 3" xfId="43720"/>
    <cellStyle name="Comma 2 2 2 4 2 2 3 3" xfId="20497"/>
    <cellStyle name="Comma 2 2 2 4 2 2 3 3 2" xfId="51321"/>
    <cellStyle name="Comma 2 2 2 4 2 2 3 4" xfId="35911"/>
    <cellStyle name="Comma 2 2 2 4 2 2 4" xfId="9092"/>
    <cellStyle name="Comma 2 2 2 4 2 2 4 2" xfId="24503"/>
    <cellStyle name="Comma 2 2 2 4 2 2 4 2 2" xfId="55327"/>
    <cellStyle name="Comma 2 2 2 4 2 2 4 3" xfId="39917"/>
    <cellStyle name="Comma 2 2 2 4 2 2 5" xfId="16694"/>
    <cellStyle name="Comma 2 2 2 4 2 2 5 2" xfId="47518"/>
    <cellStyle name="Comma 2 2 2 4 2 2 6" xfId="32108"/>
    <cellStyle name="Comma 2 2 2 4 2 3" xfId="1915"/>
    <cellStyle name="Comma 2 2 2 4 2 3 2" xfId="3814"/>
    <cellStyle name="Comma 2 2 2 4 2 3 2 2" xfId="7617"/>
    <cellStyle name="Comma 2 2 2 4 2 3 2 2 2" xfId="15427"/>
    <cellStyle name="Comma 2 2 2 4 2 3 2 2 2 2" xfId="30838"/>
    <cellStyle name="Comma 2 2 2 4 2 3 2 2 2 2 2" xfId="61662"/>
    <cellStyle name="Comma 2 2 2 4 2 3 2 2 2 3" xfId="46252"/>
    <cellStyle name="Comma 2 2 2 4 2 3 2 2 3" xfId="23029"/>
    <cellStyle name="Comma 2 2 2 4 2 3 2 2 3 2" xfId="53853"/>
    <cellStyle name="Comma 2 2 2 4 2 3 2 2 4" xfId="38443"/>
    <cellStyle name="Comma 2 2 2 4 2 3 2 3" xfId="11624"/>
    <cellStyle name="Comma 2 2 2 4 2 3 2 3 2" xfId="27035"/>
    <cellStyle name="Comma 2 2 2 4 2 3 2 3 2 2" xfId="57859"/>
    <cellStyle name="Comma 2 2 2 4 2 3 2 3 3" xfId="42449"/>
    <cellStyle name="Comma 2 2 2 4 2 3 2 4" xfId="19226"/>
    <cellStyle name="Comma 2 2 2 4 2 3 2 4 2" xfId="50050"/>
    <cellStyle name="Comma 2 2 2 4 2 3 2 5" xfId="34640"/>
    <cellStyle name="Comma 2 2 2 4 2 3 3" xfId="5718"/>
    <cellStyle name="Comma 2 2 2 4 2 3 3 2" xfId="13528"/>
    <cellStyle name="Comma 2 2 2 4 2 3 3 2 2" xfId="28939"/>
    <cellStyle name="Comma 2 2 2 4 2 3 3 2 2 2" xfId="59763"/>
    <cellStyle name="Comma 2 2 2 4 2 3 3 2 3" xfId="44353"/>
    <cellStyle name="Comma 2 2 2 4 2 3 3 3" xfId="21130"/>
    <cellStyle name="Comma 2 2 2 4 2 3 3 3 2" xfId="51954"/>
    <cellStyle name="Comma 2 2 2 4 2 3 3 4" xfId="36544"/>
    <cellStyle name="Comma 2 2 2 4 2 3 4" xfId="9725"/>
    <cellStyle name="Comma 2 2 2 4 2 3 4 2" xfId="25136"/>
    <cellStyle name="Comma 2 2 2 4 2 3 4 2 2" xfId="55960"/>
    <cellStyle name="Comma 2 2 2 4 2 3 4 3" xfId="40550"/>
    <cellStyle name="Comma 2 2 2 4 2 3 5" xfId="17327"/>
    <cellStyle name="Comma 2 2 2 4 2 3 5 2" xfId="48151"/>
    <cellStyle name="Comma 2 2 2 4 2 3 6" xfId="32741"/>
    <cellStyle name="Comma 2 2 2 4 2 4" xfId="2548"/>
    <cellStyle name="Comma 2 2 2 4 2 4 2" xfId="6351"/>
    <cellStyle name="Comma 2 2 2 4 2 4 2 2" xfId="14161"/>
    <cellStyle name="Comma 2 2 2 4 2 4 2 2 2" xfId="29572"/>
    <cellStyle name="Comma 2 2 2 4 2 4 2 2 2 2" xfId="60396"/>
    <cellStyle name="Comma 2 2 2 4 2 4 2 2 3" xfId="44986"/>
    <cellStyle name="Comma 2 2 2 4 2 4 2 3" xfId="21763"/>
    <cellStyle name="Comma 2 2 2 4 2 4 2 3 2" xfId="52587"/>
    <cellStyle name="Comma 2 2 2 4 2 4 2 4" xfId="37177"/>
    <cellStyle name="Comma 2 2 2 4 2 4 3" xfId="10358"/>
    <cellStyle name="Comma 2 2 2 4 2 4 3 2" xfId="25769"/>
    <cellStyle name="Comma 2 2 2 4 2 4 3 2 2" xfId="56593"/>
    <cellStyle name="Comma 2 2 2 4 2 4 3 3" xfId="41183"/>
    <cellStyle name="Comma 2 2 2 4 2 4 4" xfId="17960"/>
    <cellStyle name="Comma 2 2 2 4 2 4 4 2" xfId="48784"/>
    <cellStyle name="Comma 2 2 2 4 2 4 5" xfId="33374"/>
    <cellStyle name="Comma 2 2 2 4 2 5" xfId="4452"/>
    <cellStyle name="Comma 2 2 2 4 2 5 2" xfId="12262"/>
    <cellStyle name="Comma 2 2 2 4 2 5 2 2" xfId="27673"/>
    <cellStyle name="Comma 2 2 2 4 2 5 2 2 2" xfId="58497"/>
    <cellStyle name="Comma 2 2 2 4 2 5 2 3" xfId="43087"/>
    <cellStyle name="Comma 2 2 2 4 2 5 3" xfId="19864"/>
    <cellStyle name="Comma 2 2 2 4 2 5 3 2" xfId="50688"/>
    <cellStyle name="Comma 2 2 2 4 2 5 4" xfId="35278"/>
    <cellStyle name="Comma 2 2 2 4 2 6" xfId="8459"/>
    <cellStyle name="Comma 2 2 2 4 2 6 2" xfId="23870"/>
    <cellStyle name="Comma 2 2 2 4 2 6 2 2" xfId="54694"/>
    <cellStyle name="Comma 2 2 2 4 2 6 3" xfId="39284"/>
    <cellStyle name="Comma 2 2 2 4 2 7" xfId="16061"/>
    <cellStyle name="Comma 2 2 2 4 2 7 2" xfId="46885"/>
    <cellStyle name="Comma 2 2 2 4 2 8" xfId="31475"/>
    <cellStyle name="Comma 2 2 2 4 3" xfId="440"/>
    <cellStyle name="Comma 2 2 2 4 3 2" xfId="1073"/>
    <cellStyle name="Comma 2 2 2 4 3 2 2" xfId="2972"/>
    <cellStyle name="Comma 2 2 2 4 3 2 2 2" xfId="6775"/>
    <cellStyle name="Comma 2 2 2 4 3 2 2 2 2" xfId="14585"/>
    <cellStyle name="Comma 2 2 2 4 3 2 2 2 2 2" xfId="29996"/>
    <cellStyle name="Comma 2 2 2 4 3 2 2 2 2 2 2" xfId="60820"/>
    <cellStyle name="Comma 2 2 2 4 3 2 2 2 2 3" xfId="45410"/>
    <cellStyle name="Comma 2 2 2 4 3 2 2 2 3" xfId="22187"/>
    <cellStyle name="Comma 2 2 2 4 3 2 2 2 3 2" xfId="53011"/>
    <cellStyle name="Comma 2 2 2 4 3 2 2 2 4" xfId="37601"/>
    <cellStyle name="Comma 2 2 2 4 3 2 2 3" xfId="10782"/>
    <cellStyle name="Comma 2 2 2 4 3 2 2 3 2" xfId="26193"/>
    <cellStyle name="Comma 2 2 2 4 3 2 2 3 2 2" xfId="57017"/>
    <cellStyle name="Comma 2 2 2 4 3 2 2 3 3" xfId="41607"/>
    <cellStyle name="Comma 2 2 2 4 3 2 2 4" xfId="18384"/>
    <cellStyle name="Comma 2 2 2 4 3 2 2 4 2" xfId="49208"/>
    <cellStyle name="Comma 2 2 2 4 3 2 2 5" xfId="33798"/>
    <cellStyle name="Comma 2 2 2 4 3 2 3" xfId="4876"/>
    <cellStyle name="Comma 2 2 2 4 3 2 3 2" xfId="12686"/>
    <cellStyle name="Comma 2 2 2 4 3 2 3 2 2" xfId="28097"/>
    <cellStyle name="Comma 2 2 2 4 3 2 3 2 2 2" xfId="58921"/>
    <cellStyle name="Comma 2 2 2 4 3 2 3 2 3" xfId="43511"/>
    <cellStyle name="Comma 2 2 2 4 3 2 3 3" xfId="20288"/>
    <cellStyle name="Comma 2 2 2 4 3 2 3 3 2" xfId="51112"/>
    <cellStyle name="Comma 2 2 2 4 3 2 3 4" xfId="35702"/>
    <cellStyle name="Comma 2 2 2 4 3 2 4" xfId="8883"/>
    <cellStyle name="Comma 2 2 2 4 3 2 4 2" xfId="24294"/>
    <cellStyle name="Comma 2 2 2 4 3 2 4 2 2" xfId="55118"/>
    <cellStyle name="Comma 2 2 2 4 3 2 4 3" xfId="39708"/>
    <cellStyle name="Comma 2 2 2 4 3 2 5" xfId="16485"/>
    <cellStyle name="Comma 2 2 2 4 3 2 5 2" xfId="47309"/>
    <cellStyle name="Comma 2 2 2 4 3 2 6" xfId="31899"/>
    <cellStyle name="Comma 2 2 2 4 3 3" xfId="1706"/>
    <cellStyle name="Comma 2 2 2 4 3 3 2" xfId="3605"/>
    <cellStyle name="Comma 2 2 2 4 3 3 2 2" xfId="7408"/>
    <cellStyle name="Comma 2 2 2 4 3 3 2 2 2" xfId="15218"/>
    <cellStyle name="Comma 2 2 2 4 3 3 2 2 2 2" xfId="30629"/>
    <cellStyle name="Comma 2 2 2 4 3 3 2 2 2 2 2" xfId="61453"/>
    <cellStyle name="Comma 2 2 2 4 3 3 2 2 2 3" xfId="46043"/>
    <cellStyle name="Comma 2 2 2 4 3 3 2 2 3" xfId="22820"/>
    <cellStyle name="Comma 2 2 2 4 3 3 2 2 3 2" xfId="53644"/>
    <cellStyle name="Comma 2 2 2 4 3 3 2 2 4" xfId="38234"/>
    <cellStyle name="Comma 2 2 2 4 3 3 2 3" xfId="11415"/>
    <cellStyle name="Comma 2 2 2 4 3 3 2 3 2" xfId="26826"/>
    <cellStyle name="Comma 2 2 2 4 3 3 2 3 2 2" xfId="57650"/>
    <cellStyle name="Comma 2 2 2 4 3 3 2 3 3" xfId="42240"/>
    <cellStyle name="Comma 2 2 2 4 3 3 2 4" xfId="19017"/>
    <cellStyle name="Comma 2 2 2 4 3 3 2 4 2" xfId="49841"/>
    <cellStyle name="Comma 2 2 2 4 3 3 2 5" xfId="34431"/>
    <cellStyle name="Comma 2 2 2 4 3 3 3" xfId="5509"/>
    <cellStyle name="Comma 2 2 2 4 3 3 3 2" xfId="13319"/>
    <cellStyle name="Comma 2 2 2 4 3 3 3 2 2" xfId="28730"/>
    <cellStyle name="Comma 2 2 2 4 3 3 3 2 2 2" xfId="59554"/>
    <cellStyle name="Comma 2 2 2 4 3 3 3 2 3" xfId="44144"/>
    <cellStyle name="Comma 2 2 2 4 3 3 3 3" xfId="20921"/>
    <cellStyle name="Comma 2 2 2 4 3 3 3 3 2" xfId="51745"/>
    <cellStyle name="Comma 2 2 2 4 3 3 3 4" xfId="36335"/>
    <cellStyle name="Comma 2 2 2 4 3 3 4" xfId="9516"/>
    <cellStyle name="Comma 2 2 2 4 3 3 4 2" xfId="24927"/>
    <cellStyle name="Comma 2 2 2 4 3 3 4 2 2" xfId="55751"/>
    <cellStyle name="Comma 2 2 2 4 3 3 4 3" xfId="40341"/>
    <cellStyle name="Comma 2 2 2 4 3 3 5" xfId="17118"/>
    <cellStyle name="Comma 2 2 2 4 3 3 5 2" xfId="47942"/>
    <cellStyle name="Comma 2 2 2 4 3 3 6" xfId="32532"/>
    <cellStyle name="Comma 2 2 2 4 3 4" xfId="2339"/>
    <cellStyle name="Comma 2 2 2 4 3 4 2" xfId="6142"/>
    <cellStyle name="Comma 2 2 2 4 3 4 2 2" xfId="13952"/>
    <cellStyle name="Comma 2 2 2 4 3 4 2 2 2" xfId="29363"/>
    <cellStyle name="Comma 2 2 2 4 3 4 2 2 2 2" xfId="60187"/>
    <cellStyle name="Comma 2 2 2 4 3 4 2 2 3" xfId="44777"/>
    <cellStyle name="Comma 2 2 2 4 3 4 2 3" xfId="21554"/>
    <cellStyle name="Comma 2 2 2 4 3 4 2 3 2" xfId="52378"/>
    <cellStyle name="Comma 2 2 2 4 3 4 2 4" xfId="36968"/>
    <cellStyle name="Comma 2 2 2 4 3 4 3" xfId="10149"/>
    <cellStyle name="Comma 2 2 2 4 3 4 3 2" xfId="25560"/>
    <cellStyle name="Comma 2 2 2 4 3 4 3 2 2" xfId="56384"/>
    <cellStyle name="Comma 2 2 2 4 3 4 3 3" xfId="40974"/>
    <cellStyle name="Comma 2 2 2 4 3 4 4" xfId="17751"/>
    <cellStyle name="Comma 2 2 2 4 3 4 4 2" xfId="48575"/>
    <cellStyle name="Comma 2 2 2 4 3 4 5" xfId="33165"/>
    <cellStyle name="Comma 2 2 2 4 3 5" xfId="4243"/>
    <cellStyle name="Comma 2 2 2 4 3 5 2" xfId="12053"/>
    <cellStyle name="Comma 2 2 2 4 3 5 2 2" xfId="27464"/>
    <cellStyle name="Comma 2 2 2 4 3 5 2 2 2" xfId="58288"/>
    <cellStyle name="Comma 2 2 2 4 3 5 2 3" xfId="42878"/>
    <cellStyle name="Comma 2 2 2 4 3 5 3" xfId="19655"/>
    <cellStyle name="Comma 2 2 2 4 3 5 3 2" xfId="50479"/>
    <cellStyle name="Comma 2 2 2 4 3 5 4" xfId="35069"/>
    <cellStyle name="Comma 2 2 2 4 3 6" xfId="8250"/>
    <cellStyle name="Comma 2 2 2 4 3 6 2" xfId="23661"/>
    <cellStyle name="Comma 2 2 2 4 3 6 2 2" xfId="54485"/>
    <cellStyle name="Comma 2 2 2 4 3 6 3" xfId="39075"/>
    <cellStyle name="Comma 2 2 2 4 3 7" xfId="15852"/>
    <cellStyle name="Comma 2 2 2 4 3 7 2" xfId="46676"/>
    <cellStyle name="Comma 2 2 2 4 3 8" xfId="31266"/>
    <cellStyle name="Comma 2 2 2 4 4" xfId="860"/>
    <cellStyle name="Comma 2 2 2 4 4 2" xfId="2759"/>
    <cellStyle name="Comma 2 2 2 4 4 2 2" xfId="6562"/>
    <cellStyle name="Comma 2 2 2 4 4 2 2 2" xfId="14372"/>
    <cellStyle name="Comma 2 2 2 4 4 2 2 2 2" xfId="29783"/>
    <cellStyle name="Comma 2 2 2 4 4 2 2 2 2 2" xfId="60607"/>
    <cellStyle name="Comma 2 2 2 4 4 2 2 2 3" xfId="45197"/>
    <cellStyle name="Comma 2 2 2 4 4 2 2 3" xfId="21974"/>
    <cellStyle name="Comma 2 2 2 4 4 2 2 3 2" xfId="52798"/>
    <cellStyle name="Comma 2 2 2 4 4 2 2 4" xfId="37388"/>
    <cellStyle name="Comma 2 2 2 4 4 2 3" xfId="10569"/>
    <cellStyle name="Comma 2 2 2 4 4 2 3 2" xfId="25980"/>
    <cellStyle name="Comma 2 2 2 4 4 2 3 2 2" xfId="56804"/>
    <cellStyle name="Comma 2 2 2 4 4 2 3 3" xfId="41394"/>
    <cellStyle name="Comma 2 2 2 4 4 2 4" xfId="18171"/>
    <cellStyle name="Comma 2 2 2 4 4 2 4 2" xfId="48995"/>
    <cellStyle name="Comma 2 2 2 4 4 2 5" xfId="33585"/>
    <cellStyle name="Comma 2 2 2 4 4 3" xfId="4663"/>
    <cellStyle name="Comma 2 2 2 4 4 3 2" xfId="12473"/>
    <cellStyle name="Comma 2 2 2 4 4 3 2 2" xfId="27884"/>
    <cellStyle name="Comma 2 2 2 4 4 3 2 2 2" xfId="58708"/>
    <cellStyle name="Comma 2 2 2 4 4 3 2 3" xfId="43298"/>
    <cellStyle name="Comma 2 2 2 4 4 3 3" xfId="20075"/>
    <cellStyle name="Comma 2 2 2 4 4 3 3 2" xfId="50899"/>
    <cellStyle name="Comma 2 2 2 4 4 3 4" xfId="35489"/>
    <cellStyle name="Comma 2 2 2 4 4 4" xfId="8670"/>
    <cellStyle name="Comma 2 2 2 4 4 4 2" xfId="24081"/>
    <cellStyle name="Comma 2 2 2 4 4 4 2 2" xfId="54905"/>
    <cellStyle name="Comma 2 2 2 4 4 4 3" xfId="39495"/>
    <cellStyle name="Comma 2 2 2 4 4 5" xfId="16272"/>
    <cellStyle name="Comma 2 2 2 4 4 5 2" xfId="47096"/>
    <cellStyle name="Comma 2 2 2 4 4 6" xfId="31686"/>
    <cellStyle name="Comma 2 2 2 4 5" xfId="1493"/>
    <cellStyle name="Comma 2 2 2 4 5 2" xfId="3392"/>
    <cellStyle name="Comma 2 2 2 4 5 2 2" xfId="7195"/>
    <cellStyle name="Comma 2 2 2 4 5 2 2 2" xfId="15005"/>
    <cellStyle name="Comma 2 2 2 4 5 2 2 2 2" xfId="30416"/>
    <cellStyle name="Comma 2 2 2 4 5 2 2 2 2 2" xfId="61240"/>
    <cellStyle name="Comma 2 2 2 4 5 2 2 2 3" xfId="45830"/>
    <cellStyle name="Comma 2 2 2 4 5 2 2 3" xfId="22607"/>
    <cellStyle name="Comma 2 2 2 4 5 2 2 3 2" xfId="53431"/>
    <cellStyle name="Comma 2 2 2 4 5 2 2 4" xfId="38021"/>
    <cellStyle name="Comma 2 2 2 4 5 2 3" xfId="11202"/>
    <cellStyle name="Comma 2 2 2 4 5 2 3 2" xfId="26613"/>
    <cellStyle name="Comma 2 2 2 4 5 2 3 2 2" xfId="57437"/>
    <cellStyle name="Comma 2 2 2 4 5 2 3 3" xfId="42027"/>
    <cellStyle name="Comma 2 2 2 4 5 2 4" xfId="18804"/>
    <cellStyle name="Comma 2 2 2 4 5 2 4 2" xfId="49628"/>
    <cellStyle name="Comma 2 2 2 4 5 2 5" xfId="34218"/>
    <cellStyle name="Comma 2 2 2 4 5 3" xfId="5296"/>
    <cellStyle name="Comma 2 2 2 4 5 3 2" xfId="13106"/>
    <cellStyle name="Comma 2 2 2 4 5 3 2 2" xfId="28517"/>
    <cellStyle name="Comma 2 2 2 4 5 3 2 2 2" xfId="59341"/>
    <cellStyle name="Comma 2 2 2 4 5 3 2 3" xfId="43931"/>
    <cellStyle name="Comma 2 2 2 4 5 3 3" xfId="20708"/>
    <cellStyle name="Comma 2 2 2 4 5 3 3 2" xfId="51532"/>
    <cellStyle name="Comma 2 2 2 4 5 3 4" xfId="36122"/>
    <cellStyle name="Comma 2 2 2 4 5 4" xfId="9303"/>
    <cellStyle name="Comma 2 2 2 4 5 4 2" xfId="24714"/>
    <cellStyle name="Comma 2 2 2 4 5 4 2 2" xfId="55538"/>
    <cellStyle name="Comma 2 2 2 4 5 4 3" xfId="40128"/>
    <cellStyle name="Comma 2 2 2 4 5 5" xfId="16905"/>
    <cellStyle name="Comma 2 2 2 4 5 5 2" xfId="47729"/>
    <cellStyle name="Comma 2 2 2 4 5 6" xfId="32319"/>
    <cellStyle name="Comma 2 2 2 4 6" xfId="2126"/>
    <cellStyle name="Comma 2 2 2 4 6 2" xfId="5929"/>
    <cellStyle name="Comma 2 2 2 4 6 2 2" xfId="13739"/>
    <cellStyle name="Comma 2 2 2 4 6 2 2 2" xfId="29150"/>
    <cellStyle name="Comma 2 2 2 4 6 2 2 2 2" xfId="59974"/>
    <cellStyle name="Comma 2 2 2 4 6 2 2 3" xfId="44564"/>
    <cellStyle name="Comma 2 2 2 4 6 2 3" xfId="21341"/>
    <cellStyle name="Comma 2 2 2 4 6 2 3 2" xfId="52165"/>
    <cellStyle name="Comma 2 2 2 4 6 2 4" xfId="36755"/>
    <cellStyle name="Comma 2 2 2 4 6 3" xfId="9936"/>
    <cellStyle name="Comma 2 2 2 4 6 3 2" xfId="25347"/>
    <cellStyle name="Comma 2 2 2 4 6 3 2 2" xfId="56171"/>
    <cellStyle name="Comma 2 2 2 4 6 3 3" xfId="40761"/>
    <cellStyle name="Comma 2 2 2 4 6 4" xfId="17538"/>
    <cellStyle name="Comma 2 2 2 4 6 4 2" xfId="48362"/>
    <cellStyle name="Comma 2 2 2 4 6 5" xfId="32952"/>
    <cellStyle name="Comma 2 2 2 4 7" xfId="4030"/>
    <cellStyle name="Comma 2 2 2 4 7 2" xfId="11840"/>
    <cellStyle name="Comma 2 2 2 4 7 2 2" xfId="27251"/>
    <cellStyle name="Comma 2 2 2 4 7 2 2 2" xfId="58075"/>
    <cellStyle name="Comma 2 2 2 4 7 2 3" xfId="42665"/>
    <cellStyle name="Comma 2 2 2 4 7 3" xfId="19442"/>
    <cellStyle name="Comma 2 2 2 4 7 3 2" xfId="50266"/>
    <cellStyle name="Comma 2 2 2 4 7 4" xfId="34856"/>
    <cellStyle name="Comma 2 2 2 4 8" xfId="8037"/>
    <cellStyle name="Comma 2 2 2 4 8 2" xfId="23448"/>
    <cellStyle name="Comma 2 2 2 4 8 2 2" xfId="54272"/>
    <cellStyle name="Comma 2 2 2 4 8 3" xfId="38862"/>
    <cellStyle name="Comma 2 2 2 4 9" xfId="7828"/>
    <cellStyle name="Comma 2 2 2 4 9 2" xfId="23239"/>
    <cellStyle name="Comma 2 2 2 4 9 2 2" xfId="54063"/>
    <cellStyle name="Comma 2 2 2 4 9 3" xfId="38653"/>
    <cellStyle name="Comma 2 2 2 5" xfId="604"/>
    <cellStyle name="Comma 2 2 2 5 2" xfId="1237"/>
    <cellStyle name="Comma 2 2 2 5 2 2" xfId="3136"/>
    <cellStyle name="Comma 2 2 2 5 2 2 2" xfId="6939"/>
    <cellStyle name="Comma 2 2 2 5 2 2 2 2" xfId="14749"/>
    <cellStyle name="Comma 2 2 2 5 2 2 2 2 2" xfId="30160"/>
    <cellStyle name="Comma 2 2 2 5 2 2 2 2 2 2" xfId="60984"/>
    <cellStyle name="Comma 2 2 2 5 2 2 2 2 3" xfId="45574"/>
    <cellStyle name="Comma 2 2 2 5 2 2 2 3" xfId="22351"/>
    <cellStyle name="Comma 2 2 2 5 2 2 2 3 2" xfId="53175"/>
    <cellStyle name="Comma 2 2 2 5 2 2 2 4" xfId="37765"/>
    <cellStyle name="Comma 2 2 2 5 2 2 3" xfId="10946"/>
    <cellStyle name="Comma 2 2 2 5 2 2 3 2" xfId="26357"/>
    <cellStyle name="Comma 2 2 2 5 2 2 3 2 2" xfId="57181"/>
    <cellStyle name="Comma 2 2 2 5 2 2 3 3" xfId="41771"/>
    <cellStyle name="Comma 2 2 2 5 2 2 4" xfId="18548"/>
    <cellStyle name="Comma 2 2 2 5 2 2 4 2" xfId="49372"/>
    <cellStyle name="Comma 2 2 2 5 2 2 5" xfId="33962"/>
    <cellStyle name="Comma 2 2 2 5 2 3" xfId="5040"/>
    <cellStyle name="Comma 2 2 2 5 2 3 2" xfId="12850"/>
    <cellStyle name="Comma 2 2 2 5 2 3 2 2" xfId="28261"/>
    <cellStyle name="Comma 2 2 2 5 2 3 2 2 2" xfId="59085"/>
    <cellStyle name="Comma 2 2 2 5 2 3 2 3" xfId="43675"/>
    <cellStyle name="Comma 2 2 2 5 2 3 3" xfId="20452"/>
    <cellStyle name="Comma 2 2 2 5 2 3 3 2" xfId="51276"/>
    <cellStyle name="Comma 2 2 2 5 2 3 4" xfId="35866"/>
    <cellStyle name="Comma 2 2 2 5 2 4" xfId="9047"/>
    <cellStyle name="Comma 2 2 2 5 2 4 2" xfId="24458"/>
    <cellStyle name="Comma 2 2 2 5 2 4 2 2" xfId="55282"/>
    <cellStyle name="Comma 2 2 2 5 2 4 3" xfId="39872"/>
    <cellStyle name="Comma 2 2 2 5 2 5" xfId="16649"/>
    <cellStyle name="Comma 2 2 2 5 2 5 2" xfId="47473"/>
    <cellStyle name="Comma 2 2 2 5 2 6" xfId="32063"/>
    <cellStyle name="Comma 2 2 2 5 3" xfId="1870"/>
    <cellStyle name="Comma 2 2 2 5 3 2" xfId="3769"/>
    <cellStyle name="Comma 2 2 2 5 3 2 2" xfId="7572"/>
    <cellStyle name="Comma 2 2 2 5 3 2 2 2" xfId="15382"/>
    <cellStyle name="Comma 2 2 2 5 3 2 2 2 2" xfId="30793"/>
    <cellStyle name="Comma 2 2 2 5 3 2 2 2 2 2" xfId="61617"/>
    <cellStyle name="Comma 2 2 2 5 3 2 2 2 3" xfId="46207"/>
    <cellStyle name="Comma 2 2 2 5 3 2 2 3" xfId="22984"/>
    <cellStyle name="Comma 2 2 2 5 3 2 2 3 2" xfId="53808"/>
    <cellStyle name="Comma 2 2 2 5 3 2 2 4" xfId="38398"/>
    <cellStyle name="Comma 2 2 2 5 3 2 3" xfId="11579"/>
    <cellStyle name="Comma 2 2 2 5 3 2 3 2" xfId="26990"/>
    <cellStyle name="Comma 2 2 2 5 3 2 3 2 2" xfId="57814"/>
    <cellStyle name="Comma 2 2 2 5 3 2 3 3" xfId="42404"/>
    <cellStyle name="Comma 2 2 2 5 3 2 4" xfId="19181"/>
    <cellStyle name="Comma 2 2 2 5 3 2 4 2" xfId="50005"/>
    <cellStyle name="Comma 2 2 2 5 3 2 5" xfId="34595"/>
    <cellStyle name="Comma 2 2 2 5 3 3" xfId="5673"/>
    <cellStyle name="Comma 2 2 2 5 3 3 2" xfId="13483"/>
    <cellStyle name="Comma 2 2 2 5 3 3 2 2" xfId="28894"/>
    <cellStyle name="Comma 2 2 2 5 3 3 2 2 2" xfId="59718"/>
    <cellStyle name="Comma 2 2 2 5 3 3 2 3" xfId="44308"/>
    <cellStyle name="Comma 2 2 2 5 3 3 3" xfId="21085"/>
    <cellStyle name="Comma 2 2 2 5 3 3 3 2" xfId="51909"/>
    <cellStyle name="Comma 2 2 2 5 3 3 4" xfId="36499"/>
    <cellStyle name="Comma 2 2 2 5 3 4" xfId="9680"/>
    <cellStyle name="Comma 2 2 2 5 3 4 2" xfId="25091"/>
    <cellStyle name="Comma 2 2 2 5 3 4 2 2" xfId="55915"/>
    <cellStyle name="Comma 2 2 2 5 3 4 3" xfId="40505"/>
    <cellStyle name="Comma 2 2 2 5 3 5" xfId="17282"/>
    <cellStyle name="Comma 2 2 2 5 3 5 2" xfId="48106"/>
    <cellStyle name="Comma 2 2 2 5 3 6" xfId="32696"/>
    <cellStyle name="Comma 2 2 2 5 4" xfId="2503"/>
    <cellStyle name="Comma 2 2 2 5 4 2" xfId="6306"/>
    <cellStyle name="Comma 2 2 2 5 4 2 2" xfId="14116"/>
    <cellStyle name="Comma 2 2 2 5 4 2 2 2" xfId="29527"/>
    <cellStyle name="Comma 2 2 2 5 4 2 2 2 2" xfId="60351"/>
    <cellStyle name="Comma 2 2 2 5 4 2 2 3" xfId="44941"/>
    <cellStyle name="Comma 2 2 2 5 4 2 3" xfId="21718"/>
    <cellStyle name="Comma 2 2 2 5 4 2 3 2" xfId="52542"/>
    <cellStyle name="Comma 2 2 2 5 4 2 4" xfId="37132"/>
    <cellStyle name="Comma 2 2 2 5 4 3" xfId="10313"/>
    <cellStyle name="Comma 2 2 2 5 4 3 2" xfId="25724"/>
    <cellStyle name="Comma 2 2 2 5 4 3 2 2" xfId="56548"/>
    <cellStyle name="Comma 2 2 2 5 4 3 3" xfId="41138"/>
    <cellStyle name="Comma 2 2 2 5 4 4" xfId="17915"/>
    <cellStyle name="Comma 2 2 2 5 4 4 2" xfId="48739"/>
    <cellStyle name="Comma 2 2 2 5 4 5" xfId="33329"/>
    <cellStyle name="Comma 2 2 2 5 5" xfId="4407"/>
    <cellStyle name="Comma 2 2 2 5 5 2" xfId="12217"/>
    <cellStyle name="Comma 2 2 2 5 5 2 2" xfId="27628"/>
    <cellStyle name="Comma 2 2 2 5 5 2 2 2" xfId="58452"/>
    <cellStyle name="Comma 2 2 2 5 5 2 3" xfId="43042"/>
    <cellStyle name="Comma 2 2 2 5 5 3" xfId="19819"/>
    <cellStyle name="Comma 2 2 2 5 5 3 2" xfId="50643"/>
    <cellStyle name="Comma 2 2 2 5 5 4" xfId="35233"/>
    <cellStyle name="Comma 2 2 2 5 6" xfId="8414"/>
    <cellStyle name="Comma 2 2 2 5 6 2" xfId="23825"/>
    <cellStyle name="Comma 2 2 2 5 6 2 2" xfId="54649"/>
    <cellStyle name="Comma 2 2 2 5 6 3" xfId="39239"/>
    <cellStyle name="Comma 2 2 2 5 7" xfId="16016"/>
    <cellStyle name="Comma 2 2 2 5 7 2" xfId="46840"/>
    <cellStyle name="Comma 2 2 2 5 8" xfId="31430"/>
    <cellStyle name="Comma 2 2 2 6" xfId="395"/>
    <cellStyle name="Comma 2 2 2 6 2" xfId="1028"/>
    <cellStyle name="Comma 2 2 2 6 2 2" xfId="2927"/>
    <cellStyle name="Comma 2 2 2 6 2 2 2" xfId="6730"/>
    <cellStyle name="Comma 2 2 2 6 2 2 2 2" xfId="14540"/>
    <cellStyle name="Comma 2 2 2 6 2 2 2 2 2" xfId="29951"/>
    <cellStyle name="Comma 2 2 2 6 2 2 2 2 2 2" xfId="60775"/>
    <cellStyle name="Comma 2 2 2 6 2 2 2 2 3" xfId="45365"/>
    <cellStyle name="Comma 2 2 2 6 2 2 2 3" xfId="22142"/>
    <cellStyle name="Comma 2 2 2 6 2 2 2 3 2" xfId="52966"/>
    <cellStyle name="Comma 2 2 2 6 2 2 2 4" xfId="37556"/>
    <cellStyle name="Comma 2 2 2 6 2 2 3" xfId="10737"/>
    <cellStyle name="Comma 2 2 2 6 2 2 3 2" xfId="26148"/>
    <cellStyle name="Comma 2 2 2 6 2 2 3 2 2" xfId="56972"/>
    <cellStyle name="Comma 2 2 2 6 2 2 3 3" xfId="41562"/>
    <cellStyle name="Comma 2 2 2 6 2 2 4" xfId="18339"/>
    <cellStyle name="Comma 2 2 2 6 2 2 4 2" xfId="49163"/>
    <cellStyle name="Comma 2 2 2 6 2 2 5" xfId="33753"/>
    <cellStyle name="Comma 2 2 2 6 2 3" xfId="4831"/>
    <cellStyle name="Comma 2 2 2 6 2 3 2" xfId="12641"/>
    <cellStyle name="Comma 2 2 2 6 2 3 2 2" xfId="28052"/>
    <cellStyle name="Comma 2 2 2 6 2 3 2 2 2" xfId="58876"/>
    <cellStyle name="Comma 2 2 2 6 2 3 2 3" xfId="43466"/>
    <cellStyle name="Comma 2 2 2 6 2 3 3" xfId="20243"/>
    <cellStyle name="Comma 2 2 2 6 2 3 3 2" xfId="51067"/>
    <cellStyle name="Comma 2 2 2 6 2 3 4" xfId="35657"/>
    <cellStyle name="Comma 2 2 2 6 2 4" xfId="8838"/>
    <cellStyle name="Comma 2 2 2 6 2 4 2" xfId="24249"/>
    <cellStyle name="Comma 2 2 2 6 2 4 2 2" xfId="55073"/>
    <cellStyle name="Comma 2 2 2 6 2 4 3" xfId="39663"/>
    <cellStyle name="Comma 2 2 2 6 2 5" xfId="16440"/>
    <cellStyle name="Comma 2 2 2 6 2 5 2" xfId="47264"/>
    <cellStyle name="Comma 2 2 2 6 2 6" xfId="31854"/>
    <cellStyle name="Comma 2 2 2 6 3" xfId="1661"/>
    <cellStyle name="Comma 2 2 2 6 3 2" xfId="3560"/>
    <cellStyle name="Comma 2 2 2 6 3 2 2" xfId="7363"/>
    <cellStyle name="Comma 2 2 2 6 3 2 2 2" xfId="15173"/>
    <cellStyle name="Comma 2 2 2 6 3 2 2 2 2" xfId="30584"/>
    <cellStyle name="Comma 2 2 2 6 3 2 2 2 2 2" xfId="61408"/>
    <cellStyle name="Comma 2 2 2 6 3 2 2 2 3" xfId="45998"/>
    <cellStyle name="Comma 2 2 2 6 3 2 2 3" xfId="22775"/>
    <cellStyle name="Comma 2 2 2 6 3 2 2 3 2" xfId="53599"/>
    <cellStyle name="Comma 2 2 2 6 3 2 2 4" xfId="38189"/>
    <cellStyle name="Comma 2 2 2 6 3 2 3" xfId="11370"/>
    <cellStyle name="Comma 2 2 2 6 3 2 3 2" xfId="26781"/>
    <cellStyle name="Comma 2 2 2 6 3 2 3 2 2" xfId="57605"/>
    <cellStyle name="Comma 2 2 2 6 3 2 3 3" xfId="42195"/>
    <cellStyle name="Comma 2 2 2 6 3 2 4" xfId="18972"/>
    <cellStyle name="Comma 2 2 2 6 3 2 4 2" xfId="49796"/>
    <cellStyle name="Comma 2 2 2 6 3 2 5" xfId="34386"/>
    <cellStyle name="Comma 2 2 2 6 3 3" xfId="5464"/>
    <cellStyle name="Comma 2 2 2 6 3 3 2" xfId="13274"/>
    <cellStyle name="Comma 2 2 2 6 3 3 2 2" xfId="28685"/>
    <cellStyle name="Comma 2 2 2 6 3 3 2 2 2" xfId="59509"/>
    <cellStyle name="Comma 2 2 2 6 3 3 2 3" xfId="44099"/>
    <cellStyle name="Comma 2 2 2 6 3 3 3" xfId="20876"/>
    <cellStyle name="Comma 2 2 2 6 3 3 3 2" xfId="51700"/>
    <cellStyle name="Comma 2 2 2 6 3 3 4" xfId="36290"/>
    <cellStyle name="Comma 2 2 2 6 3 4" xfId="9471"/>
    <cellStyle name="Comma 2 2 2 6 3 4 2" xfId="24882"/>
    <cellStyle name="Comma 2 2 2 6 3 4 2 2" xfId="55706"/>
    <cellStyle name="Comma 2 2 2 6 3 4 3" xfId="40296"/>
    <cellStyle name="Comma 2 2 2 6 3 5" xfId="17073"/>
    <cellStyle name="Comma 2 2 2 6 3 5 2" xfId="47897"/>
    <cellStyle name="Comma 2 2 2 6 3 6" xfId="32487"/>
    <cellStyle name="Comma 2 2 2 6 4" xfId="2294"/>
    <cellStyle name="Comma 2 2 2 6 4 2" xfId="6097"/>
    <cellStyle name="Comma 2 2 2 6 4 2 2" xfId="13907"/>
    <cellStyle name="Comma 2 2 2 6 4 2 2 2" xfId="29318"/>
    <cellStyle name="Comma 2 2 2 6 4 2 2 2 2" xfId="60142"/>
    <cellStyle name="Comma 2 2 2 6 4 2 2 3" xfId="44732"/>
    <cellStyle name="Comma 2 2 2 6 4 2 3" xfId="21509"/>
    <cellStyle name="Comma 2 2 2 6 4 2 3 2" xfId="52333"/>
    <cellStyle name="Comma 2 2 2 6 4 2 4" xfId="36923"/>
    <cellStyle name="Comma 2 2 2 6 4 3" xfId="10104"/>
    <cellStyle name="Comma 2 2 2 6 4 3 2" xfId="25515"/>
    <cellStyle name="Comma 2 2 2 6 4 3 2 2" xfId="56339"/>
    <cellStyle name="Comma 2 2 2 6 4 3 3" xfId="40929"/>
    <cellStyle name="Comma 2 2 2 6 4 4" xfId="17706"/>
    <cellStyle name="Comma 2 2 2 6 4 4 2" xfId="48530"/>
    <cellStyle name="Comma 2 2 2 6 4 5" xfId="33120"/>
    <cellStyle name="Comma 2 2 2 6 5" xfId="4198"/>
    <cellStyle name="Comma 2 2 2 6 5 2" xfId="12008"/>
    <cellStyle name="Comma 2 2 2 6 5 2 2" xfId="27419"/>
    <cellStyle name="Comma 2 2 2 6 5 2 2 2" xfId="58243"/>
    <cellStyle name="Comma 2 2 2 6 5 2 3" xfId="42833"/>
    <cellStyle name="Comma 2 2 2 6 5 3" xfId="19610"/>
    <cellStyle name="Comma 2 2 2 6 5 3 2" xfId="50434"/>
    <cellStyle name="Comma 2 2 2 6 5 4" xfId="35024"/>
    <cellStyle name="Comma 2 2 2 6 6" xfId="8205"/>
    <cellStyle name="Comma 2 2 2 6 6 2" xfId="23616"/>
    <cellStyle name="Comma 2 2 2 6 6 2 2" xfId="54440"/>
    <cellStyle name="Comma 2 2 2 6 6 3" xfId="39030"/>
    <cellStyle name="Comma 2 2 2 6 7" xfId="15807"/>
    <cellStyle name="Comma 2 2 2 6 7 2" xfId="46631"/>
    <cellStyle name="Comma 2 2 2 6 8" xfId="31221"/>
    <cellStyle name="Comma 2 2 2 7" xfId="815"/>
    <cellStyle name="Comma 2 2 2 7 2" xfId="2714"/>
    <cellStyle name="Comma 2 2 2 7 2 2" xfId="6517"/>
    <cellStyle name="Comma 2 2 2 7 2 2 2" xfId="14327"/>
    <cellStyle name="Comma 2 2 2 7 2 2 2 2" xfId="29738"/>
    <cellStyle name="Comma 2 2 2 7 2 2 2 2 2" xfId="60562"/>
    <cellStyle name="Comma 2 2 2 7 2 2 2 3" xfId="45152"/>
    <cellStyle name="Comma 2 2 2 7 2 2 3" xfId="21929"/>
    <cellStyle name="Comma 2 2 2 7 2 2 3 2" xfId="52753"/>
    <cellStyle name="Comma 2 2 2 7 2 2 4" xfId="37343"/>
    <cellStyle name="Comma 2 2 2 7 2 3" xfId="10524"/>
    <cellStyle name="Comma 2 2 2 7 2 3 2" xfId="25935"/>
    <cellStyle name="Comma 2 2 2 7 2 3 2 2" xfId="56759"/>
    <cellStyle name="Comma 2 2 2 7 2 3 3" xfId="41349"/>
    <cellStyle name="Comma 2 2 2 7 2 4" xfId="18126"/>
    <cellStyle name="Comma 2 2 2 7 2 4 2" xfId="48950"/>
    <cellStyle name="Comma 2 2 2 7 2 5" xfId="33540"/>
    <cellStyle name="Comma 2 2 2 7 3" xfId="4618"/>
    <cellStyle name="Comma 2 2 2 7 3 2" xfId="12428"/>
    <cellStyle name="Comma 2 2 2 7 3 2 2" xfId="27839"/>
    <cellStyle name="Comma 2 2 2 7 3 2 2 2" xfId="58663"/>
    <cellStyle name="Comma 2 2 2 7 3 2 3" xfId="43253"/>
    <cellStyle name="Comma 2 2 2 7 3 3" xfId="20030"/>
    <cellStyle name="Comma 2 2 2 7 3 3 2" xfId="50854"/>
    <cellStyle name="Comma 2 2 2 7 3 4" xfId="35444"/>
    <cellStyle name="Comma 2 2 2 7 4" xfId="8625"/>
    <cellStyle name="Comma 2 2 2 7 4 2" xfId="24036"/>
    <cellStyle name="Comma 2 2 2 7 4 2 2" xfId="54860"/>
    <cellStyle name="Comma 2 2 2 7 4 3" xfId="39450"/>
    <cellStyle name="Comma 2 2 2 7 5" xfId="16227"/>
    <cellStyle name="Comma 2 2 2 7 5 2" xfId="47051"/>
    <cellStyle name="Comma 2 2 2 7 6" xfId="31641"/>
    <cellStyle name="Comma 2 2 2 8" xfId="1448"/>
    <cellStyle name="Comma 2 2 2 8 2" xfId="3347"/>
    <cellStyle name="Comma 2 2 2 8 2 2" xfId="7150"/>
    <cellStyle name="Comma 2 2 2 8 2 2 2" xfId="14960"/>
    <cellStyle name="Comma 2 2 2 8 2 2 2 2" xfId="30371"/>
    <cellStyle name="Comma 2 2 2 8 2 2 2 2 2" xfId="61195"/>
    <cellStyle name="Comma 2 2 2 8 2 2 2 3" xfId="45785"/>
    <cellStyle name="Comma 2 2 2 8 2 2 3" xfId="22562"/>
    <cellStyle name="Comma 2 2 2 8 2 2 3 2" xfId="53386"/>
    <cellStyle name="Comma 2 2 2 8 2 2 4" xfId="37976"/>
    <cellStyle name="Comma 2 2 2 8 2 3" xfId="11157"/>
    <cellStyle name="Comma 2 2 2 8 2 3 2" xfId="26568"/>
    <cellStyle name="Comma 2 2 2 8 2 3 2 2" xfId="57392"/>
    <cellStyle name="Comma 2 2 2 8 2 3 3" xfId="41982"/>
    <cellStyle name="Comma 2 2 2 8 2 4" xfId="18759"/>
    <cellStyle name="Comma 2 2 2 8 2 4 2" xfId="49583"/>
    <cellStyle name="Comma 2 2 2 8 2 5" xfId="34173"/>
    <cellStyle name="Comma 2 2 2 8 3" xfId="5251"/>
    <cellStyle name="Comma 2 2 2 8 3 2" xfId="13061"/>
    <cellStyle name="Comma 2 2 2 8 3 2 2" xfId="28472"/>
    <cellStyle name="Comma 2 2 2 8 3 2 2 2" xfId="59296"/>
    <cellStyle name="Comma 2 2 2 8 3 2 3" xfId="43886"/>
    <cellStyle name="Comma 2 2 2 8 3 3" xfId="20663"/>
    <cellStyle name="Comma 2 2 2 8 3 3 2" xfId="51487"/>
    <cellStyle name="Comma 2 2 2 8 3 4" xfId="36077"/>
    <cellStyle name="Comma 2 2 2 8 4" xfId="9258"/>
    <cellStyle name="Comma 2 2 2 8 4 2" xfId="24669"/>
    <cellStyle name="Comma 2 2 2 8 4 2 2" xfId="55493"/>
    <cellStyle name="Comma 2 2 2 8 4 3" xfId="40083"/>
    <cellStyle name="Comma 2 2 2 8 5" xfId="16860"/>
    <cellStyle name="Comma 2 2 2 8 5 2" xfId="47684"/>
    <cellStyle name="Comma 2 2 2 8 6" xfId="32274"/>
    <cellStyle name="Comma 2 2 2 9" xfId="2081"/>
    <cellStyle name="Comma 2 2 2 9 2" xfId="5884"/>
    <cellStyle name="Comma 2 2 2 9 2 2" xfId="13694"/>
    <cellStyle name="Comma 2 2 2 9 2 2 2" xfId="29105"/>
    <cellStyle name="Comma 2 2 2 9 2 2 2 2" xfId="59929"/>
    <cellStyle name="Comma 2 2 2 9 2 2 3" xfId="44519"/>
    <cellStyle name="Comma 2 2 2 9 2 3" xfId="21296"/>
    <cellStyle name="Comma 2 2 2 9 2 3 2" xfId="52120"/>
    <cellStyle name="Comma 2 2 2 9 2 4" xfId="36710"/>
    <cellStyle name="Comma 2 2 2 9 3" xfId="9891"/>
    <cellStyle name="Comma 2 2 2 9 3 2" xfId="25302"/>
    <cellStyle name="Comma 2 2 2 9 3 2 2" xfId="56126"/>
    <cellStyle name="Comma 2 2 2 9 3 3" xfId="40716"/>
    <cellStyle name="Comma 2 2 2 9 4" xfId="17493"/>
    <cellStyle name="Comma 2 2 2 9 4 2" xfId="48317"/>
    <cellStyle name="Comma 2 2 2 9 5" xfId="32907"/>
    <cellStyle name="Comma 2 2 3" xfId="81"/>
    <cellStyle name="Comma 2 2 3 10" xfId="7848"/>
    <cellStyle name="Comma 2 2 3 10 2" xfId="23259"/>
    <cellStyle name="Comma 2 2 3 10 2 2" xfId="54083"/>
    <cellStyle name="Comma 2 2 3 10 3" xfId="38673"/>
    <cellStyle name="Comma 2 2 3 11" xfId="15659"/>
    <cellStyle name="Comma 2 2 3 11 2" xfId="46483"/>
    <cellStyle name="Comma 2 2 3 12" xfId="31073"/>
    <cellStyle name="Comma 2 2 3 13" xfId="246"/>
    <cellStyle name="Comma 2 2 3 2" xfId="328"/>
    <cellStyle name="Comma 2 2 3 2 10" xfId="15741"/>
    <cellStyle name="Comma 2 2 3 2 10 2" xfId="46565"/>
    <cellStyle name="Comma 2 2 3 2 11" xfId="31155"/>
    <cellStyle name="Comma 2 2 3 2 2" xfId="751"/>
    <cellStyle name="Comma 2 2 3 2 2 2" xfId="1384"/>
    <cellStyle name="Comma 2 2 3 2 2 2 2" xfId="3283"/>
    <cellStyle name="Comma 2 2 3 2 2 2 2 2" xfId="7086"/>
    <cellStyle name="Comma 2 2 3 2 2 2 2 2 2" xfId="14896"/>
    <cellStyle name="Comma 2 2 3 2 2 2 2 2 2 2" xfId="30307"/>
    <cellStyle name="Comma 2 2 3 2 2 2 2 2 2 2 2" xfId="61131"/>
    <cellStyle name="Comma 2 2 3 2 2 2 2 2 2 3" xfId="45721"/>
    <cellStyle name="Comma 2 2 3 2 2 2 2 2 3" xfId="22498"/>
    <cellStyle name="Comma 2 2 3 2 2 2 2 2 3 2" xfId="53322"/>
    <cellStyle name="Comma 2 2 3 2 2 2 2 2 4" xfId="37912"/>
    <cellStyle name="Comma 2 2 3 2 2 2 2 3" xfId="11093"/>
    <cellStyle name="Comma 2 2 3 2 2 2 2 3 2" xfId="26504"/>
    <cellStyle name="Comma 2 2 3 2 2 2 2 3 2 2" xfId="57328"/>
    <cellStyle name="Comma 2 2 3 2 2 2 2 3 3" xfId="41918"/>
    <cellStyle name="Comma 2 2 3 2 2 2 2 4" xfId="18695"/>
    <cellStyle name="Comma 2 2 3 2 2 2 2 4 2" xfId="49519"/>
    <cellStyle name="Comma 2 2 3 2 2 2 2 5" xfId="34109"/>
    <cellStyle name="Comma 2 2 3 2 2 2 3" xfId="5187"/>
    <cellStyle name="Comma 2 2 3 2 2 2 3 2" xfId="12997"/>
    <cellStyle name="Comma 2 2 3 2 2 2 3 2 2" xfId="28408"/>
    <cellStyle name="Comma 2 2 3 2 2 2 3 2 2 2" xfId="59232"/>
    <cellStyle name="Comma 2 2 3 2 2 2 3 2 3" xfId="43822"/>
    <cellStyle name="Comma 2 2 3 2 2 2 3 3" xfId="20599"/>
    <cellStyle name="Comma 2 2 3 2 2 2 3 3 2" xfId="51423"/>
    <cellStyle name="Comma 2 2 3 2 2 2 3 4" xfId="36013"/>
    <cellStyle name="Comma 2 2 3 2 2 2 4" xfId="9194"/>
    <cellStyle name="Comma 2 2 3 2 2 2 4 2" xfId="24605"/>
    <cellStyle name="Comma 2 2 3 2 2 2 4 2 2" xfId="55429"/>
    <cellStyle name="Comma 2 2 3 2 2 2 4 3" xfId="40019"/>
    <cellStyle name="Comma 2 2 3 2 2 2 5" xfId="16796"/>
    <cellStyle name="Comma 2 2 3 2 2 2 5 2" xfId="47620"/>
    <cellStyle name="Comma 2 2 3 2 2 2 6" xfId="32210"/>
    <cellStyle name="Comma 2 2 3 2 2 3" xfId="2017"/>
    <cellStyle name="Comma 2 2 3 2 2 3 2" xfId="3916"/>
    <cellStyle name="Comma 2 2 3 2 2 3 2 2" xfId="7719"/>
    <cellStyle name="Comma 2 2 3 2 2 3 2 2 2" xfId="15529"/>
    <cellStyle name="Comma 2 2 3 2 2 3 2 2 2 2" xfId="30940"/>
    <cellStyle name="Comma 2 2 3 2 2 3 2 2 2 2 2" xfId="61764"/>
    <cellStyle name="Comma 2 2 3 2 2 3 2 2 2 3" xfId="46354"/>
    <cellStyle name="Comma 2 2 3 2 2 3 2 2 3" xfId="23131"/>
    <cellStyle name="Comma 2 2 3 2 2 3 2 2 3 2" xfId="53955"/>
    <cellStyle name="Comma 2 2 3 2 2 3 2 2 4" xfId="38545"/>
    <cellStyle name="Comma 2 2 3 2 2 3 2 3" xfId="11726"/>
    <cellStyle name="Comma 2 2 3 2 2 3 2 3 2" xfId="27137"/>
    <cellStyle name="Comma 2 2 3 2 2 3 2 3 2 2" xfId="57961"/>
    <cellStyle name="Comma 2 2 3 2 2 3 2 3 3" xfId="42551"/>
    <cellStyle name="Comma 2 2 3 2 2 3 2 4" xfId="19328"/>
    <cellStyle name="Comma 2 2 3 2 2 3 2 4 2" xfId="50152"/>
    <cellStyle name="Comma 2 2 3 2 2 3 2 5" xfId="34742"/>
    <cellStyle name="Comma 2 2 3 2 2 3 3" xfId="5820"/>
    <cellStyle name="Comma 2 2 3 2 2 3 3 2" xfId="13630"/>
    <cellStyle name="Comma 2 2 3 2 2 3 3 2 2" xfId="29041"/>
    <cellStyle name="Comma 2 2 3 2 2 3 3 2 2 2" xfId="59865"/>
    <cellStyle name="Comma 2 2 3 2 2 3 3 2 3" xfId="44455"/>
    <cellStyle name="Comma 2 2 3 2 2 3 3 3" xfId="21232"/>
    <cellStyle name="Comma 2 2 3 2 2 3 3 3 2" xfId="52056"/>
    <cellStyle name="Comma 2 2 3 2 2 3 3 4" xfId="36646"/>
    <cellStyle name="Comma 2 2 3 2 2 3 4" xfId="9827"/>
    <cellStyle name="Comma 2 2 3 2 2 3 4 2" xfId="25238"/>
    <cellStyle name="Comma 2 2 3 2 2 3 4 2 2" xfId="56062"/>
    <cellStyle name="Comma 2 2 3 2 2 3 4 3" xfId="40652"/>
    <cellStyle name="Comma 2 2 3 2 2 3 5" xfId="17429"/>
    <cellStyle name="Comma 2 2 3 2 2 3 5 2" xfId="48253"/>
    <cellStyle name="Comma 2 2 3 2 2 3 6" xfId="32843"/>
    <cellStyle name="Comma 2 2 3 2 2 4" xfId="2650"/>
    <cellStyle name="Comma 2 2 3 2 2 4 2" xfId="6453"/>
    <cellStyle name="Comma 2 2 3 2 2 4 2 2" xfId="14263"/>
    <cellStyle name="Comma 2 2 3 2 2 4 2 2 2" xfId="29674"/>
    <cellStyle name="Comma 2 2 3 2 2 4 2 2 2 2" xfId="60498"/>
    <cellStyle name="Comma 2 2 3 2 2 4 2 2 3" xfId="45088"/>
    <cellStyle name="Comma 2 2 3 2 2 4 2 3" xfId="21865"/>
    <cellStyle name="Comma 2 2 3 2 2 4 2 3 2" xfId="52689"/>
    <cellStyle name="Comma 2 2 3 2 2 4 2 4" xfId="37279"/>
    <cellStyle name="Comma 2 2 3 2 2 4 3" xfId="10460"/>
    <cellStyle name="Comma 2 2 3 2 2 4 3 2" xfId="25871"/>
    <cellStyle name="Comma 2 2 3 2 2 4 3 2 2" xfId="56695"/>
    <cellStyle name="Comma 2 2 3 2 2 4 3 3" xfId="41285"/>
    <cellStyle name="Comma 2 2 3 2 2 4 4" xfId="18062"/>
    <cellStyle name="Comma 2 2 3 2 2 4 4 2" xfId="48886"/>
    <cellStyle name="Comma 2 2 3 2 2 4 5" xfId="33476"/>
    <cellStyle name="Comma 2 2 3 2 2 5" xfId="4554"/>
    <cellStyle name="Comma 2 2 3 2 2 5 2" xfId="12364"/>
    <cellStyle name="Comma 2 2 3 2 2 5 2 2" xfId="27775"/>
    <cellStyle name="Comma 2 2 3 2 2 5 2 2 2" xfId="58599"/>
    <cellStyle name="Comma 2 2 3 2 2 5 2 3" xfId="43189"/>
    <cellStyle name="Comma 2 2 3 2 2 5 3" xfId="19966"/>
    <cellStyle name="Comma 2 2 3 2 2 5 3 2" xfId="50790"/>
    <cellStyle name="Comma 2 2 3 2 2 5 4" xfId="35380"/>
    <cellStyle name="Comma 2 2 3 2 2 6" xfId="8561"/>
    <cellStyle name="Comma 2 2 3 2 2 6 2" xfId="23972"/>
    <cellStyle name="Comma 2 2 3 2 2 6 2 2" xfId="54796"/>
    <cellStyle name="Comma 2 2 3 2 2 6 3" xfId="39386"/>
    <cellStyle name="Comma 2 2 3 2 2 7" xfId="16163"/>
    <cellStyle name="Comma 2 2 3 2 2 7 2" xfId="46987"/>
    <cellStyle name="Comma 2 2 3 2 2 8" xfId="31577"/>
    <cellStyle name="Comma 2 2 3 2 3" xfId="542"/>
    <cellStyle name="Comma 2 2 3 2 3 2" xfId="1175"/>
    <cellStyle name="Comma 2 2 3 2 3 2 2" xfId="3074"/>
    <cellStyle name="Comma 2 2 3 2 3 2 2 2" xfId="6877"/>
    <cellStyle name="Comma 2 2 3 2 3 2 2 2 2" xfId="14687"/>
    <cellStyle name="Comma 2 2 3 2 3 2 2 2 2 2" xfId="30098"/>
    <cellStyle name="Comma 2 2 3 2 3 2 2 2 2 2 2" xfId="60922"/>
    <cellStyle name="Comma 2 2 3 2 3 2 2 2 2 3" xfId="45512"/>
    <cellStyle name="Comma 2 2 3 2 3 2 2 2 3" xfId="22289"/>
    <cellStyle name="Comma 2 2 3 2 3 2 2 2 3 2" xfId="53113"/>
    <cellStyle name="Comma 2 2 3 2 3 2 2 2 4" xfId="37703"/>
    <cellStyle name="Comma 2 2 3 2 3 2 2 3" xfId="10884"/>
    <cellStyle name="Comma 2 2 3 2 3 2 2 3 2" xfId="26295"/>
    <cellStyle name="Comma 2 2 3 2 3 2 2 3 2 2" xfId="57119"/>
    <cellStyle name="Comma 2 2 3 2 3 2 2 3 3" xfId="41709"/>
    <cellStyle name="Comma 2 2 3 2 3 2 2 4" xfId="18486"/>
    <cellStyle name="Comma 2 2 3 2 3 2 2 4 2" xfId="49310"/>
    <cellStyle name="Comma 2 2 3 2 3 2 2 5" xfId="33900"/>
    <cellStyle name="Comma 2 2 3 2 3 2 3" xfId="4978"/>
    <cellStyle name="Comma 2 2 3 2 3 2 3 2" xfId="12788"/>
    <cellStyle name="Comma 2 2 3 2 3 2 3 2 2" xfId="28199"/>
    <cellStyle name="Comma 2 2 3 2 3 2 3 2 2 2" xfId="59023"/>
    <cellStyle name="Comma 2 2 3 2 3 2 3 2 3" xfId="43613"/>
    <cellStyle name="Comma 2 2 3 2 3 2 3 3" xfId="20390"/>
    <cellStyle name="Comma 2 2 3 2 3 2 3 3 2" xfId="51214"/>
    <cellStyle name="Comma 2 2 3 2 3 2 3 4" xfId="35804"/>
    <cellStyle name="Comma 2 2 3 2 3 2 4" xfId="8985"/>
    <cellStyle name="Comma 2 2 3 2 3 2 4 2" xfId="24396"/>
    <cellStyle name="Comma 2 2 3 2 3 2 4 2 2" xfId="55220"/>
    <cellStyle name="Comma 2 2 3 2 3 2 4 3" xfId="39810"/>
    <cellStyle name="Comma 2 2 3 2 3 2 5" xfId="16587"/>
    <cellStyle name="Comma 2 2 3 2 3 2 5 2" xfId="47411"/>
    <cellStyle name="Comma 2 2 3 2 3 2 6" xfId="32001"/>
    <cellStyle name="Comma 2 2 3 2 3 3" xfId="1808"/>
    <cellStyle name="Comma 2 2 3 2 3 3 2" xfId="3707"/>
    <cellStyle name="Comma 2 2 3 2 3 3 2 2" xfId="7510"/>
    <cellStyle name="Comma 2 2 3 2 3 3 2 2 2" xfId="15320"/>
    <cellStyle name="Comma 2 2 3 2 3 3 2 2 2 2" xfId="30731"/>
    <cellStyle name="Comma 2 2 3 2 3 3 2 2 2 2 2" xfId="61555"/>
    <cellStyle name="Comma 2 2 3 2 3 3 2 2 2 3" xfId="46145"/>
    <cellStyle name="Comma 2 2 3 2 3 3 2 2 3" xfId="22922"/>
    <cellStyle name="Comma 2 2 3 2 3 3 2 2 3 2" xfId="53746"/>
    <cellStyle name="Comma 2 2 3 2 3 3 2 2 4" xfId="38336"/>
    <cellStyle name="Comma 2 2 3 2 3 3 2 3" xfId="11517"/>
    <cellStyle name="Comma 2 2 3 2 3 3 2 3 2" xfId="26928"/>
    <cellStyle name="Comma 2 2 3 2 3 3 2 3 2 2" xfId="57752"/>
    <cellStyle name="Comma 2 2 3 2 3 3 2 3 3" xfId="42342"/>
    <cellStyle name="Comma 2 2 3 2 3 3 2 4" xfId="19119"/>
    <cellStyle name="Comma 2 2 3 2 3 3 2 4 2" xfId="49943"/>
    <cellStyle name="Comma 2 2 3 2 3 3 2 5" xfId="34533"/>
    <cellStyle name="Comma 2 2 3 2 3 3 3" xfId="5611"/>
    <cellStyle name="Comma 2 2 3 2 3 3 3 2" xfId="13421"/>
    <cellStyle name="Comma 2 2 3 2 3 3 3 2 2" xfId="28832"/>
    <cellStyle name="Comma 2 2 3 2 3 3 3 2 2 2" xfId="59656"/>
    <cellStyle name="Comma 2 2 3 2 3 3 3 2 3" xfId="44246"/>
    <cellStyle name="Comma 2 2 3 2 3 3 3 3" xfId="21023"/>
    <cellStyle name="Comma 2 2 3 2 3 3 3 3 2" xfId="51847"/>
    <cellStyle name="Comma 2 2 3 2 3 3 3 4" xfId="36437"/>
    <cellStyle name="Comma 2 2 3 2 3 3 4" xfId="9618"/>
    <cellStyle name="Comma 2 2 3 2 3 3 4 2" xfId="25029"/>
    <cellStyle name="Comma 2 2 3 2 3 3 4 2 2" xfId="55853"/>
    <cellStyle name="Comma 2 2 3 2 3 3 4 3" xfId="40443"/>
    <cellStyle name="Comma 2 2 3 2 3 3 5" xfId="17220"/>
    <cellStyle name="Comma 2 2 3 2 3 3 5 2" xfId="48044"/>
    <cellStyle name="Comma 2 2 3 2 3 3 6" xfId="32634"/>
    <cellStyle name="Comma 2 2 3 2 3 4" xfId="2441"/>
    <cellStyle name="Comma 2 2 3 2 3 4 2" xfId="6244"/>
    <cellStyle name="Comma 2 2 3 2 3 4 2 2" xfId="14054"/>
    <cellStyle name="Comma 2 2 3 2 3 4 2 2 2" xfId="29465"/>
    <cellStyle name="Comma 2 2 3 2 3 4 2 2 2 2" xfId="60289"/>
    <cellStyle name="Comma 2 2 3 2 3 4 2 2 3" xfId="44879"/>
    <cellStyle name="Comma 2 2 3 2 3 4 2 3" xfId="21656"/>
    <cellStyle name="Comma 2 2 3 2 3 4 2 3 2" xfId="52480"/>
    <cellStyle name="Comma 2 2 3 2 3 4 2 4" xfId="37070"/>
    <cellStyle name="Comma 2 2 3 2 3 4 3" xfId="10251"/>
    <cellStyle name="Comma 2 2 3 2 3 4 3 2" xfId="25662"/>
    <cellStyle name="Comma 2 2 3 2 3 4 3 2 2" xfId="56486"/>
    <cellStyle name="Comma 2 2 3 2 3 4 3 3" xfId="41076"/>
    <cellStyle name="Comma 2 2 3 2 3 4 4" xfId="17853"/>
    <cellStyle name="Comma 2 2 3 2 3 4 4 2" xfId="48677"/>
    <cellStyle name="Comma 2 2 3 2 3 4 5" xfId="33267"/>
    <cellStyle name="Comma 2 2 3 2 3 5" xfId="4345"/>
    <cellStyle name="Comma 2 2 3 2 3 5 2" xfId="12155"/>
    <cellStyle name="Comma 2 2 3 2 3 5 2 2" xfId="27566"/>
    <cellStyle name="Comma 2 2 3 2 3 5 2 2 2" xfId="58390"/>
    <cellStyle name="Comma 2 2 3 2 3 5 2 3" xfId="42980"/>
    <cellStyle name="Comma 2 2 3 2 3 5 3" xfId="19757"/>
    <cellStyle name="Comma 2 2 3 2 3 5 3 2" xfId="50581"/>
    <cellStyle name="Comma 2 2 3 2 3 5 4" xfId="35171"/>
    <cellStyle name="Comma 2 2 3 2 3 6" xfId="8352"/>
    <cellStyle name="Comma 2 2 3 2 3 6 2" xfId="23763"/>
    <cellStyle name="Comma 2 2 3 2 3 6 2 2" xfId="54587"/>
    <cellStyle name="Comma 2 2 3 2 3 6 3" xfId="39177"/>
    <cellStyle name="Comma 2 2 3 2 3 7" xfId="15954"/>
    <cellStyle name="Comma 2 2 3 2 3 7 2" xfId="46778"/>
    <cellStyle name="Comma 2 2 3 2 3 8" xfId="31368"/>
    <cellStyle name="Comma 2 2 3 2 4" xfId="962"/>
    <cellStyle name="Comma 2 2 3 2 4 2" xfId="2861"/>
    <cellStyle name="Comma 2 2 3 2 4 2 2" xfId="6664"/>
    <cellStyle name="Comma 2 2 3 2 4 2 2 2" xfId="14474"/>
    <cellStyle name="Comma 2 2 3 2 4 2 2 2 2" xfId="29885"/>
    <cellStyle name="Comma 2 2 3 2 4 2 2 2 2 2" xfId="60709"/>
    <cellStyle name="Comma 2 2 3 2 4 2 2 2 3" xfId="45299"/>
    <cellStyle name="Comma 2 2 3 2 4 2 2 3" xfId="22076"/>
    <cellStyle name="Comma 2 2 3 2 4 2 2 3 2" xfId="52900"/>
    <cellStyle name="Comma 2 2 3 2 4 2 2 4" xfId="37490"/>
    <cellStyle name="Comma 2 2 3 2 4 2 3" xfId="10671"/>
    <cellStyle name="Comma 2 2 3 2 4 2 3 2" xfId="26082"/>
    <cellStyle name="Comma 2 2 3 2 4 2 3 2 2" xfId="56906"/>
    <cellStyle name="Comma 2 2 3 2 4 2 3 3" xfId="41496"/>
    <cellStyle name="Comma 2 2 3 2 4 2 4" xfId="18273"/>
    <cellStyle name="Comma 2 2 3 2 4 2 4 2" xfId="49097"/>
    <cellStyle name="Comma 2 2 3 2 4 2 5" xfId="33687"/>
    <cellStyle name="Comma 2 2 3 2 4 3" xfId="4765"/>
    <cellStyle name="Comma 2 2 3 2 4 3 2" xfId="12575"/>
    <cellStyle name="Comma 2 2 3 2 4 3 2 2" xfId="27986"/>
    <cellStyle name="Comma 2 2 3 2 4 3 2 2 2" xfId="58810"/>
    <cellStyle name="Comma 2 2 3 2 4 3 2 3" xfId="43400"/>
    <cellStyle name="Comma 2 2 3 2 4 3 3" xfId="20177"/>
    <cellStyle name="Comma 2 2 3 2 4 3 3 2" xfId="51001"/>
    <cellStyle name="Comma 2 2 3 2 4 3 4" xfId="35591"/>
    <cellStyle name="Comma 2 2 3 2 4 4" xfId="8772"/>
    <cellStyle name="Comma 2 2 3 2 4 4 2" xfId="24183"/>
    <cellStyle name="Comma 2 2 3 2 4 4 2 2" xfId="55007"/>
    <cellStyle name="Comma 2 2 3 2 4 4 3" xfId="39597"/>
    <cellStyle name="Comma 2 2 3 2 4 5" xfId="16374"/>
    <cellStyle name="Comma 2 2 3 2 4 5 2" xfId="47198"/>
    <cellStyle name="Comma 2 2 3 2 4 6" xfId="31788"/>
    <cellStyle name="Comma 2 2 3 2 5" xfId="1595"/>
    <cellStyle name="Comma 2 2 3 2 5 2" xfId="3494"/>
    <cellStyle name="Comma 2 2 3 2 5 2 2" xfId="7297"/>
    <cellStyle name="Comma 2 2 3 2 5 2 2 2" xfId="15107"/>
    <cellStyle name="Comma 2 2 3 2 5 2 2 2 2" xfId="30518"/>
    <cellStyle name="Comma 2 2 3 2 5 2 2 2 2 2" xfId="61342"/>
    <cellStyle name="Comma 2 2 3 2 5 2 2 2 3" xfId="45932"/>
    <cellStyle name="Comma 2 2 3 2 5 2 2 3" xfId="22709"/>
    <cellStyle name="Comma 2 2 3 2 5 2 2 3 2" xfId="53533"/>
    <cellStyle name="Comma 2 2 3 2 5 2 2 4" xfId="38123"/>
    <cellStyle name="Comma 2 2 3 2 5 2 3" xfId="11304"/>
    <cellStyle name="Comma 2 2 3 2 5 2 3 2" xfId="26715"/>
    <cellStyle name="Comma 2 2 3 2 5 2 3 2 2" xfId="57539"/>
    <cellStyle name="Comma 2 2 3 2 5 2 3 3" xfId="42129"/>
    <cellStyle name="Comma 2 2 3 2 5 2 4" xfId="18906"/>
    <cellStyle name="Comma 2 2 3 2 5 2 4 2" xfId="49730"/>
    <cellStyle name="Comma 2 2 3 2 5 2 5" xfId="34320"/>
    <cellStyle name="Comma 2 2 3 2 5 3" xfId="5398"/>
    <cellStyle name="Comma 2 2 3 2 5 3 2" xfId="13208"/>
    <cellStyle name="Comma 2 2 3 2 5 3 2 2" xfId="28619"/>
    <cellStyle name="Comma 2 2 3 2 5 3 2 2 2" xfId="59443"/>
    <cellStyle name="Comma 2 2 3 2 5 3 2 3" xfId="44033"/>
    <cellStyle name="Comma 2 2 3 2 5 3 3" xfId="20810"/>
    <cellStyle name="Comma 2 2 3 2 5 3 3 2" xfId="51634"/>
    <cellStyle name="Comma 2 2 3 2 5 3 4" xfId="36224"/>
    <cellStyle name="Comma 2 2 3 2 5 4" xfId="9405"/>
    <cellStyle name="Comma 2 2 3 2 5 4 2" xfId="24816"/>
    <cellStyle name="Comma 2 2 3 2 5 4 2 2" xfId="55640"/>
    <cellStyle name="Comma 2 2 3 2 5 4 3" xfId="40230"/>
    <cellStyle name="Comma 2 2 3 2 5 5" xfId="17007"/>
    <cellStyle name="Comma 2 2 3 2 5 5 2" xfId="47831"/>
    <cellStyle name="Comma 2 2 3 2 5 6" xfId="32421"/>
    <cellStyle name="Comma 2 2 3 2 6" xfId="2228"/>
    <cellStyle name="Comma 2 2 3 2 6 2" xfId="6031"/>
    <cellStyle name="Comma 2 2 3 2 6 2 2" xfId="13841"/>
    <cellStyle name="Comma 2 2 3 2 6 2 2 2" xfId="29252"/>
    <cellStyle name="Comma 2 2 3 2 6 2 2 2 2" xfId="60076"/>
    <cellStyle name="Comma 2 2 3 2 6 2 2 3" xfId="44666"/>
    <cellStyle name="Comma 2 2 3 2 6 2 3" xfId="21443"/>
    <cellStyle name="Comma 2 2 3 2 6 2 3 2" xfId="52267"/>
    <cellStyle name="Comma 2 2 3 2 6 2 4" xfId="36857"/>
    <cellStyle name="Comma 2 2 3 2 6 3" xfId="10038"/>
    <cellStyle name="Comma 2 2 3 2 6 3 2" xfId="25449"/>
    <cellStyle name="Comma 2 2 3 2 6 3 2 2" xfId="56273"/>
    <cellStyle name="Comma 2 2 3 2 6 3 3" xfId="40863"/>
    <cellStyle name="Comma 2 2 3 2 6 4" xfId="17640"/>
    <cellStyle name="Comma 2 2 3 2 6 4 2" xfId="48464"/>
    <cellStyle name="Comma 2 2 3 2 6 5" xfId="33054"/>
    <cellStyle name="Comma 2 2 3 2 7" xfId="4132"/>
    <cellStyle name="Comma 2 2 3 2 7 2" xfId="11942"/>
    <cellStyle name="Comma 2 2 3 2 7 2 2" xfId="27353"/>
    <cellStyle name="Comma 2 2 3 2 7 2 2 2" xfId="58177"/>
    <cellStyle name="Comma 2 2 3 2 7 2 3" xfId="42767"/>
    <cellStyle name="Comma 2 2 3 2 7 3" xfId="19544"/>
    <cellStyle name="Comma 2 2 3 2 7 3 2" xfId="50368"/>
    <cellStyle name="Comma 2 2 3 2 7 4" xfId="34958"/>
    <cellStyle name="Comma 2 2 3 2 8" xfId="8139"/>
    <cellStyle name="Comma 2 2 3 2 8 2" xfId="23550"/>
    <cellStyle name="Comma 2 2 3 2 8 2 2" xfId="54374"/>
    <cellStyle name="Comma 2 2 3 2 8 3" xfId="38964"/>
    <cellStyle name="Comma 2 2 3 2 9" xfId="7930"/>
    <cellStyle name="Comma 2 2 3 2 9 2" xfId="23341"/>
    <cellStyle name="Comma 2 2 3 2 9 2 2" xfId="54165"/>
    <cellStyle name="Comma 2 2 3 2 9 3" xfId="38755"/>
    <cellStyle name="Comma 2 2 3 3" xfId="669"/>
    <cellStyle name="Comma 2 2 3 3 2" xfId="1302"/>
    <cellStyle name="Comma 2 2 3 3 2 2" xfId="3201"/>
    <cellStyle name="Comma 2 2 3 3 2 2 2" xfId="7004"/>
    <cellStyle name="Comma 2 2 3 3 2 2 2 2" xfId="14814"/>
    <cellStyle name="Comma 2 2 3 3 2 2 2 2 2" xfId="30225"/>
    <cellStyle name="Comma 2 2 3 3 2 2 2 2 2 2" xfId="61049"/>
    <cellStyle name="Comma 2 2 3 3 2 2 2 2 3" xfId="45639"/>
    <cellStyle name="Comma 2 2 3 3 2 2 2 3" xfId="22416"/>
    <cellStyle name="Comma 2 2 3 3 2 2 2 3 2" xfId="53240"/>
    <cellStyle name="Comma 2 2 3 3 2 2 2 4" xfId="37830"/>
    <cellStyle name="Comma 2 2 3 3 2 2 3" xfId="11011"/>
    <cellStyle name="Comma 2 2 3 3 2 2 3 2" xfId="26422"/>
    <cellStyle name="Comma 2 2 3 3 2 2 3 2 2" xfId="57246"/>
    <cellStyle name="Comma 2 2 3 3 2 2 3 3" xfId="41836"/>
    <cellStyle name="Comma 2 2 3 3 2 2 4" xfId="18613"/>
    <cellStyle name="Comma 2 2 3 3 2 2 4 2" xfId="49437"/>
    <cellStyle name="Comma 2 2 3 3 2 2 5" xfId="34027"/>
    <cellStyle name="Comma 2 2 3 3 2 3" xfId="5105"/>
    <cellStyle name="Comma 2 2 3 3 2 3 2" xfId="12915"/>
    <cellStyle name="Comma 2 2 3 3 2 3 2 2" xfId="28326"/>
    <cellStyle name="Comma 2 2 3 3 2 3 2 2 2" xfId="59150"/>
    <cellStyle name="Comma 2 2 3 3 2 3 2 3" xfId="43740"/>
    <cellStyle name="Comma 2 2 3 3 2 3 3" xfId="20517"/>
    <cellStyle name="Comma 2 2 3 3 2 3 3 2" xfId="51341"/>
    <cellStyle name="Comma 2 2 3 3 2 3 4" xfId="35931"/>
    <cellStyle name="Comma 2 2 3 3 2 4" xfId="9112"/>
    <cellStyle name="Comma 2 2 3 3 2 4 2" xfId="24523"/>
    <cellStyle name="Comma 2 2 3 3 2 4 2 2" xfId="55347"/>
    <cellStyle name="Comma 2 2 3 3 2 4 3" xfId="39937"/>
    <cellStyle name="Comma 2 2 3 3 2 5" xfId="16714"/>
    <cellStyle name="Comma 2 2 3 3 2 5 2" xfId="47538"/>
    <cellStyle name="Comma 2 2 3 3 2 6" xfId="32128"/>
    <cellStyle name="Comma 2 2 3 3 3" xfId="1935"/>
    <cellStyle name="Comma 2 2 3 3 3 2" xfId="3834"/>
    <cellStyle name="Comma 2 2 3 3 3 2 2" xfId="7637"/>
    <cellStyle name="Comma 2 2 3 3 3 2 2 2" xfId="15447"/>
    <cellStyle name="Comma 2 2 3 3 3 2 2 2 2" xfId="30858"/>
    <cellStyle name="Comma 2 2 3 3 3 2 2 2 2 2" xfId="61682"/>
    <cellStyle name="Comma 2 2 3 3 3 2 2 2 3" xfId="46272"/>
    <cellStyle name="Comma 2 2 3 3 3 2 2 3" xfId="23049"/>
    <cellStyle name="Comma 2 2 3 3 3 2 2 3 2" xfId="53873"/>
    <cellStyle name="Comma 2 2 3 3 3 2 2 4" xfId="38463"/>
    <cellStyle name="Comma 2 2 3 3 3 2 3" xfId="11644"/>
    <cellStyle name="Comma 2 2 3 3 3 2 3 2" xfId="27055"/>
    <cellStyle name="Comma 2 2 3 3 3 2 3 2 2" xfId="57879"/>
    <cellStyle name="Comma 2 2 3 3 3 2 3 3" xfId="42469"/>
    <cellStyle name="Comma 2 2 3 3 3 2 4" xfId="19246"/>
    <cellStyle name="Comma 2 2 3 3 3 2 4 2" xfId="50070"/>
    <cellStyle name="Comma 2 2 3 3 3 2 5" xfId="34660"/>
    <cellStyle name="Comma 2 2 3 3 3 3" xfId="5738"/>
    <cellStyle name="Comma 2 2 3 3 3 3 2" xfId="13548"/>
    <cellStyle name="Comma 2 2 3 3 3 3 2 2" xfId="28959"/>
    <cellStyle name="Comma 2 2 3 3 3 3 2 2 2" xfId="59783"/>
    <cellStyle name="Comma 2 2 3 3 3 3 2 3" xfId="44373"/>
    <cellStyle name="Comma 2 2 3 3 3 3 3" xfId="21150"/>
    <cellStyle name="Comma 2 2 3 3 3 3 3 2" xfId="51974"/>
    <cellStyle name="Comma 2 2 3 3 3 3 4" xfId="36564"/>
    <cellStyle name="Comma 2 2 3 3 3 4" xfId="9745"/>
    <cellStyle name="Comma 2 2 3 3 3 4 2" xfId="25156"/>
    <cellStyle name="Comma 2 2 3 3 3 4 2 2" xfId="55980"/>
    <cellStyle name="Comma 2 2 3 3 3 4 3" xfId="40570"/>
    <cellStyle name="Comma 2 2 3 3 3 5" xfId="17347"/>
    <cellStyle name="Comma 2 2 3 3 3 5 2" xfId="48171"/>
    <cellStyle name="Comma 2 2 3 3 3 6" xfId="32761"/>
    <cellStyle name="Comma 2 2 3 3 4" xfId="2568"/>
    <cellStyle name="Comma 2 2 3 3 4 2" xfId="6371"/>
    <cellStyle name="Comma 2 2 3 3 4 2 2" xfId="14181"/>
    <cellStyle name="Comma 2 2 3 3 4 2 2 2" xfId="29592"/>
    <cellStyle name="Comma 2 2 3 3 4 2 2 2 2" xfId="60416"/>
    <cellStyle name="Comma 2 2 3 3 4 2 2 3" xfId="45006"/>
    <cellStyle name="Comma 2 2 3 3 4 2 3" xfId="21783"/>
    <cellStyle name="Comma 2 2 3 3 4 2 3 2" xfId="52607"/>
    <cellStyle name="Comma 2 2 3 3 4 2 4" xfId="37197"/>
    <cellStyle name="Comma 2 2 3 3 4 3" xfId="10378"/>
    <cellStyle name="Comma 2 2 3 3 4 3 2" xfId="25789"/>
    <cellStyle name="Comma 2 2 3 3 4 3 2 2" xfId="56613"/>
    <cellStyle name="Comma 2 2 3 3 4 3 3" xfId="41203"/>
    <cellStyle name="Comma 2 2 3 3 4 4" xfId="17980"/>
    <cellStyle name="Comma 2 2 3 3 4 4 2" xfId="48804"/>
    <cellStyle name="Comma 2 2 3 3 4 5" xfId="33394"/>
    <cellStyle name="Comma 2 2 3 3 5" xfId="4472"/>
    <cellStyle name="Comma 2 2 3 3 5 2" xfId="12282"/>
    <cellStyle name="Comma 2 2 3 3 5 2 2" xfId="27693"/>
    <cellStyle name="Comma 2 2 3 3 5 2 2 2" xfId="58517"/>
    <cellStyle name="Comma 2 2 3 3 5 2 3" xfId="43107"/>
    <cellStyle name="Comma 2 2 3 3 5 3" xfId="19884"/>
    <cellStyle name="Comma 2 2 3 3 5 3 2" xfId="50708"/>
    <cellStyle name="Comma 2 2 3 3 5 4" xfId="35298"/>
    <cellStyle name="Comma 2 2 3 3 6" xfId="8479"/>
    <cellStyle name="Comma 2 2 3 3 6 2" xfId="23890"/>
    <cellStyle name="Comma 2 2 3 3 6 2 2" xfId="54714"/>
    <cellStyle name="Comma 2 2 3 3 6 3" xfId="39304"/>
    <cellStyle name="Comma 2 2 3 3 7" xfId="16081"/>
    <cellStyle name="Comma 2 2 3 3 7 2" xfId="46905"/>
    <cellStyle name="Comma 2 2 3 3 8" xfId="31495"/>
    <cellStyle name="Comma 2 2 3 4" xfId="460"/>
    <cellStyle name="Comma 2 2 3 4 2" xfId="1093"/>
    <cellStyle name="Comma 2 2 3 4 2 2" xfId="2992"/>
    <cellStyle name="Comma 2 2 3 4 2 2 2" xfId="6795"/>
    <cellStyle name="Comma 2 2 3 4 2 2 2 2" xfId="14605"/>
    <cellStyle name="Comma 2 2 3 4 2 2 2 2 2" xfId="30016"/>
    <cellStyle name="Comma 2 2 3 4 2 2 2 2 2 2" xfId="60840"/>
    <cellStyle name="Comma 2 2 3 4 2 2 2 2 3" xfId="45430"/>
    <cellStyle name="Comma 2 2 3 4 2 2 2 3" xfId="22207"/>
    <cellStyle name="Comma 2 2 3 4 2 2 2 3 2" xfId="53031"/>
    <cellStyle name="Comma 2 2 3 4 2 2 2 4" xfId="37621"/>
    <cellStyle name="Comma 2 2 3 4 2 2 3" xfId="10802"/>
    <cellStyle name="Comma 2 2 3 4 2 2 3 2" xfId="26213"/>
    <cellStyle name="Comma 2 2 3 4 2 2 3 2 2" xfId="57037"/>
    <cellStyle name="Comma 2 2 3 4 2 2 3 3" xfId="41627"/>
    <cellStyle name="Comma 2 2 3 4 2 2 4" xfId="18404"/>
    <cellStyle name="Comma 2 2 3 4 2 2 4 2" xfId="49228"/>
    <cellStyle name="Comma 2 2 3 4 2 2 5" xfId="33818"/>
    <cellStyle name="Comma 2 2 3 4 2 3" xfId="4896"/>
    <cellStyle name="Comma 2 2 3 4 2 3 2" xfId="12706"/>
    <cellStyle name="Comma 2 2 3 4 2 3 2 2" xfId="28117"/>
    <cellStyle name="Comma 2 2 3 4 2 3 2 2 2" xfId="58941"/>
    <cellStyle name="Comma 2 2 3 4 2 3 2 3" xfId="43531"/>
    <cellStyle name="Comma 2 2 3 4 2 3 3" xfId="20308"/>
    <cellStyle name="Comma 2 2 3 4 2 3 3 2" xfId="51132"/>
    <cellStyle name="Comma 2 2 3 4 2 3 4" xfId="35722"/>
    <cellStyle name="Comma 2 2 3 4 2 4" xfId="8903"/>
    <cellStyle name="Comma 2 2 3 4 2 4 2" xfId="24314"/>
    <cellStyle name="Comma 2 2 3 4 2 4 2 2" xfId="55138"/>
    <cellStyle name="Comma 2 2 3 4 2 4 3" xfId="39728"/>
    <cellStyle name="Comma 2 2 3 4 2 5" xfId="16505"/>
    <cellStyle name="Comma 2 2 3 4 2 5 2" xfId="47329"/>
    <cellStyle name="Comma 2 2 3 4 2 6" xfId="31919"/>
    <cellStyle name="Comma 2 2 3 4 3" xfId="1726"/>
    <cellStyle name="Comma 2 2 3 4 3 2" xfId="3625"/>
    <cellStyle name="Comma 2 2 3 4 3 2 2" xfId="7428"/>
    <cellStyle name="Comma 2 2 3 4 3 2 2 2" xfId="15238"/>
    <cellStyle name="Comma 2 2 3 4 3 2 2 2 2" xfId="30649"/>
    <cellStyle name="Comma 2 2 3 4 3 2 2 2 2 2" xfId="61473"/>
    <cellStyle name="Comma 2 2 3 4 3 2 2 2 3" xfId="46063"/>
    <cellStyle name="Comma 2 2 3 4 3 2 2 3" xfId="22840"/>
    <cellStyle name="Comma 2 2 3 4 3 2 2 3 2" xfId="53664"/>
    <cellStyle name="Comma 2 2 3 4 3 2 2 4" xfId="38254"/>
    <cellStyle name="Comma 2 2 3 4 3 2 3" xfId="11435"/>
    <cellStyle name="Comma 2 2 3 4 3 2 3 2" xfId="26846"/>
    <cellStyle name="Comma 2 2 3 4 3 2 3 2 2" xfId="57670"/>
    <cellStyle name="Comma 2 2 3 4 3 2 3 3" xfId="42260"/>
    <cellStyle name="Comma 2 2 3 4 3 2 4" xfId="19037"/>
    <cellStyle name="Comma 2 2 3 4 3 2 4 2" xfId="49861"/>
    <cellStyle name="Comma 2 2 3 4 3 2 5" xfId="34451"/>
    <cellStyle name="Comma 2 2 3 4 3 3" xfId="5529"/>
    <cellStyle name="Comma 2 2 3 4 3 3 2" xfId="13339"/>
    <cellStyle name="Comma 2 2 3 4 3 3 2 2" xfId="28750"/>
    <cellStyle name="Comma 2 2 3 4 3 3 2 2 2" xfId="59574"/>
    <cellStyle name="Comma 2 2 3 4 3 3 2 3" xfId="44164"/>
    <cellStyle name="Comma 2 2 3 4 3 3 3" xfId="20941"/>
    <cellStyle name="Comma 2 2 3 4 3 3 3 2" xfId="51765"/>
    <cellStyle name="Comma 2 2 3 4 3 3 4" xfId="36355"/>
    <cellStyle name="Comma 2 2 3 4 3 4" xfId="9536"/>
    <cellStyle name="Comma 2 2 3 4 3 4 2" xfId="24947"/>
    <cellStyle name="Comma 2 2 3 4 3 4 2 2" xfId="55771"/>
    <cellStyle name="Comma 2 2 3 4 3 4 3" xfId="40361"/>
    <cellStyle name="Comma 2 2 3 4 3 5" xfId="17138"/>
    <cellStyle name="Comma 2 2 3 4 3 5 2" xfId="47962"/>
    <cellStyle name="Comma 2 2 3 4 3 6" xfId="32552"/>
    <cellStyle name="Comma 2 2 3 4 4" xfId="2359"/>
    <cellStyle name="Comma 2 2 3 4 4 2" xfId="6162"/>
    <cellStyle name="Comma 2 2 3 4 4 2 2" xfId="13972"/>
    <cellStyle name="Comma 2 2 3 4 4 2 2 2" xfId="29383"/>
    <cellStyle name="Comma 2 2 3 4 4 2 2 2 2" xfId="60207"/>
    <cellStyle name="Comma 2 2 3 4 4 2 2 3" xfId="44797"/>
    <cellStyle name="Comma 2 2 3 4 4 2 3" xfId="21574"/>
    <cellStyle name="Comma 2 2 3 4 4 2 3 2" xfId="52398"/>
    <cellStyle name="Comma 2 2 3 4 4 2 4" xfId="36988"/>
    <cellStyle name="Comma 2 2 3 4 4 3" xfId="10169"/>
    <cellStyle name="Comma 2 2 3 4 4 3 2" xfId="25580"/>
    <cellStyle name="Comma 2 2 3 4 4 3 2 2" xfId="56404"/>
    <cellStyle name="Comma 2 2 3 4 4 3 3" xfId="40994"/>
    <cellStyle name="Comma 2 2 3 4 4 4" xfId="17771"/>
    <cellStyle name="Comma 2 2 3 4 4 4 2" xfId="48595"/>
    <cellStyle name="Comma 2 2 3 4 4 5" xfId="33185"/>
    <cellStyle name="Comma 2 2 3 4 5" xfId="4263"/>
    <cellStyle name="Comma 2 2 3 4 5 2" xfId="12073"/>
    <cellStyle name="Comma 2 2 3 4 5 2 2" xfId="27484"/>
    <cellStyle name="Comma 2 2 3 4 5 2 2 2" xfId="58308"/>
    <cellStyle name="Comma 2 2 3 4 5 2 3" xfId="42898"/>
    <cellStyle name="Comma 2 2 3 4 5 3" xfId="19675"/>
    <cellStyle name="Comma 2 2 3 4 5 3 2" xfId="50499"/>
    <cellStyle name="Comma 2 2 3 4 5 4" xfId="35089"/>
    <cellStyle name="Comma 2 2 3 4 6" xfId="8270"/>
    <cellStyle name="Comma 2 2 3 4 6 2" xfId="23681"/>
    <cellStyle name="Comma 2 2 3 4 6 2 2" xfId="54505"/>
    <cellStyle name="Comma 2 2 3 4 6 3" xfId="39095"/>
    <cellStyle name="Comma 2 2 3 4 7" xfId="15872"/>
    <cellStyle name="Comma 2 2 3 4 7 2" xfId="46696"/>
    <cellStyle name="Comma 2 2 3 4 8" xfId="31286"/>
    <cellStyle name="Comma 2 2 3 5" xfId="880"/>
    <cellStyle name="Comma 2 2 3 5 2" xfId="2779"/>
    <cellStyle name="Comma 2 2 3 5 2 2" xfId="6582"/>
    <cellStyle name="Comma 2 2 3 5 2 2 2" xfId="14392"/>
    <cellStyle name="Comma 2 2 3 5 2 2 2 2" xfId="29803"/>
    <cellStyle name="Comma 2 2 3 5 2 2 2 2 2" xfId="60627"/>
    <cellStyle name="Comma 2 2 3 5 2 2 2 3" xfId="45217"/>
    <cellStyle name="Comma 2 2 3 5 2 2 3" xfId="21994"/>
    <cellStyle name="Comma 2 2 3 5 2 2 3 2" xfId="52818"/>
    <cellStyle name="Comma 2 2 3 5 2 2 4" xfId="37408"/>
    <cellStyle name="Comma 2 2 3 5 2 3" xfId="10589"/>
    <cellStyle name="Comma 2 2 3 5 2 3 2" xfId="26000"/>
    <cellStyle name="Comma 2 2 3 5 2 3 2 2" xfId="56824"/>
    <cellStyle name="Comma 2 2 3 5 2 3 3" xfId="41414"/>
    <cellStyle name="Comma 2 2 3 5 2 4" xfId="18191"/>
    <cellStyle name="Comma 2 2 3 5 2 4 2" xfId="49015"/>
    <cellStyle name="Comma 2 2 3 5 2 5" xfId="33605"/>
    <cellStyle name="Comma 2 2 3 5 3" xfId="4683"/>
    <cellStyle name="Comma 2 2 3 5 3 2" xfId="12493"/>
    <cellStyle name="Comma 2 2 3 5 3 2 2" xfId="27904"/>
    <cellStyle name="Comma 2 2 3 5 3 2 2 2" xfId="58728"/>
    <cellStyle name="Comma 2 2 3 5 3 2 3" xfId="43318"/>
    <cellStyle name="Comma 2 2 3 5 3 3" xfId="20095"/>
    <cellStyle name="Comma 2 2 3 5 3 3 2" xfId="50919"/>
    <cellStyle name="Comma 2 2 3 5 3 4" xfId="35509"/>
    <cellStyle name="Comma 2 2 3 5 4" xfId="8690"/>
    <cellStyle name="Comma 2 2 3 5 4 2" xfId="24101"/>
    <cellStyle name="Comma 2 2 3 5 4 2 2" xfId="54925"/>
    <cellStyle name="Comma 2 2 3 5 4 3" xfId="39515"/>
    <cellStyle name="Comma 2 2 3 5 5" xfId="16292"/>
    <cellStyle name="Comma 2 2 3 5 5 2" xfId="47116"/>
    <cellStyle name="Comma 2 2 3 5 6" xfId="31706"/>
    <cellStyle name="Comma 2 2 3 6" xfId="1513"/>
    <cellStyle name="Comma 2 2 3 6 2" xfId="3412"/>
    <cellStyle name="Comma 2 2 3 6 2 2" xfId="7215"/>
    <cellStyle name="Comma 2 2 3 6 2 2 2" xfId="15025"/>
    <cellStyle name="Comma 2 2 3 6 2 2 2 2" xfId="30436"/>
    <cellStyle name="Comma 2 2 3 6 2 2 2 2 2" xfId="61260"/>
    <cellStyle name="Comma 2 2 3 6 2 2 2 3" xfId="45850"/>
    <cellStyle name="Comma 2 2 3 6 2 2 3" xfId="22627"/>
    <cellStyle name="Comma 2 2 3 6 2 2 3 2" xfId="53451"/>
    <cellStyle name="Comma 2 2 3 6 2 2 4" xfId="38041"/>
    <cellStyle name="Comma 2 2 3 6 2 3" xfId="11222"/>
    <cellStyle name="Comma 2 2 3 6 2 3 2" xfId="26633"/>
    <cellStyle name="Comma 2 2 3 6 2 3 2 2" xfId="57457"/>
    <cellStyle name="Comma 2 2 3 6 2 3 3" xfId="42047"/>
    <cellStyle name="Comma 2 2 3 6 2 4" xfId="18824"/>
    <cellStyle name="Comma 2 2 3 6 2 4 2" xfId="49648"/>
    <cellStyle name="Comma 2 2 3 6 2 5" xfId="34238"/>
    <cellStyle name="Comma 2 2 3 6 3" xfId="5316"/>
    <cellStyle name="Comma 2 2 3 6 3 2" xfId="13126"/>
    <cellStyle name="Comma 2 2 3 6 3 2 2" xfId="28537"/>
    <cellStyle name="Comma 2 2 3 6 3 2 2 2" xfId="59361"/>
    <cellStyle name="Comma 2 2 3 6 3 2 3" xfId="43951"/>
    <cellStyle name="Comma 2 2 3 6 3 3" xfId="20728"/>
    <cellStyle name="Comma 2 2 3 6 3 3 2" xfId="51552"/>
    <cellStyle name="Comma 2 2 3 6 3 4" xfId="36142"/>
    <cellStyle name="Comma 2 2 3 6 4" xfId="9323"/>
    <cellStyle name="Comma 2 2 3 6 4 2" xfId="24734"/>
    <cellStyle name="Comma 2 2 3 6 4 2 2" xfId="55558"/>
    <cellStyle name="Comma 2 2 3 6 4 3" xfId="40148"/>
    <cellStyle name="Comma 2 2 3 6 5" xfId="16925"/>
    <cellStyle name="Comma 2 2 3 6 5 2" xfId="47749"/>
    <cellStyle name="Comma 2 2 3 6 6" xfId="32339"/>
    <cellStyle name="Comma 2 2 3 7" xfId="2146"/>
    <cellStyle name="Comma 2 2 3 7 2" xfId="5949"/>
    <cellStyle name="Comma 2 2 3 7 2 2" xfId="13759"/>
    <cellStyle name="Comma 2 2 3 7 2 2 2" xfId="29170"/>
    <cellStyle name="Comma 2 2 3 7 2 2 2 2" xfId="59994"/>
    <cellStyle name="Comma 2 2 3 7 2 2 3" xfId="44584"/>
    <cellStyle name="Comma 2 2 3 7 2 3" xfId="21361"/>
    <cellStyle name="Comma 2 2 3 7 2 3 2" xfId="52185"/>
    <cellStyle name="Comma 2 2 3 7 2 4" xfId="36775"/>
    <cellStyle name="Comma 2 2 3 7 3" xfId="9956"/>
    <cellStyle name="Comma 2 2 3 7 3 2" xfId="25367"/>
    <cellStyle name="Comma 2 2 3 7 3 2 2" xfId="56191"/>
    <cellStyle name="Comma 2 2 3 7 3 3" xfId="40781"/>
    <cellStyle name="Comma 2 2 3 7 4" xfId="17558"/>
    <cellStyle name="Comma 2 2 3 7 4 2" xfId="48382"/>
    <cellStyle name="Comma 2 2 3 7 5" xfId="32972"/>
    <cellStyle name="Comma 2 2 3 8" xfId="4050"/>
    <cellStyle name="Comma 2 2 3 8 2" xfId="11860"/>
    <cellStyle name="Comma 2 2 3 8 2 2" xfId="27271"/>
    <cellStyle name="Comma 2 2 3 8 2 2 2" xfId="58095"/>
    <cellStyle name="Comma 2 2 3 8 2 3" xfId="42685"/>
    <cellStyle name="Comma 2 2 3 8 3" xfId="19462"/>
    <cellStyle name="Comma 2 2 3 8 3 2" xfId="50286"/>
    <cellStyle name="Comma 2 2 3 8 4" xfId="34876"/>
    <cellStyle name="Comma 2 2 3 9" xfId="8057"/>
    <cellStyle name="Comma 2 2 3 9 2" xfId="23468"/>
    <cellStyle name="Comma 2 2 3 9 2 2" xfId="54292"/>
    <cellStyle name="Comma 2 2 3 9 3" xfId="38882"/>
    <cellStyle name="Comma 2 2 4" xfId="286"/>
    <cellStyle name="Comma 2 2 4 10" xfId="15699"/>
    <cellStyle name="Comma 2 2 4 10 2" xfId="46523"/>
    <cellStyle name="Comma 2 2 4 11" xfId="31113"/>
    <cellStyle name="Comma 2 2 4 2" xfId="709"/>
    <cellStyle name="Comma 2 2 4 2 2" xfId="1342"/>
    <cellStyle name="Comma 2 2 4 2 2 2" xfId="3241"/>
    <cellStyle name="Comma 2 2 4 2 2 2 2" xfId="7044"/>
    <cellStyle name="Comma 2 2 4 2 2 2 2 2" xfId="14854"/>
    <cellStyle name="Comma 2 2 4 2 2 2 2 2 2" xfId="30265"/>
    <cellStyle name="Comma 2 2 4 2 2 2 2 2 2 2" xfId="61089"/>
    <cellStyle name="Comma 2 2 4 2 2 2 2 2 3" xfId="45679"/>
    <cellStyle name="Comma 2 2 4 2 2 2 2 3" xfId="22456"/>
    <cellStyle name="Comma 2 2 4 2 2 2 2 3 2" xfId="53280"/>
    <cellStyle name="Comma 2 2 4 2 2 2 2 4" xfId="37870"/>
    <cellStyle name="Comma 2 2 4 2 2 2 3" xfId="11051"/>
    <cellStyle name="Comma 2 2 4 2 2 2 3 2" xfId="26462"/>
    <cellStyle name="Comma 2 2 4 2 2 2 3 2 2" xfId="57286"/>
    <cellStyle name="Comma 2 2 4 2 2 2 3 3" xfId="41876"/>
    <cellStyle name="Comma 2 2 4 2 2 2 4" xfId="18653"/>
    <cellStyle name="Comma 2 2 4 2 2 2 4 2" xfId="49477"/>
    <cellStyle name="Comma 2 2 4 2 2 2 5" xfId="34067"/>
    <cellStyle name="Comma 2 2 4 2 2 3" xfId="5145"/>
    <cellStyle name="Comma 2 2 4 2 2 3 2" xfId="12955"/>
    <cellStyle name="Comma 2 2 4 2 2 3 2 2" xfId="28366"/>
    <cellStyle name="Comma 2 2 4 2 2 3 2 2 2" xfId="59190"/>
    <cellStyle name="Comma 2 2 4 2 2 3 2 3" xfId="43780"/>
    <cellStyle name="Comma 2 2 4 2 2 3 3" xfId="20557"/>
    <cellStyle name="Comma 2 2 4 2 2 3 3 2" xfId="51381"/>
    <cellStyle name="Comma 2 2 4 2 2 3 4" xfId="35971"/>
    <cellStyle name="Comma 2 2 4 2 2 4" xfId="9152"/>
    <cellStyle name="Comma 2 2 4 2 2 4 2" xfId="24563"/>
    <cellStyle name="Comma 2 2 4 2 2 4 2 2" xfId="55387"/>
    <cellStyle name="Comma 2 2 4 2 2 4 3" xfId="39977"/>
    <cellStyle name="Comma 2 2 4 2 2 5" xfId="16754"/>
    <cellStyle name="Comma 2 2 4 2 2 5 2" xfId="47578"/>
    <cellStyle name="Comma 2 2 4 2 2 6" xfId="32168"/>
    <cellStyle name="Comma 2 2 4 2 3" xfId="1975"/>
    <cellStyle name="Comma 2 2 4 2 3 2" xfId="3874"/>
    <cellStyle name="Comma 2 2 4 2 3 2 2" xfId="7677"/>
    <cellStyle name="Comma 2 2 4 2 3 2 2 2" xfId="15487"/>
    <cellStyle name="Comma 2 2 4 2 3 2 2 2 2" xfId="30898"/>
    <cellStyle name="Comma 2 2 4 2 3 2 2 2 2 2" xfId="61722"/>
    <cellStyle name="Comma 2 2 4 2 3 2 2 2 3" xfId="46312"/>
    <cellStyle name="Comma 2 2 4 2 3 2 2 3" xfId="23089"/>
    <cellStyle name="Comma 2 2 4 2 3 2 2 3 2" xfId="53913"/>
    <cellStyle name="Comma 2 2 4 2 3 2 2 4" xfId="38503"/>
    <cellStyle name="Comma 2 2 4 2 3 2 3" xfId="11684"/>
    <cellStyle name="Comma 2 2 4 2 3 2 3 2" xfId="27095"/>
    <cellStyle name="Comma 2 2 4 2 3 2 3 2 2" xfId="57919"/>
    <cellStyle name="Comma 2 2 4 2 3 2 3 3" xfId="42509"/>
    <cellStyle name="Comma 2 2 4 2 3 2 4" xfId="19286"/>
    <cellStyle name="Comma 2 2 4 2 3 2 4 2" xfId="50110"/>
    <cellStyle name="Comma 2 2 4 2 3 2 5" xfId="34700"/>
    <cellStyle name="Comma 2 2 4 2 3 3" xfId="5778"/>
    <cellStyle name="Comma 2 2 4 2 3 3 2" xfId="13588"/>
    <cellStyle name="Comma 2 2 4 2 3 3 2 2" xfId="28999"/>
    <cellStyle name="Comma 2 2 4 2 3 3 2 2 2" xfId="59823"/>
    <cellStyle name="Comma 2 2 4 2 3 3 2 3" xfId="44413"/>
    <cellStyle name="Comma 2 2 4 2 3 3 3" xfId="21190"/>
    <cellStyle name="Comma 2 2 4 2 3 3 3 2" xfId="52014"/>
    <cellStyle name="Comma 2 2 4 2 3 3 4" xfId="36604"/>
    <cellStyle name="Comma 2 2 4 2 3 4" xfId="9785"/>
    <cellStyle name="Comma 2 2 4 2 3 4 2" xfId="25196"/>
    <cellStyle name="Comma 2 2 4 2 3 4 2 2" xfId="56020"/>
    <cellStyle name="Comma 2 2 4 2 3 4 3" xfId="40610"/>
    <cellStyle name="Comma 2 2 4 2 3 5" xfId="17387"/>
    <cellStyle name="Comma 2 2 4 2 3 5 2" xfId="48211"/>
    <cellStyle name="Comma 2 2 4 2 3 6" xfId="32801"/>
    <cellStyle name="Comma 2 2 4 2 4" xfId="2608"/>
    <cellStyle name="Comma 2 2 4 2 4 2" xfId="6411"/>
    <cellStyle name="Comma 2 2 4 2 4 2 2" xfId="14221"/>
    <cellStyle name="Comma 2 2 4 2 4 2 2 2" xfId="29632"/>
    <cellStyle name="Comma 2 2 4 2 4 2 2 2 2" xfId="60456"/>
    <cellStyle name="Comma 2 2 4 2 4 2 2 3" xfId="45046"/>
    <cellStyle name="Comma 2 2 4 2 4 2 3" xfId="21823"/>
    <cellStyle name="Comma 2 2 4 2 4 2 3 2" xfId="52647"/>
    <cellStyle name="Comma 2 2 4 2 4 2 4" xfId="37237"/>
    <cellStyle name="Comma 2 2 4 2 4 3" xfId="10418"/>
    <cellStyle name="Comma 2 2 4 2 4 3 2" xfId="25829"/>
    <cellStyle name="Comma 2 2 4 2 4 3 2 2" xfId="56653"/>
    <cellStyle name="Comma 2 2 4 2 4 3 3" xfId="41243"/>
    <cellStyle name="Comma 2 2 4 2 4 4" xfId="18020"/>
    <cellStyle name="Comma 2 2 4 2 4 4 2" xfId="48844"/>
    <cellStyle name="Comma 2 2 4 2 4 5" xfId="33434"/>
    <cellStyle name="Comma 2 2 4 2 5" xfId="4512"/>
    <cellStyle name="Comma 2 2 4 2 5 2" xfId="12322"/>
    <cellStyle name="Comma 2 2 4 2 5 2 2" xfId="27733"/>
    <cellStyle name="Comma 2 2 4 2 5 2 2 2" xfId="58557"/>
    <cellStyle name="Comma 2 2 4 2 5 2 3" xfId="43147"/>
    <cellStyle name="Comma 2 2 4 2 5 3" xfId="19924"/>
    <cellStyle name="Comma 2 2 4 2 5 3 2" xfId="50748"/>
    <cellStyle name="Comma 2 2 4 2 5 4" xfId="35338"/>
    <cellStyle name="Comma 2 2 4 2 6" xfId="8519"/>
    <cellStyle name="Comma 2 2 4 2 6 2" xfId="23930"/>
    <cellStyle name="Comma 2 2 4 2 6 2 2" xfId="54754"/>
    <cellStyle name="Comma 2 2 4 2 6 3" xfId="39344"/>
    <cellStyle name="Comma 2 2 4 2 7" xfId="16121"/>
    <cellStyle name="Comma 2 2 4 2 7 2" xfId="46945"/>
    <cellStyle name="Comma 2 2 4 2 8" xfId="31535"/>
    <cellStyle name="Comma 2 2 4 3" xfId="500"/>
    <cellStyle name="Comma 2 2 4 3 2" xfId="1133"/>
    <cellStyle name="Comma 2 2 4 3 2 2" xfId="3032"/>
    <cellStyle name="Comma 2 2 4 3 2 2 2" xfId="6835"/>
    <cellStyle name="Comma 2 2 4 3 2 2 2 2" xfId="14645"/>
    <cellStyle name="Comma 2 2 4 3 2 2 2 2 2" xfId="30056"/>
    <cellStyle name="Comma 2 2 4 3 2 2 2 2 2 2" xfId="60880"/>
    <cellStyle name="Comma 2 2 4 3 2 2 2 2 3" xfId="45470"/>
    <cellStyle name="Comma 2 2 4 3 2 2 2 3" xfId="22247"/>
    <cellStyle name="Comma 2 2 4 3 2 2 2 3 2" xfId="53071"/>
    <cellStyle name="Comma 2 2 4 3 2 2 2 4" xfId="37661"/>
    <cellStyle name="Comma 2 2 4 3 2 2 3" xfId="10842"/>
    <cellStyle name="Comma 2 2 4 3 2 2 3 2" xfId="26253"/>
    <cellStyle name="Comma 2 2 4 3 2 2 3 2 2" xfId="57077"/>
    <cellStyle name="Comma 2 2 4 3 2 2 3 3" xfId="41667"/>
    <cellStyle name="Comma 2 2 4 3 2 2 4" xfId="18444"/>
    <cellStyle name="Comma 2 2 4 3 2 2 4 2" xfId="49268"/>
    <cellStyle name="Comma 2 2 4 3 2 2 5" xfId="33858"/>
    <cellStyle name="Comma 2 2 4 3 2 3" xfId="4936"/>
    <cellStyle name="Comma 2 2 4 3 2 3 2" xfId="12746"/>
    <cellStyle name="Comma 2 2 4 3 2 3 2 2" xfId="28157"/>
    <cellStyle name="Comma 2 2 4 3 2 3 2 2 2" xfId="58981"/>
    <cellStyle name="Comma 2 2 4 3 2 3 2 3" xfId="43571"/>
    <cellStyle name="Comma 2 2 4 3 2 3 3" xfId="20348"/>
    <cellStyle name="Comma 2 2 4 3 2 3 3 2" xfId="51172"/>
    <cellStyle name="Comma 2 2 4 3 2 3 4" xfId="35762"/>
    <cellStyle name="Comma 2 2 4 3 2 4" xfId="8943"/>
    <cellStyle name="Comma 2 2 4 3 2 4 2" xfId="24354"/>
    <cellStyle name="Comma 2 2 4 3 2 4 2 2" xfId="55178"/>
    <cellStyle name="Comma 2 2 4 3 2 4 3" xfId="39768"/>
    <cellStyle name="Comma 2 2 4 3 2 5" xfId="16545"/>
    <cellStyle name="Comma 2 2 4 3 2 5 2" xfId="47369"/>
    <cellStyle name="Comma 2 2 4 3 2 6" xfId="31959"/>
    <cellStyle name="Comma 2 2 4 3 3" xfId="1766"/>
    <cellStyle name="Comma 2 2 4 3 3 2" xfId="3665"/>
    <cellStyle name="Comma 2 2 4 3 3 2 2" xfId="7468"/>
    <cellStyle name="Comma 2 2 4 3 3 2 2 2" xfId="15278"/>
    <cellStyle name="Comma 2 2 4 3 3 2 2 2 2" xfId="30689"/>
    <cellStyle name="Comma 2 2 4 3 3 2 2 2 2 2" xfId="61513"/>
    <cellStyle name="Comma 2 2 4 3 3 2 2 2 3" xfId="46103"/>
    <cellStyle name="Comma 2 2 4 3 3 2 2 3" xfId="22880"/>
    <cellStyle name="Comma 2 2 4 3 3 2 2 3 2" xfId="53704"/>
    <cellStyle name="Comma 2 2 4 3 3 2 2 4" xfId="38294"/>
    <cellStyle name="Comma 2 2 4 3 3 2 3" xfId="11475"/>
    <cellStyle name="Comma 2 2 4 3 3 2 3 2" xfId="26886"/>
    <cellStyle name="Comma 2 2 4 3 3 2 3 2 2" xfId="57710"/>
    <cellStyle name="Comma 2 2 4 3 3 2 3 3" xfId="42300"/>
    <cellStyle name="Comma 2 2 4 3 3 2 4" xfId="19077"/>
    <cellStyle name="Comma 2 2 4 3 3 2 4 2" xfId="49901"/>
    <cellStyle name="Comma 2 2 4 3 3 2 5" xfId="34491"/>
    <cellStyle name="Comma 2 2 4 3 3 3" xfId="5569"/>
    <cellStyle name="Comma 2 2 4 3 3 3 2" xfId="13379"/>
    <cellStyle name="Comma 2 2 4 3 3 3 2 2" xfId="28790"/>
    <cellStyle name="Comma 2 2 4 3 3 3 2 2 2" xfId="59614"/>
    <cellStyle name="Comma 2 2 4 3 3 3 2 3" xfId="44204"/>
    <cellStyle name="Comma 2 2 4 3 3 3 3" xfId="20981"/>
    <cellStyle name="Comma 2 2 4 3 3 3 3 2" xfId="51805"/>
    <cellStyle name="Comma 2 2 4 3 3 3 4" xfId="36395"/>
    <cellStyle name="Comma 2 2 4 3 3 4" xfId="9576"/>
    <cellStyle name="Comma 2 2 4 3 3 4 2" xfId="24987"/>
    <cellStyle name="Comma 2 2 4 3 3 4 2 2" xfId="55811"/>
    <cellStyle name="Comma 2 2 4 3 3 4 3" xfId="40401"/>
    <cellStyle name="Comma 2 2 4 3 3 5" xfId="17178"/>
    <cellStyle name="Comma 2 2 4 3 3 5 2" xfId="48002"/>
    <cellStyle name="Comma 2 2 4 3 3 6" xfId="32592"/>
    <cellStyle name="Comma 2 2 4 3 4" xfId="2399"/>
    <cellStyle name="Comma 2 2 4 3 4 2" xfId="6202"/>
    <cellStyle name="Comma 2 2 4 3 4 2 2" xfId="14012"/>
    <cellStyle name="Comma 2 2 4 3 4 2 2 2" xfId="29423"/>
    <cellStyle name="Comma 2 2 4 3 4 2 2 2 2" xfId="60247"/>
    <cellStyle name="Comma 2 2 4 3 4 2 2 3" xfId="44837"/>
    <cellStyle name="Comma 2 2 4 3 4 2 3" xfId="21614"/>
    <cellStyle name="Comma 2 2 4 3 4 2 3 2" xfId="52438"/>
    <cellStyle name="Comma 2 2 4 3 4 2 4" xfId="37028"/>
    <cellStyle name="Comma 2 2 4 3 4 3" xfId="10209"/>
    <cellStyle name="Comma 2 2 4 3 4 3 2" xfId="25620"/>
    <cellStyle name="Comma 2 2 4 3 4 3 2 2" xfId="56444"/>
    <cellStyle name="Comma 2 2 4 3 4 3 3" xfId="41034"/>
    <cellStyle name="Comma 2 2 4 3 4 4" xfId="17811"/>
    <cellStyle name="Comma 2 2 4 3 4 4 2" xfId="48635"/>
    <cellStyle name="Comma 2 2 4 3 4 5" xfId="33225"/>
    <cellStyle name="Comma 2 2 4 3 5" xfId="4303"/>
    <cellStyle name="Comma 2 2 4 3 5 2" xfId="12113"/>
    <cellStyle name="Comma 2 2 4 3 5 2 2" xfId="27524"/>
    <cellStyle name="Comma 2 2 4 3 5 2 2 2" xfId="58348"/>
    <cellStyle name="Comma 2 2 4 3 5 2 3" xfId="42938"/>
    <cellStyle name="Comma 2 2 4 3 5 3" xfId="19715"/>
    <cellStyle name="Comma 2 2 4 3 5 3 2" xfId="50539"/>
    <cellStyle name="Comma 2 2 4 3 5 4" xfId="35129"/>
    <cellStyle name="Comma 2 2 4 3 6" xfId="8310"/>
    <cellStyle name="Comma 2 2 4 3 6 2" xfId="23721"/>
    <cellStyle name="Comma 2 2 4 3 6 2 2" xfId="54545"/>
    <cellStyle name="Comma 2 2 4 3 6 3" xfId="39135"/>
    <cellStyle name="Comma 2 2 4 3 7" xfId="15912"/>
    <cellStyle name="Comma 2 2 4 3 7 2" xfId="46736"/>
    <cellStyle name="Comma 2 2 4 3 8" xfId="31326"/>
    <cellStyle name="Comma 2 2 4 4" xfId="920"/>
    <cellStyle name="Comma 2 2 4 4 2" xfId="2819"/>
    <cellStyle name="Comma 2 2 4 4 2 2" xfId="6622"/>
    <cellStyle name="Comma 2 2 4 4 2 2 2" xfId="14432"/>
    <cellStyle name="Comma 2 2 4 4 2 2 2 2" xfId="29843"/>
    <cellStyle name="Comma 2 2 4 4 2 2 2 2 2" xfId="60667"/>
    <cellStyle name="Comma 2 2 4 4 2 2 2 3" xfId="45257"/>
    <cellStyle name="Comma 2 2 4 4 2 2 3" xfId="22034"/>
    <cellStyle name="Comma 2 2 4 4 2 2 3 2" xfId="52858"/>
    <cellStyle name="Comma 2 2 4 4 2 2 4" xfId="37448"/>
    <cellStyle name="Comma 2 2 4 4 2 3" xfId="10629"/>
    <cellStyle name="Comma 2 2 4 4 2 3 2" xfId="26040"/>
    <cellStyle name="Comma 2 2 4 4 2 3 2 2" xfId="56864"/>
    <cellStyle name="Comma 2 2 4 4 2 3 3" xfId="41454"/>
    <cellStyle name="Comma 2 2 4 4 2 4" xfId="18231"/>
    <cellStyle name="Comma 2 2 4 4 2 4 2" xfId="49055"/>
    <cellStyle name="Comma 2 2 4 4 2 5" xfId="33645"/>
    <cellStyle name="Comma 2 2 4 4 3" xfId="4723"/>
    <cellStyle name="Comma 2 2 4 4 3 2" xfId="12533"/>
    <cellStyle name="Comma 2 2 4 4 3 2 2" xfId="27944"/>
    <cellStyle name="Comma 2 2 4 4 3 2 2 2" xfId="58768"/>
    <cellStyle name="Comma 2 2 4 4 3 2 3" xfId="43358"/>
    <cellStyle name="Comma 2 2 4 4 3 3" xfId="20135"/>
    <cellStyle name="Comma 2 2 4 4 3 3 2" xfId="50959"/>
    <cellStyle name="Comma 2 2 4 4 3 4" xfId="35549"/>
    <cellStyle name="Comma 2 2 4 4 4" xfId="8730"/>
    <cellStyle name="Comma 2 2 4 4 4 2" xfId="24141"/>
    <cellStyle name="Comma 2 2 4 4 4 2 2" xfId="54965"/>
    <cellStyle name="Comma 2 2 4 4 4 3" xfId="39555"/>
    <cellStyle name="Comma 2 2 4 4 5" xfId="16332"/>
    <cellStyle name="Comma 2 2 4 4 5 2" xfId="47156"/>
    <cellStyle name="Comma 2 2 4 4 6" xfId="31746"/>
    <cellStyle name="Comma 2 2 4 5" xfId="1553"/>
    <cellStyle name="Comma 2 2 4 5 2" xfId="3452"/>
    <cellStyle name="Comma 2 2 4 5 2 2" xfId="7255"/>
    <cellStyle name="Comma 2 2 4 5 2 2 2" xfId="15065"/>
    <cellStyle name="Comma 2 2 4 5 2 2 2 2" xfId="30476"/>
    <cellStyle name="Comma 2 2 4 5 2 2 2 2 2" xfId="61300"/>
    <cellStyle name="Comma 2 2 4 5 2 2 2 3" xfId="45890"/>
    <cellStyle name="Comma 2 2 4 5 2 2 3" xfId="22667"/>
    <cellStyle name="Comma 2 2 4 5 2 2 3 2" xfId="53491"/>
    <cellStyle name="Comma 2 2 4 5 2 2 4" xfId="38081"/>
    <cellStyle name="Comma 2 2 4 5 2 3" xfId="11262"/>
    <cellStyle name="Comma 2 2 4 5 2 3 2" xfId="26673"/>
    <cellStyle name="Comma 2 2 4 5 2 3 2 2" xfId="57497"/>
    <cellStyle name="Comma 2 2 4 5 2 3 3" xfId="42087"/>
    <cellStyle name="Comma 2 2 4 5 2 4" xfId="18864"/>
    <cellStyle name="Comma 2 2 4 5 2 4 2" xfId="49688"/>
    <cellStyle name="Comma 2 2 4 5 2 5" xfId="34278"/>
    <cellStyle name="Comma 2 2 4 5 3" xfId="5356"/>
    <cellStyle name="Comma 2 2 4 5 3 2" xfId="13166"/>
    <cellStyle name="Comma 2 2 4 5 3 2 2" xfId="28577"/>
    <cellStyle name="Comma 2 2 4 5 3 2 2 2" xfId="59401"/>
    <cellStyle name="Comma 2 2 4 5 3 2 3" xfId="43991"/>
    <cellStyle name="Comma 2 2 4 5 3 3" xfId="20768"/>
    <cellStyle name="Comma 2 2 4 5 3 3 2" xfId="51592"/>
    <cellStyle name="Comma 2 2 4 5 3 4" xfId="36182"/>
    <cellStyle name="Comma 2 2 4 5 4" xfId="9363"/>
    <cellStyle name="Comma 2 2 4 5 4 2" xfId="24774"/>
    <cellStyle name="Comma 2 2 4 5 4 2 2" xfId="55598"/>
    <cellStyle name="Comma 2 2 4 5 4 3" xfId="40188"/>
    <cellStyle name="Comma 2 2 4 5 5" xfId="16965"/>
    <cellStyle name="Comma 2 2 4 5 5 2" xfId="47789"/>
    <cellStyle name="Comma 2 2 4 5 6" xfId="32379"/>
    <cellStyle name="Comma 2 2 4 6" xfId="2186"/>
    <cellStyle name="Comma 2 2 4 6 2" xfId="5989"/>
    <cellStyle name="Comma 2 2 4 6 2 2" xfId="13799"/>
    <cellStyle name="Comma 2 2 4 6 2 2 2" xfId="29210"/>
    <cellStyle name="Comma 2 2 4 6 2 2 2 2" xfId="60034"/>
    <cellStyle name="Comma 2 2 4 6 2 2 3" xfId="44624"/>
    <cellStyle name="Comma 2 2 4 6 2 3" xfId="21401"/>
    <cellStyle name="Comma 2 2 4 6 2 3 2" xfId="52225"/>
    <cellStyle name="Comma 2 2 4 6 2 4" xfId="36815"/>
    <cellStyle name="Comma 2 2 4 6 3" xfId="9996"/>
    <cellStyle name="Comma 2 2 4 6 3 2" xfId="25407"/>
    <cellStyle name="Comma 2 2 4 6 3 2 2" xfId="56231"/>
    <cellStyle name="Comma 2 2 4 6 3 3" xfId="40821"/>
    <cellStyle name="Comma 2 2 4 6 4" xfId="17598"/>
    <cellStyle name="Comma 2 2 4 6 4 2" xfId="48422"/>
    <cellStyle name="Comma 2 2 4 6 5" xfId="33012"/>
    <cellStyle name="Comma 2 2 4 7" xfId="4090"/>
    <cellStyle name="Comma 2 2 4 7 2" xfId="11900"/>
    <cellStyle name="Comma 2 2 4 7 2 2" xfId="27311"/>
    <cellStyle name="Comma 2 2 4 7 2 2 2" xfId="58135"/>
    <cellStyle name="Comma 2 2 4 7 2 3" xfId="42725"/>
    <cellStyle name="Comma 2 2 4 7 3" xfId="19502"/>
    <cellStyle name="Comma 2 2 4 7 3 2" xfId="50326"/>
    <cellStyle name="Comma 2 2 4 7 4" xfId="34916"/>
    <cellStyle name="Comma 2 2 4 8" xfId="8097"/>
    <cellStyle name="Comma 2 2 4 8 2" xfId="23508"/>
    <cellStyle name="Comma 2 2 4 8 2 2" xfId="54332"/>
    <cellStyle name="Comma 2 2 4 8 3" xfId="38922"/>
    <cellStyle name="Comma 2 2 4 9" xfId="7888"/>
    <cellStyle name="Comma 2 2 4 9 2" xfId="23299"/>
    <cellStyle name="Comma 2 2 4 9 2 2" xfId="54123"/>
    <cellStyle name="Comma 2 2 4 9 3" xfId="38713"/>
    <cellStyle name="Comma 2 2 5" xfId="206"/>
    <cellStyle name="Comma 2 2 5 10" xfId="15619"/>
    <cellStyle name="Comma 2 2 5 10 2" xfId="46443"/>
    <cellStyle name="Comma 2 2 5 11" xfId="31033"/>
    <cellStyle name="Comma 2 2 5 2" xfId="629"/>
    <cellStyle name="Comma 2 2 5 2 2" xfId="1262"/>
    <cellStyle name="Comma 2 2 5 2 2 2" xfId="3161"/>
    <cellStyle name="Comma 2 2 5 2 2 2 2" xfId="6964"/>
    <cellStyle name="Comma 2 2 5 2 2 2 2 2" xfId="14774"/>
    <cellStyle name="Comma 2 2 5 2 2 2 2 2 2" xfId="30185"/>
    <cellStyle name="Comma 2 2 5 2 2 2 2 2 2 2" xfId="61009"/>
    <cellStyle name="Comma 2 2 5 2 2 2 2 2 3" xfId="45599"/>
    <cellStyle name="Comma 2 2 5 2 2 2 2 3" xfId="22376"/>
    <cellStyle name="Comma 2 2 5 2 2 2 2 3 2" xfId="53200"/>
    <cellStyle name="Comma 2 2 5 2 2 2 2 4" xfId="37790"/>
    <cellStyle name="Comma 2 2 5 2 2 2 3" xfId="10971"/>
    <cellStyle name="Comma 2 2 5 2 2 2 3 2" xfId="26382"/>
    <cellStyle name="Comma 2 2 5 2 2 2 3 2 2" xfId="57206"/>
    <cellStyle name="Comma 2 2 5 2 2 2 3 3" xfId="41796"/>
    <cellStyle name="Comma 2 2 5 2 2 2 4" xfId="18573"/>
    <cellStyle name="Comma 2 2 5 2 2 2 4 2" xfId="49397"/>
    <cellStyle name="Comma 2 2 5 2 2 2 5" xfId="33987"/>
    <cellStyle name="Comma 2 2 5 2 2 3" xfId="5065"/>
    <cellStyle name="Comma 2 2 5 2 2 3 2" xfId="12875"/>
    <cellStyle name="Comma 2 2 5 2 2 3 2 2" xfId="28286"/>
    <cellStyle name="Comma 2 2 5 2 2 3 2 2 2" xfId="59110"/>
    <cellStyle name="Comma 2 2 5 2 2 3 2 3" xfId="43700"/>
    <cellStyle name="Comma 2 2 5 2 2 3 3" xfId="20477"/>
    <cellStyle name="Comma 2 2 5 2 2 3 3 2" xfId="51301"/>
    <cellStyle name="Comma 2 2 5 2 2 3 4" xfId="35891"/>
    <cellStyle name="Comma 2 2 5 2 2 4" xfId="9072"/>
    <cellStyle name="Comma 2 2 5 2 2 4 2" xfId="24483"/>
    <cellStyle name="Comma 2 2 5 2 2 4 2 2" xfId="55307"/>
    <cellStyle name="Comma 2 2 5 2 2 4 3" xfId="39897"/>
    <cellStyle name="Comma 2 2 5 2 2 5" xfId="16674"/>
    <cellStyle name="Comma 2 2 5 2 2 5 2" xfId="47498"/>
    <cellStyle name="Comma 2 2 5 2 2 6" xfId="32088"/>
    <cellStyle name="Comma 2 2 5 2 3" xfId="1895"/>
    <cellStyle name="Comma 2 2 5 2 3 2" xfId="3794"/>
    <cellStyle name="Comma 2 2 5 2 3 2 2" xfId="7597"/>
    <cellStyle name="Comma 2 2 5 2 3 2 2 2" xfId="15407"/>
    <cellStyle name="Comma 2 2 5 2 3 2 2 2 2" xfId="30818"/>
    <cellStyle name="Comma 2 2 5 2 3 2 2 2 2 2" xfId="61642"/>
    <cellStyle name="Comma 2 2 5 2 3 2 2 2 3" xfId="46232"/>
    <cellStyle name="Comma 2 2 5 2 3 2 2 3" xfId="23009"/>
    <cellStyle name="Comma 2 2 5 2 3 2 2 3 2" xfId="53833"/>
    <cellStyle name="Comma 2 2 5 2 3 2 2 4" xfId="38423"/>
    <cellStyle name="Comma 2 2 5 2 3 2 3" xfId="11604"/>
    <cellStyle name="Comma 2 2 5 2 3 2 3 2" xfId="27015"/>
    <cellStyle name="Comma 2 2 5 2 3 2 3 2 2" xfId="57839"/>
    <cellStyle name="Comma 2 2 5 2 3 2 3 3" xfId="42429"/>
    <cellStyle name="Comma 2 2 5 2 3 2 4" xfId="19206"/>
    <cellStyle name="Comma 2 2 5 2 3 2 4 2" xfId="50030"/>
    <cellStyle name="Comma 2 2 5 2 3 2 5" xfId="34620"/>
    <cellStyle name="Comma 2 2 5 2 3 3" xfId="5698"/>
    <cellStyle name="Comma 2 2 5 2 3 3 2" xfId="13508"/>
    <cellStyle name="Comma 2 2 5 2 3 3 2 2" xfId="28919"/>
    <cellStyle name="Comma 2 2 5 2 3 3 2 2 2" xfId="59743"/>
    <cellStyle name="Comma 2 2 5 2 3 3 2 3" xfId="44333"/>
    <cellStyle name="Comma 2 2 5 2 3 3 3" xfId="21110"/>
    <cellStyle name="Comma 2 2 5 2 3 3 3 2" xfId="51934"/>
    <cellStyle name="Comma 2 2 5 2 3 3 4" xfId="36524"/>
    <cellStyle name="Comma 2 2 5 2 3 4" xfId="9705"/>
    <cellStyle name="Comma 2 2 5 2 3 4 2" xfId="25116"/>
    <cellStyle name="Comma 2 2 5 2 3 4 2 2" xfId="55940"/>
    <cellStyle name="Comma 2 2 5 2 3 4 3" xfId="40530"/>
    <cellStyle name="Comma 2 2 5 2 3 5" xfId="17307"/>
    <cellStyle name="Comma 2 2 5 2 3 5 2" xfId="48131"/>
    <cellStyle name="Comma 2 2 5 2 3 6" xfId="32721"/>
    <cellStyle name="Comma 2 2 5 2 4" xfId="2528"/>
    <cellStyle name="Comma 2 2 5 2 4 2" xfId="6331"/>
    <cellStyle name="Comma 2 2 5 2 4 2 2" xfId="14141"/>
    <cellStyle name="Comma 2 2 5 2 4 2 2 2" xfId="29552"/>
    <cellStyle name="Comma 2 2 5 2 4 2 2 2 2" xfId="60376"/>
    <cellStyle name="Comma 2 2 5 2 4 2 2 3" xfId="44966"/>
    <cellStyle name="Comma 2 2 5 2 4 2 3" xfId="21743"/>
    <cellStyle name="Comma 2 2 5 2 4 2 3 2" xfId="52567"/>
    <cellStyle name="Comma 2 2 5 2 4 2 4" xfId="37157"/>
    <cellStyle name="Comma 2 2 5 2 4 3" xfId="10338"/>
    <cellStyle name="Comma 2 2 5 2 4 3 2" xfId="25749"/>
    <cellStyle name="Comma 2 2 5 2 4 3 2 2" xfId="56573"/>
    <cellStyle name="Comma 2 2 5 2 4 3 3" xfId="41163"/>
    <cellStyle name="Comma 2 2 5 2 4 4" xfId="17940"/>
    <cellStyle name="Comma 2 2 5 2 4 4 2" xfId="48764"/>
    <cellStyle name="Comma 2 2 5 2 4 5" xfId="33354"/>
    <cellStyle name="Comma 2 2 5 2 5" xfId="4432"/>
    <cellStyle name="Comma 2 2 5 2 5 2" xfId="12242"/>
    <cellStyle name="Comma 2 2 5 2 5 2 2" xfId="27653"/>
    <cellStyle name="Comma 2 2 5 2 5 2 2 2" xfId="58477"/>
    <cellStyle name="Comma 2 2 5 2 5 2 3" xfId="43067"/>
    <cellStyle name="Comma 2 2 5 2 5 3" xfId="19844"/>
    <cellStyle name="Comma 2 2 5 2 5 3 2" xfId="50668"/>
    <cellStyle name="Comma 2 2 5 2 5 4" xfId="35258"/>
    <cellStyle name="Comma 2 2 5 2 6" xfId="8439"/>
    <cellStyle name="Comma 2 2 5 2 6 2" xfId="23850"/>
    <cellStyle name="Comma 2 2 5 2 6 2 2" xfId="54674"/>
    <cellStyle name="Comma 2 2 5 2 6 3" xfId="39264"/>
    <cellStyle name="Comma 2 2 5 2 7" xfId="16041"/>
    <cellStyle name="Comma 2 2 5 2 7 2" xfId="46865"/>
    <cellStyle name="Comma 2 2 5 2 8" xfId="31455"/>
    <cellStyle name="Comma 2 2 5 3" xfId="420"/>
    <cellStyle name="Comma 2 2 5 3 2" xfId="1053"/>
    <cellStyle name="Comma 2 2 5 3 2 2" xfId="2952"/>
    <cellStyle name="Comma 2 2 5 3 2 2 2" xfId="6755"/>
    <cellStyle name="Comma 2 2 5 3 2 2 2 2" xfId="14565"/>
    <cellStyle name="Comma 2 2 5 3 2 2 2 2 2" xfId="29976"/>
    <cellStyle name="Comma 2 2 5 3 2 2 2 2 2 2" xfId="60800"/>
    <cellStyle name="Comma 2 2 5 3 2 2 2 2 3" xfId="45390"/>
    <cellStyle name="Comma 2 2 5 3 2 2 2 3" xfId="22167"/>
    <cellStyle name="Comma 2 2 5 3 2 2 2 3 2" xfId="52991"/>
    <cellStyle name="Comma 2 2 5 3 2 2 2 4" xfId="37581"/>
    <cellStyle name="Comma 2 2 5 3 2 2 3" xfId="10762"/>
    <cellStyle name="Comma 2 2 5 3 2 2 3 2" xfId="26173"/>
    <cellStyle name="Comma 2 2 5 3 2 2 3 2 2" xfId="56997"/>
    <cellStyle name="Comma 2 2 5 3 2 2 3 3" xfId="41587"/>
    <cellStyle name="Comma 2 2 5 3 2 2 4" xfId="18364"/>
    <cellStyle name="Comma 2 2 5 3 2 2 4 2" xfId="49188"/>
    <cellStyle name="Comma 2 2 5 3 2 2 5" xfId="33778"/>
    <cellStyle name="Comma 2 2 5 3 2 3" xfId="4856"/>
    <cellStyle name="Comma 2 2 5 3 2 3 2" xfId="12666"/>
    <cellStyle name="Comma 2 2 5 3 2 3 2 2" xfId="28077"/>
    <cellStyle name="Comma 2 2 5 3 2 3 2 2 2" xfId="58901"/>
    <cellStyle name="Comma 2 2 5 3 2 3 2 3" xfId="43491"/>
    <cellStyle name="Comma 2 2 5 3 2 3 3" xfId="20268"/>
    <cellStyle name="Comma 2 2 5 3 2 3 3 2" xfId="51092"/>
    <cellStyle name="Comma 2 2 5 3 2 3 4" xfId="35682"/>
    <cellStyle name="Comma 2 2 5 3 2 4" xfId="8863"/>
    <cellStyle name="Comma 2 2 5 3 2 4 2" xfId="24274"/>
    <cellStyle name="Comma 2 2 5 3 2 4 2 2" xfId="55098"/>
    <cellStyle name="Comma 2 2 5 3 2 4 3" xfId="39688"/>
    <cellStyle name="Comma 2 2 5 3 2 5" xfId="16465"/>
    <cellStyle name="Comma 2 2 5 3 2 5 2" xfId="47289"/>
    <cellStyle name="Comma 2 2 5 3 2 6" xfId="31879"/>
    <cellStyle name="Comma 2 2 5 3 3" xfId="1686"/>
    <cellStyle name="Comma 2 2 5 3 3 2" xfId="3585"/>
    <cellStyle name="Comma 2 2 5 3 3 2 2" xfId="7388"/>
    <cellStyle name="Comma 2 2 5 3 3 2 2 2" xfId="15198"/>
    <cellStyle name="Comma 2 2 5 3 3 2 2 2 2" xfId="30609"/>
    <cellStyle name="Comma 2 2 5 3 3 2 2 2 2 2" xfId="61433"/>
    <cellStyle name="Comma 2 2 5 3 3 2 2 2 3" xfId="46023"/>
    <cellStyle name="Comma 2 2 5 3 3 2 2 3" xfId="22800"/>
    <cellStyle name="Comma 2 2 5 3 3 2 2 3 2" xfId="53624"/>
    <cellStyle name="Comma 2 2 5 3 3 2 2 4" xfId="38214"/>
    <cellStyle name="Comma 2 2 5 3 3 2 3" xfId="11395"/>
    <cellStyle name="Comma 2 2 5 3 3 2 3 2" xfId="26806"/>
    <cellStyle name="Comma 2 2 5 3 3 2 3 2 2" xfId="57630"/>
    <cellStyle name="Comma 2 2 5 3 3 2 3 3" xfId="42220"/>
    <cellStyle name="Comma 2 2 5 3 3 2 4" xfId="18997"/>
    <cellStyle name="Comma 2 2 5 3 3 2 4 2" xfId="49821"/>
    <cellStyle name="Comma 2 2 5 3 3 2 5" xfId="34411"/>
    <cellStyle name="Comma 2 2 5 3 3 3" xfId="5489"/>
    <cellStyle name="Comma 2 2 5 3 3 3 2" xfId="13299"/>
    <cellStyle name="Comma 2 2 5 3 3 3 2 2" xfId="28710"/>
    <cellStyle name="Comma 2 2 5 3 3 3 2 2 2" xfId="59534"/>
    <cellStyle name="Comma 2 2 5 3 3 3 2 3" xfId="44124"/>
    <cellStyle name="Comma 2 2 5 3 3 3 3" xfId="20901"/>
    <cellStyle name="Comma 2 2 5 3 3 3 3 2" xfId="51725"/>
    <cellStyle name="Comma 2 2 5 3 3 3 4" xfId="36315"/>
    <cellStyle name="Comma 2 2 5 3 3 4" xfId="9496"/>
    <cellStyle name="Comma 2 2 5 3 3 4 2" xfId="24907"/>
    <cellStyle name="Comma 2 2 5 3 3 4 2 2" xfId="55731"/>
    <cellStyle name="Comma 2 2 5 3 3 4 3" xfId="40321"/>
    <cellStyle name="Comma 2 2 5 3 3 5" xfId="17098"/>
    <cellStyle name="Comma 2 2 5 3 3 5 2" xfId="47922"/>
    <cellStyle name="Comma 2 2 5 3 3 6" xfId="32512"/>
    <cellStyle name="Comma 2 2 5 3 4" xfId="2319"/>
    <cellStyle name="Comma 2 2 5 3 4 2" xfId="6122"/>
    <cellStyle name="Comma 2 2 5 3 4 2 2" xfId="13932"/>
    <cellStyle name="Comma 2 2 5 3 4 2 2 2" xfId="29343"/>
    <cellStyle name="Comma 2 2 5 3 4 2 2 2 2" xfId="60167"/>
    <cellStyle name="Comma 2 2 5 3 4 2 2 3" xfId="44757"/>
    <cellStyle name="Comma 2 2 5 3 4 2 3" xfId="21534"/>
    <cellStyle name="Comma 2 2 5 3 4 2 3 2" xfId="52358"/>
    <cellStyle name="Comma 2 2 5 3 4 2 4" xfId="36948"/>
    <cellStyle name="Comma 2 2 5 3 4 3" xfId="10129"/>
    <cellStyle name="Comma 2 2 5 3 4 3 2" xfId="25540"/>
    <cellStyle name="Comma 2 2 5 3 4 3 2 2" xfId="56364"/>
    <cellStyle name="Comma 2 2 5 3 4 3 3" xfId="40954"/>
    <cellStyle name="Comma 2 2 5 3 4 4" xfId="17731"/>
    <cellStyle name="Comma 2 2 5 3 4 4 2" xfId="48555"/>
    <cellStyle name="Comma 2 2 5 3 4 5" xfId="33145"/>
    <cellStyle name="Comma 2 2 5 3 5" xfId="4223"/>
    <cellStyle name="Comma 2 2 5 3 5 2" xfId="12033"/>
    <cellStyle name="Comma 2 2 5 3 5 2 2" xfId="27444"/>
    <cellStyle name="Comma 2 2 5 3 5 2 2 2" xfId="58268"/>
    <cellStyle name="Comma 2 2 5 3 5 2 3" xfId="42858"/>
    <cellStyle name="Comma 2 2 5 3 5 3" xfId="19635"/>
    <cellStyle name="Comma 2 2 5 3 5 3 2" xfId="50459"/>
    <cellStyle name="Comma 2 2 5 3 5 4" xfId="35049"/>
    <cellStyle name="Comma 2 2 5 3 6" xfId="8230"/>
    <cellStyle name="Comma 2 2 5 3 6 2" xfId="23641"/>
    <cellStyle name="Comma 2 2 5 3 6 2 2" xfId="54465"/>
    <cellStyle name="Comma 2 2 5 3 6 3" xfId="39055"/>
    <cellStyle name="Comma 2 2 5 3 7" xfId="15832"/>
    <cellStyle name="Comma 2 2 5 3 7 2" xfId="46656"/>
    <cellStyle name="Comma 2 2 5 3 8" xfId="31246"/>
    <cellStyle name="Comma 2 2 5 4" xfId="840"/>
    <cellStyle name="Comma 2 2 5 4 2" xfId="2739"/>
    <cellStyle name="Comma 2 2 5 4 2 2" xfId="6542"/>
    <cellStyle name="Comma 2 2 5 4 2 2 2" xfId="14352"/>
    <cellStyle name="Comma 2 2 5 4 2 2 2 2" xfId="29763"/>
    <cellStyle name="Comma 2 2 5 4 2 2 2 2 2" xfId="60587"/>
    <cellStyle name="Comma 2 2 5 4 2 2 2 3" xfId="45177"/>
    <cellStyle name="Comma 2 2 5 4 2 2 3" xfId="21954"/>
    <cellStyle name="Comma 2 2 5 4 2 2 3 2" xfId="52778"/>
    <cellStyle name="Comma 2 2 5 4 2 2 4" xfId="37368"/>
    <cellStyle name="Comma 2 2 5 4 2 3" xfId="10549"/>
    <cellStyle name="Comma 2 2 5 4 2 3 2" xfId="25960"/>
    <cellStyle name="Comma 2 2 5 4 2 3 2 2" xfId="56784"/>
    <cellStyle name="Comma 2 2 5 4 2 3 3" xfId="41374"/>
    <cellStyle name="Comma 2 2 5 4 2 4" xfId="18151"/>
    <cellStyle name="Comma 2 2 5 4 2 4 2" xfId="48975"/>
    <cellStyle name="Comma 2 2 5 4 2 5" xfId="33565"/>
    <cellStyle name="Comma 2 2 5 4 3" xfId="4643"/>
    <cellStyle name="Comma 2 2 5 4 3 2" xfId="12453"/>
    <cellStyle name="Comma 2 2 5 4 3 2 2" xfId="27864"/>
    <cellStyle name="Comma 2 2 5 4 3 2 2 2" xfId="58688"/>
    <cellStyle name="Comma 2 2 5 4 3 2 3" xfId="43278"/>
    <cellStyle name="Comma 2 2 5 4 3 3" xfId="20055"/>
    <cellStyle name="Comma 2 2 5 4 3 3 2" xfId="50879"/>
    <cellStyle name="Comma 2 2 5 4 3 4" xfId="35469"/>
    <cellStyle name="Comma 2 2 5 4 4" xfId="8650"/>
    <cellStyle name="Comma 2 2 5 4 4 2" xfId="24061"/>
    <cellStyle name="Comma 2 2 5 4 4 2 2" xfId="54885"/>
    <cellStyle name="Comma 2 2 5 4 4 3" xfId="39475"/>
    <cellStyle name="Comma 2 2 5 4 5" xfId="16252"/>
    <cellStyle name="Comma 2 2 5 4 5 2" xfId="47076"/>
    <cellStyle name="Comma 2 2 5 4 6" xfId="31666"/>
    <cellStyle name="Comma 2 2 5 5" xfId="1473"/>
    <cellStyle name="Comma 2 2 5 5 2" xfId="3372"/>
    <cellStyle name="Comma 2 2 5 5 2 2" xfId="7175"/>
    <cellStyle name="Comma 2 2 5 5 2 2 2" xfId="14985"/>
    <cellStyle name="Comma 2 2 5 5 2 2 2 2" xfId="30396"/>
    <cellStyle name="Comma 2 2 5 5 2 2 2 2 2" xfId="61220"/>
    <cellStyle name="Comma 2 2 5 5 2 2 2 3" xfId="45810"/>
    <cellStyle name="Comma 2 2 5 5 2 2 3" xfId="22587"/>
    <cellStyle name="Comma 2 2 5 5 2 2 3 2" xfId="53411"/>
    <cellStyle name="Comma 2 2 5 5 2 2 4" xfId="38001"/>
    <cellStyle name="Comma 2 2 5 5 2 3" xfId="11182"/>
    <cellStyle name="Comma 2 2 5 5 2 3 2" xfId="26593"/>
    <cellStyle name="Comma 2 2 5 5 2 3 2 2" xfId="57417"/>
    <cellStyle name="Comma 2 2 5 5 2 3 3" xfId="42007"/>
    <cellStyle name="Comma 2 2 5 5 2 4" xfId="18784"/>
    <cellStyle name="Comma 2 2 5 5 2 4 2" xfId="49608"/>
    <cellStyle name="Comma 2 2 5 5 2 5" xfId="34198"/>
    <cellStyle name="Comma 2 2 5 5 3" xfId="5276"/>
    <cellStyle name="Comma 2 2 5 5 3 2" xfId="13086"/>
    <cellStyle name="Comma 2 2 5 5 3 2 2" xfId="28497"/>
    <cellStyle name="Comma 2 2 5 5 3 2 2 2" xfId="59321"/>
    <cellStyle name="Comma 2 2 5 5 3 2 3" xfId="43911"/>
    <cellStyle name="Comma 2 2 5 5 3 3" xfId="20688"/>
    <cellStyle name="Comma 2 2 5 5 3 3 2" xfId="51512"/>
    <cellStyle name="Comma 2 2 5 5 3 4" xfId="36102"/>
    <cellStyle name="Comma 2 2 5 5 4" xfId="9283"/>
    <cellStyle name="Comma 2 2 5 5 4 2" xfId="24694"/>
    <cellStyle name="Comma 2 2 5 5 4 2 2" xfId="55518"/>
    <cellStyle name="Comma 2 2 5 5 4 3" xfId="40108"/>
    <cellStyle name="Comma 2 2 5 5 5" xfId="16885"/>
    <cellStyle name="Comma 2 2 5 5 5 2" xfId="47709"/>
    <cellStyle name="Comma 2 2 5 5 6" xfId="32299"/>
    <cellStyle name="Comma 2 2 5 6" xfId="2106"/>
    <cellStyle name="Comma 2 2 5 6 2" xfId="5909"/>
    <cellStyle name="Comma 2 2 5 6 2 2" xfId="13719"/>
    <cellStyle name="Comma 2 2 5 6 2 2 2" xfId="29130"/>
    <cellStyle name="Comma 2 2 5 6 2 2 2 2" xfId="59954"/>
    <cellStyle name="Comma 2 2 5 6 2 2 3" xfId="44544"/>
    <cellStyle name="Comma 2 2 5 6 2 3" xfId="21321"/>
    <cellStyle name="Comma 2 2 5 6 2 3 2" xfId="52145"/>
    <cellStyle name="Comma 2 2 5 6 2 4" xfId="36735"/>
    <cellStyle name="Comma 2 2 5 6 3" xfId="9916"/>
    <cellStyle name="Comma 2 2 5 6 3 2" xfId="25327"/>
    <cellStyle name="Comma 2 2 5 6 3 2 2" xfId="56151"/>
    <cellStyle name="Comma 2 2 5 6 3 3" xfId="40741"/>
    <cellStyle name="Comma 2 2 5 6 4" xfId="17518"/>
    <cellStyle name="Comma 2 2 5 6 4 2" xfId="48342"/>
    <cellStyle name="Comma 2 2 5 6 5" xfId="32932"/>
    <cellStyle name="Comma 2 2 5 7" xfId="4010"/>
    <cellStyle name="Comma 2 2 5 7 2" xfId="11820"/>
    <cellStyle name="Comma 2 2 5 7 2 2" xfId="27231"/>
    <cellStyle name="Comma 2 2 5 7 2 2 2" xfId="58055"/>
    <cellStyle name="Comma 2 2 5 7 2 3" xfId="42645"/>
    <cellStyle name="Comma 2 2 5 7 3" xfId="19422"/>
    <cellStyle name="Comma 2 2 5 7 3 2" xfId="50246"/>
    <cellStyle name="Comma 2 2 5 7 4" xfId="34836"/>
    <cellStyle name="Comma 2 2 5 8" xfId="8017"/>
    <cellStyle name="Comma 2 2 5 8 2" xfId="23428"/>
    <cellStyle name="Comma 2 2 5 8 2 2" xfId="54252"/>
    <cellStyle name="Comma 2 2 5 8 3" xfId="38842"/>
    <cellStyle name="Comma 2 2 5 9" xfId="7808"/>
    <cellStyle name="Comma 2 2 5 9 2" xfId="23219"/>
    <cellStyle name="Comma 2 2 5 9 2 2" xfId="54043"/>
    <cellStyle name="Comma 2 2 5 9 3" xfId="38633"/>
    <cellStyle name="Comma 2 2 6" xfId="584"/>
    <cellStyle name="Comma 2 2 6 2" xfId="1217"/>
    <cellStyle name="Comma 2 2 6 2 2" xfId="3116"/>
    <cellStyle name="Comma 2 2 6 2 2 2" xfId="6919"/>
    <cellStyle name="Comma 2 2 6 2 2 2 2" xfId="14729"/>
    <cellStyle name="Comma 2 2 6 2 2 2 2 2" xfId="30140"/>
    <cellStyle name="Comma 2 2 6 2 2 2 2 2 2" xfId="60964"/>
    <cellStyle name="Comma 2 2 6 2 2 2 2 3" xfId="45554"/>
    <cellStyle name="Comma 2 2 6 2 2 2 3" xfId="22331"/>
    <cellStyle name="Comma 2 2 6 2 2 2 3 2" xfId="53155"/>
    <cellStyle name="Comma 2 2 6 2 2 2 4" xfId="37745"/>
    <cellStyle name="Comma 2 2 6 2 2 3" xfId="10926"/>
    <cellStyle name="Comma 2 2 6 2 2 3 2" xfId="26337"/>
    <cellStyle name="Comma 2 2 6 2 2 3 2 2" xfId="57161"/>
    <cellStyle name="Comma 2 2 6 2 2 3 3" xfId="41751"/>
    <cellStyle name="Comma 2 2 6 2 2 4" xfId="18528"/>
    <cellStyle name="Comma 2 2 6 2 2 4 2" xfId="49352"/>
    <cellStyle name="Comma 2 2 6 2 2 5" xfId="33942"/>
    <cellStyle name="Comma 2 2 6 2 3" xfId="5020"/>
    <cellStyle name="Comma 2 2 6 2 3 2" xfId="12830"/>
    <cellStyle name="Comma 2 2 6 2 3 2 2" xfId="28241"/>
    <cellStyle name="Comma 2 2 6 2 3 2 2 2" xfId="59065"/>
    <cellStyle name="Comma 2 2 6 2 3 2 3" xfId="43655"/>
    <cellStyle name="Comma 2 2 6 2 3 3" xfId="20432"/>
    <cellStyle name="Comma 2 2 6 2 3 3 2" xfId="51256"/>
    <cellStyle name="Comma 2 2 6 2 3 4" xfId="35846"/>
    <cellStyle name="Comma 2 2 6 2 4" xfId="9027"/>
    <cellStyle name="Comma 2 2 6 2 4 2" xfId="24438"/>
    <cellStyle name="Comma 2 2 6 2 4 2 2" xfId="55262"/>
    <cellStyle name="Comma 2 2 6 2 4 3" xfId="39852"/>
    <cellStyle name="Comma 2 2 6 2 5" xfId="16629"/>
    <cellStyle name="Comma 2 2 6 2 5 2" xfId="47453"/>
    <cellStyle name="Comma 2 2 6 2 6" xfId="32043"/>
    <cellStyle name="Comma 2 2 6 3" xfId="1850"/>
    <cellStyle name="Comma 2 2 6 3 2" xfId="3749"/>
    <cellStyle name="Comma 2 2 6 3 2 2" xfId="7552"/>
    <cellStyle name="Comma 2 2 6 3 2 2 2" xfId="15362"/>
    <cellStyle name="Comma 2 2 6 3 2 2 2 2" xfId="30773"/>
    <cellStyle name="Comma 2 2 6 3 2 2 2 2 2" xfId="61597"/>
    <cellStyle name="Comma 2 2 6 3 2 2 2 3" xfId="46187"/>
    <cellStyle name="Comma 2 2 6 3 2 2 3" xfId="22964"/>
    <cellStyle name="Comma 2 2 6 3 2 2 3 2" xfId="53788"/>
    <cellStyle name="Comma 2 2 6 3 2 2 4" xfId="38378"/>
    <cellStyle name="Comma 2 2 6 3 2 3" xfId="11559"/>
    <cellStyle name="Comma 2 2 6 3 2 3 2" xfId="26970"/>
    <cellStyle name="Comma 2 2 6 3 2 3 2 2" xfId="57794"/>
    <cellStyle name="Comma 2 2 6 3 2 3 3" xfId="42384"/>
    <cellStyle name="Comma 2 2 6 3 2 4" xfId="19161"/>
    <cellStyle name="Comma 2 2 6 3 2 4 2" xfId="49985"/>
    <cellStyle name="Comma 2 2 6 3 2 5" xfId="34575"/>
    <cellStyle name="Comma 2 2 6 3 3" xfId="5653"/>
    <cellStyle name="Comma 2 2 6 3 3 2" xfId="13463"/>
    <cellStyle name="Comma 2 2 6 3 3 2 2" xfId="28874"/>
    <cellStyle name="Comma 2 2 6 3 3 2 2 2" xfId="59698"/>
    <cellStyle name="Comma 2 2 6 3 3 2 3" xfId="44288"/>
    <cellStyle name="Comma 2 2 6 3 3 3" xfId="21065"/>
    <cellStyle name="Comma 2 2 6 3 3 3 2" xfId="51889"/>
    <cellStyle name="Comma 2 2 6 3 3 4" xfId="36479"/>
    <cellStyle name="Comma 2 2 6 3 4" xfId="9660"/>
    <cellStyle name="Comma 2 2 6 3 4 2" xfId="25071"/>
    <cellStyle name="Comma 2 2 6 3 4 2 2" xfId="55895"/>
    <cellStyle name="Comma 2 2 6 3 4 3" xfId="40485"/>
    <cellStyle name="Comma 2 2 6 3 5" xfId="17262"/>
    <cellStyle name="Comma 2 2 6 3 5 2" xfId="48086"/>
    <cellStyle name="Comma 2 2 6 3 6" xfId="32676"/>
    <cellStyle name="Comma 2 2 6 4" xfId="2483"/>
    <cellStyle name="Comma 2 2 6 4 2" xfId="6286"/>
    <cellStyle name="Comma 2 2 6 4 2 2" xfId="14096"/>
    <cellStyle name="Comma 2 2 6 4 2 2 2" xfId="29507"/>
    <cellStyle name="Comma 2 2 6 4 2 2 2 2" xfId="60331"/>
    <cellStyle name="Comma 2 2 6 4 2 2 3" xfId="44921"/>
    <cellStyle name="Comma 2 2 6 4 2 3" xfId="21698"/>
    <cellStyle name="Comma 2 2 6 4 2 3 2" xfId="52522"/>
    <cellStyle name="Comma 2 2 6 4 2 4" xfId="37112"/>
    <cellStyle name="Comma 2 2 6 4 3" xfId="10293"/>
    <cellStyle name="Comma 2 2 6 4 3 2" xfId="25704"/>
    <cellStyle name="Comma 2 2 6 4 3 2 2" xfId="56528"/>
    <cellStyle name="Comma 2 2 6 4 3 3" xfId="41118"/>
    <cellStyle name="Comma 2 2 6 4 4" xfId="17895"/>
    <cellStyle name="Comma 2 2 6 4 4 2" xfId="48719"/>
    <cellStyle name="Comma 2 2 6 4 5" xfId="33309"/>
    <cellStyle name="Comma 2 2 6 5" xfId="4387"/>
    <cellStyle name="Comma 2 2 6 5 2" xfId="12197"/>
    <cellStyle name="Comma 2 2 6 5 2 2" xfId="27608"/>
    <cellStyle name="Comma 2 2 6 5 2 2 2" xfId="58432"/>
    <cellStyle name="Comma 2 2 6 5 2 3" xfId="43022"/>
    <cellStyle name="Comma 2 2 6 5 3" xfId="19799"/>
    <cellStyle name="Comma 2 2 6 5 3 2" xfId="50623"/>
    <cellStyle name="Comma 2 2 6 5 4" xfId="35213"/>
    <cellStyle name="Comma 2 2 6 6" xfId="8394"/>
    <cellStyle name="Comma 2 2 6 6 2" xfId="23805"/>
    <cellStyle name="Comma 2 2 6 6 2 2" xfId="54629"/>
    <cellStyle name="Comma 2 2 6 6 3" xfId="39219"/>
    <cellStyle name="Comma 2 2 6 7" xfId="15996"/>
    <cellStyle name="Comma 2 2 6 7 2" xfId="46820"/>
    <cellStyle name="Comma 2 2 6 8" xfId="31410"/>
    <cellStyle name="Comma 2 2 7" xfId="375"/>
    <cellStyle name="Comma 2 2 7 2" xfId="1008"/>
    <cellStyle name="Comma 2 2 7 2 2" xfId="2907"/>
    <cellStyle name="Comma 2 2 7 2 2 2" xfId="6710"/>
    <cellStyle name="Comma 2 2 7 2 2 2 2" xfId="14520"/>
    <cellStyle name="Comma 2 2 7 2 2 2 2 2" xfId="29931"/>
    <cellStyle name="Comma 2 2 7 2 2 2 2 2 2" xfId="60755"/>
    <cellStyle name="Comma 2 2 7 2 2 2 2 3" xfId="45345"/>
    <cellStyle name="Comma 2 2 7 2 2 2 3" xfId="22122"/>
    <cellStyle name="Comma 2 2 7 2 2 2 3 2" xfId="52946"/>
    <cellStyle name="Comma 2 2 7 2 2 2 4" xfId="37536"/>
    <cellStyle name="Comma 2 2 7 2 2 3" xfId="10717"/>
    <cellStyle name="Comma 2 2 7 2 2 3 2" xfId="26128"/>
    <cellStyle name="Comma 2 2 7 2 2 3 2 2" xfId="56952"/>
    <cellStyle name="Comma 2 2 7 2 2 3 3" xfId="41542"/>
    <cellStyle name="Comma 2 2 7 2 2 4" xfId="18319"/>
    <cellStyle name="Comma 2 2 7 2 2 4 2" xfId="49143"/>
    <cellStyle name="Comma 2 2 7 2 2 5" xfId="33733"/>
    <cellStyle name="Comma 2 2 7 2 3" xfId="4811"/>
    <cellStyle name="Comma 2 2 7 2 3 2" xfId="12621"/>
    <cellStyle name="Comma 2 2 7 2 3 2 2" xfId="28032"/>
    <cellStyle name="Comma 2 2 7 2 3 2 2 2" xfId="58856"/>
    <cellStyle name="Comma 2 2 7 2 3 2 3" xfId="43446"/>
    <cellStyle name="Comma 2 2 7 2 3 3" xfId="20223"/>
    <cellStyle name="Comma 2 2 7 2 3 3 2" xfId="51047"/>
    <cellStyle name="Comma 2 2 7 2 3 4" xfId="35637"/>
    <cellStyle name="Comma 2 2 7 2 4" xfId="8818"/>
    <cellStyle name="Comma 2 2 7 2 4 2" xfId="24229"/>
    <cellStyle name="Comma 2 2 7 2 4 2 2" xfId="55053"/>
    <cellStyle name="Comma 2 2 7 2 4 3" xfId="39643"/>
    <cellStyle name="Comma 2 2 7 2 5" xfId="16420"/>
    <cellStyle name="Comma 2 2 7 2 5 2" xfId="47244"/>
    <cellStyle name="Comma 2 2 7 2 6" xfId="31834"/>
    <cellStyle name="Comma 2 2 7 3" xfId="1641"/>
    <cellStyle name="Comma 2 2 7 3 2" xfId="3540"/>
    <cellStyle name="Comma 2 2 7 3 2 2" xfId="7343"/>
    <cellStyle name="Comma 2 2 7 3 2 2 2" xfId="15153"/>
    <cellStyle name="Comma 2 2 7 3 2 2 2 2" xfId="30564"/>
    <cellStyle name="Comma 2 2 7 3 2 2 2 2 2" xfId="61388"/>
    <cellStyle name="Comma 2 2 7 3 2 2 2 3" xfId="45978"/>
    <cellStyle name="Comma 2 2 7 3 2 2 3" xfId="22755"/>
    <cellStyle name="Comma 2 2 7 3 2 2 3 2" xfId="53579"/>
    <cellStyle name="Comma 2 2 7 3 2 2 4" xfId="38169"/>
    <cellStyle name="Comma 2 2 7 3 2 3" xfId="11350"/>
    <cellStyle name="Comma 2 2 7 3 2 3 2" xfId="26761"/>
    <cellStyle name="Comma 2 2 7 3 2 3 2 2" xfId="57585"/>
    <cellStyle name="Comma 2 2 7 3 2 3 3" xfId="42175"/>
    <cellStyle name="Comma 2 2 7 3 2 4" xfId="18952"/>
    <cellStyle name="Comma 2 2 7 3 2 4 2" xfId="49776"/>
    <cellStyle name="Comma 2 2 7 3 2 5" xfId="34366"/>
    <cellStyle name="Comma 2 2 7 3 3" xfId="5444"/>
    <cellStyle name="Comma 2 2 7 3 3 2" xfId="13254"/>
    <cellStyle name="Comma 2 2 7 3 3 2 2" xfId="28665"/>
    <cellStyle name="Comma 2 2 7 3 3 2 2 2" xfId="59489"/>
    <cellStyle name="Comma 2 2 7 3 3 2 3" xfId="44079"/>
    <cellStyle name="Comma 2 2 7 3 3 3" xfId="20856"/>
    <cellStyle name="Comma 2 2 7 3 3 3 2" xfId="51680"/>
    <cellStyle name="Comma 2 2 7 3 3 4" xfId="36270"/>
    <cellStyle name="Comma 2 2 7 3 4" xfId="9451"/>
    <cellStyle name="Comma 2 2 7 3 4 2" xfId="24862"/>
    <cellStyle name="Comma 2 2 7 3 4 2 2" xfId="55686"/>
    <cellStyle name="Comma 2 2 7 3 4 3" xfId="40276"/>
    <cellStyle name="Comma 2 2 7 3 5" xfId="17053"/>
    <cellStyle name="Comma 2 2 7 3 5 2" xfId="47877"/>
    <cellStyle name="Comma 2 2 7 3 6" xfId="32467"/>
    <cellStyle name="Comma 2 2 7 4" xfId="2274"/>
    <cellStyle name="Comma 2 2 7 4 2" xfId="6077"/>
    <cellStyle name="Comma 2 2 7 4 2 2" xfId="13887"/>
    <cellStyle name="Comma 2 2 7 4 2 2 2" xfId="29298"/>
    <cellStyle name="Comma 2 2 7 4 2 2 2 2" xfId="60122"/>
    <cellStyle name="Comma 2 2 7 4 2 2 3" xfId="44712"/>
    <cellStyle name="Comma 2 2 7 4 2 3" xfId="21489"/>
    <cellStyle name="Comma 2 2 7 4 2 3 2" xfId="52313"/>
    <cellStyle name="Comma 2 2 7 4 2 4" xfId="36903"/>
    <cellStyle name="Comma 2 2 7 4 3" xfId="10084"/>
    <cellStyle name="Comma 2 2 7 4 3 2" xfId="25495"/>
    <cellStyle name="Comma 2 2 7 4 3 2 2" xfId="56319"/>
    <cellStyle name="Comma 2 2 7 4 3 3" xfId="40909"/>
    <cellStyle name="Comma 2 2 7 4 4" xfId="17686"/>
    <cellStyle name="Comma 2 2 7 4 4 2" xfId="48510"/>
    <cellStyle name="Comma 2 2 7 4 5" xfId="33100"/>
    <cellStyle name="Comma 2 2 7 5" xfId="4178"/>
    <cellStyle name="Comma 2 2 7 5 2" xfId="11988"/>
    <cellStyle name="Comma 2 2 7 5 2 2" xfId="27399"/>
    <cellStyle name="Comma 2 2 7 5 2 2 2" xfId="58223"/>
    <cellStyle name="Comma 2 2 7 5 2 3" xfId="42813"/>
    <cellStyle name="Comma 2 2 7 5 3" xfId="19590"/>
    <cellStyle name="Comma 2 2 7 5 3 2" xfId="50414"/>
    <cellStyle name="Comma 2 2 7 5 4" xfId="35004"/>
    <cellStyle name="Comma 2 2 7 6" xfId="8185"/>
    <cellStyle name="Comma 2 2 7 6 2" xfId="23596"/>
    <cellStyle name="Comma 2 2 7 6 2 2" xfId="54420"/>
    <cellStyle name="Comma 2 2 7 6 3" xfId="39010"/>
    <cellStyle name="Comma 2 2 7 7" xfId="15787"/>
    <cellStyle name="Comma 2 2 7 7 2" xfId="46611"/>
    <cellStyle name="Comma 2 2 7 8" xfId="31201"/>
    <cellStyle name="Comma 2 2 8" xfId="795"/>
    <cellStyle name="Comma 2 2 8 2" xfId="2694"/>
    <cellStyle name="Comma 2 2 8 2 2" xfId="6497"/>
    <cellStyle name="Comma 2 2 8 2 2 2" xfId="14307"/>
    <cellStyle name="Comma 2 2 8 2 2 2 2" xfId="29718"/>
    <cellStyle name="Comma 2 2 8 2 2 2 2 2" xfId="60542"/>
    <cellStyle name="Comma 2 2 8 2 2 2 3" xfId="45132"/>
    <cellStyle name="Comma 2 2 8 2 2 3" xfId="21909"/>
    <cellStyle name="Comma 2 2 8 2 2 3 2" xfId="52733"/>
    <cellStyle name="Comma 2 2 8 2 2 4" xfId="37323"/>
    <cellStyle name="Comma 2 2 8 2 3" xfId="10504"/>
    <cellStyle name="Comma 2 2 8 2 3 2" xfId="25915"/>
    <cellStyle name="Comma 2 2 8 2 3 2 2" xfId="56739"/>
    <cellStyle name="Comma 2 2 8 2 3 3" xfId="41329"/>
    <cellStyle name="Comma 2 2 8 2 4" xfId="18106"/>
    <cellStyle name="Comma 2 2 8 2 4 2" xfId="48930"/>
    <cellStyle name="Comma 2 2 8 2 5" xfId="33520"/>
    <cellStyle name="Comma 2 2 8 3" xfId="4598"/>
    <cellStyle name="Comma 2 2 8 3 2" xfId="12408"/>
    <cellStyle name="Comma 2 2 8 3 2 2" xfId="27819"/>
    <cellStyle name="Comma 2 2 8 3 2 2 2" xfId="58643"/>
    <cellStyle name="Comma 2 2 8 3 2 3" xfId="43233"/>
    <cellStyle name="Comma 2 2 8 3 3" xfId="20010"/>
    <cellStyle name="Comma 2 2 8 3 3 2" xfId="50834"/>
    <cellStyle name="Comma 2 2 8 3 4" xfId="35424"/>
    <cellStyle name="Comma 2 2 8 4" xfId="8605"/>
    <cellStyle name="Comma 2 2 8 4 2" xfId="24016"/>
    <cellStyle name="Comma 2 2 8 4 2 2" xfId="54840"/>
    <cellStyle name="Comma 2 2 8 4 3" xfId="39430"/>
    <cellStyle name="Comma 2 2 8 5" xfId="16207"/>
    <cellStyle name="Comma 2 2 8 5 2" xfId="47031"/>
    <cellStyle name="Comma 2 2 8 6" xfId="31621"/>
    <cellStyle name="Comma 2 2 9" xfId="1428"/>
    <cellStyle name="Comma 2 2 9 2" xfId="3327"/>
    <cellStyle name="Comma 2 2 9 2 2" xfId="7130"/>
    <cellStyle name="Comma 2 2 9 2 2 2" xfId="14940"/>
    <cellStyle name="Comma 2 2 9 2 2 2 2" xfId="30351"/>
    <cellStyle name="Comma 2 2 9 2 2 2 2 2" xfId="61175"/>
    <cellStyle name="Comma 2 2 9 2 2 2 3" xfId="45765"/>
    <cellStyle name="Comma 2 2 9 2 2 3" xfId="22542"/>
    <cellStyle name="Comma 2 2 9 2 2 3 2" xfId="53366"/>
    <cellStyle name="Comma 2 2 9 2 2 4" xfId="37956"/>
    <cellStyle name="Comma 2 2 9 2 3" xfId="11137"/>
    <cellStyle name="Comma 2 2 9 2 3 2" xfId="26548"/>
    <cellStyle name="Comma 2 2 9 2 3 2 2" xfId="57372"/>
    <cellStyle name="Comma 2 2 9 2 3 3" xfId="41962"/>
    <cellStyle name="Comma 2 2 9 2 4" xfId="18739"/>
    <cellStyle name="Comma 2 2 9 2 4 2" xfId="49563"/>
    <cellStyle name="Comma 2 2 9 2 5" xfId="34153"/>
    <cellStyle name="Comma 2 2 9 3" xfId="5231"/>
    <cellStyle name="Comma 2 2 9 3 2" xfId="13041"/>
    <cellStyle name="Comma 2 2 9 3 2 2" xfId="28452"/>
    <cellStyle name="Comma 2 2 9 3 2 2 2" xfId="59276"/>
    <cellStyle name="Comma 2 2 9 3 2 3" xfId="43866"/>
    <cellStyle name="Comma 2 2 9 3 3" xfId="20643"/>
    <cellStyle name="Comma 2 2 9 3 3 2" xfId="51467"/>
    <cellStyle name="Comma 2 2 9 3 4" xfId="36057"/>
    <cellStyle name="Comma 2 2 9 4" xfId="9238"/>
    <cellStyle name="Comma 2 2 9 4 2" xfId="24649"/>
    <cellStyle name="Comma 2 2 9 4 2 2" xfId="55473"/>
    <cellStyle name="Comma 2 2 9 4 3" xfId="40063"/>
    <cellStyle name="Comma 2 2 9 5" xfId="16840"/>
    <cellStyle name="Comma 2 2 9 5 2" xfId="47664"/>
    <cellStyle name="Comma 2 2 9 6" xfId="32254"/>
    <cellStyle name="Comma 2 20" xfId="7753"/>
    <cellStyle name="Comma 2 20 2" xfId="23164"/>
    <cellStyle name="Comma 2 20 2 2" xfId="53988"/>
    <cellStyle name="Comma 2 20 3" xfId="38578"/>
    <cellStyle name="Comma 2 21" xfId="15563"/>
    <cellStyle name="Comma 2 21 2" xfId="46387"/>
    <cellStyle name="Comma 2 22" xfId="30977"/>
    <cellStyle name="Comma 2 23" xfId="61802"/>
    <cellStyle name="Comma 2 24" xfId="61807"/>
    <cellStyle name="Comma 2 25" xfId="131"/>
    <cellStyle name="Comma 2 26" xfId="61812"/>
    <cellStyle name="Comma 2 27" xfId="61815"/>
    <cellStyle name="Comma 2 28" xfId="61817"/>
    <cellStyle name="Comma 2 29" xfId="61820"/>
    <cellStyle name="Comma 2 3" xfId="63"/>
    <cellStyle name="Comma 2 3 10" xfId="2055"/>
    <cellStyle name="Comma 2 3 10 2" xfId="5858"/>
    <cellStyle name="Comma 2 3 10 2 2" xfId="13668"/>
    <cellStyle name="Comma 2 3 10 2 2 2" xfId="29079"/>
    <cellStyle name="Comma 2 3 10 2 2 2 2" xfId="59903"/>
    <cellStyle name="Comma 2 3 10 2 2 3" xfId="44493"/>
    <cellStyle name="Comma 2 3 10 2 3" xfId="21270"/>
    <cellStyle name="Comma 2 3 10 2 3 2" xfId="52094"/>
    <cellStyle name="Comma 2 3 10 2 4" xfId="36684"/>
    <cellStyle name="Comma 2 3 10 3" xfId="9865"/>
    <cellStyle name="Comma 2 3 10 3 2" xfId="25276"/>
    <cellStyle name="Comma 2 3 10 3 2 2" xfId="56100"/>
    <cellStyle name="Comma 2 3 10 3 3" xfId="40690"/>
    <cellStyle name="Comma 2 3 10 4" xfId="17467"/>
    <cellStyle name="Comma 2 3 10 4 2" xfId="48291"/>
    <cellStyle name="Comma 2 3 10 5" xfId="32881"/>
    <cellStyle name="Comma 2 3 11" xfId="3959"/>
    <cellStyle name="Comma 2 3 11 2" xfId="11769"/>
    <cellStyle name="Comma 2 3 11 2 2" xfId="27180"/>
    <cellStyle name="Comma 2 3 11 2 2 2" xfId="58004"/>
    <cellStyle name="Comma 2 3 11 2 3" xfId="42594"/>
    <cellStyle name="Comma 2 3 11 3" xfId="19371"/>
    <cellStyle name="Comma 2 3 11 3 2" xfId="50195"/>
    <cellStyle name="Comma 2 3 11 4" xfId="34785"/>
    <cellStyle name="Comma 2 3 12" xfId="7966"/>
    <cellStyle name="Comma 2 3 12 2" xfId="23377"/>
    <cellStyle name="Comma 2 3 12 2 2" xfId="54201"/>
    <cellStyle name="Comma 2 3 12 3" xfId="38791"/>
    <cellStyle name="Comma 2 3 13" xfId="7757"/>
    <cellStyle name="Comma 2 3 13 2" xfId="23168"/>
    <cellStyle name="Comma 2 3 13 2 2" xfId="53992"/>
    <cellStyle name="Comma 2 3 13 3" xfId="38582"/>
    <cellStyle name="Comma 2 3 14" xfId="15568"/>
    <cellStyle name="Comma 2 3 14 2" xfId="46392"/>
    <cellStyle name="Comma 2 3 15" xfId="30982"/>
    <cellStyle name="Comma 2 3 16" xfId="144"/>
    <cellStyle name="Comma 2 3 2" xfId="87"/>
    <cellStyle name="Comma 2 3 2 10" xfId="3979"/>
    <cellStyle name="Comma 2 3 2 10 2" xfId="11789"/>
    <cellStyle name="Comma 2 3 2 10 2 2" xfId="27200"/>
    <cellStyle name="Comma 2 3 2 10 2 2 2" xfId="58024"/>
    <cellStyle name="Comma 2 3 2 10 2 3" xfId="42614"/>
    <cellStyle name="Comma 2 3 2 10 3" xfId="19391"/>
    <cellStyle name="Comma 2 3 2 10 3 2" xfId="50215"/>
    <cellStyle name="Comma 2 3 2 10 4" xfId="34805"/>
    <cellStyle name="Comma 2 3 2 11" xfId="7986"/>
    <cellStyle name="Comma 2 3 2 11 2" xfId="23397"/>
    <cellStyle name="Comma 2 3 2 11 2 2" xfId="54221"/>
    <cellStyle name="Comma 2 3 2 11 3" xfId="38811"/>
    <cellStyle name="Comma 2 3 2 12" xfId="7777"/>
    <cellStyle name="Comma 2 3 2 12 2" xfId="23188"/>
    <cellStyle name="Comma 2 3 2 12 2 2" xfId="54012"/>
    <cellStyle name="Comma 2 3 2 12 3" xfId="38602"/>
    <cellStyle name="Comma 2 3 2 13" xfId="15588"/>
    <cellStyle name="Comma 2 3 2 13 2" xfId="46412"/>
    <cellStyle name="Comma 2 3 2 14" xfId="31002"/>
    <cellStyle name="Comma 2 3 2 15" xfId="175"/>
    <cellStyle name="Comma 2 3 2 2" xfId="260"/>
    <cellStyle name="Comma 2 3 2 2 10" xfId="7862"/>
    <cellStyle name="Comma 2 3 2 2 10 2" xfId="23273"/>
    <cellStyle name="Comma 2 3 2 2 10 2 2" xfId="54097"/>
    <cellStyle name="Comma 2 3 2 2 10 3" xfId="38687"/>
    <cellStyle name="Comma 2 3 2 2 11" xfId="15673"/>
    <cellStyle name="Comma 2 3 2 2 11 2" xfId="46497"/>
    <cellStyle name="Comma 2 3 2 2 12" xfId="31087"/>
    <cellStyle name="Comma 2 3 2 2 2" xfId="342"/>
    <cellStyle name="Comma 2 3 2 2 2 10" xfId="15755"/>
    <cellStyle name="Comma 2 3 2 2 2 10 2" xfId="46579"/>
    <cellStyle name="Comma 2 3 2 2 2 11" xfId="31169"/>
    <cellStyle name="Comma 2 3 2 2 2 2" xfId="765"/>
    <cellStyle name="Comma 2 3 2 2 2 2 2" xfId="1398"/>
    <cellStyle name="Comma 2 3 2 2 2 2 2 2" xfId="3297"/>
    <cellStyle name="Comma 2 3 2 2 2 2 2 2 2" xfId="7100"/>
    <cellStyle name="Comma 2 3 2 2 2 2 2 2 2 2" xfId="14910"/>
    <cellStyle name="Comma 2 3 2 2 2 2 2 2 2 2 2" xfId="30321"/>
    <cellStyle name="Comma 2 3 2 2 2 2 2 2 2 2 2 2" xfId="61145"/>
    <cellStyle name="Comma 2 3 2 2 2 2 2 2 2 2 3" xfId="45735"/>
    <cellStyle name="Comma 2 3 2 2 2 2 2 2 2 3" xfId="22512"/>
    <cellStyle name="Comma 2 3 2 2 2 2 2 2 2 3 2" xfId="53336"/>
    <cellStyle name="Comma 2 3 2 2 2 2 2 2 2 4" xfId="37926"/>
    <cellStyle name="Comma 2 3 2 2 2 2 2 2 3" xfId="11107"/>
    <cellStyle name="Comma 2 3 2 2 2 2 2 2 3 2" xfId="26518"/>
    <cellStyle name="Comma 2 3 2 2 2 2 2 2 3 2 2" xfId="57342"/>
    <cellStyle name="Comma 2 3 2 2 2 2 2 2 3 3" xfId="41932"/>
    <cellStyle name="Comma 2 3 2 2 2 2 2 2 4" xfId="18709"/>
    <cellStyle name="Comma 2 3 2 2 2 2 2 2 4 2" xfId="49533"/>
    <cellStyle name="Comma 2 3 2 2 2 2 2 2 5" xfId="34123"/>
    <cellStyle name="Comma 2 3 2 2 2 2 2 3" xfId="5201"/>
    <cellStyle name="Comma 2 3 2 2 2 2 2 3 2" xfId="13011"/>
    <cellStyle name="Comma 2 3 2 2 2 2 2 3 2 2" xfId="28422"/>
    <cellStyle name="Comma 2 3 2 2 2 2 2 3 2 2 2" xfId="59246"/>
    <cellStyle name="Comma 2 3 2 2 2 2 2 3 2 3" xfId="43836"/>
    <cellStyle name="Comma 2 3 2 2 2 2 2 3 3" xfId="20613"/>
    <cellStyle name="Comma 2 3 2 2 2 2 2 3 3 2" xfId="51437"/>
    <cellStyle name="Comma 2 3 2 2 2 2 2 3 4" xfId="36027"/>
    <cellStyle name="Comma 2 3 2 2 2 2 2 4" xfId="9208"/>
    <cellStyle name="Comma 2 3 2 2 2 2 2 4 2" xfId="24619"/>
    <cellStyle name="Comma 2 3 2 2 2 2 2 4 2 2" xfId="55443"/>
    <cellStyle name="Comma 2 3 2 2 2 2 2 4 3" xfId="40033"/>
    <cellStyle name="Comma 2 3 2 2 2 2 2 5" xfId="16810"/>
    <cellStyle name="Comma 2 3 2 2 2 2 2 5 2" xfId="47634"/>
    <cellStyle name="Comma 2 3 2 2 2 2 2 6" xfId="32224"/>
    <cellStyle name="Comma 2 3 2 2 2 2 3" xfId="2031"/>
    <cellStyle name="Comma 2 3 2 2 2 2 3 2" xfId="3930"/>
    <cellStyle name="Comma 2 3 2 2 2 2 3 2 2" xfId="7733"/>
    <cellStyle name="Comma 2 3 2 2 2 2 3 2 2 2" xfId="15543"/>
    <cellStyle name="Comma 2 3 2 2 2 2 3 2 2 2 2" xfId="30954"/>
    <cellStyle name="Comma 2 3 2 2 2 2 3 2 2 2 2 2" xfId="61778"/>
    <cellStyle name="Comma 2 3 2 2 2 2 3 2 2 2 3" xfId="46368"/>
    <cellStyle name="Comma 2 3 2 2 2 2 3 2 2 3" xfId="23145"/>
    <cellStyle name="Comma 2 3 2 2 2 2 3 2 2 3 2" xfId="53969"/>
    <cellStyle name="Comma 2 3 2 2 2 2 3 2 2 4" xfId="38559"/>
    <cellStyle name="Comma 2 3 2 2 2 2 3 2 3" xfId="11740"/>
    <cellStyle name="Comma 2 3 2 2 2 2 3 2 3 2" xfId="27151"/>
    <cellStyle name="Comma 2 3 2 2 2 2 3 2 3 2 2" xfId="57975"/>
    <cellStyle name="Comma 2 3 2 2 2 2 3 2 3 3" xfId="42565"/>
    <cellStyle name="Comma 2 3 2 2 2 2 3 2 4" xfId="19342"/>
    <cellStyle name="Comma 2 3 2 2 2 2 3 2 4 2" xfId="50166"/>
    <cellStyle name="Comma 2 3 2 2 2 2 3 2 5" xfId="34756"/>
    <cellStyle name="Comma 2 3 2 2 2 2 3 3" xfId="5834"/>
    <cellStyle name="Comma 2 3 2 2 2 2 3 3 2" xfId="13644"/>
    <cellStyle name="Comma 2 3 2 2 2 2 3 3 2 2" xfId="29055"/>
    <cellStyle name="Comma 2 3 2 2 2 2 3 3 2 2 2" xfId="59879"/>
    <cellStyle name="Comma 2 3 2 2 2 2 3 3 2 3" xfId="44469"/>
    <cellStyle name="Comma 2 3 2 2 2 2 3 3 3" xfId="21246"/>
    <cellStyle name="Comma 2 3 2 2 2 2 3 3 3 2" xfId="52070"/>
    <cellStyle name="Comma 2 3 2 2 2 2 3 3 4" xfId="36660"/>
    <cellStyle name="Comma 2 3 2 2 2 2 3 4" xfId="9841"/>
    <cellStyle name="Comma 2 3 2 2 2 2 3 4 2" xfId="25252"/>
    <cellStyle name="Comma 2 3 2 2 2 2 3 4 2 2" xfId="56076"/>
    <cellStyle name="Comma 2 3 2 2 2 2 3 4 3" xfId="40666"/>
    <cellStyle name="Comma 2 3 2 2 2 2 3 5" xfId="17443"/>
    <cellStyle name="Comma 2 3 2 2 2 2 3 5 2" xfId="48267"/>
    <cellStyle name="Comma 2 3 2 2 2 2 3 6" xfId="32857"/>
    <cellStyle name="Comma 2 3 2 2 2 2 4" xfId="2664"/>
    <cellStyle name="Comma 2 3 2 2 2 2 4 2" xfId="6467"/>
    <cellStyle name="Comma 2 3 2 2 2 2 4 2 2" xfId="14277"/>
    <cellStyle name="Comma 2 3 2 2 2 2 4 2 2 2" xfId="29688"/>
    <cellStyle name="Comma 2 3 2 2 2 2 4 2 2 2 2" xfId="60512"/>
    <cellStyle name="Comma 2 3 2 2 2 2 4 2 2 3" xfId="45102"/>
    <cellStyle name="Comma 2 3 2 2 2 2 4 2 3" xfId="21879"/>
    <cellStyle name="Comma 2 3 2 2 2 2 4 2 3 2" xfId="52703"/>
    <cellStyle name="Comma 2 3 2 2 2 2 4 2 4" xfId="37293"/>
    <cellStyle name="Comma 2 3 2 2 2 2 4 3" xfId="10474"/>
    <cellStyle name="Comma 2 3 2 2 2 2 4 3 2" xfId="25885"/>
    <cellStyle name="Comma 2 3 2 2 2 2 4 3 2 2" xfId="56709"/>
    <cellStyle name="Comma 2 3 2 2 2 2 4 3 3" xfId="41299"/>
    <cellStyle name="Comma 2 3 2 2 2 2 4 4" xfId="18076"/>
    <cellStyle name="Comma 2 3 2 2 2 2 4 4 2" xfId="48900"/>
    <cellStyle name="Comma 2 3 2 2 2 2 4 5" xfId="33490"/>
    <cellStyle name="Comma 2 3 2 2 2 2 5" xfId="4568"/>
    <cellStyle name="Comma 2 3 2 2 2 2 5 2" xfId="12378"/>
    <cellStyle name="Comma 2 3 2 2 2 2 5 2 2" xfId="27789"/>
    <cellStyle name="Comma 2 3 2 2 2 2 5 2 2 2" xfId="58613"/>
    <cellStyle name="Comma 2 3 2 2 2 2 5 2 3" xfId="43203"/>
    <cellStyle name="Comma 2 3 2 2 2 2 5 3" xfId="19980"/>
    <cellStyle name="Comma 2 3 2 2 2 2 5 3 2" xfId="50804"/>
    <cellStyle name="Comma 2 3 2 2 2 2 5 4" xfId="35394"/>
    <cellStyle name="Comma 2 3 2 2 2 2 6" xfId="8575"/>
    <cellStyle name="Comma 2 3 2 2 2 2 6 2" xfId="23986"/>
    <cellStyle name="Comma 2 3 2 2 2 2 6 2 2" xfId="54810"/>
    <cellStyle name="Comma 2 3 2 2 2 2 6 3" xfId="39400"/>
    <cellStyle name="Comma 2 3 2 2 2 2 7" xfId="16177"/>
    <cellStyle name="Comma 2 3 2 2 2 2 7 2" xfId="47001"/>
    <cellStyle name="Comma 2 3 2 2 2 2 8" xfId="31591"/>
    <cellStyle name="Comma 2 3 2 2 2 3" xfId="556"/>
    <cellStyle name="Comma 2 3 2 2 2 3 2" xfId="1189"/>
    <cellStyle name="Comma 2 3 2 2 2 3 2 2" xfId="3088"/>
    <cellStyle name="Comma 2 3 2 2 2 3 2 2 2" xfId="6891"/>
    <cellStyle name="Comma 2 3 2 2 2 3 2 2 2 2" xfId="14701"/>
    <cellStyle name="Comma 2 3 2 2 2 3 2 2 2 2 2" xfId="30112"/>
    <cellStyle name="Comma 2 3 2 2 2 3 2 2 2 2 2 2" xfId="60936"/>
    <cellStyle name="Comma 2 3 2 2 2 3 2 2 2 2 3" xfId="45526"/>
    <cellStyle name="Comma 2 3 2 2 2 3 2 2 2 3" xfId="22303"/>
    <cellStyle name="Comma 2 3 2 2 2 3 2 2 2 3 2" xfId="53127"/>
    <cellStyle name="Comma 2 3 2 2 2 3 2 2 2 4" xfId="37717"/>
    <cellStyle name="Comma 2 3 2 2 2 3 2 2 3" xfId="10898"/>
    <cellStyle name="Comma 2 3 2 2 2 3 2 2 3 2" xfId="26309"/>
    <cellStyle name="Comma 2 3 2 2 2 3 2 2 3 2 2" xfId="57133"/>
    <cellStyle name="Comma 2 3 2 2 2 3 2 2 3 3" xfId="41723"/>
    <cellStyle name="Comma 2 3 2 2 2 3 2 2 4" xfId="18500"/>
    <cellStyle name="Comma 2 3 2 2 2 3 2 2 4 2" xfId="49324"/>
    <cellStyle name="Comma 2 3 2 2 2 3 2 2 5" xfId="33914"/>
    <cellStyle name="Comma 2 3 2 2 2 3 2 3" xfId="4992"/>
    <cellStyle name="Comma 2 3 2 2 2 3 2 3 2" xfId="12802"/>
    <cellStyle name="Comma 2 3 2 2 2 3 2 3 2 2" xfId="28213"/>
    <cellStyle name="Comma 2 3 2 2 2 3 2 3 2 2 2" xfId="59037"/>
    <cellStyle name="Comma 2 3 2 2 2 3 2 3 2 3" xfId="43627"/>
    <cellStyle name="Comma 2 3 2 2 2 3 2 3 3" xfId="20404"/>
    <cellStyle name="Comma 2 3 2 2 2 3 2 3 3 2" xfId="51228"/>
    <cellStyle name="Comma 2 3 2 2 2 3 2 3 4" xfId="35818"/>
    <cellStyle name="Comma 2 3 2 2 2 3 2 4" xfId="8999"/>
    <cellStyle name="Comma 2 3 2 2 2 3 2 4 2" xfId="24410"/>
    <cellStyle name="Comma 2 3 2 2 2 3 2 4 2 2" xfId="55234"/>
    <cellStyle name="Comma 2 3 2 2 2 3 2 4 3" xfId="39824"/>
    <cellStyle name="Comma 2 3 2 2 2 3 2 5" xfId="16601"/>
    <cellStyle name="Comma 2 3 2 2 2 3 2 5 2" xfId="47425"/>
    <cellStyle name="Comma 2 3 2 2 2 3 2 6" xfId="32015"/>
    <cellStyle name="Comma 2 3 2 2 2 3 3" xfId="1822"/>
    <cellStyle name="Comma 2 3 2 2 2 3 3 2" xfId="3721"/>
    <cellStyle name="Comma 2 3 2 2 2 3 3 2 2" xfId="7524"/>
    <cellStyle name="Comma 2 3 2 2 2 3 3 2 2 2" xfId="15334"/>
    <cellStyle name="Comma 2 3 2 2 2 3 3 2 2 2 2" xfId="30745"/>
    <cellStyle name="Comma 2 3 2 2 2 3 3 2 2 2 2 2" xfId="61569"/>
    <cellStyle name="Comma 2 3 2 2 2 3 3 2 2 2 3" xfId="46159"/>
    <cellStyle name="Comma 2 3 2 2 2 3 3 2 2 3" xfId="22936"/>
    <cellStyle name="Comma 2 3 2 2 2 3 3 2 2 3 2" xfId="53760"/>
    <cellStyle name="Comma 2 3 2 2 2 3 3 2 2 4" xfId="38350"/>
    <cellStyle name="Comma 2 3 2 2 2 3 3 2 3" xfId="11531"/>
    <cellStyle name="Comma 2 3 2 2 2 3 3 2 3 2" xfId="26942"/>
    <cellStyle name="Comma 2 3 2 2 2 3 3 2 3 2 2" xfId="57766"/>
    <cellStyle name="Comma 2 3 2 2 2 3 3 2 3 3" xfId="42356"/>
    <cellStyle name="Comma 2 3 2 2 2 3 3 2 4" xfId="19133"/>
    <cellStyle name="Comma 2 3 2 2 2 3 3 2 4 2" xfId="49957"/>
    <cellStyle name="Comma 2 3 2 2 2 3 3 2 5" xfId="34547"/>
    <cellStyle name="Comma 2 3 2 2 2 3 3 3" xfId="5625"/>
    <cellStyle name="Comma 2 3 2 2 2 3 3 3 2" xfId="13435"/>
    <cellStyle name="Comma 2 3 2 2 2 3 3 3 2 2" xfId="28846"/>
    <cellStyle name="Comma 2 3 2 2 2 3 3 3 2 2 2" xfId="59670"/>
    <cellStyle name="Comma 2 3 2 2 2 3 3 3 2 3" xfId="44260"/>
    <cellStyle name="Comma 2 3 2 2 2 3 3 3 3" xfId="21037"/>
    <cellStyle name="Comma 2 3 2 2 2 3 3 3 3 2" xfId="51861"/>
    <cellStyle name="Comma 2 3 2 2 2 3 3 3 4" xfId="36451"/>
    <cellStyle name="Comma 2 3 2 2 2 3 3 4" xfId="9632"/>
    <cellStyle name="Comma 2 3 2 2 2 3 3 4 2" xfId="25043"/>
    <cellStyle name="Comma 2 3 2 2 2 3 3 4 2 2" xfId="55867"/>
    <cellStyle name="Comma 2 3 2 2 2 3 3 4 3" xfId="40457"/>
    <cellStyle name="Comma 2 3 2 2 2 3 3 5" xfId="17234"/>
    <cellStyle name="Comma 2 3 2 2 2 3 3 5 2" xfId="48058"/>
    <cellStyle name="Comma 2 3 2 2 2 3 3 6" xfId="32648"/>
    <cellStyle name="Comma 2 3 2 2 2 3 4" xfId="2455"/>
    <cellStyle name="Comma 2 3 2 2 2 3 4 2" xfId="6258"/>
    <cellStyle name="Comma 2 3 2 2 2 3 4 2 2" xfId="14068"/>
    <cellStyle name="Comma 2 3 2 2 2 3 4 2 2 2" xfId="29479"/>
    <cellStyle name="Comma 2 3 2 2 2 3 4 2 2 2 2" xfId="60303"/>
    <cellStyle name="Comma 2 3 2 2 2 3 4 2 2 3" xfId="44893"/>
    <cellStyle name="Comma 2 3 2 2 2 3 4 2 3" xfId="21670"/>
    <cellStyle name="Comma 2 3 2 2 2 3 4 2 3 2" xfId="52494"/>
    <cellStyle name="Comma 2 3 2 2 2 3 4 2 4" xfId="37084"/>
    <cellStyle name="Comma 2 3 2 2 2 3 4 3" xfId="10265"/>
    <cellStyle name="Comma 2 3 2 2 2 3 4 3 2" xfId="25676"/>
    <cellStyle name="Comma 2 3 2 2 2 3 4 3 2 2" xfId="56500"/>
    <cellStyle name="Comma 2 3 2 2 2 3 4 3 3" xfId="41090"/>
    <cellStyle name="Comma 2 3 2 2 2 3 4 4" xfId="17867"/>
    <cellStyle name="Comma 2 3 2 2 2 3 4 4 2" xfId="48691"/>
    <cellStyle name="Comma 2 3 2 2 2 3 4 5" xfId="33281"/>
    <cellStyle name="Comma 2 3 2 2 2 3 5" xfId="4359"/>
    <cellStyle name="Comma 2 3 2 2 2 3 5 2" xfId="12169"/>
    <cellStyle name="Comma 2 3 2 2 2 3 5 2 2" xfId="27580"/>
    <cellStyle name="Comma 2 3 2 2 2 3 5 2 2 2" xfId="58404"/>
    <cellStyle name="Comma 2 3 2 2 2 3 5 2 3" xfId="42994"/>
    <cellStyle name="Comma 2 3 2 2 2 3 5 3" xfId="19771"/>
    <cellStyle name="Comma 2 3 2 2 2 3 5 3 2" xfId="50595"/>
    <cellStyle name="Comma 2 3 2 2 2 3 5 4" xfId="35185"/>
    <cellStyle name="Comma 2 3 2 2 2 3 6" xfId="8366"/>
    <cellStyle name="Comma 2 3 2 2 2 3 6 2" xfId="23777"/>
    <cellStyle name="Comma 2 3 2 2 2 3 6 2 2" xfId="54601"/>
    <cellStyle name="Comma 2 3 2 2 2 3 6 3" xfId="39191"/>
    <cellStyle name="Comma 2 3 2 2 2 3 7" xfId="15968"/>
    <cellStyle name="Comma 2 3 2 2 2 3 7 2" xfId="46792"/>
    <cellStyle name="Comma 2 3 2 2 2 3 8" xfId="31382"/>
    <cellStyle name="Comma 2 3 2 2 2 4" xfId="976"/>
    <cellStyle name="Comma 2 3 2 2 2 4 2" xfId="2875"/>
    <cellStyle name="Comma 2 3 2 2 2 4 2 2" xfId="6678"/>
    <cellStyle name="Comma 2 3 2 2 2 4 2 2 2" xfId="14488"/>
    <cellStyle name="Comma 2 3 2 2 2 4 2 2 2 2" xfId="29899"/>
    <cellStyle name="Comma 2 3 2 2 2 4 2 2 2 2 2" xfId="60723"/>
    <cellStyle name="Comma 2 3 2 2 2 4 2 2 2 3" xfId="45313"/>
    <cellStyle name="Comma 2 3 2 2 2 4 2 2 3" xfId="22090"/>
    <cellStyle name="Comma 2 3 2 2 2 4 2 2 3 2" xfId="52914"/>
    <cellStyle name="Comma 2 3 2 2 2 4 2 2 4" xfId="37504"/>
    <cellStyle name="Comma 2 3 2 2 2 4 2 3" xfId="10685"/>
    <cellStyle name="Comma 2 3 2 2 2 4 2 3 2" xfId="26096"/>
    <cellStyle name="Comma 2 3 2 2 2 4 2 3 2 2" xfId="56920"/>
    <cellStyle name="Comma 2 3 2 2 2 4 2 3 3" xfId="41510"/>
    <cellStyle name="Comma 2 3 2 2 2 4 2 4" xfId="18287"/>
    <cellStyle name="Comma 2 3 2 2 2 4 2 4 2" xfId="49111"/>
    <cellStyle name="Comma 2 3 2 2 2 4 2 5" xfId="33701"/>
    <cellStyle name="Comma 2 3 2 2 2 4 3" xfId="4779"/>
    <cellStyle name="Comma 2 3 2 2 2 4 3 2" xfId="12589"/>
    <cellStyle name="Comma 2 3 2 2 2 4 3 2 2" xfId="28000"/>
    <cellStyle name="Comma 2 3 2 2 2 4 3 2 2 2" xfId="58824"/>
    <cellStyle name="Comma 2 3 2 2 2 4 3 2 3" xfId="43414"/>
    <cellStyle name="Comma 2 3 2 2 2 4 3 3" xfId="20191"/>
    <cellStyle name="Comma 2 3 2 2 2 4 3 3 2" xfId="51015"/>
    <cellStyle name="Comma 2 3 2 2 2 4 3 4" xfId="35605"/>
    <cellStyle name="Comma 2 3 2 2 2 4 4" xfId="8786"/>
    <cellStyle name="Comma 2 3 2 2 2 4 4 2" xfId="24197"/>
    <cellStyle name="Comma 2 3 2 2 2 4 4 2 2" xfId="55021"/>
    <cellStyle name="Comma 2 3 2 2 2 4 4 3" xfId="39611"/>
    <cellStyle name="Comma 2 3 2 2 2 4 5" xfId="16388"/>
    <cellStyle name="Comma 2 3 2 2 2 4 5 2" xfId="47212"/>
    <cellStyle name="Comma 2 3 2 2 2 4 6" xfId="31802"/>
    <cellStyle name="Comma 2 3 2 2 2 5" xfId="1609"/>
    <cellStyle name="Comma 2 3 2 2 2 5 2" xfId="3508"/>
    <cellStyle name="Comma 2 3 2 2 2 5 2 2" xfId="7311"/>
    <cellStyle name="Comma 2 3 2 2 2 5 2 2 2" xfId="15121"/>
    <cellStyle name="Comma 2 3 2 2 2 5 2 2 2 2" xfId="30532"/>
    <cellStyle name="Comma 2 3 2 2 2 5 2 2 2 2 2" xfId="61356"/>
    <cellStyle name="Comma 2 3 2 2 2 5 2 2 2 3" xfId="45946"/>
    <cellStyle name="Comma 2 3 2 2 2 5 2 2 3" xfId="22723"/>
    <cellStyle name="Comma 2 3 2 2 2 5 2 2 3 2" xfId="53547"/>
    <cellStyle name="Comma 2 3 2 2 2 5 2 2 4" xfId="38137"/>
    <cellStyle name="Comma 2 3 2 2 2 5 2 3" xfId="11318"/>
    <cellStyle name="Comma 2 3 2 2 2 5 2 3 2" xfId="26729"/>
    <cellStyle name="Comma 2 3 2 2 2 5 2 3 2 2" xfId="57553"/>
    <cellStyle name="Comma 2 3 2 2 2 5 2 3 3" xfId="42143"/>
    <cellStyle name="Comma 2 3 2 2 2 5 2 4" xfId="18920"/>
    <cellStyle name="Comma 2 3 2 2 2 5 2 4 2" xfId="49744"/>
    <cellStyle name="Comma 2 3 2 2 2 5 2 5" xfId="34334"/>
    <cellStyle name="Comma 2 3 2 2 2 5 3" xfId="5412"/>
    <cellStyle name="Comma 2 3 2 2 2 5 3 2" xfId="13222"/>
    <cellStyle name="Comma 2 3 2 2 2 5 3 2 2" xfId="28633"/>
    <cellStyle name="Comma 2 3 2 2 2 5 3 2 2 2" xfId="59457"/>
    <cellStyle name="Comma 2 3 2 2 2 5 3 2 3" xfId="44047"/>
    <cellStyle name="Comma 2 3 2 2 2 5 3 3" xfId="20824"/>
    <cellStyle name="Comma 2 3 2 2 2 5 3 3 2" xfId="51648"/>
    <cellStyle name="Comma 2 3 2 2 2 5 3 4" xfId="36238"/>
    <cellStyle name="Comma 2 3 2 2 2 5 4" xfId="9419"/>
    <cellStyle name="Comma 2 3 2 2 2 5 4 2" xfId="24830"/>
    <cellStyle name="Comma 2 3 2 2 2 5 4 2 2" xfId="55654"/>
    <cellStyle name="Comma 2 3 2 2 2 5 4 3" xfId="40244"/>
    <cellStyle name="Comma 2 3 2 2 2 5 5" xfId="17021"/>
    <cellStyle name="Comma 2 3 2 2 2 5 5 2" xfId="47845"/>
    <cellStyle name="Comma 2 3 2 2 2 5 6" xfId="32435"/>
    <cellStyle name="Comma 2 3 2 2 2 6" xfId="2242"/>
    <cellStyle name="Comma 2 3 2 2 2 6 2" xfId="6045"/>
    <cellStyle name="Comma 2 3 2 2 2 6 2 2" xfId="13855"/>
    <cellStyle name="Comma 2 3 2 2 2 6 2 2 2" xfId="29266"/>
    <cellStyle name="Comma 2 3 2 2 2 6 2 2 2 2" xfId="60090"/>
    <cellStyle name="Comma 2 3 2 2 2 6 2 2 3" xfId="44680"/>
    <cellStyle name="Comma 2 3 2 2 2 6 2 3" xfId="21457"/>
    <cellStyle name="Comma 2 3 2 2 2 6 2 3 2" xfId="52281"/>
    <cellStyle name="Comma 2 3 2 2 2 6 2 4" xfId="36871"/>
    <cellStyle name="Comma 2 3 2 2 2 6 3" xfId="10052"/>
    <cellStyle name="Comma 2 3 2 2 2 6 3 2" xfId="25463"/>
    <cellStyle name="Comma 2 3 2 2 2 6 3 2 2" xfId="56287"/>
    <cellStyle name="Comma 2 3 2 2 2 6 3 3" xfId="40877"/>
    <cellStyle name="Comma 2 3 2 2 2 6 4" xfId="17654"/>
    <cellStyle name="Comma 2 3 2 2 2 6 4 2" xfId="48478"/>
    <cellStyle name="Comma 2 3 2 2 2 6 5" xfId="33068"/>
    <cellStyle name="Comma 2 3 2 2 2 7" xfId="4146"/>
    <cellStyle name="Comma 2 3 2 2 2 7 2" xfId="11956"/>
    <cellStyle name="Comma 2 3 2 2 2 7 2 2" xfId="27367"/>
    <cellStyle name="Comma 2 3 2 2 2 7 2 2 2" xfId="58191"/>
    <cellStyle name="Comma 2 3 2 2 2 7 2 3" xfId="42781"/>
    <cellStyle name="Comma 2 3 2 2 2 7 3" xfId="19558"/>
    <cellStyle name="Comma 2 3 2 2 2 7 3 2" xfId="50382"/>
    <cellStyle name="Comma 2 3 2 2 2 7 4" xfId="34972"/>
    <cellStyle name="Comma 2 3 2 2 2 8" xfId="8153"/>
    <cellStyle name="Comma 2 3 2 2 2 8 2" xfId="23564"/>
    <cellStyle name="Comma 2 3 2 2 2 8 2 2" xfId="54388"/>
    <cellStyle name="Comma 2 3 2 2 2 8 3" xfId="38978"/>
    <cellStyle name="Comma 2 3 2 2 2 9" xfId="7944"/>
    <cellStyle name="Comma 2 3 2 2 2 9 2" xfId="23355"/>
    <cellStyle name="Comma 2 3 2 2 2 9 2 2" xfId="54179"/>
    <cellStyle name="Comma 2 3 2 2 2 9 3" xfId="38769"/>
    <cellStyle name="Comma 2 3 2 2 3" xfId="683"/>
    <cellStyle name="Comma 2 3 2 2 3 2" xfId="1316"/>
    <cellStyle name="Comma 2 3 2 2 3 2 2" xfId="3215"/>
    <cellStyle name="Comma 2 3 2 2 3 2 2 2" xfId="7018"/>
    <cellStyle name="Comma 2 3 2 2 3 2 2 2 2" xfId="14828"/>
    <cellStyle name="Comma 2 3 2 2 3 2 2 2 2 2" xfId="30239"/>
    <cellStyle name="Comma 2 3 2 2 3 2 2 2 2 2 2" xfId="61063"/>
    <cellStyle name="Comma 2 3 2 2 3 2 2 2 2 3" xfId="45653"/>
    <cellStyle name="Comma 2 3 2 2 3 2 2 2 3" xfId="22430"/>
    <cellStyle name="Comma 2 3 2 2 3 2 2 2 3 2" xfId="53254"/>
    <cellStyle name="Comma 2 3 2 2 3 2 2 2 4" xfId="37844"/>
    <cellStyle name="Comma 2 3 2 2 3 2 2 3" xfId="11025"/>
    <cellStyle name="Comma 2 3 2 2 3 2 2 3 2" xfId="26436"/>
    <cellStyle name="Comma 2 3 2 2 3 2 2 3 2 2" xfId="57260"/>
    <cellStyle name="Comma 2 3 2 2 3 2 2 3 3" xfId="41850"/>
    <cellStyle name="Comma 2 3 2 2 3 2 2 4" xfId="18627"/>
    <cellStyle name="Comma 2 3 2 2 3 2 2 4 2" xfId="49451"/>
    <cellStyle name="Comma 2 3 2 2 3 2 2 5" xfId="34041"/>
    <cellStyle name="Comma 2 3 2 2 3 2 3" xfId="5119"/>
    <cellStyle name="Comma 2 3 2 2 3 2 3 2" xfId="12929"/>
    <cellStyle name="Comma 2 3 2 2 3 2 3 2 2" xfId="28340"/>
    <cellStyle name="Comma 2 3 2 2 3 2 3 2 2 2" xfId="59164"/>
    <cellStyle name="Comma 2 3 2 2 3 2 3 2 3" xfId="43754"/>
    <cellStyle name="Comma 2 3 2 2 3 2 3 3" xfId="20531"/>
    <cellStyle name="Comma 2 3 2 2 3 2 3 3 2" xfId="51355"/>
    <cellStyle name="Comma 2 3 2 2 3 2 3 4" xfId="35945"/>
    <cellStyle name="Comma 2 3 2 2 3 2 4" xfId="9126"/>
    <cellStyle name="Comma 2 3 2 2 3 2 4 2" xfId="24537"/>
    <cellStyle name="Comma 2 3 2 2 3 2 4 2 2" xfId="55361"/>
    <cellStyle name="Comma 2 3 2 2 3 2 4 3" xfId="39951"/>
    <cellStyle name="Comma 2 3 2 2 3 2 5" xfId="16728"/>
    <cellStyle name="Comma 2 3 2 2 3 2 5 2" xfId="47552"/>
    <cellStyle name="Comma 2 3 2 2 3 2 6" xfId="32142"/>
    <cellStyle name="Comma 2 3 2 2 3 3" xfId="1949"/>
    <cellStyle name="Comma 2 3 2 2 3 3 2" xfId="3848"/>
    <cellStyle name="Comma 2 3 2 2 3 3 2 2" xfId="7651"/>
    <cellStyle name="Comma 2 3 2 2 3 3 2 2 2" xfId="15461"/>
    <cellStyle name="Comma 2 3 2 2 3 3 2 2 2 2" xfId="30872"/>
    <cellStyle name="Comma 2 3 2 2 3 3 2 2 2 2 2" xfId="61696"/>
    <cellStyle name="Comma 2 3 2 2 3 3 2 2 2 3" xfId="46286"/>
    <cellStyle name="Comma 2 3 2 2 3 3 2 2 3" xfId="23063"/>
    <cellStyle name="Comma 2 3 2 2 3 3 2 2 3 2" xfId="53887"/>
    <cellStyle name="Comma 2 3 2 2 3 3 2 2 4" xfId="38477"/>
    <cellStyle name="Comma 2 3 2 2 3 3 2 3" xfId="11658"/>
    <cellStyle name="Comma 2 3 2 2 3 3 2 3 2" xfId="27069"/>
    <cellStyle name="Comma 2 3 2 2 3 3 2 3 2 2" xfId="57893"/>
    <cellStyle name="Comma 2 3 2 2 3 3 2 3 3" xfId="42483"/>
    <cellStyle name="Comma 2 3 2 2 3 3 2 4" xfId="19260"/>
    <cellStyle name="Comma 2 3 2 2 3 3 2 4 2" xfId="50084"/>
    <cellStyle name="Comma 2 3 2 2 3 3 2 5" xfId="34674"/>
    <cellStyle name="Comma 2 3 2 2 3 3 3" xfId="5752"/>
    <cellStyle name="Comma 2 3 2 2 3 3 3 2" xfId="13562"/>
    <cellStyle name="Comma 2 3 2 2 3 3 3 2 2" xfId="28973"/>
    <cellStyle name="Comma 2 3 2 2 3 3 3 2 2 2" xfId="59797"/>
    <cellStyle name="Comma 2 3 2 2 3 3 3 2 3" xfId="44387"/>
    <cellStyle name="Comma 2 3 2 2 3 3 3 3" xfId="21164"/>
    <cellStyle name="Comma 2 3 2 2 3 3 3 3 2" xfId="51988"/>
    <cellStyle name="Comma 2 3 2 2 3 3 3 4" xfId="36578"/>
    <cellStyle name="Comma 2 3 2 2 3 3 4" xfId="9759"/>
    <cellStyle name="Comma 2 3 2 2 3 3 4 2" xfId="25170"/>
    <cellStyle name="Comma 2 3 2 2 3 3 4 2 2" xfId="55994"/>
    <cellStyle name="Comma 2 3 2 2 3 3 4 3" xfId="40584"/>
    <cellStyle name="Comma 2 3 2 2 3 3 5" xfId="17361"/>
    <cellStyle name="Comma 2 3 2 2 3 3 5 2" xfId="48185"/>
    <cellStyle name="Comma 2 3 2 2 3 3 6" xfId="32775"/>
    <cellStyle name="Comma 2 3 2 2 3 4" xfId="2582"/>
    <cellStyle name="Comma 2 3 2 2 3 4 2" xfId="6385"/>
    <cellStyle name="Comma 2 3 2 2 3 4 2 2" xfId="14195"/>
    <cellStyle name="Comma 2 3 2 2 3 4 2 2 2" xfId="29606"/>
    <cellStyle name="Comma 2 3 2 2 3 4 2 2 2 2" xfId="60430"/>
    <cellStyle name="Comma 2 3 2 2 3 4 2 2 3" xfId="45020"/>
    <cellStyle name="Comma 2 3 2 2 3 4 2 3" xfId="21797"/>
    <cellStyle name="Comma 2 3 2 2 3 4 2 3 2" xfId="52621"/>
    <cellStyle name="Comma 2 3 2 2 3 4 2 4" xfId="37211"/>
    <cellStyle name="Comma 2 3 2 2 3 4 3" xfId="10392"/>
    <cellStyle name="Comma 2 3 2 2 3 4 3 2" xfId="25803"/>
    <cellStyle name="Comma 2 3 2 2 3 4 3 2 2" xfId="56627"/>
    <cellStyle name="Comma 2 3 2 2 3 4 3 3" xfId="41217"/>
    <cellStyle name="Comma 2 3 2 2 3 4 4" xfId="17994"/>
    <cellStyle name="Comma 2 3 2 2 3 4 4 2" xfId="48818"/>
    <cellStyle name="Comma 2 3 2 2 3 4 5" xfId="33408"/>
    <cellStyle name="Comma 2 3 2 2 3 5" xfId="4486"/>
    <cellStyle name="Comma 2 3 2 2 3 5 2" xfId="12296"/>
    <cellStyle name="Comma 2 3 2 2 3 5 2 2" xfId="27707"/>
    <cellStyle name="Comma 2 3 2 2 3 5 2 2 2" xfId="58531"/>
    <cellStyle name="Comma 2 3 2 2 3 5 2 3" xfId="43121"/>
    <cellStyle name="Comma 2 3 2 2 3 5 3" xfId="19898"/>
    <cellStyle name="Comma 2 3 2 2 3 5 3 2" xfId="50722"/>
    <cellStyle name="Comma 2 3 2 2 3 5 4" xfId="35312"/>
    <cellStyle name="Comma 2 3 2 2 3 6" xfId="8493"/>
    <cellStyle name="Comma 2 3 2 2 3 6 2" xfId="23904"/>
    <cellStyle name="Comma 2 3 2 2 3 6 2 2" xfId="54728"/>
    <cellStyle name="Comma 2 3 2 2 3 6 3" xfId="39318"/>
    <cellStyle name="Comma 2 3 2 2 3 7" xfId="16095"/>
    <cellStyle name="Comma 2 3 2 2 3 7 2" xfId="46919"/>
    <cellStyle name="Comma 2 3 2 2 3 8" xfId="31509"/>
    <cellStyle name="Comma 2 3 2 2 4" xfId="474"/>
    <cellStyle name="Comma 2 3 2 2 4 2" xfId="1107"/>
    <cellStyle name="Comma 2 3 2 2 4 2 2" xfId="3006"/>
    <cellStyle name="Comma 2 3 2 2 4 2 2 2" xfId="6809"/>
    <cellStyle name="Comma 2 3 2 2 4 2 2 2 2" xfId="14619"/>
    <cellStyle name="Comma 2 3 2 2 4 2 2 2 2 2" xfId="30030"/>
    <cellStyle name="Comma 2 3 2 2 4 2 2 2 2 2 2" xfId="60854"/>
    <cellStyle name="Comma 2 3 2 2 4 2 2 2 2 3" xfId="45444"/>
    <cellStyle name="Comma 2 3 2 2 4 2 2 2 3" xfId="22221"/>
    <cellStyle name="Comma 2 3 2 2 4 2 2 2 3 2" xfId="53045"/>
    <cellStyle name="Comma 2 3 2 2 4 2 2 2 4" xfId="37635"/>
    <cellStyle name="Comma 2 3 2 2 4 2 2 3" xfId="10816"/>
    <cellStyle name="Comma 2 3 2 2 4 2 2 3 2" xfId="26227"/>
    <cellStyle name="Comma 2 3 2 2 4 2 2 3 2 2" xfId="57051"/>
    <cellStyle name="Comma 2 3 2 2 4 2 2 3 3" xfId="41641"/>
    <cellStyle name="Comma 2 3 2 2 4 2 2 4" xfId="18418"/>
    <cellStyle name="Comma 2 3 2 2 4 2 2 4 2" xfId="49242"/>
    <cellStyle name="Comma 2 3 2 2 4 2 2 5" xfId="33832"/>
    <cellStyle name="Comma 2 3 2 2 4 2 3" xfId="4910"/>
    <cellStyle name="Comma 2 3 2 2 4 2 3 2" xfId="12720"/>
    <cellStyle name="Comma 2 3 2 2 4 2 3 2 2" xfId="28131"/>
    <cellStyle name="Comma 2 3 2 2 4 2 3 2 2 2" xfId="58955"/>
    <cellStyle name="Comma 2 3 2 2 4 2 3 2 3" xfId="43545"/>
    <cellStyle name="Comma 2 3 2 2 4 2 3 3" xfId="20322"/>
    <cellStyle name="Comma 2 3 2 2 4 2 3 3 2" xfId="51146"/>
    <cellStyle name="Comma 2 3 2 2 4 2 3 4" xfId="35736"/>
    <cellStyle name="Comma 2 3 2 2 4 2 4" xfId="8917"/>
    <cellStyle name="Comma 2 3 2 2 4 2 4 2" xfId="24328"/>
    <cellStyle name="Comma 2 3 2 2 4 2 4 2 2" xfId="55152"/>
    <cellStyle name="Comma 2 3 2 2 4 2 4 3" xfId="39742"/>
    <cellStyle name="Comma 2 3 2 2 4 2 5" xfId="16519"/>
    <cellStyle name="Comma 2 3 2 2 4 2 5 2" xfId="47343"/>
    <cellStyle name="Comma 2 3 2 2 4 2 6" xfId="31933"/>
    <cellStyle name="Comma 2 3 2 2 4 3" xfId="1740"/>
    <cellStyle name="Comma 2 3 2 2 4 3 2" xfId="3639"/>
    <cellStyle name="Comma 2 3 2 2 4 3 2 2" xfId="7442"/>
    <cellStyle name="Comma 2 3 2 2 4 3 2 2 2" xfId="15252"/>
    <cellStyle name="Comma 2 3 2 2 4 3 2 2 2 2" xfId="30663"/>
    <cellStyle name="Comma 2 3 2 2 4 3 2 2 2 2 2" xfId="61487"/>
    <cellStyle name="Comma 2 3 2 2 4 3 2 2 2 3" xfId="46077"/>
    <cellStyle name="Comma 2 3 2 2 4 3 2 2 3" xfId="22854"/>
    <cellStyle name="Comma 2 3 2 2 4 3 2 2 3 2" xfId="53678"/>
    <cellStyle name="Comma 2 3 2 2 4 3 2 2 4" xfId="38268"/>
    <cellStyle name="Comma 2 3 2 2 4 3 2 3" xfId="11449"/>
    <cellStyle name="Comma 2 3 2 2 4 3 2 3 2" xfId="26860"/>
    <cellStyle name="Comma 2 3 2 2 4 3 2 3 2 2" xfId="57684"/>
    <cellStyle name="Comma 2 3 2 2 4 3 2 3 3" xfId="42274"/>
    <cellStyle name="Comma 2 3 2 2 4 3 2 4" xfId="19051"/>
    <cellStyle name="Comma 2 3 2 2 4 3 2 4 2" xfId="49875"/>
    <cellStyle name="Comma 2 3 2 2 4 3 2 5" xfId="34465"/>
    <cellStyle name="Comma 2 3 2 2 4 3 3" xfId="5543"/>
    <cellStyle name="Comma 2 3 2 2 4 3 3 2" xfId="13353"/>
    <cellStyle name="Comma 2 3 2 2 4 3 3 2 2" xfId="28764"/>
    <cellStyle name="Comma 2 3 2 2 4 3 3 2 2 2" xfId="59588"/>
    <cellStyle name="Comma 2 3 2 2 4 3 3 2 3" xfId="44178"/>
    <cellStyle name="Comma 2 3 2 2 4 3 3 3" xfId="20955"/>
    <cellStyle name="Comma 2 3 2 2 4 3 3 3 2" xfId="51779"/>
    <cellStyle name="Comma 2 3 2 2 4 3 3 4" xfId="36369"/>
    <cellStyle name="Comma 2 3 2 2 4 3 4" xfId="9550"/>
    <cellStyle name="Comma 2 3 2 2 4 3 4 2" xfId="24961"/>
    <cellStyle name="Comma 2 3 2 2 4 3 4 2 2" xfId="55785"/>
    <cellStyle name="Comma 2 3 2 2 4 3 4 3" xfId="40375"/>
    <cellStyle name="Comma 2 3 2 2 4 3 5" xfId="17152"/>
    <cellStyle name="Comma 2 3 2 2 4 3 5 2" xfId="47976"/>
    <cellStyle name="Comma 2 3 2 2 4 3 6" xfId="32566"/>
    <cellStyle name="Comma 2 3 2 2 4 4" xfId="2373"/>
    <cellStyle name="Comma 2 3 2 2 4 4 2" xfId="6176"/>
    <cellStyle name="Comma 2 3 2 2 4 4 2 2" xfId="13986"/>
    <cellStyle name="Comma 2 3 2 2 4 4 2 2 2" xfId="29397"/>
    <cellStyle name="Comma 2 3 2 2 4 4 2 2 2 2" xfId="60221"/>
    <cellStyle name="Comma 2 3 2 2 4 4 2 2 3" xfId="44811"/>
    <cellStyle name="Comma 2 3 2 2 4 4 2 3" xfId="21588"/>
    <cellStyle name="Comma 2 3 2 2 4 4 2 3 2" xfId="52412"/>
    <cellStyle name="Comma 2 3 2 2 4 4 2 4" xfId="37002"/>
    <cellStyle name="Comma 2 3 2 2 4 4 3" xfId="10183"/>
    <cellStyle name="Comma 2 3 2 2 4 4 3 2" xfId="25594"/>
    <cellStyle name="Comma 2 3 2 2 4 4 3 2 2" xfId="56418"/>
    <cellStyle name="Comma 2 3 2 2 4 4 3 3" xfId="41008"/>
    <cellStyle name="Comma 2 3 2 2 4 4 4" xfId="17785"/>
    <cellStyle name="Comma 2 3 2 2 4 4 4 2" xfId="48609"/>
    <cellStyle name="Comma 2 3 2 2 4 4 5" xfId="33199"/>
    <cellStyle name="Comma 2 3 2 2 4 5" xfId="4277"/>
    <cellStyle name="Comma 2 3 2 2 4 5 2" xfId="12087"/>
    <cellStyle name="Comma 2 3 2 2 4 5 2 2" xfId="27498"/>
    <cellStyle name="Comma 2 3 2 2 4 5 2 2 2" xfId="58322"/>
    <cellStyle name="Comma 2 3 2 2 4 5 2 3" xfId="42912"/>
    <cellStyle name="Comma 2 3 2 2 4 5 3" xfId="19689"/>
    <cellStyle name="Comma 2 3 2 2 4 5 3 2" xfId="50513"/>
    <cellStyle name="Comma 2 3 2 2 4 5 4" xfId="35103"/>
    <cellStyle name="Comma 2 3 2 2 4 6" xfId="8284"/>
    <cellStyle name="Comma 2 3 2 2 4 6 2" xfId="23695"/>
    <cellStyle name="Comma 2 3 2 2 4 6 2 2" xfId="54519"/>
    <cellStyle name="Comma 2 3 2 2 4 6 3" xfId="39109"/>
    <cellStyle name="Comma 2 3 2 2 4 7" xfId="15886"/>
    <cellStyle name="Comma 2 3 2 2 4 7 2" xfId="46710"/>
    <cellStyle name="Comma 2 3 2 2 4 8" xfId="31300"/>
    <cellStyle name="Comma 2 3 2 2 5" xfId="894"/>
    <cellStyle name="Comma 2 3 2 2 5 2" xfId="2793"/>
    <cellStyle name="Comma 2 3 2 2 5 2 2" xfId="6596"/>
    <cellStyle name="Comma 2 3 2 2 5 2 2 2" xfId="14406"/>
    <cellStyle name="Comma 2 3 2 2 5 2 2 2 2" xfId="29817"/>
    <cellStyle name="Comma 2 3 2 2 5 2 2 2 2 2" xfId="60641"/>
    <cellStyle name="Comma 2 3 2 2 5 2 2 2 3" xfId="45231"/>
    <cellStyle name="Comma 2 3 2 2 5 2 2 3" xfId="22008"/>
    <cellStyle name="Comma 2 3 2 2 5 2 2 3 2" xfId="52832"/>
    <cellStyle name="Comma 2 3 2 2 5 2 2 4" xfId="37422"/>
    <cellStyle name="Comma 2 3 2 2 5 2 3" xfId="10603"/>
    <cellStyle name="Comma 2 3 2 2 5 2 3 2" xfId="26014"/>
    <cellStyle name="Comma 2 3 2 2 5 2 3 2 2" xfId="56838"/>
    <cellStyle name="Comma 2 3 2 2 5 2 3 3" xfId="41428"/>
    <cellStyle name="Comma 2 3 2 2 5 2 4" xfId="18205"/>
    <cellStyle name="Comma 2 3 2 2 5 2 4 2" xfId="49029"/>
    <cellStyle name="Comma 2 3 2 2 5 2 5" xfId="33619"/>
    <cellStyle name="Comma 2 3 2 2 5 3" xfId="4697"/>
    <cellStyle name="Comma 2 3 2 2 5 3 2" xfId="12507"/>
    <cellStyle name="Comma 2 3 2 2 5 3 2 2" xfId="27918"/>
    <cellStyle name="Comma 2 3 2 2 5 3 2 2 2" xfId="58742"/>
    <cellStyle name="Comma 2 3 2 2 5 3 2 3" xfId="43332"/>
    <cellStyle name="Comma 2 3 2 2 5 3 3" xfId="20109"/>
    <cellStyle name="Comma 2 3 2 2 5 3 3 2" xfId="50933"/>
    <cellStyle name="Comma 2 3 2 2 5 3 4" xfId="35523"/>
    <cellStyle name="Comma 2 3 2 2 5 4" xfId="8704"/>
    <cellStyle name="Comma 2 3 2 2 5 4 2" xfId="24115"/>
    <cellStyle name="Comma 2 3 2 2 5 4 2 2" xfId="54939"/>
    <cellStyle name="Comma 2 3 2 2 5 4 3" xfId="39529"/>
    <cellStyle name="Comma 2 3 2 2 5 5" xfId="16306"/>
    <cellStyle name="Comma 2 3 2 2 5 5 2" xfId="47130"/>
    <cellStyle name="Comma 2 3 2 2 5 6" xfId="31720"/>
    <cellStyle name="Comma 2 3 2 2 6" xfId="1527"/>
    <cellStyle name="Comma 2 3 2 2 6 2" xfId="3426"/>
    <cellStyle name="Comma 2 3 2 2 6 2 2" xfId="7229"/>
    <cellStyle name="Comma 2 3 2 2 6 2 2 2" xfId="15039"/>
    <cellStyle name="Comma 2 3 2 2 6 2 2 2 2" xfId="30450"/>
    <cellStyle name="Comma 2 3 2 2 6 2 2 2 2 2" xfId="61274"/>
    <cellStyle name="Comma 2 3 2 2 6 2 2 2 3" xfId="45864"/>
    <cellStyle name="Comma 2 3 2 2 6 2 2 3" xfId="22641"/>
    <cellStyle name="Comma 2 3 2 2 6 2 2 3 2" xfId="53465"/>
    <cellStyle name="Comma 2 3 2 2 6 2 2 4" xfId="38055"/>
    <cellStyle name="Comma 2 3 2 2 6 2 3" xfId="11236"/>
    <cellStyle name="Comma 2 3 2 2 6 2 3 2" xfId="26647"/>
    <cellStyle name="Comma 2 3 2 2 6 2 3 2 2" xfId="57471"/>
    <cellStyle name="Comma 2 3 2 2 6 2 3 3" xfId="42061"/>
    <cellStyle name="Comma 2 3 2 2 6 2 4" xfId="18838"/>
    <cellStyle name="Comma 2 3 2 2 6 2 4 2" xfId="49662"/>
    <cellStyle name="Comma 2 3 2 2 6 2 5" xfId="34252"/>
    <cellStyle name="Comma 2 3 2 2 6 3" xfId="5330"/>
    <cellStyle name="Comma 2 3 2 2 6 3 2" xfId="13140"/>
    <cellStyle name="Comma 2 3 2 2 6 3 2 2" xfId="28551"/>
    <cellStyle name="Comma 2 3 2 2 6 3 2 2 2" xfId="59375"/>
    <cellStyle name="Comma 2 3 2 2 6 3 2 3" xfId="43965"/>
    <cellStyle name="Comma 2 3 2 2 6 3 3" xfId="20742"/>
    <cellStyle name="Comma 2 3 2 2 6 3 3 2" xfId="51566"/>
    <cellStyle name="Comma 2 3 2 2 6 3 4" xfId="36156"/>
    <cellStyle name="Comma 2 3 2 2 6 4" xfId="9337"/>
    <cellStyle name="Comma 2 3 2 2 6 4 2" xfId="24748"/>
    <cellStyle name="Comma 2 3 2 2 6 4 2 2" xfId="55572"/>
    <cellStyle name="Comma 2 3 2 2 6 4 3" xfId="40162"/>
    <cellStyle name="Comma 2 3 2 2 6 5" xfId="16939"/>
    <cellStyle name="Comma 2 3 2 2 6 5 2" xfId="47763"/>
    <cellStyle name="Comma 2 3 2 2 6 6" xfId="32353"/>
    <cellStyle name="Comma 2 3 2 2 7" xfId="2160"/>
    <cellStyle name="Comma 2 3 2 2 7 2" xfId="5963"/>
    <cellStyle name="Comma 2 3 2 2 7 2 2" xfId="13773"/>
    <cellStyle name="Comma 2 3 2 2 7 2 2 2" xfId="29184"/>
    <cellStyle name="Comma 2 3 2 2 7 2 2 2 2" xfId="60008"/>
    <cellStyle name="Comma 2 3 2 2 7 2 2 3" xfId="44598"/>
    <cellStyle name="Comma 2 3 2 2 7 2 3" xfId="21375"/>
    <cellStyle name="Comma 2 3 2 2 7 2 3 2" xfId="52199"/>
    <cellStyle name="Comma 2 3 2 2 7 2 4" xfId="36789"/>
    <cellStyle name="Comma 2 3 2 2 7 3" xfId="9970"/>
    <cellStyle name="Comma 2 3 2 2 7 3 2" xfId="25381"/>
    <cellStyle name="Comma 2 3 2 2 7 3 2 2" xfId="56205"/>
    <cellStyle name="Comma 2 3 2 2 7 3 3" xfId="40795"/>
    <cellStyle name="Comma 2 3 2 2 7 4" xfId="17572"/>
    <cellStyle name="Comma 2 3 2 2 7 4 2" xfId="48396"/>
    <cellStyle name="Comma 2 3 2 2 7 5" xfId="32986"/>
    <cellStyle name="Comma 2 3 2 2 8" xfId="4064"/>
    <cellStyle name="Comma 2 3 2 2 8 2" xfId="11874"/>
    <cellStyle name="Comma 2 3 2 2 8 2 2" xfId="27285"/>
    <cellStyle name="Comma 2 3 2 2 8 2 2 2" xfId="58109"/>
    <cellStyle name="Comma 2 3 2 2 8 2 3" xfId="42699"/>
    <cellStyle name="Comma 2 3 2 2 8 3" xfId="19476"/>
    <cellStyle name="Comma 2 3 2 2 8 3 2" xfId="50300"/>
    <cellStyle name="Comma 2 3 2 2 8 4" xfId="34890"/>
    <cellStyle name="Comma 2 3 2 2 9" xfId="8071"/>
    <cellStyle name="Comma 2 3 2 2 9 2" xfId="23482"/>
    <cellStyle name="Comma 2 3 2 2 9 2 2" xfId="54306"/>
    <cellStyle name="Comma 2 3 2 2 9 3" xfId="38896"/>
    <cellStyle name="Comma 2 3 2 3" xfId="300"/>
    <cellStyle name="Comma 2 3 2 3 10" xfId="15713"/>
    <cellStyle name="Comma 2 3 2 3 10 2" xfId="46537"/>
    <cellStyle name="Comma 2 3 2 3 11" xfId="31127"/>
    <cellStyle name="Comma 2 3 2 3 2" xfId="723"/>
    <cellStyle name="Comma 2 3 2 3 2 2" xfId="1356"/>
    <cellStyle name="Comma 2 3 2 3 2 2 2" xfId="3255"/>
    <cellStyle name="Comma 2 3 2 3 2 2 2 2" xfId="7058"/>
    <cellStyle name="Comma 2 3 2 3 2 2 2 2 2" xfId="14868"/>
    <cellStyle name="Comma 2 3 2 3 2 2 2 2 2 2" xfId="30279"/>
    <cellStyle name="Comma 2 3 2 3 2 2 2 2 2 2 2" xfId="61103"/>
    <cellStyle name="Comma 2 3 2 3 2 2 2 2 2 3" xfId="45693"/>
    <cellStyle name="Comma 2 3 2 3 2 2 2 2 3" xfId="22470"/>
    <cellStyle name="Comma 2 3 2 3 2 2 2 2 3 2" xfId="53294"/>
    <cellStyle name="Comma 2 3 2 3 2 2 2 2 4" xfId="37884"/>
    <cellStyle name="Comma 2 3 2 3 2 2 2 3" xfId="11065"/>
    <cellStyle name="Comma 2 3 2 3 2 2 2 3 2" xfId="26476"/>
    <cellStyle name="Comma 2 3 2 3 2 2 2 3 2 2" xfId="57300"/>
    <cellStyle name="Comma 2 3 2 3 2 2 2 3 3" xfId="41890"/>
    <cellStyle name="Comma 2 3 2 3 2 2 2 4" xfId="18667"/>
    <cellStyle name="Comma 2 3 2 3 2 2 2 4 2" xfId="49491"/>
    <cellStyle name="Comma 2 3 2 3 2 2 2 5" xfId="34081"/>
    <cellStyle name="Comma 2 3 2 3 2 2 3" xfId="5159"/>
    <cellStyle name="Comma 2 3 2 3 2 2 3 2" xfId="12969"/>
    <cellStyle name="Comma 2 3 2 3 2 2 3 2 2" xfId="28380"/>
    <cellStyle name="Comma 2 3 2 3 2 2 3 2 2 2" xfId="59204"/>
    <cellStyle name="Comma 2 3 2 3 2 2 3 2 3" xfId="43794"/>
    <cellStyle name="Comma 2 3 2 3 2 2 3 3" xfId="20571"/>
    <cellStyle name="Comma 2 3 2 3 2 2 3 3 2" xfId="51395"/>
    <cellStyle name="Comma 2 3 2 3 2 2 3 4" xfId="35985"/>
    <cellStyle name="Comma 2 3 2 3 2 2 4" xfId="9166"/>
    <cellStyle name="Comma 2 3 2 3 2 2 4 2" xfId="24577"/>
    <cellStyle name="Comma 2 3 2 3 2 2 4 2 2" xfId="55401"/>
    <cellStyle name="Comma 2 3 2 3 2 2 4 3" xfId="39991"/>
    <cellStyle name="Comma 2 3 2 3 2 2 5" xfId="16768"/>
    <cellStyle name="Comma 2 3 2 3 2 2 5 2" xfId="47592"/>
    <cellStyle name="Comma 2 3 2 3 2 2 6" xfId="32182"/>
    <cellStyle name="Comma 2 3 2 3 2 3" xfId="1989"/>
    <cellStyle name="Comma 2 3 2 3 2 3 2" xfId="3888"/>
    <cellStyle name="Comma 2 3 2 3 2 3 2 2" xfId="7691"/>
    <cellStyle name="Comma 2 3 2 3 2 3 2 2 2" xfId="15501"/>
    <cellStyle name="Comma 2 3 2 3 2 3 2 2 2 2" xfId="30912"/>
    <cellStyle name="Comma 2 3 2 3 2 3 2 2 2 2 2" xfId="61736"/>
    <cellStyle name="Comma 2 3 2 3 2 3 2 2 2 3" xfId="46326"/>
    <cellStyle name="Comma 2 3 2 3 2 3 2 2 3" xfId="23103"/>
    <cellStyle name="Comma 2 3 2 3 2 3 2 2 3 2" xfId="53927"/>
    <cellStyle name="Comma 2 3 2 3 2 3 2 2 4" xfId="38517"/>
    <cellStyle name="Comma 2 3 2 3 2 3 2 3" xfId="11698"/>
    <cellStyle name="Comma 2 3 2 3 2 3 2 3 2" xfId="27109"/>
    <cellStyle name="Comma 2 3 2 3 2 3 2 3 2 2" xfId="57933"/>
    <cellStyle name="Comma 2 3 2 3 2 3 2 3 3" xfId="42523"/>
    <cellStyle name="Comma 2 3 2 3 2 3 2 4" xfId="19300"/>
    <cellStyle name="Comma 2 3 2 3 2 3 2 4 2" xfId="50124"/>
    <cellStyle name="Comma 2 3 2 3 2 3 2 5" xfId="34714"/>
    <cellStyle name="Comma 2 3 2 3 2 3 3" xfId="5792"/>
    <cellStyle name="Comma 2 3 2 3 2 3 3 2" xfId="13602"/>
    <cellStyle name="Comma 2 3 2 3 2 3 3 2 2" xfId="29013"/>
    <cellStyle name="Comma 2 3 2 3 2 3 3 2 2 2" xfId="59837"/>
    <cellStyle name="Comma 2 3 2 3 2 3 3 2 3" xfId="44427"/>
    <cellStyle name="Comma 2 3 2 3 2 3 3 3" xfId="21204"/>
    <cellStyle name="Comma 2 3 2 3 2 3 3 3 2" xfId="52028"/>
    <cellStyle name="Comma 2 3 2 3 2 3 3 4" xfId="36618"/>
    <cellStyle name="Comma 2 3 2 3 2 3 4" xfId="9799"/>
    <cellStyle name="Comma 2 3 2 3 2 3 4 2" xfId="25210"/>
    <cellStyle name="Comma 2 3 2 3 2 3 4 2 2" xfId="56034"/>
    <cellStyle name="Comma 2 3 2 3 2 3 4 3" xfId="40624"/>
    <cellStyle name="Comma 2 3 2 3 2 3 5" xfId="17401"/>
    <cellStyle name="Comma 2 3 2 3 2 3 5 2" xfId="48225"/>
    <cellStyle name="Comma 2 3 2 3 2 3 6" xfId="32815"/>
    <cellStyle name="Comma 2 3 2 3 2 4" xfId="2622"/>
    <cellStyle name="Comma 2 3 2 3 2 4 2" xfId="6425"/>
    <cellStyle name="Comma 2 3 2 3 2 4 2 2" xfId="14235"/>
    <cellStyle name="Comma 2 3 2 3 2 4 2 2 2" xfId="29646"/>
    <cellStyle name="Comma 2 3 2 3 2 4 2 2 2 2" xfId="60470"/>
    <cellStyle name="Comma 2 3 2 3 2 4 2 2 3" xfId="45060"/>
    <cellStyle name="Comma 2 3 2 3 2 4 2 3" xfId="21837"/>
    <cellStyle name="Comma 2 3 2 3 2 4 2 3 2" xfId="52661"/>
    <cellStyle name="Comma 2 3 2 3 2 4 2 4" xfId="37251"/>
    <cellStyle name="Comma 2 3 2 3 2 4 3" xfId="10432"/>
    <cellStyle name="Comma 2 3 2 3 2 4 3 2" xfId="25843"/>
    <cellStyle name="Comma 2 3 2 3 2 4 3 2 2" xfId="56667"/>
    <cellStyle name="Comma 2 3 2 3 2 4 3 3" xfId="41257"/>
    <cellStyle name="Comma 2 3 2 3 2 4 4" xfId="18034"/>
    <cellStyle name="Comma 2 3 2 3 2 4 4 2" xfId="48858"/>
    <cellStyle name="Comma 2 3 2 3 2 4 5" xfId="33448"/>
    <cellStyle name="Comma 2 3 2 3 2 5" xfId="4526"/>
    <cellStyle name="Comma 2 3 2 3 2 5 2" xfId="12336"/>
    <cellStyle name="Comma 2 3 2 3 2 5 2 2" xfId="27747"/>
    <cellStyle name="Comma 2 3 2 3 2 5 2 2 2" xfId="58571"/>
    <cellStyle name="Comma 2 3 2 3 2 5 2 3" xfId="43161"/>
    <cellStyle name="Comma 2 3 2 3 2 5 3" xfId="19938"/>
    <cellStyle name="Comma 2 3 2 3 2 5 3 2" xfId="50762"/>
    <cellStyle name="Comma 2 3 2 3 2 5 4" xfId="35352"/>
    <cellStyle name="Comma 2 3 2 3 2 6" xfId="8533"/>
    <cellStyle name="Comma 2 3 2 3 2 6 2" xfId="23944"/>
    <cellStyle name="Comma 2 3 2 3 2 6 2 2" xfId="54768"/>
    <cellStyle name="Comma 2 3 2 3 2 6 3" xfId="39358"/>
    <cellStyle name="Comma 2 3 2 3 2 7" xfId="16135"/>
    <cellStyle name="Comma 2 3 2 3 2 7 2" xfId="46959"/>
    <cellStyle name="Comma 2 3 2 3 2 8" xfId="31549"/>
    <cellStyle name="Comma 2 3 2 3 3" xfId="514"/>
    <cellStyle name="Comma 2 3 2 3 3 2" xfId="1147"/>
    <cellStyle name="Comma 2 3 2 3 3 2 2" xfId="3046"/>
    <cellStyle name="Comma 2 3 2 3 3 2 2 2" xfId="6849"/>
    <cellStyle name="Comma 2 3 2 3 3 2 2 2 2" xfId="14659"/>
    <cellStyle name="Comma 2 3 2 3 3 2 2 2 2 2" xfId="30070"/>
    <cellStyle name="Comma 2 3 2 3 3 2 2 2 2 2 2" xfId="60894"/>
    <cellStyle name="Comma 2 3 2 3 3 2 2 2 2 3" xfId="45484"/>
    <cellStyle name="Comma 2 3 2 3 3 2 2 2 3" xfId="22261"/>
    <cellStyle name="Comma 2 3 2 3 3 2 2 2 3 2" xfId="53085"/>
    <cellStyle name="Comma 2 3 2 3 3 2 2 2 4" xfId="37675"/>
    <cellStyle name="Comma 2 3 2 3 3 2 2 3" xfId="10856"/>
    <cellStyle name="Comma 2 3 2 3 3 2 2 3 2" xfId="26267"/>
    <cellStyle name="Comma 2 3 2 3 3 2 2 3 2 2" xfId="57091"/>
    <cellStyle name="Comma 2 3 2 3 3 2 2 3 3" xfId="41681"/>
    <cellStyle name="Comma 2 3 2 3 3 2 2 4" xfId="18458"/>
    <cellStyle name="Comma 2 3 2 3 3 2 2 4 2" xfId="49282"/>
    <cellStyle name="Comma 2 3 2 3 3 2 2 5" xfId="33872"/>
    <cellStyle name="Comma 2 3 2 3 3 2 3" xfId="4950"/>
    <cellStyle name="Comma 2 3 2 3 3 2 3 2" xfId="12760"/>
    <cellStyle name="Comma 2 3 2 3 3 2 3 2 2" xfId="28171"/>
    <cellStyle name="Comma 2 3 2 3 3 2 3 2 2 2" xfId="58995"/>
    <cellStyle name="Comma 2 3 2 3 3 2 3 2 3" xfId="43585"/>
    <cellStyle name="Comma 2 3 2 3 3 2 3 3" xfId="20362"/>
    <cellStyle name="Comma 2 3 2 3 3 2 3 3 2" xfId="51186"/>
    <cellStyle name="Comma 2 3 2 3 3 2 3 4" xfId="35776"/>
    <cellStyle name="Comma 2 3 2 3 3 2 4" xfId="8957"/>
    <cellStyle name="Comma 2 3 2 3 3 2 4 2" xfId="24368"/>
    <cellStyle name="Comma 2 3 2 3 3 2 4 2 2" xfId="55192"/>
    <cellStyle name="Comma 2 3 2 3 3 2 4 3" xfId="39782"/>
    <cellStyle name="Comma 2 3 2 3 3 2 5" xfId="16559"/>
    <cellStyle name="Comma 2 3 2 3 3 2 5 2" xfId="47383"/>
    <cellStyle name="Comma 2 3 2 3 3 2 6" xfId="31973"/>
    <cellStyle name="Comma 2 3 2 3 3 3" xfId="1780"/>
    <cellStyle name="Comma 2 3 2 3 3 3 2" xfId="3679"/>
    <cellStyle name="Comma 2 3 2 3 3 3 2 2" xfId="7482"/>
    <cellStyle name="Comma 2 3 2 3 3 3 2 2 2" xfId="15292"/>
    <cellStyle name="Comma 2 3 2 3 3 3 2 2 2 2" xfId="30703"/>
    <cellStyle name="Comma 2 3 2 3 3 3 2 2 2 2 2" xfId="61527"/>
    <cellStyle name="Comma 2 3 2 3 3 3 2 2 2 3" xfId="46117"/>
    <cellStyle name="Comma 2 3 2 3 3 3 2 2 3" xfId="22894"/>
    <cellStyle name="Comma 2 3 2 3 3 3 2 2 3 2" xfId="53718"/>
    <cellStyle name="Comma 2 3 2 3 3 3 2 2 4" xfId="38308"/>
    <cellStyle name="Comma 2 3 2 3 3 3 2 3" xfId="11489"/>
    <cellStyle name="Comma 2 3 2 3 3 3 2 3 2" xfId="26900"/>
    <cellStyle name="Comma 2 3 2 3 3 3 2 3 2 2" xfId="57724"/>
    <cellStyle name="Comma 2 3 2 3 3 3 2 3 3" xfId="42314"/>
    <cellStyle name="Comma 2 3 2 3 3 3 2 4" xfId="19091"/>
    <cellStyle name="Comma 2 3 2 3 3 3 2 4 2" xfId="49915"/>
    <cellStyle name="Comma 2 3 2 3 3 3 2 5" xfId="34505"/>
    <cellStyle name="Comma 2 3 2 3 3 3 3" xfId="5583"/>
    <cellStyle name="Comma 2 3 2 3 3 3 3 2" xfId="13393"/>
    <cellStyle name="Comma 2 3 2 3 3 3 3 2 2" xfId="28804"/>
    <cellStyle name="Comma 2 3 2 3 3 3 3 2 2 2" xfId="59628"/>
    <cellStyle name="Comma 2 3 2 3 3 3 3 2 3" xfId="44218"/>
    <cellStyle name="Comma 2 3 2 3 3 3 3 3" xfId="20995"/>
    <cellStyle name="Comma 2 3 2 3 3 3 3 3 2" xfId="51819"/>
    <cellStyle name="Comma 2 3 2 3 3 3 3 4" xfId="36409"/>
    <cellStyle name="Comma 2 3 2 3 3 3 4" xfId="9590"/>
    <cellStyle name="Comma 2 3 2 3 3 3 4 2" xfId="25001"/>
    <cellStyle name="Comma 2 3 2 3 3 3 4 2 2" xfId="55825"/>
    <cellStyle name="Comma 2 3 2 3 3 3 4 3" xfId="40415"/>
    <cellStyle name="Comma 2 3 2 3 3 3 5" xfId="17192"/>
    <cellStyle name="Comma 2 3 2 3 3 3 5 2" xfId="48016"/>
    <cellStyle name="Comma 2 3 2 3 3 3 6" xfId="32606"/>
    <cellStyle name="Comma 2 3 2 3 3 4" xfId="2413"/>
    <cellStyle name="Comma 2 3 2 3 3 4 2" xfId="6216"/>
    <cellStyle name="Comma 2 3 2 3 3 4 2 2" xfId="14026"/>
    <cellStyle name="Comma 2 3 2 3 3 4 2 2 2" xfId="29437"/>
    <cellStyle name="Comma 2 3 2 3 3 4 2 2 2 2" xfId="60261"/>
    <cellStyle name="Comma 2 3 2 3 3 4 2 2 3" xfId="44851"/>
    <cellStyle name="Comma 2 3 2 3 3 4 2 3" xfId="21628"/>
    <cellStyle name="Comma 2 3 2 3 3 4 2 3 2" xfId="52452"/>
    <cellStyle name="Comma 2 3 2 3 3 4 2 4" xfId="37042"/>
    <cellStyle name="Comma 2 3 2 3 3 4 3" xfId="10223"/>
    <cellStyle name="Comma 2 3 2 3 3 4 3 2" xfId="25634"/>
    <cellStyle name="Comma 2 3 2 3 3 4 3 2 2" xfId="56458"/>
    <cellStyle name="Comma 2 3 2 3 3 4 3 3" xfId="41048"/>
    <cellStyle name="Comma 2 3 2 3 3 4 4" xfId="17825"/>
    <cellStyle name="Comma 2 3 2 3 3 4 4 2" xfId="48649"/>
    <cellStyle name="Comma 2 3 2 3 3 4 5" xfId="33239"/>
    <cellStyle name="Comma 2 3 2 3 3 5" xfId="4317"/>
    <cellStyle name="Comma 2 3 2 3 3 5 2" xfId="12127"/>
    <cellStyle name="Comma 2 3 2 3 3 5 2 2" xfId="27538"/>
    <cellStyle name="Comma 2 3 2 3 3 5 2 2 2" xfId="58362"/>
    <cellStyle name="Comma 2 3 2 3 3 5 2 3" xfId="42952"/>
    <cellStyle name="Comma 2 3 2 3 3 5 3" xfId="19729"/>
    <cellStyle name="Comma 2 3 2 3 3 5 3 2" xfId="50553"/>
    <cellStyle name="Comma 2 3 2 3 3 5 4" xfId="35143"/>
    <cellStyle name="Comma 2 3 2 3 3 6" xfId="8324"/>
    <cellStyle name="Comma 2 3 2 3 3 6 2" xfId="23735"/>
    <cellStyle name="Comma 2 3 2 3 3 6 2 2" xfId="54559"/>
    <cellStyle name="Comma 2 3 2 3 3 6 3" xfId="39149"/>
    <cellStyle name="Comma 2 3 2 3 3 7" xfId="15926"/>
    <cellStyle name="Comma 2 3 2 3 3 7 2" xfId="46750"/>
    <cellStyle name="Comma 2 3 2 3 3 8" xfId="31340"/>
    <cellStyle name="Comma 2 3 2 3 4" xfId="934"/>
    <cellStyle name="Comma 2 3 2 3 4 2" xfId="2833"/>
    <cellStyle name="Comma 2 3 2 3 4 2 2" xfId="6636"/>
    <cellStyle name="Comma 2 3 2 3 4 2 2 2" xfId="14446"/>
    <cellStyle name="Comma 2 3 2 3 4 2 2 2 2" xfId="29857"/>
    <cellStyle name="Comma 2 3 2 3 4 2 2 2 2 2" xfId="60681"/>
    <cellStyle name="Comma 2 3 2 3 4 2 2 2 3" xfId="45271"/>
    <cellStyle name="Comma 2 3 2 3 4 2 2 3" xfId="22048"/>
    <cellStyle name="Comma 2 3 2 3 4 2 2 3 2" xfId="52872"/>
    <cellStyle name="Comma 2 3 2 3 4 2 2 4" xfId="37462"/>
    <cellStyle name="Comma 2 3 2 3 4 2 3" xfId="10643"/>
    <cellStyle name="Comma 2 3 2 3 4 2 3 2" xfId="26054"/>
    <cellStyle name="Comma 2 3 2 3 4 2 3 2 2" xfId="56878"/>
    <cellStyle name="Comma 2 3 2 3 4 2 3 3" xfId="41468"/>
    <cellStyle name="Comma 2 3 2 3 4 2 4" xfId="18245"/>
    <cellStyle name="Comma 2 3 2 3 4 2 4 2" xfId="49069"/>
    <cellStyle name="Comma 2 3 2 3 4 2 5" xfId="33659"/>
    <cellStyle name="Comma 2 3 2 3 4 3" xfId="4737"/>
    <cellStyle name="Comma 2 3 2 3 4 3 2" xfId="12547"/>
    <cellStyle name="Comma 2 3 2 3 4 3 2 2" xfId="27958"/>
    <cellStyle name="Comma 2 3 2 3 4 3 2 2 2" xfId="58782"/>
    <cellStyle name="Comma 2 3 2 3 4 3 2 3" xfId="43372"/>
    <cellStyle name="Comma 2 3 2 3 4 3 3" xfId="20149"/>
    <cellStyle name="Comma 2 3 2 3 4 3 3 2" xfId="50973"/>
    <cellStyle name="Comma 2 3 2 3 4 3 4" xfId="35563"/>
    <cellStyle name="Comma 2 3 2 3 4 4" xfId="8744"/>
    <cellStyle name="Comma 2 3 2 3 4 4 2" xfId="24155"/>
    <cellStyle name="Comma 2 3 2 3 4 4 2 2" xfId="54979"/>
    <cellStyle name="Comma 2 3 2 3 4 4 3" xfId="39569"/>
    <cellStyle name="Comma 2 3 2 3 4 5" xfId="16346"/>
    <cellStyle name="Comma 2 3 2 3 4 5 2" xfId="47170"/>
    <cellStyle name="Comma 2 3 2 3 4 6" xfId="31760"/>
    <cellStyle name="Comma 2 3 2 3 5" xfId="1567"/>
    <cellStyle name="Comma 2 3 2 3 5 2" xfId="3466"/>
    <cellStyle name="Comma 2 3 2 3 5 2 2" xfId="7269"/>
    <cellStyle name="Comma 2 3 2 3 5 2 2 2" xfId="15079"/>
    <cellStyle name="Comma 2 3 2 3 5 2 2 2 2" xfId="30490"/>
    <cellStyle name="Comma 2 3 2 3 5 2 2 2 2 2" xfId="61314"/>
    <cellStyle name="Comma 2 3 2 3 5 2 2 2 3" xfId="45904"/>
    <cellStyle name="Comma 2 3 2 3 5 2 2 3" xfId="22681"/>
    <cellStyle name="Comma 2 3 2 3 5 2 2 3 2" xfId="53505"/>
    <cellStyle name="Comma 2 3 2 3 5 2 2 4" xfId="38095"/>
    <cellStyle name="Comma 2 3 2 3 5 2 3" xfId="11276"/>
    <cellStyle name="Comma 2 3 2 3 5 2 3 2" xfId="26687"/>
    <cellStyle name="Comma 2 3 2 3 5 2 3 2 2" xfId="57511"/>
    <cellStyle name="Comma 2 3 2 3 5 2 3 3" xfId="42101"/>
    <cellStyle name="Comma 2 3 2 3 5 2 4" xfId="18878"/>
    <cellStyle name="Comma 2 3 2 3 5 2 4 2" xfId="49702"/>
    <cellStyle name="Comma 2 3 2 3 5 2 5" xfId="34292"/>
    <cellStyle name="Comma 2 3 2 3 5 3" xfId="5370"/>
    <cellStyle name="Comma 2 3 2 3 5 3 2" xfId="13180"/>
    <cellStyle name="Comma 2 3 2 3 5 3 2 2" xfId="28591"/>
    <cellStyle name="Comma 2 3 2 3 5 3 2 2 2" xfId="59415"/>
    <cellStyle name="Comma 2 3 2 3 5 3 2 3" xfId="44005"/>
    <cellStyle name="Comma 2 3 2 3 5 3 3" xfId="20782"/>
    <cellStyle name="Comma 2 3 2 3 5 3 3 2" xfId="51606"/>
    <cellStyle name="Comma 2 3 2 3 5 3 4" xfId="36196"/>
    <cellStyle name="Comma 2 3 2 3 5 4" xfId="9377"/>
    <cellStyle name="Comma 2 3 2 3 5 4 2" xfId="24788"/>
    <cellStyle name="Comma 2 3 2 3 5 4 2 2" xfId="55612"/>
    <cellStyle name="Comma 2 3 2 3 5 4 3" xfId="40202"/>
    <cellStyle name="Comma 2 3 2 3 5 5" xfId="16979"/>
    <cellStyle name="Comma 2 3 2 3 5 5 2" xfId="47803"/>
    <cellStyle name="Comma 2 3 2 3 5 6" xfId="32393"/>
    <cellStyle name="Comma 2 3 2 3 6" xfId="2200"/>
    <cellStyle name="Comma 2 3 2 3 6 2" xfId="6003"/>
    <cellStyle name="Comma 2 3 2 3 6 2 2" xfId="13813"/>
    <cellStyle name="Comma 2 3 2 3 6 2 2 2" xfId="29224"/>
    <cellStyle name="Comma 2 3 2 3 6 2 2 2 2" xfId="60048"/>
    <cellStyle name="Comma 2 3 2 3 6 2 2 3" xfId="44638"/>
    <cellStyle name="Comma 2 3 2 3 6 2 3" xfId="21415"/>
    <cellStyle name="Comma 2 3 2 3 6 2 3 2" xfId="52239"/>
    <cellStyle name="Comma 2 3 2 3 6 2 4" xfId="36829"/>
    <cellStyle name="Comma 2 3 2 3 6 3" xfId="10010"/>
    <cellStyle name="Comma 2 3 2 3 6 3 2" xfId="25421"/>
    <cellStyle name="Comma 2 3 2 3 6 3 2 2" xfId="56245"/>
    <cellStyle name="Comma 2 3 2 3 6 3 3" xfId="40835"/>
    <cellStyle name="Comma 2 3 2 3 6 4" xfId="17612"/>
    <cellStyle name="Comma 2 3 2 3 6 4 2" xfId="48436"/>
    <cellStyle name="Comma 2 3 2 3 6 5" xfId="33026"/>
    <cellStyle name="Comma 2 3 2 3 7" xfId="4104"/>
    <cellStyle name="Comma 2 3 2 3 7 2" xfId="11914"/>
    <cellStyle name="Comma 2 3 2 3 7 2 2" xfId="27325"/>
    <cellStyle name="Comma 2 3 2 3 7 2 2 2" xfId="58149"/>
    <cellStyle name="Comma 2 3 2 3 7 2 3" xfId="42739"/>
    <cellStyle name="Comma 2 3 2 3 7 3" xfId="19516"/>
    <cellStyle name="Comma 2 3 2 3 7 3 2" xfId="50340"/>
    <cellStyle name="Comma 2 3 2 3 7 4" xfId="34930"/>
    <cellStyle name="Comma 2 3 2 3 8" xfId="8111"/>
    <cellStyle name="Comma 2 3 2 3 8 2" xfId="23522"/>
    <cellStyle name="Comma 2 3 2 3 8 2 2" xfId="54346"/>
    <cellStyle name="Comma 2 3 2 3 8 3" xfId="38936"/>
    <cellStyle name="Comma 2 3 2 3 9" xfId="7902"/>
    <cellStyle name="Comma 2 3 2 3 9 2" xfId="23313"/>
    <cellStyle name="Comma 2 3 2 3 9 2 2" xfId="54137"/>
    <cellStyle name="Comma 2 3 2 3 9 3" xfId="38727"/>
    <cellStyle name="Comma 2 3 2 4" xfId="220"/>
    <cellStyle name="Comma 2 3 2 4 10" xfId="15633"/>
    <cellStyle name="Comma 2 3 2 4 10 2" xfId="46457"/>
    <cellStyle name="Comma 2 3 2 4 11" xfId="31047"/>
    <cellStyle name="Comma 2 3 2 4 2" xfId="643"/>
    <cellStyle name="Comma 2 3 2 4 2 2" xfId="1276"/>
    <cellStyle name="Comma 2 3 2 4 2 2 2" xfId="3175"/>
    <cellStyle name="Comma 2 3 2 4 2 2 2 2" xfId="6978"/>
    <cellStyle name="Comma 2 3 2 4 2 2 2 2 2" xfId="14788"/>
    <cellStyle name="Comma 2 3 2 4 2 2 2 2 2 2" xfId="30199"/>
    <cellStyle name="Comma 2 3 2 4 2 2 2 2 2 2 2" xfId="61023"/>
    <cellStyle name="Comma 2 3 2 4 2 2 2 2 2 3" xfId="45613"/>
    <cellStyle name="Comma 2 3 2 4 2 2 2 2 3" xfId="22390"/>
    <cellStyle name="Comma 2 3 2 4 2 2 2 2 3 2" xfId="53214"/>
    <cellStyle name="Comma 2 3 2 4 2 2 2 2 4" xfId="37804"/>
    <cellStyle name="Comma 2 3 2 4 2 2 2 3" xfId="10985"/>
    <cellStyle name="Comma 2 3 2 4 2 2 2 3 2" xfId="26396"/>
    <cellStyle name="Comma 2 3 2 4 2 2 2 3 2 2" xfId="57220"/>
    <cellStyle name="Comma 2 3 2 4 2 2 2 3 3" xfId="41810"/>
    <cellStyle name="Comma 2 3 2 4 2 2 2 4" xfId="18587"/>
    <cellStyle name="Comma 2 3 2 4 2 2 2 4 2" xfId="49411"/>
    <cellStyle name="Comma 2 3 2 4 2 2 2 5" xfId="34001"/>
    <cellStyle name="Comma 2 3 2 4 2 2 3" xfId="5079"/>
    <cellStyle name="Comma 2 3 2 4 2 2 3 2" xfId="12889"/>
    <cellStyle name="Comma 2 3 2 4 2 2 3 2 2" xfId="28300"/>
    <cellStyle name="Comma 2 3 2 4 2 2 3 2 2 2" xfId="59124"/>
    <cellStyle name="Comma 2 3 2 4 2 2 3 2 3" xfId="43714"/>
    <cellStyle name="Comma 2 3 2 4 2 2 3 3" xfId="20491"/>
    <cellStyle name="Comma 2 3 2 4 2 2 3 3 2" xfId="51315"/>
    <cellStyle name="Comma 2 3 2 4 2 2 3 4" xfId="35905"/>
    <cellStyle name="Comma 2 3 2 4 2 2 4" xfId="9086"/>
    <cellStyle name="Comma 2 3 2 4 2 2 4 2" xfId="24497"/>
    <cellStyle name="Comma 2 3 2 4 2 2 4 2 2" xfId="55321"/>
    <cellStyle name="Comma 2 3 2 4 2 2 4 3" xfId="39911"/>
    <cellStyle name="Comma 2 3 2 4 2 2 5" xfId="16688"/>
    <cellStyle name="Comma 2 3 2 4 2 2 5 2" xfId="47512"/>
    <cellStyle name="Comma 2 3 2 4 2 2 6" xfId="32102"/>
    <cellStyle name="Comma 2 3 2 4 2 3" xfId="1909"/>
    <cellStyle name="Comma 2 3 2 4 2 3 2" xfId="3808"/>
    <cellStyle name="Comma 2 3 2 4 2 3 2 2" xfId="7611"/>
    <cellStyle name="Comma 2 3 2 4 2 3 2 2 2" xfId="15421"/>
    <cellStyle name="Comma 2 3 2 4 2 3 2 2 2 2" xfId="30832"/>
    <cellStyle name="Comma 2 3 2 4 2 3 2 2 2 2 2" xfId="61656"/>
    <cellStyle name="Comma 2 3 2 4 2 3 2 2 2 3" xfId="46246"/>
    <cellStyle name="Comma 2 3 2 4 2 3 2 2 3" xfId="23023"/>
    <cellStyle name="Comma 2 3 2 4 2 3 2 2 3 2" xfId="53847"/>
    <cellStyle name="Comma 2 3 2 4 2 3 2 2 4" xfId="38437"/>
    <cellStyle name="Comma 2 3 2 4 2 3 2 3" xfId="11618"/>
    <cellStyle name="Comma 2 3 2 4 2 3 2 3 2" xfId="27029"/>
    <cellStyle name="Comma 2 3 2 4 2 3 2 3 2 2" xfId="57853"/>
    <cellStyle name="Comma 2 3 2 4 2 3 2 3 3" xfId="42443"/>
    <cellStyle name="Comma 2 3 2 4 2 3 2 4" xfId="19220"/>
    <cellStyle name="Comma 2 3 2 4 2 3 2 4 2" xfId="50044"/>
    <cellStyle name="Comma 2 3 2 4 2 3 2 5" xfId="34634"/>
    <cellStyle name="Comma 2 3 2 4 2 3 3" xfId="5712"/>
    <cellStyle name="Comma 2 3 2 4 2 3 3 2" xfId="13522"/>
    <cellStyle name="Comma 2 3 2 4 2 3 3 2 2" xfId="28933"/>
    <cellStyle name="Comma 2 3 2 4 2 3 3 2 2 2" xfId="59757"/>
    <cellStyle name="Comma 2 3 2 4 2 3 3 2 3" xfId="44347"/>
    <cellStyle name="Comma 2 3 2 4 2 3 3 3" xfId="21124"/>
    <cellStyle name="Comma 2 3 2 4 2 3 3 3 2" xfId="51948"/>
    <cellStyle name="Comma 2 3 2 4 2 3 3 4" xfId="36538"/>
    <cellStyle name="Comma 2 3 2 4 2 3 4" xfId="9719"/>
    <cellStyle name="Comma 2 3 2 4 2 3 4 2" xfId="25130"/>
    <cellStyle name="Comma 2 3 2 4 2 3 4 2 2" xfId="55954"/>
    <cellStyle name="Comma 2 3 2 4 2 3 4 3" xfId="40544"/>
    <cellStyle name="Comma 2 3 2 4 2 3 5" xfId="17321"/>
    <cellStyle name="Comma 2 3 2 4 2 3 5 2" xfId="48145"/>
    <cellStyle name="Comma 2 3 2 4 2 3 6" xfId="32735"/>
    <cellStyle name="Comma 2 3 2 4 2 4" xfId="2542"/>
    <cellStyle name="Comma 2 3 2 4 2 4 2" xfId="6345"/>
    <cellStyle name="Comma 2 3 2 4 2 4 2 2" xfId="14155"/>
    <cellStyle name="Comma 2 3 2 4 2 4 2 2 2" xfId="29566"/>
    <cellStyle name="Comma 2 3 2 4 2 4 2 2 2 2" xfId="60390"/>
    <cellStyle name="Comma 2 3 2 4 2 4 2 2 3" xfId="44980"/>
    <cellStyle name="Comma 2 3 2 4 2 4 2 3" xfId="21757"/>
    <cellStyle name="Comma 2 3 2 4 2 4 2 3 2" xfId="52581"/>
    <cellStyle name="Comma 2 3 2 4 2 4 2 4" xfId="37171"/>
    <cellStyle name="Comma 2 3 2 4 2 4 3" xfId="10352"/>
    <cellStyle name="Comma 2 3 2 4 2 4 3 2" xfId="25763"/>
    <cellStyle name="Comma 2 3 2 4 2 4 3 2 2" xfId="56587"/>
    <cellStyle name="Comma 2 3 2 4 2 4 3 3" xfId="41177"/>
    <cellStyle name="Comma 2 3 2 4 2 4 4" xfId="17954"/>
    <cellStyle name="Comma 2 3 2 4 2 4 4 2" xfId="48778"/>
    <cellStyle name="Comma 2 3 2 4 2 4 5" xfId="33368"/>
    <cellStyle name="Comma 2 3 2 4 2 5" xfId="4446"/>
    <cellStyle name="Comma 2 3 2 4 2 5 2" xfId="12256"/>
    <cellStyle name="Comma 2 3 2 4 2 5 2 2" xfId="27667"/>
    <cellStyle name="Comma 2 3 2 4 2 5 2 2 2" xfId="58491"/>
    <cellStyle name="Comma 2 3 2 4 2 5 2 3" xfId="43081"/>
    <cellStyle name="Comma 2 3 2 4 2 5 3" xfId="19858"/>
    <cellStyle name="Comma 2 3 2 4 2 5 3 2" xfId="50682"/>
    <cellStyle name="Comma 2 3 2 4 2 5 4" xfId="35272"/>
    <cellStyle name="Comma 2 3 2 4 2 6" xfId="8453"/>
    <cellStyle name="Comma 2 3 2 4 2 6 2" xfId="23864"/>
    <cellStyle name="Comma 2 3 2 4 2 6 2 2" xfId="54688"/>
    <cellStyle name="Comma 2 3 2 4 2 6 3" xfId="39278"/>
    <cellStyle name="Comma 2 3 2 4 2 7" xfId="16055"/>
    <cellStyle name="Comma 2 3 2 4 2 7 2" xfId="46879"/>
    <cellStyle name="Comma 2 3 2 4 2 8" xfId="31469"/>
    <cellStyle name="Comma 2 3 2 4 3" xfId="434"/>
    <cellStyle name="Comma 2 3 2 4 3 2" xfId="1067"/>
    <cellStyle name="Comma 2 3 2 4 3 2 2" xfId="2966"/>
    <cellStyle name="Comma 2 3 2 4 3 2 2 2" xfId="6769"/>
    <cellStyle name="Comma 2 3 2 4 3 2 2 2 2" xfId="14579"/>
    <cellStyle name="Comma 2 3 2 4 3 2 2 2 2 2" xfId="29990"/>
    <cellStyle name="Comma 2 3 2 4 3 2 2 2 2 2 2" xfId="60814"/>
    <cellStyle name="Comma 2 3 2 4 3 2 2 2 2 3" xfId="45404"/>
    <cellStyle name="Comma 2 3 2 4 3 2 2 2 3" xfId="22181"/>
    <cellStyle name="Comma 2 3 2 4 3 2 2 2 3 2" xfId="53005"/>
    <cellStyle name="Comma 2 3 2 4 3 2 2 2 4" xfId="37595"/>
    <cellStyle name="Comma 2 3 2 4 3 2 2 3" xfId="10776"/>
    <cellStyle name="Comma 2 3 2 4 3 2 2 3 2" xfId="26187"/>
    <cellStyle name="Comma 2 3 2 4 3 2 2 3 2 2" xfId="57011"/>
    <cellStyle name="Comma 2 3 2 4 3 2 2 3 3" xfId="41601"/>
    <cellStyle name="Comma 2 3 2 4 3 2 2 4" xfId="18378"/>
    <cellStyle name="Comma 2 3 2 4 3 2 2 4 2" xfId="49202"/>
    <cellStyle name="Comma 2 3 2 4 3 2 2 5" xfId="33792"/>
    <cellStyle name="Comma 2 3 2 4 3 2 3" xfId="4870"/>
    <cellStyle name="Comma 2 3 2 4 3 2 3 2" xfId="12680"/>
    <cellStyle name="Comma 2 3 2 4 3 2 3 2 2" xfId="28091"/>
    <cellStyle name="Comma 2 3 2 4 3 2 3 2 2 2" xfId="58915"/>
    <cellStyle name="Comma 2 3 2 4 3 2 3 2 3" xfId="43505"/>
    <cellStyle name="Comma 2 3 2 4 3 2 3 3" xfId="20282"/>
    <cellStyle name="Comma 2 3 2 4 3 2 3 3 2" xfId="51106"/>
    <cellStyle name="Comma 2 3 2 4 3 2 3 4" xfId="35696"/>
    <cellStyle name="Comma 2 3 2 4 3 2 4" xfId="8877"/>
    <cellStyle name="Comma 2 3 2 4 3 2 4 2" xfId="24288"/>
    <cellStyle name="Comma 2 3 2 4 3 2 4 2 2" xfId="55112"/>
    <cellStyle name="Comma 2 3 2 4 3 2 4 3" xfId="39702"/>
    <cellStyle name="Comma 2 3 2 4 3 2 5" xfId="16479"/>
    <cellStyle name="Comma 2 3 2 4 3 2 5 2" xfId="47303"/>
    <cellStyle name="Comma 2 3 2 4 3 2 6" xfId="31893"/>
    <cellStyle name="Comma 2 3 2 4 3 3" xfId="1700"/>
    <cellStyle name="Comma 2 3 2 4 3 3 2" xfId="3599"/>
    <cellStyle name="Comma 2 3 2 4 3 3 2 2" xfId="7402"/>
    <cellStyle name="Comma 2 3 2 4 3 3 2 2 2" xfId="15212"/>
    <cellStyle name="Comma 2 3 2 4 3 3 2 2 2 2" xfId="30623"/>
    <cellStyle name="Comma 2 3 2 4 3 3 2 2 2 2 2" xfId="61447"/>
    <cellStyle name="Comma 2 3 2 4 3 3 2 2 2 3" xfId="46037"/>
    <cellStyle name="Comma 2 3 2 4 3 3 2 2 3" xfId="22814"/>
    <cellStyle name="Comma 2 3 2 4 3 3 2 2 3 2" xfId="53638"/>
    <cellStyle name="Comma 2 3 2 4 3 3 2 2 4" xfId="38228"/>
    <cellStyle name="Comma 2 3 2 4 3 3 2 3" xfId="11409"/>
    <cellStyle name="Comma 2 3 2 4 3 3 2 3 2" xfId="26820"/>
    <cellStyle name="Comma 2 3 2 4 3 3 2 3 2 2" xfId="57644"/>
    <cellStyle name="Comma 2 3 2 4 3 3 2 3 3" xfId="42234"/>
    <cellStyle name="Comma 2 3 2 4 3 3 2 4" xfId="19011"/>
    <cellStyle name="Comma 2 3 2 4 3 3 2 4 2" xfId="49835"/>
    <cellStyle name="Comma 2 3 2 4 3 3 2 5" xfId="34425"/>
    <cellStyle name="Comma 2 3 2 4 3 3 3" xfId="5503"/>
    <cellStyle name="Comma 2 3 2 4 3 3 3 2" xfId="13313"/>
    <cellStyle name="Comma 2 3 2 4 3 3 3 2 2" xfId="28724"/>
    <cellStyle name="Comma 2 3 2 4 3 3 3 2 2 2" xfId="59548"/>
    <cellStyle name="Comma 2 3 2 4 3 3 3 2 3" xfId="44138"/>
    <cellStyle name="Comma 2 3 2 4 3 3 3 3" xfId="20915"/>
    <cellStyle name="Comma 2 3 2 4 3 3 3 3 2" xfId="51739"/>
    <cellStyle name="Comma 2 3 2 4 3 3 3 4" xfId="36329"/>
    <cellStyle name="Comma 2 3 2 4 3 3 4" xfId="9510"/>
    <cellStyle name="Comma 2 3 2 4 3 3 4 2" xfId="24921"/>
    <cellStyle name="Comma 2 3 2 4 3 3 4 2 2" xfId="55745"/>
    <cellStyle name="Comma 2 3 2 4 3 3 4 3" xfId="40335"/>
    <cellStyle name="Comma 2 3 2 4 3 3 5" xfId="17112"/>
    <cellStyle name="Comma 2 3 2 4 3 3 5 2" xfId="47936"/>
    <cellStyle name="Comma 2 3 2 4 3 3 6" xfId="32526"/>
    <cellStyle name="Comma 2 3 2 4 3 4" xfId="2333"/>
    <cellStyle name="Comma 2 3 2 4 3 4 2" xfId="6136"/>
    <cellStyle name="Comma 2 3 2 4 3 4 2 2" xfId="13946"/>
    <cellStyle name="Comma 2 3 2 4 3 4 2 2 2" xfId="29357"/>
    <cellStyle name="Comma 2 3 2 4 3 4 2 2 2 2" xfId="60181"/>
    <cellStyle name="Comma 2 3 2 4 3 4 2 2 3" xfId="44771"/>
    <cellStyle name="Comma 2 3 2 4 3 4 2 3" xfId="21548"/>
    <cellStyle name="Comma 2 3 2 4 3 4 2 3 2" xfId="52372"/>
    <cellStyle name="Comma 2 3 2 4 3 4 2 4" xfId="36962"/>
    <cellStyle name="Comma 2 3 2 4 3 4 3" xfId="10143"/>
    <cellStyle name="Comma 2 3 2 4 3 4 3 2" xfId="25554"/>
    <cellStyle name="Comma 2 3 2 4 3 4 3 2 2" xfId="56378"/>
    <cellStyle name="Comma 2 3 2 4 3 4 3 3" xfId="40968"/>
    <cellStyle name="Comma 2 3 2 4 3 4 4" xfId="17745"/>
    <cellStyle name="Comma 2 3 2 4 3 4 4 2" xfId="48569"/>
    <cellStyle name="Comma 2 3 2 4 3 4 5" xfId="33159"/>
    <cellStyle name="Comma 2 3 2 4 3 5" xfId="4237"/>
    <cellStyle name="Comma 2 3 2 4 3 5 2" xfId="12047"/>
    <cellStyle name="Comma 2 3 2 4 3 5 2 2" xfId="27458"/>
    <cellStyle name="Comma 2 3 2 4 3 5 2 2 2" xfId="58282"/>
    <cellStyle name="Comma 2 3 2 4 3 5 2 3" xfId="42872"/>
    <cellStyle name="Comma 2 3 2 4 3 5 3" xfId="19649"/>
    <cellStyle name="Comma 2 3 2 4 3 5 3 2" xfId="50473"/>
    <cellStyle name="Comma 2 3 2 4 3 5 4" xfId="35063"/>
    <cellStyle name="Comma 2 3 2 4 3 6" xfId="8244"/>
    <cellStyle name="Comma 2 3 2 4 3 6 2" xfId="23655"/>
    <cellStyle name="Comma 2 3 2 4 3 6 2 2" xfId="54479"/>
    <cellStyle name="Comma 2 3 2 4 3 6 3" xfId="39069"/>
    <cellStyle name="Comma 2 3 2 4 3 7" xfId="15846"/>
    <cellStyle name="Comma 2 3 2 4 3 7 2" xfId="46670"/>
    <cellStyle name="Comma 2 3 2 4 3 8" xfId="31260"/>
    <cellStyle name="Comma 2 3 2 4 4" xfId="854"/>
    <cellStyle name="Comma 2 3 2 4 4 2" xfId="2753"/>
    <cellStyle name="Comma 2 3 2 4 4 2 2" xfId="6556"/>
    <cellStyle name="Comma 2 3 2 4 4 2 2 2" xfId="14366"/>
    <cellStyle name="Comma 2 3 2 4 4 2 2 2 2" xfId="29777"/>
    <cellStyle name="Comma 2 3 2 4 4 2 2 2 2 2" xfId="60601"/>
    <cellStyle name="Comma 2 3 2 4 4 2 2 2 3" xfId="45191"/>
    <cellStyle name="Comma 2 3 2 4 4 2 2 3" xfId="21968"/>
    <cellStyle name="Comma 2 3 2 4 4 2 2 3 2" xfId="52792"/>
    <cellStyle name="Comma 2 3 2 4 4 2 2 4" xfId="37382"/>
    <cellStyle name="Comma 2 3 2 4 4 2 3" xfId="10563"/>
    <cellStyle name="Comma 2 3 2 4 4 2 3 2" xfId="25974"/>
    <cellStyle name="Comma 2 3 2 4 4 2 3 2 2" xfId="56798"/>
    <cellStyle name="Comma 2 3 2 4 4 2 3 3" xfId="41388"/>
    <cellStyle name="Comma 2 3 2 4 4 2 4" xfId="18165"/>
    <cellStyle name="Comma 2 3 2 4 4 2 4 2" xfId="48989"/>
    <cellStyle name="Comma 2 3 2 4 4 2 5" xfId="33579"/>
    <cellStyle name="Comma 2 3 2 4 4 3" xfId="4657"/>
    <cellStyle name="Comma 2 3 2 4 4 3 2" xfId="12467"/>
    <cellStyle name="Comma 2 3 2 4 4 3 2 2" xfId="27878"/>
    <cellStyle name="Comma 2 3 2 4 4 3 2 2 2" xfId="58702"/>
    <cellStyle name="Comma 2 3 2 4 4 3 2 3" xfId="43292"/>
    <cellStyle name="Comma 2 3 2 4 4 3 3" xfId="20069"/>
    <cellStyle name="Comma 2 3 2 4 4 3 3 2" xfId="50893"/>
    <cellStyle name="Comma 2 3 2 4 4 3 4" xfId="35483"/>
    <cellStyle name="Comma 2 3 2 4 4 4" xfId="8664"/>
    <cellStyle name="Comma 2 3 2 4 4 4 2" xfId="24075"/>
    <cellStyle name="Comma 2 3 2 4 4 4 2 2" xfId="54899"/>
    <cellStyle name="Comma 2 3 2 4 4 4 3" xfId="39489"/>
    <cellStyle name="Comma 2 3 2 4 4 5" xfId="16266"/>
    <cellStyle name="Comma 2 3 2 4 4 5 2" xfId="47090"/>
    <cellStyle name="Comma 2 3 2 4 4 6" xfId="31680"/>
    <cellStyle name="Comma 2 3 2 4 5" xfId="1487"/>
    <cellStyle name="Comma 2 3 2 4 5 2" xfId="3386"/>
    <cellStyle name="Comma 2 3 2 4 5 2 2" xfId="7189"/>
    <cellStyle name="Comma 2 3 2 4 5 2 2 2" xfId="14999"/>
    <cellStyle name="Comma 2 3 2 4 5 2 2 2 2" xfId="30410"/>
    <cellStyle name="Comma 2 3 2 4 5 2 2 2 2 2" xfId="61234"/>
    <cellStyle name="Comma 2 3 2 4 5 2 2 2 3" xfId="45824"/>
    <cellStyle name="Comma 2 3 2 4 5 2 2 3" xfId="22601"/>
    <cellStyle name="Comma 2 3 2 4 5 2 2 3 2" xfId="53425"/>
    <cellStyle name="Comma 2 3 2 4 5 2 2 4" xfId="38015"/>
    <cellStyle name="Comma 2 3 2 4 5 2 3" xfId="11196"/>
    <cellStyle name="Comma 2 3 2 4 5 2 3 2" xfId="26607"/>
    <cellStyle name="Comma 2 3 2 4 5 2 3 2 2" xfId="57431"/>
    <cellStyle name="Comma 2 3 2 4 5 2 3 3" xfId="42021"/>
    <cellStyle name="Comma 2 3 2 4 5 2 4" xfId="18798"/>
    <cellStyle name="Comma 2 3 2 4 5 2 4 2" xfId="49622"/>
    <cellStyle name="Comma 2 3 2 4 5 2 5" xfId="34212"/>
    <cellStyle name="Comma 2 3 2 4 5 3" xfId="5290"/>
    <cellStyle name="Comma 2 3 2 4 5 3 2" xfId="13100"/>
    <cellStyle name="Comma 2 3 2 4 5 3 2 2" xfId="28511"/>
    <cellStyle name="Comma 2 3 2 4 5 3 2 2 2" xfId="59335"/>
    <cellStyle name="Comma 2 3 2 4 5 3 2 3" xfId="43925"/>
    <cellStyle name="Comma 2 3 2 4 5 3 3" xfId="20702"/>
    <cellStyle name="Comma 2 3 2 4 5 3 3 2" xfId="51526"/>
    <cellStyle name="Comma 2 3 2 4 5 3 4" xfId="36116"/>
    <cellStyle name="Comma 2 3 2 4 5 4" xfId="9297"/>
    <cellStyle name="Comma 2 3 2 4 5 4 2" xfId="24708"/>
    <cellStyle name="Comma 2 3 2 4 5 4 2 2" xfId="55532"/>
    <cellStyle name="Comma 2 3 2 4 5 4 3" xfId="40122"/>
    <cellStyle name="Comma 2 3 2 4 5 5" xfId="16899"/>
    <cellStyle name="Comma 2 3 2 4 5 5 2" xfId="47723"/>
    <cellStyle name="Comma 2 3 2 4 5 6" xfId="32313"/>
    <cellStyle name="Comma 2 3 2 4 6" xfId="2120"/>
    <cellStyle name="Comma 2 3 2 4 6 2" xfId="5923"/>
    <cellStyle name="Comma 2 3 2 4 6 2 2" xfId="13733"/>
    <cellStyle name="Comma 2 3 2 4 6 2 2 2" xfId="29144"/>
    <cellStyle name="Comma 2 3 2 4 6 2 2 2 2" xfId="59968"/>
    <cellStyle name="Comma 2 3 2 4 6 2 2 3" xfId="44558"/>
    <cellStyle name="Comma 2 3 2 4 6 2 3" xfId="21335"/>
    <cellStyle name="Comma 2 3 2 4 6 2 3 2" xfId="52159"/>
    <cellStyle name="Comma 2 3 2 4 6 2 4" xfId="36749"/>
    <cellStyle name="Comma 2 3 2 4 6 3" xfId="9930"/>
    <cellStyle name="Comma 2 3 2 4 6 3 2" xfId="25341"/>
    <cellStyle name="Comma 2 3 2 4 6 3 2 2" xfId="56165"/>
    <cellStyle name="Comma 2 3 2 4 6 3 3" xfId="40755"/>
    <cellStyle name="Comma 2 3 2 4 6 4" xfId="17532"/>
    <cellStyle name="Comma 2 3 2 4 6 4 2" xfId="48356"/>
    <cellStyle name="Comma 2 3 2 4 6 5" xfId="32946"/>
    <cellStyle name="Comma 2 3 2 4 7" xfId="4024"/>
    <cellStyle name="Comma 2 3 2 4 7 2" xfId="11834"/>
    <cellStyle name="Comma 2 3 2 4 7 2 2" xfId="27245"/>
    <cellStyle name="Comma 2 3 2 4 7 2 2 2" xfId="58069"/>
    <cellStyle name="Comma 2 3 2 4 7 2 3" xfId="42659"/>
    <cellStyle name="Comma 2 3 2 4 7 3" xfId="19436"/>
    <cellStyle name="Comma 2 3 2 4 7 3 2" xfId="50260"/>
    <cellStyle name="Comma 2 3 2 4 7 4" xfId="34850"/>
    <cellStyle name="Comma 2 3 2 4 8" xfId="8031"/>
    <cellStyle name="Comma 2 3 2 4 8 2" xfId="23442"/>
    <cellStyle name="Comma 2 3 2 4 8 2 2" xfId="54266"/>
    <cellStyle name="Comma 2 3 2 4 8 3" xfId="38856"/>
    <cellStyle name="Comma 2 3 2 4 9" xfId="7822"/>
    <cellStyle name="Comma 2 3 2 4 9 2" xfId="23233"/>
    <cellStyle name="Comma 2 3 2 4 9 2 2" xfId="54057"/>
    <cellStyle name="Comma 2 3 2 4 9 3" xfId="38647"/>
    <cellStyle name="Comma 2 3 2 5" xfId="598"/>
    <cellStyle name="Comma 2 3 2 5 2" xfId="1231"/>
    <cellStyle name="Comma 2 3 2 5 2 2" xfId="3130"/>
    <cellStyle name="Comma 2 3 2 5 2 2 2" xfId="6933"/>
    <cellStyle name="Comma 2 3 2 5 2 2 2 2" xfId="14743"/>
    <cellStyle name="Comma 2 3 2 5 2 2 2 2 2" xfId="30154"/>
    <cellStyle name="Comma 2 3 2 5 2 2 2 2 2 2" xfId="60978"/>
    <cellStyle name="Comma 2 3 2 5 2 2 2 2 3" xfId="45568"/>
    <cellStyle name="Comma 2 3 2 5 2 2 2 3" xfId="22345"/>
    <cellStyle name="Comma 2 3 2 5 2 2 2 3 2" xfId="53169"/>
    <cellStyle name="Comma 2 3 2 5 2 2 2 4" xfId="37759"/>
    <cellStyle name="Comma 2 3 2 5 2 2 3" xfId="10940"/>
    <cellStyle name="Comma 2 3 2 5 2 2 3 2" xfId="26351"/>
    <cellStyle name="Comma 2 3 2 5 2 2 3 2 2" xfId="57175"/>
    <cellStyle name="Comma 2 3 2 5 2 2 3 3" xfId="41765"/>
    <cellStyle name="Comma 2 3 2 5 2 2 4" xfId="18542"/>
    <cellStyle name="Comma 2 3 2 5 2 2 4 2" xfId="49366"/>
    <cellStyle name="Comma 2 3 2 5 2 2 5" xfId="33956"/>
    <cellStyle name="Comma 2 3 2 5 2 3" xfId="5034"/>
    <cellStyle name="Comma 2 3 2 5 2 3 2" xfId="12844"/>
    <cellStyle name="Comma 2 3 2 5 2 3 2 2" xfId="28255"/>
    <cellStyle name="Comma 2 3 2 5 2 3 2 2 2" xfId="59079"/>
    <cellStyle name="Comma 2 3 2 5 2 3 2 3" xfId="43669"/>
    <cellStyle name="Comma 2 3 2 5 2 3 3" xfId="20446"/>
    <cellStyle name="Comma 2 3 2 5 2 3 3 2" xfId="51270"/>
    <cellStyle name="Comma 2 3 2 5 2 3 4" xfId="35860"/>
    <cellStyle name="Comma 2 3 2 5 2 4" xfId="9041"/>
    <cellStyle name="Comma 2 3 2 5 2 4 2" xfId="24452"/>
    <cellStyle name="Comma 2 3 2 5 2 4 2 2" xfId="55276"/>
    <cellStyle name="Comma 2 3 2 5 2 4 3" xfId="39866"/>
    <cellStyle name="Comma 2 3 2 5 2 5" xfId="16643"/>
    <cellStyle name="Comma 2 3 2 5 2 5 2" xfId="47467"/>
    <cellStyle name="Comma 2 3 2 5 2 6" xfId="32057"/>
    <cellStyle name="Comma 2 3 2 5 3" xfId="1864"/>
    <cellStyle name="Comma 2 3 2 5 3 2" xfId="3763"/>
    <cellStyle name="Comma 2 3 2 5 3 2 2" xfId="7566"/>
    <cellStyle name="Comma 2 3 2 5 3 2 2 2" xfId="15376"/>
    <cellStyle name="Comma 2 3 2 5 3 2 2 2 2" xfId="30787"/>
    <cellStyle name="Comma 2 3 2 5 3 2 2 2 2 2" xfId="61611"/>
    <cellStyle name="Comma 2 3 2 5 3 2 2 2 3" xfId="46201"/>
    <cellStyle name="Comma 2 3 2 5 3 2 2 3" xfId="22978"/>
    <cellStyle name="Comma 2 3 2 5 3 2 2 3 2" xfId="53802"/>
    <cellStyle name="Comma 2 3 2 5 3 2 2 4" xfId="38392"/>
    <cellStyle name="Comma 2 3 2 5 3 2 3" xfId="11573"/>
    <cellStyle name="Comma 2 3 2 5 3 2 3 2" xfId="26984"/>
    <cellStyle name="Comma 2 3 2 5 3 2 3 2 2" xfId="57808"/>
    <cellStyle name="Comma 2 3 2 5 3 2 3 3" xfId="42398"/>
    <cellStyle name="Comma 2 3 2 5 3 2 4" xfId="19175"/>
    <cellStyle name="Comma 2 3 2 5 3 2 4 2" xfId="49999"/>
    <cellStyle name="Comma 2 3 2 5 3 2 5" xfId="34589"/>
    <cellStyle name="Comma 2 3 2 5 3 3" xfId="5667"/>
    <cellStyle name="Comma 2 3 2 5 3 3 2" xfId="13477"/>
    <cellStyle name="Comma 2 3 2 5 3 3 2 2" xfId="28888"/>
    <cellStyle name="Comma 2 3 2 5 3 3 2 2 2" xfId="59712"/>
    <cellStyle name="Comma 2 3 2 5 3 3 2 3" xfId="44302"/>
    <cellStyle name="Comma 2 3 2 5 3 3 3" xfId="21079"/>
    <cellStyle name="Comma 2 3 2 5 3 3 3 2" xfId="51903"/>
    <cellStyle name="Comma 2 3 2 5 3 3 4" xfId="36493"/>
    <cellStyle name="Comma 2 3 2 5 3 4" xfId="9674"/>
    <cellStyle name="Comma 2 3 2 5 3 4 2" xfId="25085"/>
    <cellStyle name="Comma 2 3 2 5 3 4 2 2" xfId="55909"/>
    <cellStyle name="Comma 2 3 2 5 3 4 3" xfId="40499"/>
    <cellStyle name="Comma 2 3 2 5 3 5" xfId="17276"/>
    <cellStyle name="Comma 2 3 2 5 3 5 2" xfId="48100"/>
    <cellStyle name="Comma 2 3 2 5 3 6" xfId="32690"/>
    <cellStyle name="Comma 2 3 2 5 4" xfId="2497"/>
    <cellStyle name="Comma 2 3 2 5 4 2" xfId="6300"/>
    <cellStyle name="Comma 2 3 2 5 4 2 2" xfId="14110"/>
    <cellStyle name="Comma 2 3 2 5 4 2 2 2" xfId="29521"/>
    <cellStyle name="Comma 2 3 2 5 4 2 2 2 2" xfId="60345"/>
    <cellStyle name="Comma 2 3 2 5 4 2 2 3" xfId="44935"/>
    <cellStyle name="Comma 2 3 2 5 4 2 3" xfId="21712"/>
    <cellStyle name="Comma 2 3 2 5 4 2 3 2" xfId="52536"/>
    <cellStyle name="Comma 2 3 2 5 4 2 4" xfId="37126"/>
    <cellStyle name="Comma 2 3 2 5 4 3" xfId="10307"/>
    <cellStyle name="Comma 2 3 2 5 4 3 2" xfId="25718"/>
    <cellStyle name="Comma 2 3 2 5 4 3 2 2" xfId="56542"/>
    <cellStyle name="Comma 2 3 2 5 4 3 3" xfId="41132"/>
    <cellStyle name="Comma 2 3 2 5 4 4" xfId="17909"/>
    <cellStyle name="Comma 2 3 2 5 4 4 2" xfId="48733"/>
    <cellStyle name="Comma 2 3 2 5 4 5" xfId="33323"/>
    <cellStyle name="Comma 2 3 2 5 5" xfId="4401"/>
    <cellStyle name="Comma 2 3 2 5 5 2" xfId="12211"/>
    <cellStyle name="Comma 2 3 2 5 5 2 2" xfId="27622"/>
    <cellStyle name="Comma 2 3 2 5 5 2 2 2" xfId="58446"/>
    <cellStyle name="Comma 2 3 2 5 5 2 3" xfId="43036"/>
    <cellStyle name="Comma 2 3 2 5 5 3" xfId="19813"/>
    <cellStyle name="Comma 2 3 2 5 5 3 2" xfId="50637"/>
    <cellStyle name="Comma 2 3 2 5 5 4" xfId="35227"/>
    <cellStyle name="Comma 2 3 2 5 6" xfId="8408"/>
    <cellStyle name="Comma 2 3 2 5 6 2" xfId="23819"/>
    <cellStyle name="Comma 2 3 2 5 6 2 2" xfId="54643"/>
    <cellStyle name="Comma 2 3 2 5 6 3" xfId="39233"/>
    <cellStyle name="Comma 2 3 2 5 7" xfId="16010"/>
    <cellStyle name="Comma 2 3 2 5 7 2" xfId="46834"/>
    <cellStyle name="Comma 2 3 2 5 8" xfId="31424"/>
    <cellStyle name="Comma 2 3 2 6" xfId="389"/>
    <cellStyle name="Comma 2 3 2 6 2" xfId="1022"/>
    <cellStyle name="Comma 2 3 2 6 2 2" xfId="2921"/>
    <cellStyle name="Comma 2 3 2 6 2 2 2" xfId="6724"/>
    <cellStyle name="Comma 2 3 2 6 2 2 2 2" xfId="14534"/>
    <cellStyle name="Comma 2 3 2 6 2 2 2 2 2" xfId="29945"/>
    <cellStyle name="Comma 2 3 2 6 2 2 2 2 2 2" xfId="60769"/>
    <cellStyle name="Comma 2 3 2 6 2 2 2 2 3" xfId="45359"/>
    <cellStyle name="Comma 2 3 2 6 2 2 2 3" xfId="22136"/>
    <cellStyle name="Comma 2 3 2 6 2 2 2 3 2" xfId="52960"/>
    <cellStyle name="Comma 2 3 2 6 2 2 2 4" xfId="37550"/>
    <cellStyle name="Comma 2 3 2 6 2 2 3" xfId="10731"/>
    <cellStyle name="Comma 2 3 2 6 2 2 3 2" xfId="26142"/>
    <cellStyle name="Comma 2 3 2 6 2 2 3 2 2" xfId="56966"/>
    <cellStyle name="Comma 2 3 2 6 2 2 3 3" xfId="41556"/>
    <cellStyle name="Comma 2 3 2 6 2 2 4" xfId="18333"/>
    <cellStyle name="Comma 2 3 2 6 2 2 4 2" xfId="49157"/>
    <cellStyle name="Comma 2 3 2 6 2 2 5" xfId="33747"/>
    <cellStyle name="Comma 2 3 2 6 2 3" xfId="4825"/>
    <cellStyle name="Comma 2 3 2 6 2 3 2" xfId="12635"/>
    <cellStyle name="Comma 2 3 2 6 2 3 2 2" xfId="28046"/>
    <cellStyle name="Comma 2 3 2 6 2 3 2 2 2" xfId="58870"/>
    <cellStyle name="Comma 2 3 2 6 2 3 2 3" xfId="43460"/>
    <cellStyle name="Comma 2 3 2 6 2 3 3" xfId="20237"/>
    <cellStyle name="Comma 2 3 2 6 2 3 3 2" xfId="51061"/>
    <cellStyle name="Comma 2 3 2 6 2 3 4" xfId="35651"/>
    <cellStyle name="Comma 2 3 2 6 2 4" xfId="8832"/>
    <cellStyle name="Comma 2 3 2 6 2 4 2" xfId="24243"/>
    <cellStyle name="Comma 2 3 2 6 2 4 2 2" xfId="55067"/>
    <cellStyle name="Comma 2 3 2 6 2 4 3" xfId="39657"/>
    <cellStyle name="Comma 2 3 2 6 2 5" xfId="16434"/>
    <cellStyle name="Comma 2 3 2 6 2 5 2" xfId="47258"/>
    <cellStyle name="Comma 2 3 2 6 2 6" xfId="31848"/>
    <cellStyle name="Comma 2 3 2 6 3" xfId="1655"/>
    <cellStyle name="Comma 2 3 2 6 3 2" xfId="3554"/>
    <cellStyle name="Comma 2 3 2 6 3 2 2" xfId="7357"/>
    <cellStyle name="Comma 2 3 2 6 3 2 2 2" xfId="15167"/>
    <cellStyle name="Comma 2 3 2 6 3 2 2 2 2" xfId="30578"/>
    <cellStyle name="Comma 2 3 2 6 3 2 2 2 2 2" xfId="61402"/>
    <cellStyle name="Comma 2 3 2 6 3 2 2 2 3" xfId="45992"/>
    <cellStyle name="Comma 2 3 2 6 3 2 2 3" xfId="22769"/>
    <cellStyle name="Comma 2 3 2 6 3 2 2 3 2" xfId="53593"/>
    <cellStyle name="Comma 2 3 2 6 3 2 2 4" xfId="38183"/>
    <cellStyle name="Comma 2 3 2 6 3 2 3" xfId="11364"/>
    <cellStyle name="Comma 2 3 2 6 3 2 3 2" xfId="26775"/>
    <cellStyle name="Comma 2 3 2 6 3 2 3 2 2" xfId="57599"/>
    <cellStyle name="Comma 2 3 2 6 3 2 3 3" xfId="42189"/>
    <cellStyle name="Comma 2 3 2 6 3 2 4" xfId="18966"/>
    <cellStyle name="Comma 2 3 2 6 3 2 4 2" xfId="49790"/>
    <cellStyle name="Comma 2 3 2 6 3 2 5" xfId="34380"/>
    <cellStyle name="Comma 2 3 2 6 3 3" xfId="5458"/>
    <cellStyle name="Comma 2 3 2 6 3 3 2" xfId="13268"/>
    <cellStyle name="Comma 2 3 2 6 3 3 2 2" xfId="28679"/>
    <cellStyle name="Comma 2 3 2 6 3 3 2 2 2" xfId="59503"/>
    <cellStyle name="Comma 2 3 2 6 3 3 2 3" xfId="44093"/>
    <cellStyle name="Comma 2 3 2 6 3 3 3" xfId="20870"/>
    <cellStyle name="Comma 2 3 2 6 3 3 3 2" xfId="51694"/>
    <cellStyle name="Comma 2 3 2 6 3 3 4" xfId="36284"/>
    <cellStyle name="Comma 2 3 2 6 3 4" xfId="9465"/>
    <cellStyle name="Comma 2 3 2 6 3 4 2" xfId="24876"/>
    <cellStyle name="Comma 2 3 2 6 3 4 2 2" xfId="55700"/>
    <cellStyle name="Comma 2 3 2 6 3 4 3" xfId="40290"/>
    <cellStyle name="Comma 2 3 2 6 3 5" xfId="17067"/>
    <cellStyle name="Comma 2 3 2 6 3 5 2" xfId="47891"/>
    <cellStyle name="Comma 2 3 2 6 3 6" xfId="32481"/>
    <cellStyle name="Comma 2 3 2 6 4" xfId="2288"/>
    <cellStyle name="Comma 2 3 2 6 4 2" xfId="6091"/>
    <cellStyle name="Comma 2 3 2 6 4 2 2" xfId="13901"/>
    <cellStyle name="Comma 2 3 2 6 4 2 2 2" xfId="29312"/>
    <cellStyle name="Comma 2 3 2 6 4 2 2 2 2" xfId="60136"/>
    <cellStyle name="Comma 2 3 2 6 4 2 2 3" xfId="44726"/>
    <cellStyle name="Comma 2 3 2 6 4 2 3" xfId="21503"/>
    <cellStyle name="Comma 2 3 2 6 4 2 3 2" xfId="52327"/>
    <cellStyle name="Comma 2 3 2 6 4 2 4" xfId="36917"/>
    <cellStyle name="Comma 2 3 2 6 4 3" xfId="10098"/>
    <cellStyle name="Comma 2 3 2 6 4 3 2" xfId="25509"/>
    <cellStyle name="Comma 2 3 2 6 4 3 2 2" xfId="56333"/>
    <cellStyle name="Comma 2 3 2 6 4 3 3" xfId="40923"/>
    <cellStyle name="Comma 2 3 2 6 4 4" xfId="17700"/>
    <cellStyle name="Comma 2 3 2 6 4 4 2" xfId="48524"/>
    <cellStyle name="Comma 2 3 2 6 4 5" xfId="33114"/>
    <cellStyle name="Comma 2 3 2 6 5" xfId="4192"/>
    <cellStyle name="Comma 2 3 2 6 5 2" xfId="12002"/>
    <cellStyle name="Comma 2 3 2 6 5 2 2" xfId="27413"/>
    <cellStyle name="Comma 2 3 2 6 5 2 2 2" xfId="58237"/>
    <cellStyle name="Comma 2 3 2 6 5 2 3" xfId="42827"/>
    <cellStyle name="Comma 2 3 2 6 5 3" xfId="19604"/>
    <cellStyle name="Comma 2 3 2 6 5 3 2" xfId="50428"/>
    <cellStyle name="Comma 2 3 2 6 5 4" xfId="35018"/>
    <cellStyle name="Comma 2 3 2 6 6" xfId="8199"/>
    <cellStyle name="Comma 2 3 2 6 6 2" xfId="23610"/>
    <cellStyle name="Comma 2 3 2 6 6 2 2" xfId="54434"/>
    <cellStyle name="Comma 2 3 2 6 6 3" xfId="39024"/>
    <cellStyle name="Comma 2 3 2 6 7" xfId="15801"/>
    <cellStyle name="Comma 2 3 2 6 7 2" xfId="46625"/>
    <cellStyle name="Comma 2 3 2 6 8" xfId="31215"/>
    <cellStyle name="Comma 2 3 2 7" xfId="809"/>
    <cellStyle name="Comma 2 3 2 7 2" xfId="2708"/>
    <cellStyle name="Comma 2 3 2 7 2 2" xfId="6511"/>
    <cellStyle name="Comma 2 3 2 7 2 2 2" xfId="14321"/>
    <cellStyle name="Comma 2 3 2 7 2 2 2 2" xfId="29732"/>
    <cellStyle name="Comma 2 3 2 7 2 2 2 2 2" xfId="60556"/>
    <cellStyle name="Comma 2 3 2 7 2 2 2 3" xfId="45146"/>
    <cellStyle name="Comma 2 3 2 7 2 2 3" xfId="21923"/>
    <cellStyle name="Comma 2 3 2 7 2 2 3 2" xfId="52747"/>
    <cellStyle name="Comma 2 3 2 7 2 2 4" xfId="37337"/>
    <cellStyle name="Comma 2 3 2 7 2 3" xfId="10518"/>
    <cellStyle name="Comma 2 3 2 7 2 3 2" xfId="25929"/>
    <cellStyle name="Comma 2 3 2 7 2 3 2 2" xfId="56753"/>
    <cellStyle name="Comma 2 3 2 7 2 3 3" xfId="41343"/>
    <cellStyle name="Comma 2 3 2 7 2 4" xfId="18120"/>
    <cellStyle name="Comma 2 3 2 7 2 4 2" xfId="48944"/>
    <cellStyle name="Comma 2 3 2 7 2 5" xfId="33534"/>
    <cellStyle name="Comma 2 3 2 7 3" xfId="4612"/>
    <cellStyle name="Comma 2 3 2 7 3 2" xfId="12422"/>
    <cellStyle name="Comma 2 3 2 7 3 2 2" xfId="27833"/>
    <cellStyle name="Comma 2 3 2 7 3 2 2 2" xfId="58657"/>
    <cellStyle name="Comma 2 3 2 7 3 2 3" xfId="43247"/>
    <cellStyle name="Comma 2 3 2 7 3 3" xfId="20024"/>
    <cellStyle name="Comma 2 3 2 7 3 3 2" xfId="50848"/>
    <cellStyle name="Comma 2 3 2 7 3 4" xfId="35438"/>
    <cellStyle name="Comma 2 3 2 7 4" xfId="8619"/>
    <cellStyle name="Comma 2 3 2 7 4 2" xfId="24030"/>
    <cellStyle name="Comma 2 3 2 7 4 2 2" xfId="54854"/>
    <cellStyle name="Comma 2 3 2 7 4 3" xfId="39444"/>
    <cellStyle name="Comma 2 3 2 7 5" xfId="16221"/>
    <cellStyle name="Comma 2 3 2 7 5 2" xfId="47045"/>
    <cellStyle name="Comma 2 3 2 7 6" xfId="31635"/>
    <cellStyle name="Comma 2 3 2 8" xfId="1442"/>
    <cellStyle name="Comma 2 3 2 8 2" xfId="3341"/>
    <cellStyle name="Comma 2 3 2 8 2 2" xfId="7144"/>
    <cellStyle name="Comma 2 3 2 8 2 2 2" xfId="14954"/>
    <cellStyle name="Comma 2 3 2 8 2 2 2 2" xfId="30365"/>
    <cellStyle name="Comma 2 3 2 8 2 2 2 2 2" xfId="61189"/>
    <cellStyle name="Comma 2 3 2 8 2 2 2 3" xfId="45779"/>
    <cellStyle name="Comma 2 3 2 8 2 2 3" xfId="22556"/>
    <cellStyle name="Comma 2 3 2 8 2 2 3 2" xfId="53380"/>
    <cellStyle name="Comma 2 3 2 8 2 2 4" xfId="37970"/>
    <cellStyle name="Comma 2 3 2 8 2 3" xfId="11151"/>
    <cellStyle name="Comma 2 3 2 8 2 3 2" xfId="26562"/>
    <cellStyle name="Comma 2 3 2 8 2 3 2 2" xfId="57386"/>
    <cellStyle name="Comma 2 3 2 8 2 3 3" xfId="41976"/>
    <cellStyle name="Comma 2 3 2 8 2 4" xfId="18753"/>
    <cellStyle name="Comma 2 3 2 8 2 4 2" xfId="49577"/>
    <cellStyle name="Comma 2 3 2 8 2 5" xfId="34167"/>
    <cellStyle name="Comma 2 3 2 8 3" xfId="5245"/>
    <cellStyle name="Comma 2 3 2 8 3 2" xfId="13055"/>
    <cellStyle name="Comma 2 3 2 8 3 2 2" xfId="28466"/>
    <cellStyle name="Comma 2 3 2 8 3 2 2 2" xfId="59290"/>
    <cellStyle name="Comma 2 3 2 8 3 2 3" xfId="43880"/>
    <cellStyle name="Comma 2 3 2 8 3 3" xfId="20657"/>
    <cellStyle name="Comma 2 3 2 8 3 3 2" xfId="51481"/>
    <cellStyle name="Comma 2 3 2 8 3 4" xfId="36071"/>
    <cellStyle name="Comma 2 3 2 8 4" xfId="9252"/>
    <cellStyle name="Comma 2 3 2 8 4 2" xfId="24663"/>
    <cellStyle name="Comma 2 3 2 8 4 2 2" xfId="55487"/>
    <cellStyle name="Comma 2 3 2 8 4 3" xfId="40077"/>
    <cellStyle name="Comma 2 3 2 8 5" xfId="16854"/>
    <cellStyle name="Comma 2 3 2 8 5 2" xfId="47678"/>
    <cellStyle name="Comma 2 3 2 8 6" xfId="32268"/>
    <cellStyle name="Comma 2 3 2 9" xfId="2075"/>
    <cellStyle name="Comma 2 3 2 9 2" xfId="5878"/>
    <cellStyle name="Comma 2 3 2 9 2 2" xfId="13688"/>
    <cellStyle name="Comma 2 3 2 9 2 2 2" xfId="29099"/>
    <cellStyle name="Comma 2 3 2 9 2 2 2 2" xfId="59923"/>
    <cellStyle name="Comma 2 3 2 9 2 2 3" xfId="44513"/>
    <cellStyle name="Comma 2 3 2 9 2 3" xfId="21290"/>
    <cellStyle name="Comma 2 3 2 9 2 3 2" xfId="52114"/>
    <cellStyle name="Comma 2 3 2 9 2 4" xfId="36704"/>
    <cellStyle name="Comma 2 3 2 9 3" xfId="9885"/>
    <cellStyle name="Comma 2 3 2 9 3 2" xfId="25296"/>
    <cellStyle name="Comma 2 3 2 9 3 2 2" xfId="56120"/>
    <cellStyle name="Comma 2 3 2 9 3 3" xfId="40710"/>
    <cellStyle name="Comma 2 3 2 9 4" xfId="17487"/>
    <cellStyle name="Comma 2 3 2 9 4 2" xfId="48311"/>
    <cellStyle name="Comma 2 3 2 9 5" xfId="32901"/>
    <cellStyle name="Comma 2 3 3" xfId="240"/>
    <cellStyle name="Comma 2 3 3 10" xfId="7842"/>
    <cellStyle name="Comma 2 3 3 10 2" xfId="23253"/>
    <cellStyle name="Comma 2 3 3 10 2 2" xfId="54077"/>
    <cellStyle name="Comma 2 3 3 10 3" xfId="38667"/>
    <cellStyle name="Comma 2 3 3 11" xfId="15653"/>
    <cellStyle name="Comma 2 3 3 11 2" xfId="46477"/>
    <cellStyle name="Comma 2 3 3 12" xfId="31067"/>
    <cellStyle name="Comma 2 3 3 2" xfId="322"/>
    <cellStyle name="Comma 2 3 3 2 10" xfId="15735"/>
    <cellStyle name="Comma 2 3 3 2 10 2" xfId="46559"/>
    <cellStyle name="Comma 2 3 3 2 11" xfId="31149"/>
    <cellStyle name="Comma 2 3 3 2 2" xfId="745"/>
    <cellStyle name="Comma 2 3 3 2 2 2" xfId="1378"/>
    <cellStyle name="Comma 2 3 3 2 2 2 2" xfId="3277"/>
    <cellStyle name="Comma 2 3 3 2 2 2 2 2" xfId="7080"/>
    <cellStyle name="Comma 2 3 3 2 2 2 2 2 2" xfId="14890"/>
    <cellStyle name="Comma 2 3 3 2 2 2 2 2 2 2" xfId="30301"/>
    <cellStyle name="Comma 2 3 3 2 2 2 2 2 2 2 2" xfId="61125"/>
    <cellStyle name="Comma 2 3 3 2 2 2 2 2 2 3" xfId="45715"/>
    <cellStyle name="Comma 2 3 3 2 2 2 2 2 3" xfId="22492"/>
    <cellStyle name="Comma 2 3 3 2 2 2 2 2 3 2" xfId="53316"/>
    <cellStyle name="Comma 2 3 3 2 2 2 2 2 4" xfId="37906"/>
    <cellStyle name="Comma 2 3 3 2 2 2 2 3" xfId="11087"/>
    <cellStyle name="Comma 2 3 3 2 2 2 2 3 2" xfId="26498"/>
    <cellStyle name="Comma 2 3 3 2 2 2 2 3 2 2" xfId="57322"/>
    <cellStyle name="Comma 2 3 3 2 2 2 2 3 3" xfId="41912"/>
    <cellStyle name="Comma 2 3 3 2 2 2 2 4" xfId="18689"/>
    <cellStyle name="Comma 2 3 3 2 2 2 2 4 2" xfId="49513"/>
    <cellStyle name="Comma 2 3 3 2 2 2 2 5" xfId="34103"/>
    <cellStyle name="Comma 2 3 3 2 2 2 3" xfId="5181"/>
    <cellStyle name="Comma 2 3 3 2 2 2 3 2" xfId="12991"/>
    <cellStyle name="Comma 2 3 3 2 2 2 3 2 2" xfId="28402"/>
    <cellStyle name="Comma 2 3 3 2 2 2 3 2 2 2" xfId="59226"/>
    <cellStyle name="Comma 2 3 3 2 2 2 3 2 3" xfId="43816"/>
    <cellStyle name="Comma 2 3 3 2 2 2 3 3" xfId="20593"/>
    <cellStyle name="Comma 2 3 3 2 2 2 3 3 2" xfId="51417"/>
    <cellStyle name="Comma 2 3 3 2 2 2 3 4" xfId="36007"/>
    <cellStyle name="Comma 2 3 3 2 2 2 4" xfId="9188"/>
    <cellStyle name="Comma 2 3 3 2 2 2 4 2" xfId="24599"/>
    <cellStyle name="Comma 2 3 3 2 2 2 4 2 2" xfId="55423"/>
    <cellStyle name="Comma 2 3 3 2 2 2 4 3" xfId="40013"/>
    <cellStyle name="Comma 2 3 3 2 2 2 5" xfId="16790"/>
    <cellStyle name="Comma 2 3 3 2 2 2 5 2" xfId="47614"/>
    <cellStyle name="Comma 2 3 3 2 2 2 6" xfId="32204"/>
    <cellStyle name="Comma 2 3 3 2 2 3" xfId="2011"/>
    <cellStyle name="Comma 2 3 3 2 2 3 2" xfId="3910"/>
    <cellStyle name="Comma 2 3 3 2 2 3 2 2" xfId="7713"/>
    <cellStyle name="Comma 2 3 3 2 2 3 2 2 2" xfId="15523"/>
    <cellStyle name="Comma 2 3 3 2 2 3 2 2 2 2" xfId="30934"/>
    <cellStyle name="Comma 2 3 3 2 2 3 2 2 2 2 2" xfId="61758"/>
    <cellStyle name="Comma 2 3 3 2 2 3 2 2 2 3" xfId="46348"/>
    <cellStyle name="Comma 2 3 3 2 2 3 2 2 3" xfId="23125"/>
    <cellStyle name="Comma 2 3 3 2 2 3 2 2 3 2" xfId="53949"/>
    <cellStyle name="Comma 2 3 3 2 2 3 2 2 4" xfId="38539"/>
    <cellStyle name="Comma 2 3 3 2 2 3 2 3" xfId="11720"/>
    <cellStyle name="Comma 2 3 3 2 2 3 2 3 2" xfId="27131"/>
    <cellStyle name="Comma 2 3 3 2 2 3 2 3 2 2" xfId="57955"/>
    <cellStyle name="Comma 2 3 3 2 2 3 2 3 3" xfId="42545"/>
    <cellStyle name="Comma 2 3 3 2 2 3 2 4" xfId="19322"/>
    <cellStyle name="Comma 2 3 3 2 2 3 2 4 2" xfId="50146"/>
    <cellStyle name="Comma 2 3 3 2 2 3 2 5" xfId="34736"/>
    <cellStyle name="Comma 2 3 3 2 2 3 3" xfId="5814"/>
    <cellStyle name="Comma 2 3 3 2 2 3 3 2" xfId="13624"/>
    <cellStyle name="Comma 2 3 3 2 2 3 3 2 2" xfId="29035"/>
    <cellStyle name="Comma 2 3 3 2 2 3 3 2 2 2" xfId="59859"/>
    <cellStyle name="Comma 2 3 3 2 2 3 3 2 3" xfId="44449"/>
    <cellStyle name="Comma 2 3 3 2 2 3 3 3" xfId="21226"/>
    <cellStyle name="Comma 2 3 3 2 2 3 3 3 2" xfId="52050"/>
    <cellStyle name="Comma 2 3 3 2 2 3 3 4" xfId="36640"/>
    <cellStyle name="Comma 2 3 3 2 2 3 4" xfId="9821"/>
    <cellStyle name="Comma 2 3 3 2 2 3 4 2" xfId="25232"/>
    <cellStyle name="Comma 2 3 3 2 2 3 4 2 2" xfId="56056"/>
    <cellStyle name="Comma 2 3 3 2 2 3 4 3" xfId="40646"/>
    <cellStyle name="Comma 2 3 3 2 2 3 5" xfId="17423"/>
    <cellStyle name="Comma 2 3 3 2 2 3 5 2" xfId="48247"/>
    <cellStyle name="Comma 2 3 3 2 2 3 6" xfId="32837"/>
    <cellStyle name="Comma 2 3 3 2 2 4" xfId="2644"/>
    <cellStyle name="Comma 2 3 3 2 2 4 2" xfId="6447"/>
    <cellStyle name="Comma 2 3 3 2 2 4 2 2" xfId="14257"/>
    <cellStyle name="Comma 2 3 3 2 2 4 2 2 2" xfId="29668"/>
    <cellStyle name="Comma 2 3 3 2 2 4 2 2 2 2" xfId="60492"/>
    <cellStyle name="Comma 2 3 3 2 2 4 2 2 3" xfId="45082"/>
    <cellStyle name="Comma 2 3 3 2 2 4 2 3" xfId="21859"/>
    <cellStyle name="Comma 2 3 3 2 2 4 2 3 2" xfId="52683"/>
    <cellStyle name="Comma 2 3 3 2 2 4 2 4" xfId="37273"/>
    <cellStyle name="Comma 2 3 3 2 2 4 3" xfId="10454"/>
    <cellStyle name="Comma 2 3 3 2 2 4 3 2" xfId="25865"/>
    <cellStyle name="Comma 2 3 3 2 2 4 3 2 2" xfId="56689"/>
    <cellStyle name="Comma 2 3 3 2 2 4 3 3" xfId="41279"/>
    <cellStyle name="Comma 2 3 3 2 2 4 4" xfId="18056"/>
    <cellStyle name="Comma 2 3 3 2 2 4 4 2" xfId="48880"/>
    <cellStyle name="Comma 2 3 3 2 2 4 5" xfId="33470"/>
    <cellStyle name="Comma 2 3 3 2 2 5" xfId="4548"/>
    <cellStyle name="Comma 2 3 3 2 2 5 2" xfId="12358"/>
    <cellStyle name="Comma 2 3 3 2 2 5 2 2" xfId="27769"/>
    <cellStyle name="Comma 2 3 3 2 2 5 2 2 2" xfId="58593"/>
    <cellStyle name="Comma 2 3 3 2 2 5 2 3" xfId="43183"/>
    <cellStyle name="Comma 2 3 3 2 2 5 3" xfId="19960"/>
    <cellStyle name="Comma 2 3 3 2 2 5 3 2" xfId="50784"/>
    <cellStyle name="Comma 2 3 3 2 2 5 4" xfId="35374"/>
    <cellStyle name="Comma 2 3 3 2 2 6" xfId="8555"/>
    <cellStyle name="Comma 2 3 3 2 2 6 2" xfId="23966"/>
    <cellStyle name="Comma 2 3 3 2 2 6 2 2" xfId="54790"/>
    <cellStyle name="Comma 2 3 3 2 2 6 3" xfId="39380"/>
    <cellStyle name="Comma 2 3 3 2 2 7" xfId="16157"/>
    <cellStyle name="Comma 2 3 3 2 2 7 2" xfId="46981"/>
    <cellStyle name="Comma 2 3 3 2 2 8" xfId="31571"/>
    <cellStyle name="Comma 2 3 3 2 3" xfId="536"/>
    <cellStyle name="Comma 2 3 3 2 3 2" xfId="1169"/>
    <cellStyle name="Comma 2 3 3 2 3 2 2" xfId="3068"/>
    <cellStyle name="Comma 2 3 3 2 3 2 2 2" xfId="6871"/>
    <cellStyle name="Comma 2 3 3 2 3 2 2 2 2" xfId="14681"/>
    <cellStyle name="Comma 2 3 3 2 3 2 2 2 2 2" xfId="30092"/>
    <cellStyle name="Comma 2 3 3 2 3 2 2 2 2 2 2" xfId="60916"/>
    <cellStyle name="Comma 2 3 3 2 3 2 2 2 2 3" xfId="45506"/>
    <cellStyle name="Comma 2 3 3 2 3 2 2 2 3" xfId="22283"/>
    <cellStyle name="Comma 2 3 3 2 3 2 2 2 3 2" xfId="53107"/>
    <cellStyle name="Comma 2 3 3 2 3 2 2 2 4" xfId="37697"/>
    <cellStyle name="Comma 2 3 3 2 3 2 2 3" xfId="10878"/>
    <cellStyle name="Comma 2 3 3 2 3 2 2 3 2" xfId="26289"/>
    <cellStyle name="Comma 2 3 3 2 3 2 2 3 2 2" xfId="57113"/>
    <cellStyle name="Comma 2 3 3 2 3 2 2 3 3" xfId="41703"/>
    <cellStyle name="Comma 2 3 3 2 3 2 2 4" xfId="18480"/>
    <cellStyle name="Comma 2 3 3 2 3 2 2 4 2" xfId="49304"/>
    <cellStyle name="Comma 2 3 3 2 3 2 2 5" xfId="33894"/>
    <cellStyle name="Comma 2 3 3 2 3 2 3" xfId="4972"/>
    <cellStyle name="Comma 2 3 3 2 3 2 3 2" xfId="12782"/>
    <cellStyle name="Comma 2 3 3 2 3 2 3 2 2" xfId="28193"/>
    <cellStyle name="Comma 2 3 3 2 3 2 3 2 2 2" xfId="59017"/>
    <cellStyle name="Comma 2 3 3 2 3 2 3 2 3" xfId="43607"/>
    <cellStyle name="Comma 2 3 3 2 3 2 3 3" xfId="20384"/>
    <cellStyle name="Comma 2 3 3 2 3 2 3 3 2" xfId="51208"/>
    <cellStyle name="Comma 2 3 3 2 3 2 3 4" xfId="35798"/>
    <cellStyle name="Comma 2 3 3 2 3 2 4" xfId="8979"/>
    <cellStyle name="Comma 2 3 3 2 3 2 4 2" xfId="24390"/>
    <cellStyle name="Comma 2 3 3 2 3 2 4 2 2" xfId="55214"/>
    <cellStyle name="Comma 2 3 3 2 3 2 4 3" xfId="39804"/>
    <cellStyle name="Comma 2 3 3 2 3 2 5" xfId="16581"/>
    <cellStyle name="Comma 2 3 3 2 3 2 5 2" xfId="47405"/>
    <cellStyle name="Comma 2 3 3 2 3 2 6" xfId="31995"/>
    <cellStyle name="Comma 2 3 3 2 3 3" xfId="1802"/>
    <cellStyle name="Comma 2 3 3 2 3 3 2" xfId="3701"/>
    <cellStyle name="Comma 2 3 3 2 3 3 2 2" xfId="7504"/>
    <cellStyle name="Comma 2 3 3 2 3 3 2 2 2" xfId="15314"/>
    <cellStyle name="Comma 2 3 3 2 3 3 2 2 2 2" xfId="30725"/>
    <cellStyle name="Comma 2 3 3 2 3 3 2 2 2 2 2" xfId="61549"/>
    <cellStyle name="Comma 2 3 3 2 3 3 2 2 2 3" xfId="46139"/>
    <cellStyle name="Comma 2 3 3 2 3 3 2 2 3" xfId="22916"/>
    <cellStyle name="Comma 2 3 3 2 3 3 2 2 3 2" xfId="53740"/>
    <cellStyle name="Comma 2 3 3 2 3 3 2 2 4" xfId="38330"/>
    <cellStyle name="Comma 2 3 3 2 3 3 2 3" xfId="11511"/>
    <cellStyle name="Comma 2 3 3 2 3 3 2 3 2" xfId="26922"/>
    <cellStyle name="Comma 2 3 3 2 3 3 2 3 2 2" xfId="57746"/>
    <cellStyle name="Comma 2 3 3 2 3 3 2 3 3" xfId="42336"/>
    <cellStyle name="Comma 2 3 3 2 3 3 2 4" xfId="19113"/>
    <cellStyle name="Comma 2 3 3 2 3 3 2 4 2" xfId="49937"/>
    <cellStyle name="Comma 2 3 3 2 3 3 2 5" xfId="34527"/>
    <cellStyle name="Comma 2 3 3 2 3 3 3" xfId="5605"/>
    <cellStyle name="Comma 2 3 3 2 3 3 3 2" xfId="13415"/>
    <cellStyle name="Comma 2 3 3 2 3 3 3 2 2" xfId="28826"/>
    <cellStyle name="Comma 2 3 3 2 3 3 3 2 2 2" xfId="59650"/>
    <cellStyle name="Comma 2 3 3 2 3 3 3 2 3" xfId="44240"/>
    <cellStyle name="Comma 2 3 3 2 3 3 3 3" xfId="21017"/>
    <cellStyle name="Comma 2 3 3 2 3 3 3 3 2" xfId="51841"/>
    <cellStyle name="Comma 2 3 3 2 3 3 3 4" xfId="36431"/>
    <cellStyle name="Comma 2 3 3 2 3 3 4" xfId="9612"/>
    <cellStyle name="Comma 2 3 3 2 3 3 4 2" xfId="25023"/>
    <cellStyle name="Comma 2 3 3 2 3 3 4 2 2" xfId="55847"/>
    <cellStyle name="Comma 2 3 3 2 3 3 4 3" xfId="40437"/>
    <cellStyle name="Comma 2 3 3 2 3 3 5" xfId="17214"/>
    <cellStyle name="Comma 2 3 3 2 3 3 5 2" xfId="48038"/>
    <cellStyle name="Comma 2 3 3 2 3 3 6" xfId="32628"/>
    <cellStyle name="Comma 2 3 3 2 3 4" xfId="2435"/>
    <cellStyle name="Comma 2 3 3 2 3 4 2" xfId="6238"/>
    <cellStyle name="Comma 2 3 3 2 3 4 2 2" xfId="14048"/>
    <cellStyle name="Comma 2 3 3 2 3 4 2 2 2" xfId="29459"/>
    <cellStyle name="Comma 2 3 3 2 3 4 2 2 2 2" xfId="60283"/>
    <cellStyle name="Comma 2 3 3 2 3 4 2 2 3" xfId="44873"/>
    <cellStyle name="Comma 2 3 3 2 3 4 2 3" xfId="21650"/>
    <cellStyle name="Comma 2 3 3 2 3 4 2 3 2" xfId="52474"/>
    <cellStyle name="Comma 2 3 3 2 3 4 2 4" xfId="37064"/>
    <cellStyle name="Comma 2 3 3 2 3 4 3" xfId="10245"/>
    <cellStyle name="Comma 2 3 3 2 3 4 3 2" xfId="25656"/>
    <cellStyle name="Comma 2 3 3 2 3 4 3 2 2" xfId="56480"/>
    <cellStyle name="Comma 2 3 3 2 3 4 3 3" xfId="41070"/>
    <cellStyle name="Comma 2 3 3 2 3 4 4" xfId="17847"/>
    <cellStyle name="Comma 2 3 3 2 3 4 4 2" xfId="48671"/>
    <cellStyle name="Comma 2 3 3 2 3 4 5" xfId="33261"/>
    <cellStyle name="Comma 2 3 3 2 3 5" xfId="4339"/>
    <cellStyle name="Comma 2 3 3 2 3 5 2" xfId="12149"/>
    <cellStyle name="Comma 2 3 3 2 3 5 2 2" xfId="27560"/>
    <cellStyle name="Comma 2 3 3 2 3 5 2 2 2" xfId="58384"/>
    <cellStyle name="Comma 2 3 3 2 3 5 2 3" xfId="42974"/>
    <cellStyle name="Comma 2 3 3 2 3 5 3" xfId="19751"/>
    <cellStyle name="Comma 2 3 3 2 3 5 3 2" xfId="50575"/>
    <cellStyle name="Comma 2 3 3 2 3 5 4" xfId="35165"/>
    <cellStyle name="Comma 2 3 3 2 3 6" xfId="8346"/>
    <cellStyle name="Comma 2 3 3 2 3 6 2" xfId="23757"/>
    <cellStyle name="Comma 2 3 3 2 3 6 2 2" xfId="54581"/>
    <cellStyle name="Comma 2 3 3 2 3 6 3" xfId="39171"/>
    <cellStyle name="Comma 2 3 3 2 3 7" xfId="15948"/>
    <cellStyle name="Comma 2 3 3 2 3 7 2" xfId="46772"/>
    <cellStyle name="Comma 2 3 3 2 3 8" xfId="31362"/>
    <cellStyle name="Comma 2 3 3 2 4" xfId="956"/>
    <cellStyle name="Comma 2 3 3 2 4 2" xfId="2855"/>
    <cellStyle name="Comma 2 3 3 2 4 2 2" xfId="6658"/>
    <cellStyle name="Comma 2 3 3 2 4 2 2 2" xfId="14468"/>
    <cellStyle name="Comma 2 3 3 2 4 2 2 2 2" xfId="29879"/>
    <cellStyle name="Comma 2 3 3 2 4 2 2 2 2 2" xfId="60703"/>
    <cellStyle name="Comma 2 3 3 2 4 2 2 2 3" xfId="45293"/>
    <cellStyle name="Comma 2 3 3 2 4 2 2 3" xfId="22070"/>
    <cellStyle name="Comma 2 3 3 2 4 2 2 3 2" xfId="52894"/>
    <cellStyle name="Comma 2 3 3 2 4 2 2 4" xfId="37484"/>
    <cellStyle name="Comma 2 3 3 2 4 2 3" xfId="10665"/>
    <cellStyle name="Comma 2 3 3 2 4 2 3 2" xfId="26076"/>
    <cellStyle name="Comma 2 3 3 2 4 2 3 2 2" xfId="56900"/>
    <cellStyle name="Comma 2 3 3 2 4 2 3 3" xfId="41490"/>
    <cellStyle name="Comma 2 3 3 2 4 2 4" xfId="18267"/>
    <cellStyle name="Comma 2 3 3 2 4 2 4 2" xfId="49091"/>
    <cellStyle name="Comma 2 3 3 2 4 2 5" xfId="33681"/>
    <cellStyle name="Comma 2 3 3 2 4 3" xfId="4759"/>
    <cellStyle name="Comma 2 3 3 2 4 3 2" xfId="12569"/>
    <cellStyle name="Comma 2 3 3 2 4 3 2 2" xfId="27980"/>
    <cellStyle name="Comma 2 3 3 2 4 3 2 2 2" xfId="58804"/>
    <cellStyle name="Comma 2 3 3 2 4 3 2 3" xfId="43394"/>
    <cellStyle name="Comma 2 3 3 2 4 3 3" xfId="20171"/>
    <cellStyle name="Comma 2 3 3 2 4 3 3 2" xfId="50995"/>
    <cellStyle name="Comma 2 3 3 2 4 3 4" xfId="35585"/>
    <cellStyle name="Comma 2 3 3 2 4 4" xfId="8766"/>
    <cellStyle name="Comma 2 3 3 2 4 4 2" xfId="24177"/>
    <cellStyle name="Comma 2 3 3 2 4 4 2 2" xfId="55001"/>
    <cellStyle name="Comma 2 3 3 2 4 4 3" xfId="39591"/>
    <cellStyle name="Comma 2 3 3 2 4 5" xfId="16368"/>
    <cellStyle name="Comma 2 3 3 2 4 5 2" xfId="47192"/>
    <cellStyle name="Comma 2 3 3 2 4 6" xfId="31782"/>
    <cellStyle name="Comma 2 3 3 2 5" xfId="1589"/>
    <cellStyle name="Comma 2 3 3 2 5 2" xfId="3488"/>
    <cellStyle name="Comma 2 3 3 2 5 2 2" xfId="7291"/>
    <cellStyle name="Comma 2 3 3 2 5 2 2 2" xfId="15101"/>
    <cellStyle name="Comma 2 3 3 2 5 2 2 2 2" xfId="30512"/>
    <cellStyle name="Comma 2 3 3 2 5 2 2 2 2 2" xfId="61336"/>
    <cellStyle name="Comma 2 3 3 2 5 2 2 2 3" xfId="45926"/>
    <cellStyle name="Comma 2 3 3 2 5 2 2 3" xfId="22703"/>
    <cellStyle name="Comma 2 3 3 2 5 2 2 3 2" xfId="53527"/>
    <cellStyle name="Comma 2 3 3 2 5 2 2 4" xfId="38117"/>
    <cellStyle name="Comma 2 3 3 2 5 2 3" xfId="11298"/>
    <cellStyle name="Comma 2 3 3 2 5 2 3 2" xfId="26709"/>
    <cellStyle name="Comma 2 3 3 2 5 2 3 2 2" xfId="57533"/>
    <cellStyle name="Comma 2 3 3 2 5 2 3 3" xfId="42123"/>
    <cellStyle name="Comma 2 3 3 2 5 2 4" xfId="18900"/>
    <cellStyle name="Comma 2 3 3 2 5 2 4 2" xfId="49724"/>
    <cellStyle name="Comma 2 3 3 2 5 2 5" xfId="34314"/>
    <cellStyle name="Comma 2 3 3 2 5 3" xfId="5392"/>
    <cellStyle name="Comma 2 3 3 2 5 3 2" xfId="13202"/>
    <cellStyle name="Comma 2 3 3 2 5 3 2 2" xfId="28613"/>
    <cellStyle name="Comma 2 3 3 2 5 3 2 2 2" xfId="59437"/>
    <cellStyle name="Comma 2 3 3 2 5 3 2 3" xfId="44027"/>
    <cellStyle name="Comma 2 3 3 2 5 3 3" xfId="20804"/>
    <cellStyle name="Comma 2 3 3 2 5 3 3 2" xfId="51628"/>
    <cellStyle name="Comma 2 3 3 2 5 3 4" xfId="36218"/>
    <cellStyle name="Comma 2 3 3 2 5 4" xfId="9399"/>
    <cellStyle name="Comma 2 3 3 2 5 4 2" xfId="24810"/>
    <cellStyle name="Comma 2 3 3 2 5 4 2 2" xfId="55634"/>
    <cellStyle name="Comma 2 3 3 2 5 4 3" xfId="40224"/>
    <cellStyle name="Comma 2 3 3 2 5 5" xfId="17001"/>
    <cellStyle name="Comma 2 3 3 2 5 5 2" xfId="47825"/>
    <cellStyle name="Comma 2 3 3 2 5 6" xfId="32415"/>
    <cellStyle name="Comma 2 3 3 2 6" xfId="2222"/>
    <cellStyle name="Comma 2 3 3 2 6 2" xfId="6025"/>
    <cellStyle name="Comma 2 3 3 2 6 2 2" xfId="13835"/>
    <cellStyle name="Comma 2 3 3 2 6 2 2 2" xfId="29246"/>
    <cellStyle name="Comma 2 3 3 2 6 2 2 2 2" xfId="60070"/>
    <cellStyle name="Comma 2 3 3 2 6 2 2 3" xfId="44660"/>
    <cellStyle name="Comma 2 3 3 2 6 2 3" xfId="21437"/>
    <cellStyle name="Comma 2 3 3 2 6 2 3 2" xfId="52261"/>
    <cellStyle name="Comma 2 3 3 2 6 2 4" xfId="36851"/>
    <cellStyle name="Comma 2 3 3 2 6 3" xfId="10032"/>
    <cellStyle name="Comma 2 3 3 2 6 3 2" xfId="25443"/>
    <cellStyle name="Comma 2 3 3 2 6 3 2 2" xfId="56267"/>
    <cellStyle name="Comma 2 3 3 2 6 3 3" xfId="40857"/>
    <cellStyle name="Comma 2 3 3 2 6 4" xfId="17634"/>
    <cellStyle name="Comma 2 3 3 2 6 4 2" xfId="48458"/>
    <cellStyle name="Comma 2 3 3 2 6 5" xfId="33048"/>
    <cellStyle name="Comma 2 3 3 2 7" xfId="4126"/>
    <cellStyle name="Comma 2 3 3 2 7 2" xfId="11936"/>
    <cellStyle name="Comma 2 3 3 2 7 2 2" xfId="27347"/>
    <cellStyle name="Comma 2 3 3 2 7 2 2 2" xfId="58171"/>
    <cellStyle name="Comma 2 3 3 2 7 2 3" xfId="42761"/>
    <cellStyle name="Comma 2 3 3 2 7 3" xfId="19538"/>
    <cellStyle name="Comma 2 3 3 2 7 3 2" xfId="50362"/>
    <cellStyle name="Comma 2 3 3 2 7 4" xfId="34952"/>
    <cellStyle name="Comma 2 3 3 2 8" xfId="8133"/>
    <cellStyle name="Comma 2 3 3 2 8 2" xfId="23544"/>
    <cellStyle name="Comma 2 3 3 2 8 2 2" xfId="54368"/>
    <cellStyle name="Comma 2 3 3 2 8 3" xfId="38958"/>
    <cellStyle name="Comma 2 3 3 2 9" xfId="7924"/>
    <cellStyle name="Comma 2 3 3 2 9 2" xfId="23335"/>
    <cellStyle name="Comma 2 3 3 2 9 2 2" xfId="54159"/>
    <cellStyle name="Comma 2 3 3 2 9 3" xfId="38749"/>
    <cellStyle name="Comma 2 3 3 3" xfId="663"/>
    <cellStyle name="Comma 2 3 3 3 2" xfId="1296"/>
    <cellStyle name="Comma 2 3 3 3 2 2" xfId="3195"/>
    <cellStyle name="Comma 2 3 3 3 2 2 2" xfId="6998"/>
    <cellStyle name="Comma 2 3 3 3 2 2 2 2" xfId="14808"/>
    <cellStyle name="Comma 2 3 3 3 2 2 2 2 2" xfId="30219"/>
    <cellStyle name="Comma 2 3 3 3 2 2 2 2 2 2" xfId="61043"/>
    <cellStyle name="Comma 2 3 3 3 2 2 2 2 3" xfId="45633"/>
    <cellStyle name="Comma 2 3 3 3 2 2 2 3" xfId="22410"/>
    <cellStyle name="Comma 2 3 3 3 2 2 2 3 2" xfId="53234"/>
    <cellStyle name="Comma 2 3 3 3 2 2 2 4" xfId="37824"/>
    <cellStyle name="Comma 2 3 3 3 2 2 3" xfId="11005"/>
    <cellStyle name="Comma 2 3 3 3 2 2 3 2" xfId="26416"/>
    <cellStyle name="Comma 2 3 3 3 2 2 3 2 2" xfId="57240"/>
    <cellStyle name="Comma 2 3 3 3 2 2 3 3" xfId="41830"/>
    <cellStyle name="Comma 2 3 3 3 2 2 4" xfId="18607"/>
    <cellStyle name="Comma 2 3 3 3 2 2 4 2" xfId="49431"/>
    <cellStyle name="Comma 2 3 3 3 2 2 5" xfId="34021"/>
    <cellStyle name="Comma 2 3 3 3 2 3" xfId="5099"/>
    <cellStyle name="Comma 2 3 3 3 2 3 2" xfId="12909"/>
    <cellStyle name="Comma 2 3 3 3 2 3 2 2" xfId="28320"/>
    <cellStyle name="Comma 2 3 3 3 2 3 2 2 2" xfId="59144"/>
    <cellStyle name="Comma 2 3 3 3 2 3 2 3" xfId="43734"/>
    <cellStyle name="Comma 2 3 3 3 2 3 3" xfId="20511"/>
    <cellStyle name="Comma 2 3 3 3 2 3 3 2" xfId="51335"/>
    <cellStyle name="Comma 2 3 3 3 2 3 4" xfId="35925"/>
    <cellStyle name="Comma 2 3 3 3 2 4" xfId="9106"/>
    <cellStyle name="Comma 2 3 3 3 2 4 2" xfId="24517"/>
    <cellStyle name="Comma 2 3 3 3 2 4 2 2" xfId="55341"/>
    <cellStyle name="Comma 2 3 3 3 2 4 3" xfId="39931"/>
    <cellStyle name="Comma 2 3 3 3 2 5" xfId="16708"/>
    <cellStyle name="Comma 2 3 3 3 2 5 2" xfId="47532"/>
    <cellStyle name="Comma 2 3 3 3 2 6" xfId="32122"/>
    <cellStyle name="Comma 2 3 3 3 3" xfId="1929"/>
    <cellStyle name="Comma 2 3 3 3 3 2" xfId="3828"/>
    <cellStyle name="Comma 2 3 3 3 3 2 2" xfId="7631"/>
    <cellStyle name="Comma 2 3 3 3 3 2 2 2" xfId="15441"/>
    <cellStyle name="Comma 2 3 3 3 3 2 2 2 2" xfId="30852"/>
    <cellStyle name="Comma 2 3 3 3 3 2 2 2 2 2" xfId="61676"/>
    <cellStyle name="Comma 2 3 3 3 3 2 2 2 3" xfId="46266"/>
    <cellStyle name="Comma 2 3 3 3 3 2 2 3" xfId="23043"/>
    <cellStyle name="Comma 2 3 3 3 3 2 2 3 2" xfId="53867"/>
    <cellStyle name="Comma 2 3 3 3 3 2 2 4" xfId="38457"/>
    <cellStyle name="Comma 2 3 3 3 3 2 3" xfId="11638"/>
    <cellStyle name="Comma 2 3 3 3 3 2 3 2" xfId="27049"/>
    <cellStyle name="Comma 2 3 3 3 3 2 3 2 2" xfId="57873"/>
    <cellStyle name="Comma 2 3 3 3 3 2 3 3" xfId="42463"/>
    <cellStyle name="Comma 2 3 3 3 3 2 4" xfId="19240"/>
    <cellStyle name="Comma 2 3 3 3 3 2 4 2" xfId="50064"/>
    <cellStyle name="Comma 2 3 3 3 3 2 5" xfId="34654"/>
    <cellStyle name="Comma 2 3 3 3 3 3" xfId="5732"/>
    <cellStyle name="Comma 2 3 3 3 3 3 2" xfId="13542"/>
    <cellStyle name="Comma 2 3 3 3 3 3 2 2" xfId="28953"/>
    <cellStyle name="Comma 2 3 3 3 3 3 2 2 2" xfId="59777"/>
    <cellStyle name="Comma 2 3 3 3 3 3 2 3" xfId="44367"/>
    <cellStyle name="Comma 2 3 3 3 3 3 3" xfId="21144"/>
    <cellStyle name="Comma 2 3 3 3 3 3 3 2" xfId="51968"/>
    <cellStyle name="Comma 2 3 3 3 3 3 4" xfId="36558"/>
    <cellStyle name="Comma 2 3 3 3 3 4" xfId="9739"/>
    <cellStyle name="Comma 2 3 3 3 3 4 2" xfId="25150"/>
    <cellStyle name="Comma 2 3 3 3 3 4 2 2" xfId="55974"/>
    <cellStyle name="Comma 2 3 3 3 3 4 3" xfId="40564"/>
    <cellStyle name="Comma 2 3 3 3 3 5" xfId="17341"/>
    <cellStyle name="Comma 2 3 3 3 3 5 2" xfId="48165"/>
    <cellStyle name="Comma 2 3 3 3 3 6" xfId="32755"/>
    <cellStyle name="Comma 2 3 3 3 4" xfId="2562"/>
    <cellStyle name="Comma 2 3 3 3 4 2" xfId="6365"/>
    <cellStyle name="Comma 2 3 3 3 4 2 2" xfId="14175"/>
    <cellStyle name="Comma 2 3 3 3 4 2 2 2" xfId="29586"/>
    <cellStyle name="Comma 2 3 3 3 4 2 2 2 2" xfId="60410"/>
    <cellStyle name="Comma 2 3 3 3 4 2 2 3" xfId="45000"/>
    <cellStyle name="Comma 2 3 3 3 4 2 3" xfId="21777"/>
    <cellStyle name="Comma 2 3 3 3 4 2 3 2" xfId="52601"/>
    <cellStyle name="Comma 2 3 3 3 4 2 4" xfId="37191"/>
    <cellStyle name="Comma 2 3 3 3 4 3" xfId="10372"/>
    <cellStyle name="Comma 2 3 3 3 4 3 2" xfId="25783"/>
    <cellStyle name="Comma 2 3 3 3 4 3 2 2" xfId="56607"/>
    <cellStyle name="Comma 2 3 3 3 4 3 3" xfId="41197"/>
    <cellStyle name="Comma 2 3 3 3 4 4" xfId="17974"/>
    <cellStyle name="Comma 2 3 3 3 4 4 2" xfId="48798"/>
    <cellStyle name="Comma 2 3 3 3 4 5" xfId="33388"/>
    <cellStyle name="Comma 2 3 3 3 5" xfId="4466"/>
    <cellStyle name="Comma 2 3 3 3 5 2" xfId="12276"/>
    <cellStyle name="Comma 2 3 3 3 5 2 2" xfId="27687"/>
    <cellStyle name="Comma 2 3 3 3 5 2 2 2" xfId="58511"/>
    <cellStyle name="Comma 2 3 3 3 5 2 3" xfId="43101"/>
    <cellStyle name="Comma 2 3 3 3 5 3" xfId="19878"/>
    <cellStyle name="Comma 2 3 3 3 5 3 2" xfId="50702"/>
    <cellStyle name="Comma 2 3 3 3 5 4" xfId="35292"/>
    <cellStyle name="Comma 2 3 3 3 6" xfId="8473"/>
    <cellStyle name="Comma 2 3 3 3 6 2" xfId="23884"/>
    <cellStyle name="Comma 2 3 3 3 6 2 2" xfId="54708"/>
    <cellStyle name="Comma 2 3 3 3 6 3" xfId="39298"/>
    <cellStyle name="Comma 2 3 3 3 7" xfId="16075"/>
    <cellStyle name="Comma 2 3 3 3 7 2" xfId="46899"/>
    <cellStyle name="Comma 2 3 3 3 8" xfId="31489"/>
    <cellStyle name="Comma 2 3 3 4" xfId="454"/>
    <cellStyle name="Comma 2 3 3 4 2" xfId="1087"/>
    <cellStyle name="Comma 2 3 3 4 2 2" xfId="2986"/>
    <cellStyle name="Comma 2 3 3 4 2 2 2" xfId="6789"/>
    <cellStyle name="Comma 2 3 3 4 2 2 2 2" xfId="14599"/>
    <cellStyle name="Comma 2 3 3 4 2 2 2 2 2" xfId="30010"/>
    <cellStyle name="Comma 2 3 3 4 2 2 2 2 2 2" xfId="60834"/>
    <cellStyle name="Comma 2 3 3 4 2 2 2 2 3" xfId="45424"/>
    <cellStyle name="Comma 2 3 3 4 2 2 2 3" xfId="22201"/>
    <cellStyle name="Comma 2 3 3 4 2 2 2 3 2" xfId="53025"/>
    <cellStyle name="Comma 2 3 3 4 2 2 2 4" xfId="37615"/>
    <cellStyle name="Comma 2 3 3 4 2 2 3" xfId="10796"/>
    <cellStyle name="Comma 2 3 3 4 2 2 3 2" xfId="26207"/>
    <cellStyle name="Comma 2 3 3 4 2 2 3 2 2" xfId="57031"/>
    <cellStyle name="Comma 2 3 3 4 2 2 3 3" xfId="41621"/>
    <cellStyle name="Comma 2 3 3 4 2 2 4" xfId="18398"/>
    <cellStyle name="Comma 2 3 3 4 2 2 4 2" xfId="49222"/>
    <cellStyle name="Comma 2 3 3 4 2 2 5" xfId="33812"/>
    <cellStyle name="Comma 2 3 3 4 2 3" xfId="4890"/>
    <cellStyle name="Comma 2 3 3 4 2 3 2" xfId="12700"/>
    <cellStyle name="Comma 2 3 3 4 2 3 2 2" xfId="28111"/>
    <cellStyle name="Comma 2 3 3 4 2 3 2 2 2" xfId="58935"/>
    <cellStyle name="Comma 2 3 3 4 2 3 2 3" xfId="43525"/>
    <cellStyle name="Comma 2 3 3 4 2 3 3" xfId="20302"/>
    <cellStyle name="Comma 2 3 3 4 2 3 3 2" xfId="51126"/>
    <cellStyle name="Comma 2 3 3 4 2 3 4" xfId="35716"/>
    <cellStyle name="Comma 2 3 3 4 2 4" xfId="8897"/>
    <cellStyle name="Comma 2 3 3 4 2 4 2" xfId="24308"/>
    <cellStyle name="Comma 2 3 3 4 2 4 2 2" xfId="55132"/>
    <cellStyle name="Comma 2 3 3 4 2 4 3" xfId="39722"/>
    <cellStyle name="Comma 2 3 3 4 2 5" xfId="16499"/>
    <cellStyle name="Comma 2 3 3 4 2 5 2" xfId="47323"/>
    <cellStyle name="Comma 2 3 3 4 2 6" xfId="31913"/>
    <cellStyle name="Comma 2 3 3 4 3" xfId="1720"/>
    <cellStyle name="Comma 2 3 3 4 3 2" xfId="3619"/>
    <cellStyle name="Comma 2 3 3 4 3 2 2" xfId="7422"/>
    <cellStyle name="Comma 2 3 3 4 3 2 2 2" xfId="15232"/>
    <cellStyle name="Comma 2 3 3 4 3 2 2 2 2" xfId="30643"/>
    <cellStyle name="Comma 2 3 3 4 3 2 2 2 2 2" xfId="61467"/>
    <cellStyle name="Comma 2 3 3 4 3 2 2 2 3" xfId="46057"/>
    <cellStyle name="Comma 2 3 3 4 3 2 2 3" xfId="22834"/>
    <cellStyle name="Comma 2 3 3 4 3 2 2 3 2" xfId="53658"/>
    <cellStyle name="Comma 2 3 3 4 3 2 2 4" xfId="38248"/>
    <cellStyle name="Comma 2 3 3 4 3 2 3" xfId="11429"/>
    <cellStyle name="Comma 2 3 3 4 3 2 3 2" xfId="26840"/>
    <cellStyle name="Comma 2 3 3 4 3 2 3 2 2" xfId="57664"/>
    <cellStyle name="Comma 2 3 3 4 3 2 3 3" xfId="42254"/>
    <cellStyle name="Comma 2 3 3 4 3 2 4" xfId="19031"/>
    <cellStyle name="Comma 2 3 3 4 3 2 4 2" xfId="49855"/>
    <cellStyle name="Comma 2 3 3 4 3 2 5" xfId="34445"/>
    <cellStyle name="Comma 2 3 3 4 3 3" xfId="5523"/>
    <cellStyle name="Comma 2 3 3 4 3 3 2" xfId="13333"/>
    <cellStyle name="Comma 2 3 3 4 3 3 2 2" xfId="28744"/>
    <cellStyle name="Comma 2 3 3 4 3 3 2 2 2" xfId="59568"/>
    <cellStyle name="Comma 2 3 3 4 3 3 2 3" xfId="44158"/>
    <cellStyle name="Comma 2 3 3 4 3 3 3" xfId="20935"/>
    <cellStyle name="Comma 2 3 3 4 3 3 3 2" xfId="51759"/>
    <cellStyle name="Comma 2 3 3 4 3 3 4" xfId="36349"/>
    <cellStyle name="Comma 2 3 3 4 3 4" xfId="9530"/>
    <cellStyle name="Comma 2 3 3 4 3 4 2" xfId="24941"/>
    <cellStyle name="Comma 2 3 3 4 3 4 2 2" xfId="55765"/>
    <cellStyle name="Comma 2 3 3 4 3 4 3" xfId="40355"/>
    <cellStyle name="Comma 2 3 3 4 3 5" xfId="17132"/>
    <cellStyle name="Comma 2 3 3 4 3 5 2" xfId="47956"/>
    <cellStyle name="Comma 2 3 3 4 3 6" xfId="32546"/>
    <cellStyle name="Comma 2 3 3 4 4" xfId="2353"/>
    <cellStyle name="Comma 2 3 3 4 4 2" xfId="6156"/>
    <cellStyle name="Comma 2 3 3 4 4 2 2" xfId="13966"/>
    <cellStyle name="Comma 2 3 3 4 4 2 2 2" xfId="29377"/>
    <cellStyle name="Comma 2 3 3 4 4 2 2 2 2" xfId="60201"/>
    <cellStyle name="Comma 2 3 3 4 4 2 2 3" xfId="44791"/>
    <cellStyle name="Comma 2 3 3 4 4 2 3" xfId="21568"/>
    <cellStyle name="Comma 2 3 3 4 4 2 3 2" xfId="52392"/>
    <cellStyle name="Comma 2 3 3 4 4 2 4" xfId="36982"/>
    <cellStyle name="Comma 2 3 3 4 4 3" xfId="10163"/>
    <cellStyle name="Comma 2 3 3 4 4 3 2" xfId="25574"/>
    <cellStyle name="Comma 2 3 3 4 4 3 2 2" xfId="56398"/>
    <cellStyle name="Comma 2 3 3 4 4 3 3" xfId="40988"/>
    <cellStyle name="Comma 2 3 3 4 4 4" xfId="17765"/>
    <cellStyle name="Comma 2 3 3 4 4 4 2" xfId="48589"/>
    <cellStyle name="Comma 2 3 3 4 4 5" xfId="33179"/>
    <cellStyle name="Comma 2 3 3 4 5" xfId="4257"/>
    <cellStyle name="Comma 2 3 3 4 5 2" xfId="12067"/>
    <cellStyle name="Comma 2 3 3 4 5 2 2" xfId="27478"/>
    <cellStyle name="Comma 2 3 3 4 5 2 2 2" xfId="58302"/>
    <cellStyle name="Comma 2 3 3 4 5 2 3" xfId="42892"/>
    <cellStyle name="Comma 2 3 3 4 5 3" xfId="19669"/>
    <cellStyle name="Comma 2 3 3 4 5 3 2" xfId="50493"/>
    <cellStyle name="Comma 2 3 3 4 5 4" xfId="35083"/>
    <cellStyle name="Comma 2 3 3 4 6" xfId="8264"/>
    <cellStyle name="Comma 2 3 3 4 6 2" xfId="23675"/>
    <cellStyle name="Comma 2 3 3 4 6 2 2" xfId="54499"/>
    <cellStyle name="Comma 2 3 3 4 6 3" xfId="39089"/>
    <cellStyle name="Comma 2 3 3 4 7" xfId="15866"/>
    <cellStyle name="Comma 2 3 3 4 7 2" xfId="46690"/>
    <cellStyle name="Comma 2 3 3 4 8" xfId="31280"/>
    <cellStyle name="Comma 2 3 3 5" xfId="874"/>
    <cellStyle name="Comma 2 3 3 5 2" xfId="2773"/>
    <cellStyle name="Comma 2 3 3 5 2 2" xfId="6576"/>
    <cellStyle name="Comma 2 3 3 5 2 2 2" xfId="14386"/>
    <cellStyle name="Comma 2 3 3 5 2 2 2 2" xfId="29797"/>
    <cellStyle name="Comma 2 3 3 5 2 2 2 2 2" xfId="60621"/>
    <cellStyle name="Comma 2 3 3 5 2 2 2 3" xfId="45211"/>
    <cellStyle name="Comma 2 3 3 5 2 2 3" xfId="21988"/>
    <cellStyle name="Comma 2 3 3 5 2 2 3 2" xfId="52812"/>
    <cellStyle name="Comma 2 3 3 5 2 2 4" xfId="37402"/>
    <cellStyle name="Comma 2 3 3 5 2 3" xfId="10583"/>
    <cellStyle name="Comma 2 3 3 5 2 3 2" xfId="25994"/>
    <cellStyle name="Comma 2 3 3 5 2 3 2 2" xfId="56818"/>
    <cellStyle name="Comma 2 3 3 5 2 3 3" xfId="41408"/>
    <cellStyle name="Comma 2 3 3 5 2 4" xfId="18185"/>
    <cellStyle name="Comma 2 3 3 5 2 4 2" xfId="49009"/>
    <cellStyle name="Comma 2 3 3 5 2 5" xfId="33599"/>
    <cellStyle name="Comma 2 3 3 5 3" xfId="4677"/>
    <cellStyle name="Comma 2 3 3 5 3 2" xfId="12487"/>
    <cellStyle name="Comma 2 3 3 5 3 2 2" xfId="27898"/>
    <cellStyle name="Comma 2 3 3 5 3 2 2 2" xfId="58722"/>
    <cellStyle name="Comma 2 3 3 5 3 2 3" xfId="43312"/>
    <cellStyle name="Comma 2 3 3 5 3 3" xfId="20089"/>
    <cellStyle name="Comma 2 3 3 5 3 3 2" xfId="50913"/>
    <cellStyle name="Comma 2 3 3 5 3 4" xfId="35503"/>
    <cellStyle name="Comma 2 3 3 5 4" xfId="8684"/>
    <cellStyle name="Comma 2 3 3 5 4 2" xfId="24095"/>
    <cellStyle name="Comma 2 3 3 5 4 2 2" xfId="54919"/>
    <cellStyle name="Comma 2 3 3 5 4 3" xfId="39509"/>
    <cellStyle name="Comma 2 3 3 5 5" xfId="16286"/>
    <cellStyle name="Comma 2 3 3 5 5 2" xfId="47110"/>
    <cellStyle name="Comma 2 3 3 5 6" xfId="31700"/>
    <cellStyle name="Comma 2 3 3 6" xfId="1507"/>
    <cellStyle name="Comma 2 3 3 6 2" xfId="3406"/>
    <cellStyle name="Comma 2 3 3 6 2 2" xfId="7209"/>
    <cellStyle name="Comma 2 3 3 6 2 2 2" xfId="15019"/>
    <cellStyle name="Comma 2 3 3 6 2 2 2 2" xfId="30430"/>
    <cellStyle name="Comma 2 3 3 6 2 2 2 2 2" xfId="61254"/>
    <cellStyle name="Comma 2 3 3 6 2 2 2 3" xfId="45844"/>
    <cellStyle name="Comma 2 3 3 6 2 2 3" xfId="22621"/>
    <cellStyle name="Comma 2 3 3 6 2 2 3 2" xfId="53445"/>
    <cellStyle name="Comma 2 3 3 6 2 2 4" xfId="38035"/>
    <cellStyle name="Comma 2 3 3 6 2 3" xfId="11216"/>
    <cellStyle name="Comma 2 3 3 6 2 3 2" xfId="26627"/>
    <cellStyle name="Comma 2 3 3 6 2 3 2 2" xfId="57451"/>
    <cellStyle name="Comma 2 3 3 6 2 3 3" xfId="42041"/>
    <cellStyle name="Comma 2 3 3 6 2 4" xfId="18818"/>
    <cellStyle name="Comma 2 3 3 6 2 4 2" xfId="49642"/>
    <cellStyle name="Comma 2 3 3 6 2 5" xfId="34232"/>
    <cellStyle name="Comma 2 3 3 6 3" xfId="5310"/>
    <cellStyle name="Comma 2 3 3 6 3 2" xfId="13120"/>
    <cellStyle name="Comma 2 3 3 6 3 2 2" xfId="28531"/>
    <cellStyle name="Comma 2 3 3 6 3 2 2 2" xfId="59355"/>
    <cellStyle name="Comma 2 3 3 6 3 2 3" xfId="43945"/>
    <cellStyle name="Comma 2 3 3 6 3 3" xfId="20722"/>
    <cellStyle name="Comma 2 3 3 6 3 3 2" xfId="51546"/>
    <cellStyle name="Comma 2 3 3 6 3 4" xfId="36136"/>
    <cellStyle name="Comma 2 3 3 6 4" xfId="9317"/>
    <cellStyle name="Comma 2 3 3 6 4 2" xfId="24728"/>
    <cellStyle name="Comma 2 3 3 6 4 2 2" xfId="55552"/>
    <cellStyle name="Comma 2 3 3 6 4 3" xfId="40142"/>
    <cellStyle name="Comma 2 3 3 6 5" xfId="16919"/>
    <cellStyle name="Comma 2 3 3 6 5 2" xfId="47743"/>
    <cellStyle name="Comma 2 3 3 6 6" xfId="32333"/>
    <cellStyle name="Comma 2 3 3 7" xfId="2140"/>
    <cellStyle name="Comma 2 3 3 7 2" xfId="5943"/>
    <cellStyle name="Comma 2 3 3 7 2 2" xfId="13753"/>
    <cellStyle name="Comma 2 3 3 7 2 2 2" xfId="29164"/>
    <cellStyle name="Comma 2 3 3 7 2 2 2 2" xfId="59988"/>
    <cellStyle name="Comma 2 3 3 7 2 2 3" xfId="44578"/>
    <cellStyle name="Comma 2 3 3 7 2 3" xfId="21355"/>
    <cellStyle name="Comma 2 3 3 7 2 3 2" xfId="52179"/>
    <cellStyle name="Comma 2 3 3 7 2 4" xfId="36769"/>
    <cellStyle name="Comma 2 3 3 7 3" xfId="9950"/>
    <cellStyle name="Comma 2 3 3 7 3 2" xfId="25361"/>
    <cellStyle name="Comma 2 3 3 7 3 2 2" xfId="56185"/>
    <cellStyle name="Comma 2 3 3 7 3 3" xfId="40775"/>
    <cellStyle name="Comma 2 3 3 7 4" xfId="17552"/>
    <cellStyle name="Comma 2 3 3 7 4 2" xfId="48376"/>
    <cellStyle name="Comma 2 3 3 7 5" xfId="32966"/>
    <cellStyle name="Comma 2 3 3 8" xfId="4044"/>
    <cellStyle name="Comma 2 3 3 8 2" xfId="11854"/>
    <cellStyle name="Comma 2 3 3 8 2 2" xfId="27265"/>
    <cellStyle name="Comma 2 3 3 8 2 2 2" xfId="58089"/>
    <cellStyle name="Comma 2 3 3 8 2 3" xfId="42679"/>
    <cellStyle name="Comma 2 3 3 8 3" xfId="19456"/>
    <cellStyle name="Comma 2 3 3 8 3 2" xfId="50280"/>
    <cellStyle name="Comma 2 3 3 8 4" xfId="34870"/>
    <cellStyle name="Comma 2 3 3 9" xfId="8051"/>
    <cellStyle name="Comma 2 3 3 9 2" xfId="23462"/>
    <cellStyle name="Comma 2 3 3 9 2 2" xfId="54286"/>
    <cellStyle name="Comma 2 3 3 9 3" xfId="38876"/>
    <cellStyle name="Comma 2 3 4" xfId="280"/>
    <cellStyle name="Comma 2 3 4 10" xfId="15693"/>
    <cellStyle name="Comma 2 3 4 10 2" xfId="46517"/>
    <cellStyle name="Comma 2 3 4 11" xfId="31107"/>
    <cellStyle name="Comma 2 3 4 2" xfId="703"/>
    <cellStyle name="Comma 2 3 4 2 2" xfId="1336"/>
    <cellStyle name="Comma 2 3 4 2 2 2" xfId="3235"/>
    <cellStyle name="Comma 2 3 4 2 2 2 2" xfId="7038"/>
    <cellStyle name="Comma 2 3 4 2 2 2 2 2" xfId="14848"/>
    <cellStyle name="Comma 2 3 4 2 2 2 2 2 2" xfId="30259"/>
    <cellStyle name="Comma 2 3 4 2 2 2 2 2 2 2" xfId="61083"/>
    <cellStyle name="Comma 2 3 4 2 2 2 2 2 3" xfId="45673"/>
    <cellStyle name="Comma 2 3 4 2 2 2 2 3" xfId="22450"/>
    <cellStyle name="Comma 2 3 4 2 2 2 2 3 2" xfId="53274"/>
    <cellStyle name="Comma 2 3 4 2 2 2 2 4" xfId="37864"/>
    <cellStyle name="Comma 2 3 4 2 2 2 3" xfId="11045"/>
    <cellStyle name="Comma 2 3 4 2 2 2 3 2" xfId="26456"/>
    <cellStyle name="Comma 2 3 4 2 2 2 3 2 2" xfId="57280"/>
    <cellStyle name="Comma 2 3 4 2 2 2 3 3" xfId="41870"/>
    <cellStyle name="Comma 2 3 4 2 2 2 4" xfId="18647"/>
    <cellStyle name="Comma 2 3 4 2 2 2 4 2" xfId="49471"/>
    <cellStyle name="Comma 2 3 4 2 2 2 5" xfId="34061"/>
    <cellStyle name="Comma 2 3 4 2 2 3" xfId="5139"/>
    <cellStyle name="Comma 2 3 4 2 2 3 2" xfId="12949"/>
    <cellStyle name="Comma 2 3 4 2 2 3 2 2" xfId="28360"/>
    <cellStyle name="Comma 2 3 4 2 2 3 2 2 2" xfId="59184"/>
    <cellStyle name="Comma 2 3 4 2 2 3 2 3" xfId="43774"/>
    <cellStyle name="Comma 2 3 4 2 2 3 3" xfId="20551"/>
    <cellStyle name="Comma 2 3 4 2 2 3 3 2" xfId="51375"/>
    <cellStyle name="Comma 2 3 4 2 2 3 4" xfId="35965"/>
    <cellStyle name="Comma 2 3 4 2 2 4" xfId="9146"/>
    <cellStyle name="Comma 2 3 4 2 2 4 2" xfId="24557"/>
    <cellStyle name="Comma 2 3 4 2 2 4 2 2" xfId="55381"/>
    <cellStyle name="Comma 2 3 4 2 2 4 3" xfId="39971"/>
    <cellStyle name="Comma 2 3 4 2 2 5" xfId="16748"/>
    <cellStyle name="Comma 2 3 4 2 2 5 2" xfId="47572"/>
    <cellStyle name="Comma 2 3 4 2 2 6" xfId="32162"/>
    <cellStyle name="Comma 2 3 4 2 3" xfId="1969"/>
    <cellStyle name="Comma 2 3 4 2 3 2" xfId="3868"/>
    <cellStyle name="Comma 2 3 4 2 3 2 2" xfId="7671"/>
    <cellStyle name="Comma 2 3 4 2 3 2 2 2" xfId="15481"/>
    <cellStyle name="Comma 2 3 4 2 3 2 2 2 2" xfId="30892"/>
    <cellStyle name="Comma 2 3 4 2 3 2 2 2 2 2" xfId="61716"/>
    <cellStyle name="Comma 2 3 4 2 3 2 2 2 3" xfId="46306"/>
    <cellStyle name="Comma 2 3 4 2 3 2 2 3" xfId="23083"/>
    <cellStyle name="Comma 2 3 4 2 3 2 2 3 2" xfId="53907"/>
    <cellStyle name="Comma 2 3 4 2 3 2 2 4" xfId="38497"/>
    <cellStyle name="Comma 2 3 4 2 3 2 3" xfId="11678"/>
    <cellStyle name="Comma 2 3 4 2 3 2 3 2" xfId="27089"/>
    <cellStyle name="Comma 2 3 4 2 3 2 3 2 2" xfId="57913"/>
    <cellStyle name="Comma 2 3 4 2 3 2 3 3" xfId="42503"/>
    <cellStyle name="Comma 2 3 4 2 3 2 4" xfId="19280"/>
    <cellStyle name="Comma 2 3 4 2 3 2 4 2" xfId="50104"/>
    <cellStyle name="Comma 2 3 4 2 3 2 5" xfId="34694"/>
    <cellStyle name="Comma 2 3 4 2 3 3" xfId="5772"/>
    <cellStyle name="Comma 2 3 4 2 3 3 2" xfId="13582"/>
    <cellStyle name="Comma 2 3 4 2 3 3 2 2" xfId="28993"/>
    <cellStyle name="Comma 2 3 4 2 3 3 2 2 2" xfId="59817"/>
    <cellStyle name="Comma 2 3 4 2 3 3 2 3" xfId="44407"/>
    <cellStyle name="Comma 2 3 4 2 3 3 3" xfId="21184"/>
    <cellStyle name="Comma 2 3 4 2 3 3 3 2" xfId="52008"/>
    <cellStyle name="Comma 2 3 4 2 3 3 4" xfId="36598"/>
    <cellStyle name="Comma 2 3 4 2 3 4" xfId="9779"/>
    <cellStyle name="Comma 2 3 4 2 3 4 2" xfId="25190"/>
    <cellStyle name="Comma 2 3 4 2 3 4 2 2" xfId="56014"/>
    <cellStyle name="Comma 2 3 4 2 3 4 3" xfId="40604"/>
    <cellStyle name="Comma 2 3 4 2 3 5" xfId="17381"/>
    <cellStyle name="Comma 2 3 4 2 3 5 2" xfId="48205"/>
    <cellStyle name="Comma 2 3 4 2 3 6" xfId="32795"/>
    <cellStyle name="Comma 2 3 4 2 4" xfId="2602"/>
    <cellStyle name="Comma 2 3 4 2 4 2" xfId="6405"/>
    <cellStyle name="Comma 2 3 4 2 4 2 2" xfId="14215"/>
    <cellStyle name="Comma 2 3 4 2 4 2 2 2" xfId="29626"/>
    <cellStyle name="Comma 2 3 4 2 4 2 2 2 2" xfId="60450"/>
    <cellStyle name="Comma 2 3 4 2 4 2 2 3" xfId="45040"/>
    <cellStyle name="Comma 2 3 4 2 4 2 3" xfId="21817"/>
    <cellStyle name="Comma 2 3 4 2 4 2 3 2" xfId="52641"/>
    <cellStyle name="Comma 2 3 4 2 4 2 4" xfId="37231"/>
    <cellStyle name="Comma 2 3 4 2 4 3" xfId="10412"/>
    <cellStyle name="Comma 2 3 4 2 4 3 2" xfId="25823"/>
    <cellStyle name="Comma 2 3 4 2 4 3 2 2" xfId="56647"/>
    <cellStyle name="Comma 2 3 4 2 4 3 3" xfId="41237"/>
    <cellStyle name="Comma 2 3 4 2 4 4" xfId="18014"/>
    <cellStyle name="Comma 2 3 4 2 4 4 2" xfId="48838"/>
    <cellStyle name="Comma 2 3 4 2 4 5" xfId="33428"/>
    <cellStyle name="Comma 2 3 4 2 5" xfId="4506"/>
    <cellStyle name="Comma 2 3 4 2 5 2" xfId="12316"/>
    <cellStyle name="Comma 2 3 4 2 5 2 2" xfId="27727"/>
    <cellStyle name="Comma 2 3 4 2 5 2 2 2" xfId="58551"/>
    <cellStyle name="Comma 2 3 4 2 5 2 3" xfId="43141"/>
    <cellStyle name="Comma 2 3 4 2 5 3" xfId="19918"/>
    <cellStyle name="Comma 2 3 4 2 5 3 2" xfId="50742"/>
    <cellStyle name="Comma 2 3 4 2 5 4" xfId="35332"/>
    <cellStyle name="Comma 2 3 4 2 6" xfId="8513"/>
    <cellStyle name="Comma 2 3 4 2 6 2" xfId="23924"/>
    <cellStyle name="Comma 2 3 4 2 6 2 2" xfId="54748"/>
    <cellStyle name="Comma 2 3 4 2 6 3" xfId="39338"/>
    <cellStyle name="Comma 2 3 4 2 7" xfId="16115"/>
    <cellStyle name="Comma 2 3 4 2 7 2" xfId="46939"/>
    <cellStyle name="Comma 2 3 4 2 8" xfId="31529"/>
    <cellStyle name="Comma 2 3 4 3" xfId="494"/>
    <cellStyle name="Comma 2 3 4 3 2" xfId="1127"/>
    <cellStyle name="Comma 2 3 4 3 2 2" xfId="3026"/>
    <cellStyle name="Comma 2 3 4 3 2 2 2" xfId="6829"/>
    <cellStyle name="Comma 2 3 4 3 2 2 2 2" xfId="14639"/>
    <cellStyle name="Comma 2 3 4 3 2 2 2 2 2" xfId="30050"/>
    <cellStyle name="Comma 2 3 4 3 2 2 2 2 2 2" xfId="60874"/>
    <cellStyle name="Comma 2 3 4 3 2 2 2 2 3" xfId="45464"/>
    <cellStyle name="Comma 2 3 4 3 2 2 2 3" xfId="22241"/>
    <cellStyle name="Comma 2 3 4 3 2 2 2 3 2" xfId="53065"/>
    <cellStyle name="Comma 2 3 4 3 2 2 2 4" xfId="37655"/>
    <cellStyle name="Comma 2 3 4 3 2 2 3" xfId="10836"/>
    <cellStyle name="Comma 2 3 4 3 2 2 3 2" xfId="26247"/>
    <cellStyle name="Comma 2 3 4 3 2 2 3 2 2" xfId="57071"/>
    <cellStyle name="Comma 2 3 4 3 2 2 3 3" xfId="41661"/>
    <cellStyle name="Comma 2 3 4 3 2 2 4" xfId="18438"/>
    <cellStyle name="Comma 2 3 4 3 2 2 4 2" xfId="49262"/>
    <cellStyle name="Comma 2 3 4 3 2 2 5" xfId="33852"/>
    <cellStyle name="Comma 2 3 4 3 2 3" xfId="4930"/>
    <cellStyle name="Comma 2 3 4 3 2 3 2" xfId="12740"/>
    <cellStyle name="Comma 2 3 4 3 2 3 2 2" xfId="28151"/>
    <cellStyle name="Comma 2 3 4 3 2 3 2 2 2" xfId="58975"/>
    <cellStyle name="Comma 2 3 4 3 2 3 2 3" xfId="43565"/>
    <cellStyle name="Comma 2 3 4 3 2 3 3" xfId="20342"/>
    <cellStyle name="Comma 2 3 4 3 2 3 3 2" xfId="51166"/>
    <cellStyle name="Comma 2 3 4 3 2 3 4" xfId="35756"/>
    <cellStyle name="Comma 2 3 4 3 2 4" xfId="8937"/>
    <cellStyle name="Comma 2 3 4 3 2 4 2" xfId="24348"/>
    <cellStyle name="Comma 2 3 4 3 2 4 2 2" xfId="55172"/>
    <cellStyle name="Comma 2 3 4 3 2 4 3" xfId="39762"/>
    <cellStyle name="Comma 2 3 4 3 2 5" xfId="16539"/>
    <cellStyle name="Comma 2 3 4 3 2 5 2" xfId="47363"/>
    <cellStyle name="Comma 2 3 4 3 2 6" xfId="31953"/>
    <cellStyle name="Comma 2 3 4 3 3" xfId="1760"/>
    <cellStyle name="Comma 2 3 4 3 3 2" xfId="3659"/>
    <cellStyle name="Comma 2 3 4 3 3 2 2" xfId="7462"/>
    <cellStyle name="Comma 2 3 4 3 3 2 2 2" xfId="15272"/>
    <cellStyle name="Comma 2 3 4 3 3 2 2 2 2" xfId="30683"/>
    <cellStyle name="Comma 2 3 4 3 3 2 2 2 2 2" xfId="61507"/>
    <cellStyle name="Comma 2 3 4 3 3 2 2 2 3" xfId="46097"/>
    <cellStyle name="Comma 2 3 4 3 3 2 2 3" xfId="22874"/>
    <cellStyle name="Comma 2 3 4 3 3 2 2 3 2" xfId="53698"/>
    <cellStyle name="Comma 2 3 4 3 3 2 2 4" xfId="38288"/>
    <cellStyle name="Comma 2 3 4 3 3 2 3" xfId="11469"/>
    <cellStyle name="Comma 2 3 4 3 3 2 3 2" xfId="26880"/>
    <cellStyle name="Comma 2 3 4 3 3 2 3 2 2" xfId="57704"/>
    <cellStyle name="Comma 2 3 4 3 3 2 3 3" xfId="42294"/>
    <cellStyle name="Comma 2 3 4 3 3 2 4" xfId="19071"/>
    <cellStyle name="Comma 2 3 4 3 3 2 4 2" xfId="49895"/>
    <cellStyle name="Comma 2 3 4 3 3 2 5" xfId="34485"/>
    <cellStyle name="Comma 2 3 4 3 3 3" xfId="5563"/>
    <cellStyle name="Comma 2 3 4 3 3 3 2" xfId="13373"/>
    <cellStyle name="Comma 2 3 4 3 3 3 2 2" xfId="28784"/>
    <cellStyle name="Comma 2 3 4 3 3 3 2 2 2" xfId="59608"/>
    <cellStyle name="Comma 2 3 4 3 3 3 2 3" xfId="44198"/>
    <cellStyle name="Comma 2 3 4 3 3 3 3" xfId="20975"/>
    <cellStyle name="Comma 2 3 4 3 3 3 3 2" xfId="51799"/>
    <cellStyle name="Comma 2 3 4 3 3 3 4" xfId="36389"/>
    <cellStyle name="Comma 2 3 4 3 3 4" xfId="9570"/>
    <cellStyle name="Comma 2 3 4 3 3 4 2" xfId="24981"/>
    <cellStyle name="Comma 2 3 4 3 3 4 2 2" xfId="55805"/>
    <cellStyle name="Comma 2 3 4 3 3 4 3" xfId="40395"/>
    <cellStyle name="Comma 2 3 4 3 3 5" xfId="17172"/>
    <cellStyle name="Comma 2 3 4 3 3 5 2" xfId="47996"/>
    <cellStyle name="Comma 2 3 4 3 3 6" xfId="32586"/>
    <cellStyle name="Comma 2 3 4 3 4" xfId="2393"/>
    <cellStyle name="Comma 2 3 4 3 4 2" xfId="6196"/>
    <cellStyle name="Comma 2 3 4 3 4 2 2" xfId="14006"/>
    <cellStyle name="Comma 2 3 4 3 4 2 2 2" xfId="29417"/>
    <cellStyle name="Comma 2 3 4 3 4 2 2 2 2" xfId="60241"/>
    <cellStyle name="Comma 2 3 4 3 4 2 2 3" xfId="44831"/>
    <cellStyle name="Comma 2 3 4 3 4 2 3" xfId="21608"/>
    <cellStyle name="Comma 2 3 4 3 4 2 3 2" xfId="52432"/>
    <cellStyle name="Comma 2 3 4 3 4 2 4" xfId="37022"/>
    <cellStyle name="Comma 2 3 4 3 4 3" xfId="10203"/>
    <cellStyle name="Comma 2 3 4 3 4 3 2" xfId="25614"/>
    <cellStyle name="Comma 2 3 4 3 4 3 2 2" xfId="56438"/>
    <cellStyle name="Comma 2 3 4 3 4 3 3" xfId="41028"/>
    <cellStyle name="Comma 2 3 4 3 4 4" xfId="17805"/>
    <cellStyle name="Comma 2 3 4 3 4 4 2" xfId="48629"/>
    <cellStyle name="Comma 2 3 4 3 4 5" xfId="33219"/>
    <cellStyle name="Comma 2 3 4 3 5" xfId="4297"/>
    <cellStyle name="Comma 2 3 4 3 5 2" xfId="12107"/>
    <cellStyle name="Comma 2 3 4 3 5 2 2" xfId="27518"/>
    <cellStyle name="Comma 2 3 4 3 5 2 2 2" xfId="58342"/>
    <cellStyle name="Comma 2 3 4 3 5 2 3" xfId="42932"/>
    <cellStyle name="Comma 2 3 4 3 5 3" xfId="19709"/>
    <cellStyle name="Comma 2 3 4 3 5 3 2" xfId="50533"/>
    <cellStyle name="Comma 2 3 4 3 5 4" xfId="35123"/>
    <cellStyle name="Comma 2 3 4 3 6" xfId="8304"/>
    <cellStyle name="Comma 2 3 4 3 6 2" xfId="23715"/>
    <cellStyle name="Comma 2 3 4 3 6 2 2" xfId="54539"/>
    <cellStyle name="Comma 2 3 4 3 6 3" xfId="39129"/>
    <cellStyle name="Comma 2 3 4 3 7" xfId="15906"/>
    <cellStyle name="Comma 2 3 4 3 7 2" xfId="46730"/>
    <cellStyle name="Comma 2 3 4 3 8" xfId="31320"/>
    <cellStyle name="Comma 2 3 4 4" xfId="914"/>
    <cellStyle name="Comma 2 3 4 4 2" xfId="2813"/>
    <cellStyle name="Comma 2 3 4 4 2 2" xfId="6616"/>
    <cellStyle name="Comma 2 3 4 4 2 2 2" xfId="14426"/>
    <cellStyle name="Comma 2 3 4 4 2 2 2 2" xfId="29837"/>
    <cellStyle name="Comma 2 3 4 4 2 2 2 2 2" xfId="60661"/>
    <cellStyle name="Comma 2 3 4 4 2 2 2 3" xfId="45251"/>
    <cellStyle name="Comma 2 3 4 4 2 2 3" xfId="22028"/>
    <cellStyle name="Comma 2 3 4 4 2 2 3 2" xfId="52852"/>
    <cellStyle name="Comma 2 3 4 4 2 2 4" xfId="37442"/>
    <cellStyle name="Comma 2 3 4 4 2 3" xfId="10623"/>
    <cellStyle name="Comma 2 3 4 4 2 3 2" xfId="26034"/>
    <cellStyle name="Comma 2 3 4 4 2 3 2 2" xfId="56858"/>
    <cellStyle name="Comma 2 3 4 4 2 3 3" xfId="41448"/>
    <cellStyle name="Comma 2 3 4 4 2 4" xfId="18225"/>
    <cellStyle name="Comma 2 3 4 4 2 4 2" xfId="49049"/>
    <cellStyle name="Comma 2 3 4 4 2 5" xfId="33639"/>
    <cellStyle name="Comma 2 3 4 4 3" xfId="4717"/>
    <cellStyle name="Comma 2 3 4 4 3 2" xfId="12527"/>
    <cellStyle name="Comma 2 3 4 4 3 2 2" xfId="27938"/>
    <cellStyle name="Comma 2 3 4 4 3 2 2 2" xfId="58762"/>
    <cellStyle name="Comma 2 3 4 4 3 2 3" xfId="43352"/>
    <cellStyle name="Comma 2 3 4 4 3 3" xfId="20129"/>
    <cellStyle name="Comma 2 3 4 4 3 3 2" xfId="50953"/>
    <cellStyle name="Comma 2 3 4 4 3 4" xfId="35543"/>
    <cellStyle name="Comma 2 3 4 4 4" xfId="8724"/>
    <cellStyle name="Comma 2 3 4 4 4 2" xfId="24135"/>
    <cellStyle name="Comma 2 3 4 4 4 2 2" xfId="54959"/>
    <cellStyle name="Comma 2 3 4 4 4 3" xfId="39549"/>
    <cellStyle name="Comma 2 3 4 4 5" xfId="16326"/>
    <cellStyle name="Comma 2 3 4 4 5 2" xfId="47150"/>
    <cellStyle name="Comma 2 3 4 4 6" xfId="31740"/>
    <cellStyle name="Comma 2 3 4 5" xfId="1547"/>
    <cellStyle name="Comma 2 3 4 5 2" xfId="3446"/>
    <cellStyle name="Comma 2 3 4 5 2 2" xfId="7249"/>
    <cellStyle name="Comma 2 3 4 5 2 2 2" xfId="15059"/>
    <cellStyle name="Comma 2 3 4 5 2 2 2 2" xfId="30470"/>
    <cellStyle name="Comma 2 3 4 5 2 2 2 2 2" xfId="61294"/>
    <cellStyle name="Comma 2 3 4 5 2 2 2 3" xfId="45884"/>
    <cellStyle name="Comma 2 3 4 5 2 2 3" xfId="22661"/>
    <cellStyle name="Comma 2 3 4 5 2 2 3 2" xfId="53485"/>
    <cellStyle name="Comma 2 3 4 5 2 2 4" xfId="38075"/>
    <cellStyle name="Comma 2 3 4 5 2 3" xfId="11256"/>
    <cellStyle name="Comma 2 3 4 5 2 3 2" xfId="26667"/>
    <cellStyle name="Comma 2 3 4 5 2 3 2 2" xfId="57491"/>
    <cellStyle name="Comma 2 3 4 5 2 3 3" xfId="42081"/>
    <cellStyle name="Comma 2 3 4 5 2 4" xfId="18858"/>
    <cellStyle name="Comma 2 3 4 5 2 4 2" xfId="49682"/>
    <cellStyle name="Comma 2 3 4 5 2 5" xfId="34272"/>
    <cellStyle name="Comma 2 3 4 5 3" xfId="5350"/>
    <cellStyle name="Comma 2 3 4 5 3 2" xfId="13160"/>
    <cellStyle name="Comma 2 3 4 5 3 2 2" xfId="28571"/>
    <cellStyle name="Comma 2 3 4 5 3 2 2 2" xfId="59395"/>
    <cellStyle name="Comma 2 3 4 5 3 2 3" xfId="43985"/>
    <cellStyle name="Comma 2 3 4 5 3 3" xfId="20762"/>
    <cellStyle name="Comma 2 3 4 5 3 3 2" xfId="51586"/>
    <cellStyle name="Comma 2 3 4 5 3 4" xfId="36176"/>
    <cellStyle name="Comma 2 3 4 5 4" xfId="9357"/>
    <cellStyle name="Comma 2 3 4 5 4 2" xfId="24768"/>
    <cellStyle name="Comma 2 3 4 5 4 2 2" xfId="55592"/>
    <cellStyle name="Comma 2 3 4 5 4 3" xfId="40182"/>
    <cellStyle name="Comma 2 3 4 5 5" xfId="16959"/>
    <cellStyle name="Comma 2 3 4 5 5 2" xfId="47783"/>
    <cellStyle name="Comma 2 3 4 5 6" xfId="32373"/>
    <cellStyle name="Comma 2 3 4 6" xfId="2180"/>
    <cellStyle name="Comma 2 3 4 6 2" xfId="5983"/>
    <cellStyle name="Comma 2 3 4 6 2 2" xfId="13793"/>
    <cellStyle name="Comma 2 3 4 6 2 2 2" xfId="29204"/>
    <cellStyle name="Comma 2 3 4 6 2 2 2 2" xfId="60028"/>
    <cellStyle name="Comma 2 3 4 6 2 2 3" xfId="44618"/>
    <cellStyle name="Comma 2 3 4 6 2 3" xfId="21395"/>
    <cellStyle name="Comma 2 3 4 6 2 3 2" xfId="52219"/>
    <cellStyle name="Comma 2 3 4 6 2 4" xfId="36809"/>
    <cellStyle name="Comma 2 3 4 6 3" xfId="9990"/>
    <cellStyle name="Comma 2 3 4 6 3 2" xfId="25401"/>
    <cellStyle name="Comma 2 3 4 6 3 2 2" xfId="56225"/>
    <cellStyle name="Comma 2 3 4 6 3 3" xfId="40815"/>
    <cellStyle name="Comma 2 3 4 6 4" xfId="17592"/>
    <cellStyle name="Comma 2 3 4 6 4 2" xfId="48416"/>
    <cellStyle name="Comma 2 3 4 6 5" xfId="33006"/>
    <cellStyle name="Comma 2 3 4 7" xfId="4084"/>
    <cellStyle name="Comma 2 3 4 7 2" xfId="11894"/>
    <cellStyle name="Comma 2 3 4 7 2 2" xfId="27305"/>
    <cellStyle name="Comma 2 3 4 7 2 2 2" xfId="58129"/>
    <cellStyle name="Comma 2 3 4 7 2 3" xfId="42719"/>
    <cellStyle name="Comma 2 3 4 7 3" xfId="19496"/>
    <cellStyle name="Comma 2 3 4 7 3 2" xfId="50320"/>
    <cellStyle name="Comma 2 3 4 7 4" xfId="34910"/>
    <cellStyle name="Comma 2 3 4 8" xfId="8091"/>
    <cellStyle name="Comma 2 3 4 8 2" xfId="23502"/>
    <cellStyle name="Comma 2 3 4 8 2 2" xfId="54326"/>
    <cellStyle name="Comma 2 3 4 8 3" xfId="38916"/>
    <cellStyle name="Comma 2 3 4 9" xfId="7882"/>
    <cellStyle name="Comma 2 3 4 9 2" xfId="23293"/>
    <cellStyle name="Comma 2 3 4 9 2 2" xfId="54117"/>
    <cellStyle name="Comma 2 3 4 9 3" xfId="38707"/>
    <cellStyle name="Comma 2 3 5" xfId="200"/>
    <cellStyle name="Comma 2 3 5 10" xfId="15613"/>
    <cellStyle name="Comma 2 3 5 10 2" xfId="46437"/>
    <cellStyle name="Comma 2 3 5 11" xfId="31027"/>
    <cellStyle name="Comma 2 3 5 2" xfId="623"/>
    <cellStyle name="Comma 2 3 5 2 2" xfId="1256"/>
    <cellStyle name="Comma 2 3 5 2 2 2" xfId="3155"/>
    <cellStyle name="Comma 2 3 5 2 2 2 2" xfId="6958"/>
    <cellStyle name="Comma 2 3 5 2 2 2 2 2" xfId="14768"/>
    <cellStyle name="Comma 2 3 5 2 2 2 2 2 2" xfId="30179"/>
    <cellStyle name="Comma 2 3 5 2 2 2 2 2 2 2" xfId="61003"/>
    <cellStyle name="Comma 2 3 5 2 2 2 2 2 3" xfId="45593"/>
    <cellStyle name="Comma 2 3 5 2 2 2 2 3" xfId="22370"/>
    <cellStyle name="Comma 2 3 5 2 2 2 2 3 2" xfId="53194"/>
    <cellStyle name="Comma 2 3 5 2 2 2 2 4" xfId="37784"/>
    <cellStyle name="Comma 2 3 5 2 2 2 3" xfId="10965"/>
    <cellStyle name="Comma 2 3 5 2 2 2 3 2" xfId="26376"/>
    <cellStyle name="Comma 2 3 5 2 2 2 3 2 2" xfId="57200"/>
    <cellStyle name="Comma 2 3 5 2 2 2 3 3" xfId="41790"/>
    <cellStyle name="Comma 2 3 5 2 2 2 4" xfId="18567"/>
    <cellStyle name="Comma 2 3 5 2 2 2 4 2" xfId="49391"/>
    <cellStyle name="Comma 2 3 5 2 2 2 5" xfId="33981"/>
    <cellStyle name="Comma 2 3 5 2 2 3" xfId="5059"/>
    <cellStyle name="Comma 2 3 5 2 2 3 2" xfId="12869"/>
    <cellStyle name="Comma 2 3 5 2 2 3 2 2" xfId="28280"/>
    <cellStyle name="Comma 2 3 5 2 2 3 2 2 2" xfId="59104"/>
    <cellStyle name="Comma 2 3 5 2 2 3 2 3" xfId="43694"/>
    <cellStyle name="Comma 2 3 5 2 2 3 3" xfId="20471"/>
    <cellStyle name="Comma 2 3 5 2 2 3 3 2" xfId="51295"/>
    <cellStyle name="Comma 2 3 5 2 2 3 4" xfId="35885"/>
    <cellStyle name="Comma 2 3 5 2 2 4" xfId="9066"/>
    <cellStyle name="Comma 2 3 5 2 2 4 2" xfId="24477"/>
    <cellStyle name="Comma 2 3 5 2 2 4 2 2" xfId="55301"/>
    <cellStyle name="Comma 2 3 5 2 2 4 3" xfId="39891"/>
    <cellStyle name="Comma 2 3 5 2 2 5" xfId="16668"/>
    <cellStyle name="Comma 2 3 5 2 2 5 2" xfId="47492"/>
    <cellStyle name="Comma 2 3 5 2 2 6" xfId="32082"/>
    <cellStyle name="Comma 2 3 5 2 3" xfId="1889"/>
    <cellStyle name="Comma 2 3 5 2 3 2" xfId="3788"/>
    <cellStyle name="Comma 2 3 5 2 3 2 2" xfId="7591"/>
    <cellStyle name="Comma 2 3 5 2 3 2 2 2" xfId="15401"/>
    <cellStyle name="Comma 2 3 5 2 3 2 2 2 2" xfId="30812"/>
    <cellStyle name="Comma 2 3 5 2 3 2 2 2 2 2" xfId="61636"/>
    <cellStyle name="Comma 2 3 5 2 3 2 2 2 3" xfId="46226"/>
    <cellStyle name="Comma 2 3 5 2 3 2 2 3" xfId="23003"/>
    <cellStyle name="Comma 2 3 5 2 3 2 2 3 2" xfId="53827"/>
    <cellStyle name="Comma 2 3 5 2 3 2 2 4" xfId="38417"/>
    <cellStyle name="Comma 2 3 5 2 3 2 3" xfId="11598"/>
    <cellStyle name="Comma 2 3 5 2 3 2 3 2" xfId="27009"/>
    <cellStyle name="Comma 2 3 5 2 3 2 3 2 2" xfId="57833"/>
    <cellStyle name="Comma 2 3 5 2 3 2 3 3" xfId="42423"/>
    <cellStyle name="Comma 2 3 5 2 3 2 4" xfId="19200"/>
    <cellStyle name="Comma 2 3 5 2 3 2 4 2" xfId="50024"/>
    <cellStyle name="Comma 2 3 5 2 3 2 5" xfId="34614"/>
    <cellStyle name="Comma 2 3 5 2 3 3" xfId="5692"/>
    <cellStyle name="Comma 2 3 5 2 3 3 2" xfId="13502"/>
    <cellStyle name="Comma 2 3 5 2 3 3 2 2" xfId="28913"/>
    <cellStyle name="Comma 2 3 5 2 3 3 2 2 2" xfId="59737"/>
    <cellStyle name="Comma 2 3 5 2 3 3 2 3" xfId="44327"/>
    <cellStyle name="Comma 2 3 5 2 3 3 3" xfId="21104"/>
    <cellStyle name="Comma 2 3 5 2 3 3 3 2" xfId="51928"/>
    <cellStyle name="Comma 2 3 5 2 3 3 4" xfId="36518"/>
    <cellStyle name="Comma 2 3 5 2 3 4" xfId="9699"/>
    <cellStyle name="Comma 2 3 5 2 3 4 2" xfId="25110"/>
    <cellStyle name="Comma 2 3 5 2 3 4 2 2" xfId="55934"/>
    <cellStyle name="Comma 2 3 5 2 3 4 3" xfId="40524"/>
    <cellStyle name="Comma 2 3 5 2 3 5" xfId="17301"/>
    <cellStyle name="Comma 2 3 5 2 3 5 2" xfId="48125"/>
    <cellStyle name="Comma 2 3 5 2 3 6" xfId="32715"/>
    <cellStyle name="Comma 2 3 5 2 4" xfId="2522"/>
    <cellStyle name="Comma 2 3 5 2 4 2" xfId="6325"/>
    <cellStyle name="Comma 2 3 5 2 4 2 2" xfId="14135"/>
    <cellStyle name="Comma 2 3 5 2 4 2 2 2" xfId="29546"/>
    <cellStyle name="Comma 2 3 5 2 4 2 2 2 2" xfId="60370"/>
    <cellStyle name="Comma 2 3 5 2 4 2 2 3" xfId="44960"/>
    <cellStyle name="Comma 2 3 5 2 4 2 3" xfId="21737"/>
    <cellStyle name="Comma 2 3 5 2 4 2 3 2" xfId="52561"/>
    <cellStyle name="Comma 2 3 5 2 4 2 4" xfId="37151"/>
    <cellStyle name="Comma 2 3 5 2 4 3" xfId="10332"/>
    <cellStyle name="Comma 2 3 5 2 4 3 2" xfId="25743"/>
    <cellStyle name="Comma 2 3 5 2 4 3 2 2" xfId="56567"/>
    <cellStyle name="Comma 2 3 5 2 4 3 3" xfId="41157"/>
    <cellStyle name="Comma 2 3 5 2 4 4" xfId="17934"/>
    <cellStyle name="Comma 2 3 5 2 4 4 2" xfId="48758"/>
    <cellStyle name="Comma 2 3 5 2 4 5" xfId="33348"/>
    <cellStyle name="Comma 2 3 5 2 5" xfId="4426"/>
    <cellStyle name="Comma 2 3 5 2 5 2" xfId="12236"/>
    <cellStyle name="Comma 2 3 5 2 5 2 2" xfId="27647"/>
    <cellStyle name="Comma 2 3 5 2 5 2 2 2" xfId="58471"/>
    <cellStyle name="Comma 2 3 5 2 5 2 3" xfId="43061"/>
    <cellStyle name="Comma 2 3 5 2 5 3" xfId="19838"/>
    <cellStyle name="Comma 2 3 5 2 5 3 2" xfId="50662"/>
    <cellStyle name="Comma 2 3 5 2 5 4" xfId="35252"/>
    <cellStyle name="Comma 2 3 5 2 6" xfId="8433"/>
    <cellStyle name="Comma 2 3 5 2 6 2" xfId="23844"/>
    <cellStyle name="Comma 2 3 5 2 6 2 2" xfId="54668"/>
    <cellStyle name="Comma 2 3 5 2 6 3" xfId="39258"/>
    <cellStyle name="Comma 2 3 5 2 7" xfId="16035"/>
    <cellStyle name="Comma 2 3 5 2 7 2" xfId="46859"/>
    <cellStyle name="Comma 2 3 5 2 8" xfId="31449"/>
    <cellStyle name="Comma 2 3 5 3" xfId="414"/>
    <cellStyle name="Comma 2 3 5 3 2" xfId="1047"/>
    <cellStyle name="Comma 2 3 5 3 2 2" xfId="2946"/>
    <cellStyle name="Comma 2 3 5 3 2 2 2" xfId="6749"/>
    <cellStyle name="Comma 2 3 5 3 2 2 2 2" xfId="14559"/>
    <cellStyle name="Comma 2 3 5 3 2 2 2 2 2" xfId="29970"/>
    <cellStyle name="Comma 2 3 5 3 2 2 2 2 2 2" xfId="60794"/>
    <cellStyle name="Comma 2 3 5 3 2 2 2 2 3" xfId="45384"/>
    <cellStyle name="Comma 2 3 5 3 2 2 2 3" xfId="22161"/>
    <cellStyle name="Comma 2 3 5 3 2 2 2 3 2" xfId="52985"/>
    <cellStyle name="Comma 2 3 5 3 2 2 2 4" xfId="37575"/>
    <cellStyle name="Comma 2 3 5 3 2 2 3" xfId="10756"/>
    <cellStyle name="Comma 2 3 5 3 2 2 3 2" xfId="26167"/>
    <cellStyle name="Comma 2 3 5 3 2 2 3 2 2" xfId="56991"/>
    <cellStyle name="Comma 2 3 5 3 2 2 3 3" xfId="41581"/>
    <cellStyle name="Comma 2 3 5 3 2 2 4" xfId="18358"/>
    <cellStyle name="Comma 2 3 5 3 2 2 4 2" xfId="49182"/>
    <cellStyle name="Comma 2 3 5 3 2 2 5" xfId="33772"/>
    <cellStyle name="Comma 2 3 5 3 2 3" xfId="4850"/>
    <cellStyle name="Comma 2 3 5 3 2 3 2" xfId="12660"/>
    <cellStyle name="Comma 2 3 5 3 2 3 2 2" xfId="28071"/>
    <cellStyle name="Comma 2 3 5 3 2 3 2 2 2" xfId="58895"/>
    <cellStyle name="Comma 2 3 5 3 2 3 2 3" xfId="43485"/>
    <cellStyle name="Comma 2 3 5 3 2 3 3" xfId="20262"/>
    <cellStyle name="Comma 2 3 5 3 2 3 3 2" xfId="51086"/>
    <cellStyle name="Comma 2 3 5 3 2 3 4" xfId="35676"/>
    <cellStyle name="Comma 2 3 5 3 2 4" xfId="8857"/>
    <cellStyle name="Comma 2 3 5 3 2 4 2" xfId="24268"/>
    <cellStyle name="Comma 2 3 5 3 2 4 2 2" xfId="55092"/>
    <cellStyle name="Comma 2 3 5 3 2 4 3" xfId="39682"/>
    <cellStyle name="Comma 2 3 5 3 2 5" xfId="16459"/>
    <cellStyle name="Comma 2 3 5 3 2 5 2" xfId="47283"/>
    <cellStyle name="Comma 2 3 5 3 2 6" xfId="31873"/>
    <cellStyle name="Comma 2 3 5 3 3" xfId="1680"/>
    <cellStyle name="Comma 2 3 5 3 3 2" xfId="3579"/>
    <cellStyle name="Comma 2 3 5 3 3 2 2" xfId="7382"/>
    <cellStyle name="Comma 2 3 5 3 3 2 2 2" xfId="15192"/>
    <cellStyle name="Comma 2 3 5 3 3 2 2 2 2" xfId="30603"/>
    <cellStyle name="Comma 2 3 5 3 3 2 2 2 2 2" xfId="61427"/>
    <cellStyle name="Comma 2 3 5 3 3 2 2 2 3" xfId="46017"/>
    <cellStyle name="Comma 2 3 5 3 3 2 2 3" xfId="22794"/>
    <cellStyle name="Comma 2 3 5 3 3 2 2 3 2" xfId="53618"/>
    <cellStyle name="Comma 2 3 5 3 3 2 2 4" xfId="38208"/>
    <cellStyle name="Comma 2 3 5 3 3 2 3" xfId="11389"/>
    <cellStyle name="Comma 2 3 5 3 3 2 3 2" xfId="26800"/>
    <cellStyle name="Comma 2 3 5 3 3 2 3 2 2" xfId="57624"/>
    <cellStyle name="Comma 2 3 5 3 3 2 3 3" xfId="42214"/>
    <cellStyle name="Comma 2 3 5 3 3 2 4" xfId="18991"/>
    <cellStyle name="Comma 2 3 5 3 3 2 4 2" xfId="49815"/>
    <cellStyle name="Comma 2 3 5 3 3 2 5" xfId="34405"/>
    <cellStyle name="Comma 2 3 5 3 3 3" xfId="5483"/>
    <cellStyle name="Comma 2 3 5 3 3 3 2" xfId="13293"/>
    <cellStyle name="Comma 2 3 5 3 3 3 2 2" xfId="28704"/>
    <cellStyle name="Comma 2 3 5 3 3 3 2 2 2" xfId="59528"/>
    <cellStyle name="Comma 2 3 5 3 3 3 2 3" xfId="44118"/>
    <cellStyle name="Comma 2 3 5 3 3 3 3" xfId="20895"/>
    <cellStyle name="Comma 2 3 5 3 3 3 3 2" xfId="51719"/>
    <cellStyle name="Comma 2 3 5 3 3 3 4" xfId="36309"/>
    <cellStyle name="Comma 2 3 5 3 3 4" xfId="9490"/>
    <cellStyle name="Comma 2 3 5 3 3 4 2" xfId="24901"/>
    <cellStyle name="Comma 2 3 5 3 3 4 2 2" xfId="55725"/>
    <cellStyle name="Comma 2 3 5 3 3 4 3" xfId="40315"/>
    <cellStyle name="Comma 2 3 5 3 3 5" xfId="17092"/>
    <cellStyle name="Comma 2 3 5 3 3 5 2" xfId="47916"/>
    <cellStyle name="Comma 2 3 5 3 3 6" xfId="32506"/>
    <cellStyle name="Comma 2 3 5 3 4" xfId="2313"/>
    <cellStyle name="Comma 2 3 5 3 4 2" xfId="6116"/>
    <cellStyle name="Comma 2 3 5 3 4 2 2" xfId="13926"/>
    <cellStyle name="Comma 2 3 5 3 4 2 2 2" xfId="29337"/>
    <cellStyle name="Comma 2 3 5 3 4 2 2 2 2" xfId="60161"/>
    <cellStyle name="Comma 2 3 5 3 4 2 2 3" xfId="44751"/>
    <cellStyle name="Comma 2 3 5 3 4 2 3" xfId="21528"/>
    <cellStyle name="Comma 2 3 5 3 4 2 3 2" xfId="52352"/>
    <cellStyle name="Comma 2 3 5 3 4 2 4" xfId="36942"/>
    <cellStyle name="Comma 2 3 5 3 4 3" xfId="10123"/>
    <cellStyle name="Comma 2 3 5 3 4 3 2" xfId="25534"/>
    <cellStyle name="Comma 2 3 5 3 4 3 2 2" xfId="56358"/>
    <cellStyle name="Comma 2 3 5 3 4 3 3" xfId="40948"/>
    <cellStyle name="Comma 2 3 5 3 4 4" xfId="17725"/>
    <cellStyle name="Comma 2 3 5 3 4 4 2" xfId="48549"/>
    <cellStyle name="Comma 2 3 5 3 4 5" xfId="33139"/>
    <cellStyle name="Comma 2 3 5 3 5" xfId="4217"/>
    <cellStyle name="Comma 2 3 5 3 5 2" xfId="12027"/>
    <cellStyle name="Comma 2 3 5 3 5 2 2" xfId="27438"/>
    <cellStyle name="Comma 2 3 5 3 5 2 2 2" xfId="58262"/>
    <cellStyle name="Comma 2 3 5 3 5 2 3" xfId="42852"/>
    <cellStyle name="Comma 2 3 5 3 5 3" xfId="19629"/>
    <cellStyle name="Comma 2 3 5 3 5 3 2" xfId="50453"/>
    <cellStyle name="Comma 2 3 5 3 5 4" xfId="35043"/>
    <cellStyle name="Comma 2 3 5 3 6" xfId="8224"/>
    <cellStyle name="Comma 2 3 5 3 6 2" xfId="23635"/>
    <cellStyle name="Comma 2 3 5 3 6 2 2" xfId="54459"/>
    <cellStyle name="Comma 2 3 5 3 6 3" xfId="39049"/>
    <cellStyle name="Comma 2 3 5 3 7" xfId="15826"/>
    <cellStyle name="Comma 2 3 5 3 7 2" xfId="46650"/>
    <cellStyle name="Comma 2 3 5 3 8" xfId="31240"/>
    <cellStyle name="Comma 2 3 5 4" xfId="834"/>
    <cellStyle name="Comma 2 3 5 4 2" xfId="2733"/>
    <cellStyle name="Comma 2 3 5 4 2 2" xfId="6536"/>
    <cellStyle name="Comma 2 3 5 4 2 2 2" xfId="14346"/>
    <cellStyle name="Comma 2 3 5 4 2 2 2 2" xfId="29757"/>
    <cellStyle name="Comma 2 3 5 4 2 2 2 2 2" xfId="60581"/>
    <cellStyle name="Comma 2 3 5 4 2 2 2 3" xfId="45171"/>
    <cellStyle name="Comma 2 3 5 4 2 2 3" xfId="21948"/>
    <cellStyle name="Comma 2 3 5 4 2 2 3 2" xfId="52772"/>
    <cellStyle name="Comma 2 3 5 4 2 2 4" xfId="37362"/>
    <cellStyle name="Comma 2 3 5 4 2 3" xfId="10543"/>
    <cellStyle name="Comma 2 3 5 4 2 3 2" xfId="25954"/>
    <cellStyle name="Comma 2 3 5 4 2 3 2 2" xfId="56778"/>
    <cellStyle name="Comma 2 3 5 4 2 3 3" xfId="41368"/>
    <cellStyle name="Comma 2 3 5 4 2 4" xfId="18145"/>
    <cellStyle name="Comma 2 3 5 4 2 4 2" xfId="48969"/>
    <cellStyle name="Comma 2 3 5 4 2 5" xfId="33559"/>
    <cellStyle name="Comma 2 3 5 4 3" xfId="4637"/>
    <cellStyle name="Comma 2 3 5 4 3 2" xfId="12447"/>
    <cellStyle name="Comma 2 3 5 4 3 2 2" xfId="27858"/>
    <cellStyle name="Comma 2 3 5 4 3 2 2 2" xfId="58682"/>
    <cellStyle name="Comma 2 3 5 4 3 2 3" xfId="43272"/>
    <cellStyle name="Comma 2 3 5 4 3 3" xfId="20049"/>
    <cellStyle name="Comma 2 3 5 4 3 3 2" xfId="50873"/>
    <cellStyle name="Comma 2 3 5 4 3 4" xfId="35463"/>
    <cellStyle name="Comma 2 3 5 4 4" xfId="8644"/>
    <cellStyle name="Comma 2 3 5 4 4 2" xfId="24055"/>
    <cellStyle name="Comma 2 3 5 4 4 2 2" xfId="54879"/>
    <cellStyle name="Comma 2 3 5 4 4 3" xfId="39469"/>
    <cellStyle name="Comma 2 3 5 4 5" xfId="16246"/>
    <cellStyle name="Comma 2 3 5 4 5 2" xfId="47070"/>
    <cellStyle name="Comma 2 3 5 4 6" xfId="31660"/>
    <cellStyle name="Comma 2 3 5 5" xfId="1467"/>
    <cellStyle name="Comma 2 3 5 5 2" xfId="3366"/>
    <cellStyle name="Comma 2 3 5 5 2 2" xfId="7169"/>
    <cellStyle name="Comma 2 3 5 5 2 2 2" xfId="14979"/>
    <cellStyle name="Comma 2 3 5 5 2 2 2 2" xfId="30390"/>
    <cellStyle name="Comma 2 3 5 5 2 2 2 2 2" xfId="61214"/>
    <cellStyle name="Comma 2 3 5 5 2 2 2 3" xfId="45804"/>
    <cellStyle name="Comma 2 3 5 5 2 2 3" xfId="22581"/>
    <cellStyle name="Comma 2 3 5 5 2 2 3 2" xfId="53405"/>
    <cellStyle name="Comma 2 3 5 5 2 2 4" xfId="37995"/>
    <cellStyle name="Comma 2 3 5 5 2 3" xfId="11176"/>
    <cellStyle name="Comma 2 3 5 5 2 3 2" xfId="26587"/>
    <cellStyle name="Comma 2 3 5 5 2 3 2 2" xfId="57411"/>
    <cellStyle name="Comma 2 3 5 5 2 3 3" xfId="42001"/>
    <cellStyle name="Comma 2 3 5 5 2 4" xfId="18778"/>
    <cellStyle name="Comma 2 3 5 5 2 4 2" xfId="49602"/>
    <cellStyle name="Comma 2 3 5 5 2 5" xfId="34192"/>
    <cellStyle name="Comma 2 3 5 5 3" xfId="5270"/>
    <cellStyle name="Comma 2 3 5 5 3 2" xfId="13080"/>
    <cellStyle name="Comma 2 3 5 5 3 2 2" xfId="28491"/>
    <cellStyle name="Comma 2 3 5 5 3 2 2 2" xfId="59315"/>
    <cellStyle name="Comma 2 3 5 5 3 2 3" xfId="43905"/>
    <cellStyle name="Comma 2 3 5 5 3 3" xfId="20682"/>
    <cellStyle name="Comma 2 3 5 5 3 3 2" xfId="51506"/>
    <cellStyle name="Comma 2 3 5 5 3 4" xfId="36096"/>
    <cellStyle name="Comma 2 3 5 5 4" xfId="9277"/>
    <cellStyle name="Comma 2 3 5 5 4 2" xfId="24688"/>
    <cellStyle name="Comma 2 3 5 5 4 2 2" xfId="55512"/>
    <cellStyle name="Comma 2 3 5 5 4 3" xfId="40102"/>
    <cellStyle name="Comma 2 3 5 5 5" xfId="16879"/>
    <cellStyle name="Comma 2 3 5 5 5 2" xfId="47703"/>
    <cellStyle name="Comma 2 3 5 5 6" xfId="32293"/>
    <cellStyle name="Comma 2 3 5 6" xfId="2100"/>
    <cellStyle name="Comma 2 3 5 6 2" xfId="5903"/>
    <cellStyle name="Comma 2 3 5 6 2 2" xfId="13713"/>
    <cellStyle name="Comma 2 3 5 6 2 2 2" xfId="29124"/>
    <cellStyle name="Comma 2 3 5 6 2 2 2 2" xfId="59948"/>
    <cellStyle name="Comma 2 3 5 6 2 2 3" xfId="44538"/>
    <cellStyle name="Comma 2 3 5 6 2 3" xfId="21315"/>
    <cellStyle name="Comma 2 3 5 6 2 3 2" xfId="52139"/>
    <cellStyle name="Comma 2 3 5 6 2 4" xfId="36729"/>
    <cellStyle name="Comma 2 3 5 6 3" xfId="9910"/>
    <cellStyle name="Comma 2 3 5 6 3 2" xfId="25321"/>
    <cellStyle name="Comma 2 3 5 6 3 2 2" xfId="56145"/>
    <cellStyle name="Comma 2 3 5 6 3 3" xfId="40735"/>
    <cellStyle name="Comma 2 3 5 6 4" xfId="17512"/>
    <cellStyle name="Comma 2 3 5 6 4 2" xfId="48336"/>
    <cellStyle name="Comma 2 3 5 6 5" xfId="32926"/>
    <cellStyle name="Comma 2 3 5 7" xfId="4004"/>
    <cellStyle name="Comma 2 3 5 7 2" xfId="11814"/>
    <cellStyle name="Comma 2 3 5 7 2 2" xfId="27225"/>
    <cellStyle name="Comma 2 3 5 7 2 2 2" xfId="58049"/>
    <cellStyle name="Comma 2 3 5 7 2 3" xfId="42639"/>
    <cellStyle name="Comma 2 3 5 7 3" xfId="19416"/>
    <cellStyle name="Comma 2 3 5 7 3 2" xfId="50240"/>
    <cellStyle name="Comma 2 3 5 7 4" xfId="34830"/>
    <cellStyle name="Comma 2 3 5 8" xfId="8011"/>
    <cellStyle name="Comma 2 3 5 8 2" xfId="23422"/>
    <cellStyle name="Comma 2 3 5 8 2 2" xfId="54246"/>
    <cellStyle name="Comma 2 3 5 8 3" xfId="38836"/>
    <cellStyle name="Comma 2 3 5 9" xfId="7802"/>
    <cellStyle name="Comma 2 3 5 9 2" xfId="23213"/>
    <cellStyle name="Comma 2 3 5 9 2 2" xfId="54037"/>
    <cellStyle name="Comma 2 3 5 9 3" xfId="38627"/>
    <cellStyle name="Comma 2 3 6" xfId="578"/>
    <cellStyle name="Comma 2 3 6 2" xfId="1211"/>
    <cellStyle name="Comma 2 3 6 2 2" xfId="3110"/>
    <cellStyle name="Comma 2 3 6 2 2 2" xfId="6913"/>
    <cellStyle name="Comma 2 3 6 2 2 2 2" xfId="14723"/>
    <cellStyle name="Comma 2 3 6 2 2 2 2 2" xfId="30134"/>
    <cellStyle name="Comma 2 3 6 2 2 2 2 2 2" xfId="60958"/>
    <cellStyle name="Comma 2 3 6 2 2 2 2 3" xfId="45548"/>
    <cellStyle name="Comma 2 3 6 2 2 2 3" xfId="22325"/>
    <cellStyle name="Comma 2 3 6 2 2 2 3 2" xfId="53149"/>
    <cellStyle name="Comma 2 3 6 2 2 2 4" xfId="37739"/>
    <cellStyle name="Comma 2 3 6 2 2 3" xfId="10920"/>
    <cellStyle name="Comma 2 3 6 2 2 3 2" xfId="26331"/>
    <cellStyle name="Comma 2 3 6 2 2 3 2 2" xfId="57155"/>
    <cellStyle name="Comma 2 3 6 2 2 3 3" xfId="41745"/>
    <cellStyle name="Comma 2 3 6 2 2 4" xfId="18522"/>
    <cellStyle name="Comma 2 3 6 2 2 4 2" xfId="49346"/>
    <cellStyle name="Comma 2 3 6 2 2 5" xfId="33936"/>
    <cellStyle name="Comma 2 3 6 2 3" xfId="5014"/>
    <cellStyle name="Comma 2 3 6 2 3 2" xfId="12824"/>
    <cellStyle name="Comma 2 3 6 2 3 2 2" xfId="28235"/>
    <cellStyle name="Comma 2 3 6 2 3 2 2 2" xfId="59059"/>
    <cellStyle name="Comma 2 3 6 2 3 2 3" xfId="43649"/>
    <cellStyle name="Comma 2 3 6 2 3 3" xfId="20426"/>
    <cellStyle name="Comma 2 3 6 2 3 3 2" xfId="51250"/>
    <cellStyle name="Comma 2 3 6 2 3 4" xfId="35840"/>
    <cellStyle name="Comma 2 3 6 2 4" xfId="9021"/>
    <cellStyle name="Comma 2 3 6 2 4 2" xfId="24432"/>
    <cellStyle name="Comma 2 3 6 2 4 2 2" xfId="55256"/>
    <cellStyle name="Comma 2 3 6 2 4 3" xfId="39846"/>
    <cellStyle name="Comma 2 3 6 2 5" xfId="16623"/>
    <cellStyle name="Comma 2 3 6 2 5 2" xfId="47447"/>
    <cellStyle name="Comma 2 3 6 2 6" xfId="32037"/>
    <cellStyle name="Comma 2 3 6 3" xfId="1844"/>
    <cellStyle name="Comma 2 3 6 3 2" xfId="3743"/>
    <cellStyle name="Comma 2 3 6 3 2 2" xfId="7546"/>
    <cellStyle name="Comma 2 3 6 3 2 2 2" xfId="15356"/>
    <cellStyle name="Comma 2 3 6 3 2 2 2 2" xfId="30767"/>
    <cellStyle name="Comma 2 3 6 3 2 2 2 2 2" xfId="61591"/>
    <cellStyle name="Comma 2 3 6 3 2 2 2 3" xfId="46181"/>
    <cellStyle name="Comma 2 3 6 3 2 2 3" xfId="22958"/>
    <cellStyle name="Comma 2 3 6 3 2 2 3 2" xfId="53782"/>
    <cellStyle name="Comma 2 3 6 3 2 2 4" xfId="38372"/>
    <cellStyle name="Comma 2 3 6 3 2 3" xfId="11553"/>
    <cellStyle name="Comma 2 3 6 3 2 3 2" xfId="26964"/>
    <cellStyle name="Comma 2 3 6 3 2 3 2 2" xfId="57788"/>
    <cellStyle name="Comma 2 3 6 3 2 3 3" xfId="42378"/>
    <cellStyle name="Comma 2 3 6 3 2 4" xfId="19155"/>
    <cellStyle name="Comma 2 3 6 3 2 4 2" xfId="49979"/>
    <cellStyle name="Comma 2 3 6 3 2 5" xfId="34569"/>
    <cellStyle name="Comma 2 3 6 3 3" xfId="5647"/>
    <cellStyle name="Comma 2 3 6 3 3 2" xfId="13457"/>
    <cellStyle name="Comma 2 3 6 3 3 2 2" xfId="28868"/>
    <cellStyle name="Comma 2 3 6 3 3 2 2 2" xfId="59692"/>
    <cellStyle name="Comma 2 3 6 3 3 2 3" xfId="44282"/>
    <cellStyle name="Comma 2 3 6 3 3 3" xfId="21059"/>
    <cellStyle name="Comma 2 3 6 3 3 3 2" xfId="51883"/>
    <cellStyle name="Comma 2 3 6 3 3 4" xfId="36473"/>
    <cellStyle name="Comma 2 3 6 3 4" xfId="9654"/>
    <cellStyle name="Comma 2 3 6 3 4 2" xfId="25065"/>
    <cellStyle name="Comma 2 3 6 3 4 2 2" xfId="55889"/>
    <cellStyle name="Comma 2 3 6 3 4 3" xfId="40479"/>
    <cellStyle name="Comma 2 3 6 3 5" xfId="17256"/>
    <cellStyle name="Comma 2 3 6 3 5 2" xfId="48080"/>
    <cellStyle name="Comma 2 3 6 3 6" xfId="32670"/>
    <cellStyle name="Comma 2 3 6 4" xfId="2477"/>
    <cellStyle name="Comma 2 3 6 4 2" xfId="6280"/>
    <cellStyle name="Comma 2 3 6 4 2 2" xfId="14090"/>
    <cellStyle name="Comma 2 3 6 4 2 2 2" xfId="29501"/>
    <cellStyle name="Comma 2 3 6 4 2 2 2 2" xfId="60325"/>
    <cellStyle name="Comma 2 3 6 4 2 2 3" xfId="44915"/>
    <cellStyle name="Comma 2 3 6 4 2 3" xfId="21692"/>
    <cellStyle name="Comma 2 3 6 4 2 3 2" xfId="52516"/>
    <cellStyle name="Comma 2 3 6 4 2 4" xfId="37106"/>
    <cellStyle name="Comma 2 3 6 4 3" xfId="10287"/>
    <cellStyle name="Comma 2 3 6 4 3 2" xfId="25698"/>
    <cellStyle name="Comma 2 3 6 4 3 2 2" xfId="56522"/>
    <cellStyle name="Comma 2 3 6 4 3 3" xfId="41112"/>
    <cellStyle name="Comma 2 3 6 4 4" xfId="17889"/>
    <cellStyle name="Comma 2 3 6 4 4 2" xfId="48713"/>
    <cellStyle name="Comma 2 3 6 4 5" xfId="33303"/>
    <cellStyle name="Comma 2 3 6 5" xfId="4381"/>
    <cellStyle name="Comma 2 3 6 5 2" xfId="12191"/>
    <cellStyle name="Comma 2 3 6 5 2 2" xfId="27602"/>
    <cellStyle name="Comma 2 3 6 5 2 2 2" xfId="58426"/>
    <cellStyle name="Comma 2 3 6 5 2 3" xfId="43016"/>
    <cellStyle name="Comma 2 3 6 5 3" xfId="19793"/>
    <cellStyle name="Comma 2 3 6 5 3 2" xfId="50617"/>
    <cellStyle name="Comma 2 3 6 5 4" xfId="35207"/>
    <cellStyle name="Comma 2 3 6 6" xfId="8388"/>
    <cellStyle name="Comma 2 3 6 6 2" xfId="23799"/>
    <cellStyle name="Comma 2 3 6 6 2 2" xfId="54623"/>
    <cellStyle name="Comma 2 3 6 6 3" xfId="39213"/>
    <cellStyle name="Comma 2 3 6 7" xfId="15990"/>
    <cellStyle name="Comma 2 3 6 7 2" xfId="46814"/>
    <cellStyle name="Comma 2 3 6 8" xfId="31404"/>
    <cellStyle name="Comma 2 3 7" xfId="369"/>
    <cellStyle name="Comma 2 3 7 2" xfId="1002"/>
    <cellStyle name="Comma 2 3 7 2 2" xfId="2901"/>
    <cellStyle name="Comma 2 3 7 2 2 2" xfId="6704"/>
    <cellStyle name="Comma 2 3 7 2 2 2 2" xfId="14514"/>
    <cellStyle name="Comma 2 3 7 2 2 2 2 2" xfId="29925"/>
    <cellStyle name="Comma 2 3 7 2 2 2 2 2 2" xfId="60749"/>
    <cellStyle name="Comma 2 3 7 2 2 2 2 3" xfId="45339"/>
    <cellStyle name="Comma 2 3 7 2 2 2 3" xfId="22116"/>
    <cellStyle name="Comma 2 3 7 2 2 2 3 2" xfId="52940"/>
    <cellStyle name="Comma 2 3 7 2 2 2 4" xfId="37530"/>
    <cellStyle name="Comma 2 3 7 2 2 3" xfId="10711"/>
    <cellStyle name="Comma 2 3 7 2 2 3 2" xfId="26122"/>
    <cellStyle name="Comma 2 3 7 2 2 3 2 2" xfId="56946"/>
    <cellStyle name="Comma 2 3 7 2 2 3 3" xfId="41536"/>
    <cellStyle name="Comma 2 3 7 2 2 4" xfId="18313"/>
    <cellStyle name="Comma 2 3 7 2 2 4 2" xfId="49137"/>
    <cellStyle name="Comma 2 3 7 2 2 5" xfId="33727"/>
    <cellStyle name="Comma 2 3 7 2 3" xfId="4805"/>
    <cellStyle name="Comma 2 3 7 2 3 2" xfId="12615"/>
    <cellStyle name="Comma 2 3 7 2 3 2 2" xfId="28026"/>
    <cellStyle name="Comma 2 3 7 2 3 2 2 2" xfId="58850"/>
    <cellStyle name="Comma 2 3 7 2 3 2 3" xfId="43440"/>
    <cellStyle name="Comma 2 3 7 2 3 3" xfId="20217"/>
    <cellStyle name="Comma 2 3 7 2 3 3 2" xfId="51041"/>
    <cellStyle name="Comma 2 3 7 2 3 4" xfId="35631"/>
    <cellStyle name="Comma 2 3 7 2 4" xfId="8812"/>
    <cellStyle name="Comma 2 3 7 2 4 2" xfId="24223"/>
    <cellStyle name="Comma 2 3 7 2 4 2 2" xfId="55047"/>
    <cellStyle name="Comma 2 3 7 2 4 3" xfId="39637"/>
    <cellStyle name="Comma 2 3 7 2 5" xfId="16414"/>
    <cellStyle name="Comma 2 3 7 2 5 2" xfId="47238"/>
    <cellStyle name="Comma 2 3 7 2 6" xfId="31828"/>
    <cellStyle name="Comma 2 3 7 3" xfId="1635"/>
    <cellStyle name="Comma 2 3 7 3 2" xfId="3534"/>
    <cellStyle name="Comma 2 3 7 3 2 2" xfId="7337"/>
    <cellStyle name="Comma 2 3 7 3 2 2 2" xfId="15147"/>
    <cellStyle name="Comma 2 3 7 3 2 2 2 2" xfId="30558"/>
    <cellStyle name="Comma 2 3 7 3 2 2 2 2 2" xfId="61382"/>
    <cellStyle name="Comma 2 3 7 3 2 2 2 3" xfId="45972"/>
    <cellStyle name="Comma 2 3 7 3 2 2 3" xfId="22749"/>
    <cellStyle name="Comma 2 3 7 3 2 2 3 2" xfId="53573"/>
    <cellStyle name="Comma 2 3 7 3 2 2 4" xfId="38163"/>
    <cellStyle name="Comma 2 3 7 3 2 3" xfId="11344"/>
    <cellStyle name="Comma 2 3 7 3 2 3 2" xfId="26755"/>
    <cellStyle name="Comma 2 3 7 3 2 3 2 2" xfId="57579"/>
    <cellStyle name="Comma 2 3 7 3 2 3 3" xfId="42169"/>
    <cellStyle name="Comma 2 3 7 3 2 4" xfId="18946"/>
    <cellStyle name="Comma 2 3 7 3 2 4 2" xfId="49770"/>
    <cellStyle name="Comma 2 3 7 3 2 5" xfId="34360"/>
    <cellStyle name="Comma 2 3 7 3 3" xfId="5438"/>
    <cellStyle name="Comma 2 3 7 3 3 2" xfId="13248"/>
    <cellStyle name="Comma 2 3 7 3 3 2 2" xfId="28659"/>
    <cellStyle name="Comma 2 3 7 3 3 2 2 2" xfId="59483"/>
    <cellStyle name="Comma 2 3 7 3 3 2 3" xfId="44073"/>
    <cellStyle name="Comma 2 3 7 3 3 3" xfId="20850"/>
    <cellStyle name="Comma 2 3 7 3 3 3 2" xfId="51674"/>
    <cellStyle name="Comma 2 3 7 3 3 4" xfId="36264"/>
    <cellStyle name="Comma 2 3 7 3 4" xfId="9445"/>
    <cellStyle name="Comma 2 3 7 3 4 2" xfId="24856"/>
    <cellStyle name="Comma 2 3 7 3 4 2 2" xfId="55680"/>
    <cellStyle name="Comma 2 3 7 3 4 3" xfId="40270"/>
    <cellStyle name="Comma 2 3 7 3 5" xfId="17047"/>
    <cellStyle name="Comma 2 3 7 3 5 2" xfId="47871"/>
    <cellStyle name="Comma 2 3 7 3 6" xfId="32461"/>
    <cellStyle name="Comma 2 3 7 4" xfId="2268"/>
    <cellStyle name="Comma 2 3 7 4 2" xfId="6071"/>
    <cellStyle name="Comma 2 3 7 4 2 2" xfId="13881"/>
    <cellStyle name="Comma 2 3 7 4 2 2 2" xfId="29292"/>
    <cellStyle name="Comma 2 3 7 4 2 2 2 2" xfId="60116"/>
    <cellStyle name="Comma 2 3 7 4 2 2 3" xfId="44706"/>
    <cellStyle name="Comma 2 3 7 4 2 3" xfId="21483"/>
    <cellStyle name="Comma 2 3 7 4 2 3 2" xfId="52307"/>
    <cellStyle name="Comma 2 3 7 4 2 4" xfId="36897"/>
    <cellStyle name="Comma 2 3 7 4 3" xfId="10078"/>
    <cellStyle name="Comma 2 3 7 4 3 2" xfId="25489"/>
    <cellStyle name="Comma 2 3 7 4 3 2 2" xfId="56313"/>
    <cellStyle name="Comma 2 3 7 4 3 3" xfId="40903"/>
    <cellStyle name="Comma 2 3 7 4 4" xfId="17680"/>
    <cellStyle name="Comma 2 3 7 4 4 2" xfId="48504"/>
    <cellStyle name="Comma 2 3 7 4 5" xfId="33094"/>
    <cellStyle name="Comma 2 3 7 5" xfId="4172"/>
    <cellStyle name="Comma 2 3 7 5 2" xfId="11982"/>
    <cellStyle name="Comma 2 3 7 5 2 2" xfId="27393"/>
    <cellStyle name="Comma 2 3 7 5 2 2 2" xfId="58217"/>
    <cellStyle name="Comma 2 3 7 5 2 3" xfId="42807"/>
    <cellStyle name="Comma 2 3 7 5 3" xfId="19584"/>
    <cellStyle name="Comma 2 3 7 5 3 2" xfId="50408"/>
    <cellStyle name="Comma 2 3 7 5 4" xfId="34998"/>
    <cellStyle name="Comma 2 3 7 6" xfId="8179"/>
    <cellStyle name="Comma 2 3 7 6 2" xfId="23590"/>
    <cellStyle name="Comma 2 3 7 6 2 2" xfId="54414"/>
    <cellStyle name="Comma 2 3 7 6 3" xfId="39004"/>
    <cellStyle name="Comma 2 3 7 7" xfId="15781"/>
    <cellStyle name="Comma 2 3 7 7 2" xfId="46605"/>
    <cellStyle name="Comma 2 3 7 8" xfId="31195"/>
    <cellStyle name="Comma 2 3 8" xfId="789"/>
    <cellStyle name="Comma 2 3 8 2" xfId="2688"/>
    <cellStyle name="Comma 2 3 8 2 2" xfId="6491"/>
    <cellStyle name="Comma 2 3 8 2 2 2" xfId="14301"/>
    <cellStyle name="Comma 2 3 8 2 2 2 2" xfId="29712"/>
    <cellStyle name="Comma 2 3 8 2 2 2 2 2" xfId="60536"/>
    <cellStyle name="Comma 2 3 8 2 2 2 3" xfId="45126"/>
    <cellStyle name="Comma 2 3 8 2 2 3" xfId="21903"/>
    <cellStyle name="Comma 2 3 8 2 2 3 2" xfId="52727"/>
    <cellStyle name="Comma 2 3 8 2 2 4" xfId="37317"/>
    <cellStyle name="Comma 2 3 8 2 3" xfId="10498"/>
    <cellStyle name="Comma 2 3 8 2 3 2" xfId="25909"/>
    <cellStyle name="Comma 2 3 8 2 3 2 2" xfId="56733"/>
    <cellStyle name="Comma 2 3 8 2 3 3" xfId="41323"/>
    <cellStyle name="Comma 2 3 8 2 4" xfId="18100"/>
    <cellStyle name="Comma 2 3 8 2 4 2" xfId="48924"/>
    <cellStyle name="Comma 2 3 8 2 5" xfId="33514"/>
    <cellStyle name="Comma 2 3 8 3" xfId="4592"/>
    <cellStyle name="Comma 2 3 8 3 2" xfId="12402"/>
    <cellStyle name="Comma 2 3 8 3 2 2" xfId="27813"/>
    <cellStyle name="Comma 2 3 8 3 2 2 2" xfId="58637"/>
    <cellStyle name="Comma 2 3 8 3 2 3" xfId="43227"/>
    <cellStyle name="Comma 2 3 8 3 3" xfId="20004"/>
    <cellStyle name="Comma 2 3 8 3 3 2" xfId="50828"/>
    <cellStyle name="Comma 2 3 8 3 4" xfId="35418"/>
    <cellStyle name="Comma 2 3 8 4" xfId="8599"/>
    <cellStyle name="Comma 2 3 8 4 2" xfId="24010"/>
    <cellStyle name="Comma 2 3 8 4 2 2" xfId="54834"/>
    <cellStyle name="Comma 2 3 8 4 3" xfId="39424"/>
    <cellStyle name="Comma 2 3 8 5" xfId="16201"/>
    <cellStyle name="Comma 2 3 8 5 2" xfId="47025"/>
    <cellStyle name="Comma 2 3 8 6" xfId="31615"/>
    <cellStyle name="Comma 2 3 9" xfId="1422"/>
    <cellStyle name="Comma 2 3 9 2" xfId="3321"/>
    <cellStyle name="Comma 2 3 9 2 2" xfId="7124"/>
    <cellStyle name="Comma 2 3 9 2 2 2" xfId="14934"/>
    <cellStyle name="Comma 2 3 9 2 2 2 2" xfId="30345"/>
    <cellStyle name="Comma 2 3 9 2 2 2 2 2" xfId="61169"/>
    <cellStyle name="Comma 2 3 9 2 2 2 3" xfId="45759"/>
    <cellStyle name="Comma 2 3 9 2 2 3" xfId="22536"/>
    <cellStyle name="Comma 2 3 9 2 2 3 2" xfId="53360"/>
    <cellStyle name="Comma 2 3 9 2 2 4" xfId="37950"/>
    <cellStyle name="Comma 2 3 9 2 3" xfId="11131"/>
    <cellStyle name="Comma 2 3 9 2 3 2" xfId="26542"/>
    <cellStyle name="Comma 2 3 9 2 3 2 2" xfId="57366"/>
    <cellStyle name="Comma 2 3 9 2 3 3" xfId="41956"/>
    <cellStyle name="Comma 2 3 9 2 4" xfId="18733"/>
    <cellStyle name="Comma 2 3 9 2 4 2" xfId="49557"/>
    <cellStyle name="Comma 2 3 9 2 5" xfId="34147"/>
    <cellStyle name="Comma 2 3 9 3" xfId="5225"/>
    <cellStyle name="Comma 2 3 9 3 2" xfId="13035"/>
    <cellStyle name="Comma 2 3 9 3 2 2" xfId="28446"/>
    <cellStyle name="Comma 2 3 9 3 2 2 2" xfId="59270"/>
    <cellStyle name="Comma 2 3 9 3 2 3" xfId="43860"/>
    <cellStyle name="Comma 2 3 9 3 3" xfId="20637"/>
    <cellStyle name="Comma 2 3 9 3 3 2" xfId="51461"/>
    <cellStyle name="Comma 2 3 9 3 4" xfId="36051"/>
    <cellStyle name="Comma 2 3 9 4" xfId="9232"/>
    <cellStyle name="Comma 2 3 9 4 2" xfId="24643"/>
    <cellStyle name="Comma 2 3 9 4 2 2" xfId="55467"/>
    <cellStyle name="Comma 2 3 9 4 3" xfId="40057"/>
    <cellStyle name="Comma 2 3 9 5" xfId="16834"/>
    <cellStyle name="Comma 2 3 9 5 2" xfId="47658"/>
    <cellStyle name="Comma 2 3 9 6" xfId="32248"/>
    <cellStyle name="Comma 2 30" xfId="61824"/>
    <cellStyle name="Comma 2 31" xfId="61828"/>
    <cellStyle name="Comma 2 32" xfId="45"/>
    <cellStyle name="Comma 2 33" xfId="61830"/>
    <cellStyle name="Comma 2 4" xfId="75"/>
    <cellStyle name="Comma 2 4 10" xfId="2066"/>
    <cellStyle name="Comma 2 4 10 2" xfId="5869"/>
    <cellStyle name="Comma 2 4 10 2 2" xfId="13679"/>
    <cellStyle name="Comma 2 4 10 2 2 2" xfId="29090"/>
    <cellStyle name="Comma 2 4 10 2 2 2 2" xfId="59914"/>
    <cellStyle name="Comma 2 4 10 2 2 3" xfId="44504"/>
    <cellStyle name="Comma 2 4 10 2 3" xfId="21281"/>
    <cellStyle name="Comma 2 4 10 2 3 2" xfId="52105"/>
    <cellStyle name="Comma 2 4 10 2 4" xfId="36695"/>
    <cellStyle name="Comma 2 4 10 3" xfId="9876"/>
    <cellStyle name="Comma 2 4 10 3 2" xfId="25287"/>
    <cellStyle name="Comma 2 4 10 3 2 2" xfId="56111"/>
    <cellStyle name="Comma 2 4 10 3 3" xfId="40701"/>
    <cellStyle name="Comma 2 4 10 4" xfId="17478"/>
    <cellStyle name="Comma 2 4 10 4 2" xfId="48302"/>
    <cellStyle name="Comma 2 4 10 5" xfId="32892"/>
    <cellStyle name="Comma 2 4 11" xfId="3970"/>
    <cellStyle name="Comma 2 4 11 2" xfId="11780"/>
    <cellStyle name="Comma 2 4 11 2 2" xfId="27191"/>
    <cellStyle name="Comma 2 4 11 2 2 2" xfId="58015"/>
    <cellStyle name="Comma 2 4 11 2 3" xfId="42605"/>
    <cellStyle name="Comma 2 4 11 3" xfId="19382"/>
    <cellStyle name="Comma 2 4 11 3 2" xfId="50206"/>
    <cellStyle name="Comma 2 4 11 4" xfId="34796"/>
    <cellStyle name="Comma 2 4 12" xfId="7977"/>
    <cellStyle name="Comma 2 4 12 2" xfId="23388"/>
    <cellStyle name="Comma 2 4 12 2 2" xfId="54212"/>
    <cellStyle name="Comma 2 4 12 3" xfId="38802"/>
    <cellStyle name="Comma 2 4 13" xfId="7768"/>
    <cellStyle name="Comma 2 4 13 2" xfId="23179"/>
    <cellStyle name="Comma 2 4 13 2 2" xfId="54003"/>
    <cellStyle name="Comma 2 4 13 3" xfId="38593"/>
    <cellStyle name="Comma 2 4 14" xfId="15579"/>
    <cellStyle name="Comma 2 4 14 2" xfId="46403"/>
    <cellStyle name="Comma 2 4 15" xfId="30993"/>
    <cellStyle name="Comma 2 4 16" xfId="161"/>
    <cellStyle name="Comma 2 4 2" xfId="186"/>
    <cellStyle name="Comma 2 4 2 10" xfId="3990"/>
    <cellStyle name="Comma 2 4 2 10 2" xfId="11800"/>
    <cellStyle name="Comma 2 4 2 10 2 2" xfId="27211"/>
    <cellStyle name="Comma 2 4 2 10 2 2 2" xfId="58035"/>
    <cellStyle name="Comma 2 4 2 10 2 3" xfId="42625"/>
    <cellStyle name="Comma 2 4 2 10 3" xfId="19402"/>
    <cellStyle name="Comma 2 4 2 10 3 2" xfId="50226"/>
    <cellStyle name="Comma 2 4 2 10 4" xfId="34816"/>
    <cellStyle name="Comma 2 4 2 11" xfId="7997"/>
    <cellStyle name="Comma 2 4 2 11 2" xfId="23408"/>
    <cellStyle name="Comma 2 4 2 11 2 2" xfId="54232"/>
    <cellStyle name="Comma 2 4 2 11 3" xfId="38822"/>
    <cellStyle name="Comma 2 4 2 12" xfId="7788"/>
    <cellStyle name="Comma 2 4 2 12 2" xfId="23199"/>
    <cellStyle name="Comma 2 4 2 12 2 2" xfId="54023"/>
    <cellStyle name="Comma 2 4 2 12 3" xfId="38613"/>
    <cellStyle name="Comma 2 4 2 13" xfId="15599"/>
    <cellStyle name="Comma 2 4 2 13 2" xfId="46423"/>
    <cellStyle name="Comma 2 4 2 14" xfId="31013"/>
    <cellStyle name="Comma 2 4 2 2" xfId="271"/>
    <cellStyle name="Comma 2 4 2 2 10" xfId="7873"/>
    <cellStyle name="Comma 2 4 2 2 10 2" xfId="23284"/>
    <cellStyle name="Comma 2 4 2 2 10 2 2" xfId="54108"/>
    <cellStyle name="Comma 2 4 2 2 10 3" xfId="38698"/>
    <cellStyle name="Comma 2 4 2 2 11" xfId="15684"/>
    <cellStyle name="Comma 2 4 2 2 11 2" xfId="46508"/>
    <cellStyle name="Comma 2 4 2 2 12" xfId="31098"/>
    <cellStyle name="Comma 2 4 2 2 2" xfId="353"/>
    <cellStyle name="Comma 2 4 2 2 2 10" xfId="15766"/>
    <cellStyle name="Comma 2 4 2 2 2 10 2" xfId="46590"/>
    <cellStyle name="Comma 2 4 2 2 2 11" xfId="31180"/>
    <cellStyle name="Comma 2 4 2 2 2 2" xfId="776"/>
    <cellStyle name="Comma 2 4 2 2 2 2 2" xfId="1409"/>
    <cellStyle name="Comma 2 4 2 2 2 2 2 2" xfId="3308"/>
    <cellStyle name="Comma 2 4 2 2 2 2 2 2 2" xfId="7111"/>
    <cellStyle name="Comma 2 4 2 2 2 2 2 2 2 2" xfId="14921"/>
    <cellStyle name="Comma 2 4 2 2 2 2 2 2 2 2 2" xfId="30332"/>
    <cellStyle name="Comma 2 4 2 2 2 2 2 2 2 2 2 2" xfId="61156"/>
    <cellStyle name="Comma 2 4 2 2 2 2 2 2 2 2 3" xfId="45746"/>
    <cellStyle name="Comma 2 4 2 2 2 2 2 2 2 3" xfId="22523"/>
    <cellStyle name="Comma 2 4 2 2 2 2 2 2 2 3 2" xfId="53347"/>
    <cellStyle name="Comma 2 4 2 2 2 2 2 2 2 4" xfId="37937"/>
    <cellStyle name="Comma 2 4 2 2 2 2 2 2 3" xfId="11118"/>
    <cellStyle name="Comma 2 4 2 2 2 2 2 2 3 2" xfId="26529"/>
    <cellStyle name="Comma 2 4 2 2 2 2 2 2 3 2 2" xfId="57353"/>
    <cellStyle name="Comma 2 4 2 2 2 2 2 2 3 3" xfId="41943"/>
    <cellStyle name="Comma 2 4 2 2 2 2 2 2 4" xfId="18720"/>
    <cellStyle name="Comma 2 4 2 2 2 2 2 2 4 2" xfId="49544"/>
    <cellStyle name="Comma 2 4 2 2 2 2 2 2 5" xfId="34134"/>
    <cellStyle name="Comma 2 4 2 2 2 2 2 3" xfId="5212"/>
    <cellStyle name="Comma 2 4 2 2 2 2 2 3 2" xfId="13022"/>
    <cellStyle name="Comma 2 4 2 2 2 2 2 3 2 2" xfId="28433"/>
    <cellStyle name="Comma 2 4 2 2 2 2 2 3 2 2 2" xfId="59257"/>
    <cellStyle name="Comma 2 4 2 2 2 2 2 3 2 3" xfId="43847"/>
    <cellStyle name="Comma 2 4 2 2 2 2 2 3 3" xfId="20624"/>
    <cellStyle name="Comma 2 4 2 2 2 2 2 3 3 2" xfId="51448"/>
    <cellStyle name="Comma 2 4 2 2 2 2 2 3 4" xfId="36038"/>
    <cellStyle name="Comma 2 4 2 2 2 2 2 4" xfId="9219"/>
    <cellStyle name="Comma 2 4 2 2 2 2 2 4 2" xfId="24630"/>
    <cellStyle name="Comma 2 4 2 2 2 2 2 4 2 2" xfId="55454"/>
    <cellStyle name="Comma 2 4 2 2 2 2 2 4 3" xfId="40044"/>
    <cellStyle name="Comma 2 4 2 2 2 2 2 5" xfId="16821"/>
    <cellStyle name="Comma 2 4 2 2 2 2 2 5 2" xfId="47645"/>
    <cellStyle name="Comma 2 4 2 2 2 2 2 6" xfId="32235"/>
    <cellStyle name="Comma 2 4 2 2 2 2 3" xfId="2042"/>
    <cellStyle name="Comma 2 4 2 2 2 2 3 2" xfId="3941"/>
    <cellStyle name="Comma 2 4 2 2 2 2 3 2 2" xfId="7744"/>
    <cellStyle name="Comma 2 4 2 2 2 2 3 2 2 2" xfId="15554"/>
    <cellStyle name="Comma 2 4 2 2 2 2 3 2 2 2 2" xfId="30965"/>
    <cellStyle name="Comma 2 4 2 2 2 2 3 2 2 2 2 2" xfId="61789"/>
    <cellStyle name="Comma 2 4 2 2 2 2 3 2 2 2 3" xfId="46379"/>
    <cellStyle name="Comma 2 4 2 2 2 2 3 2 2 3" xfId="23156"/>
    <cellStyle name="Comma 2 4 2 2 2 2 3 2 2 3 2" xfId="53980"/>
    <cellStyle name="Comma 2 4 2 2 2 2 3 2 2 4" xfId="38570"/>
    <cellStyle name="Comma 2 4 2 2 2 2 3 2 3" xfId="11751"/>
    <cellStyle name="Comma 2 4 2 2 2 2 3 2 3 2" xfId="27162"/>
    <cellStyle name="Comma 2 4 2 2 2 2 3 2 3 2 2" xfId="57986"/>
    <cellStyle name="Comma 2 4 2 2 2 2 3 2 3 3" xfId="42576"/>
    <cellStyle name="Comma 2 4 2 2 2 2 3 2 4" xfId="19353"/>
    <cellStyle name="Comma 2 4 2 2 2 2 3 2 4 2" xfId="50177"/>
    <cellStyle name="Comma 2 4 2 2 2 2 3 2 5" xfId="34767"/>
    <cellStyle name="Comma 2 4 2 2 2 2 3 3" xfId="5845"/>
    <cellStyle name="Comma 2 4 2 2 2 2 3 3 2" xfId="13655"/>
    <cellStyle name="Comma 2 4 2 2 2 2 3 3 2 2" xfId="29066"/>
    <cellStyle name="Comma 2 4 2 2 2 2 3 3 2 2 2" xfId="59890"/>
    <cellStyle name="Comma 2 4 2 2 2 2 3 3 2 3" xfId="44480"/>
    <cellStyle name="Comma 2 4 2 2 2 2 3 3 3" xfId="21257"/>
    <cellStyle name="Comma 2 4 2 2 2 2 3 3 3 2" xfId="52081"/>
    <cellStyle name="Comma 2 4 2 2 2 2 3 3 4" xfId="36671"/>
    <cellStyle name="Comma 2 4 2 2 2 2 3 4" xfId="9852"/>
    <cellStyle name="Comma 2 4 2 2 2 2 3 4 2" xfId="25263"/>
    <cellStyle name="Comma 2 4 2 2 2 2 3 4 2 2" xfId="56087"/>
    <cellStyle name="Comma 2 4 2 2 2 2 3 4 3" xfId="40677"/>
    <cellStyle name="Comma 2 4 2 2 2 2 3 5" xfId="17454"/>
    <cellStyle name="Comma 2 4 2 2 2 2 3 5 2" xfId="48278"/>
    <cellStyle name="Comma 2 4 2 2 2 2 3 6" xfId="32868"/>
    <cellStyle name="Comma 2 4 2 2 2 2 4" xfId="2675"/>
    <cellStyle name="Comma 2 4 2 2 2 2 4 2" xfId="6478"/>
    <cellStyle name="Comma 2 4 2 2 2 2 4 2 2" xfId="14288"/>
    <cellStyle name="Comma 2 4 2 2 2 2 4 2 2 2" xfId="29699"/>
    <cellStyle name="Comma 2 4 2 2 2 2 4 2 2 2 2" xfId="60523"/>
    <cellStyle name="Comma 2 4 2 2 2 2 4 2 2 3" xfId="45113"/>
    <cellStyle name="Comma 2 4 2 2 2 2 4 2 3" xfId="21890"/>
    <cellStyle name="Comma 2 4 2 2 2 2 4 2 3 2" xfId="52714"/>
    <cellStyle name="Comma 2 4 2 2 2 2 4 2 4" xfId="37304"/>
    <cellStyle name="Comma 2 4 2 2 2 2 4 3" xfId="10485"/>
    <cellStyle name="Comma 2 4 2 2 2 2 4 3 2" xfId="25896"/>
    <cellStyle name="Comma 2 4 2 2 2 2 4 3 2 2" xfId="56720"/>
    <cellStyle name="Comma 2 4 2 2 2 2 4 3 3" xfId="41310"/>
    <cellStyle name="Comma 2 4 2 2 2 2 4 4" xfId="18087"/>
    <cellStyle name="Comma 2 4 2 2 2 2 4 4 2" xfId="48911"/>
    <cellStyle name="Comma 2 4 2 2 2 2 4 5" xfId="33501"/>
    <cellStyle name="Comma 2 4 2 2 2 2 5" xfId="4579"/>
    <cellStyle name="Comma 2 4 2 2 2 2 5 2" xfId="12389"/>
    <cellStyle name="Comma 2 4 2 2 2 2 5 2 2" xfId="27800"/>
    <cellStyle name="Comma 2 4 2 2 2 2 5 2 2 2" xfId="58624"/>
    <cellStyle name="Comma 2 4 2 2 2 2 5 2 3" xfId="43214"/>
    <cellStyle name="Comma 2 4 2 2 2 2 5 3" xfId="19991"/>
    <cellStyle name="Comma 2 4 2 2 2 2 5 3 2" xfId="50815"/>
    <cellStyle name="Comma 2 4 2 2 2 2 5 4" xfId="35405"/>
    <cellStyle name="Comma 2 4 2 2 2 2 6" xfId="8586"/>
    <cellStyle name="Comma 2 4 2 2 2 2 6 2" xfId="23997"/>
    <cellStyle name="Comma 2 4 2 2 2 2 6 2 2" xfId="54821"/>
    <cellStyle name="Comma 2 4 2 2 2 2 6 3" xfId="39411"/>
    <cellStyle name="Comma 2 4 2 2 2 2 7" xfId="16188"/>
    <cellStyle name="Comma 2 4 2 2 2 2 7 2" xfId="47012"/>
    <cellStyle name="Comma 2 4 2 2 2 2 8" xfId="31602"/>
    <cellStyle name="Comma 2 4 2 2 2 3" xfId="567"/>
    <cellStyle name="Comma 2 4 2 2 2 3 2" xfId="1200"/>
    <cellStyle name="Comma 2 4 2 2 2 3 2 2" xfId="3099"/>
    <cellStyle name="Comma 2 4 2 2 2 3 2 2 2" xfId="6902"/>
    <cellStyle name="Comma 2 4 2 2 2 3 2 2 2 2" xfId="14712"/>
    <cellStyle name="Comma 2 4 2 2 2 3 2 2 2 2 2" xfId="30123"/>
    <cellStyle name="Comma 2 4 2 2 2 3 2 2 2 2 2 2" xfId="60947"/>
    <cellStyle name="Comma 2 4 2 2 2 3 2 2 2 2 3" xfId="45537"/>
    <cellStyle name="Comma 2 4 2 2 2 3 2 2 2 3" xfId="22314"/>
    <cellStyle name="Comma 2 4 2 2 2 3 2 2 2 3 2" xfId="53138"/>
    <cellStyle name="Comma 2 4 2 2 2 3 2 2 2 4" xfId="37728"/>
    <cellStyle name="Comma 2 4 2 2 2 3 2 2 3" xfId="10909"/>
    <cellStyle name="Comma 2 4 2 2 2 3 2 2 3 2" xfId="26320"/>
    <cellStyle name="Comma 2 4 2 2 2 3 2 2 3 2 2" xfId="57144"/>
    <cellStyle name="Comma 2 4 2 2 2 3 2 2 3 3" xfId="41734"/>
    <cellStyle name="Comma 2 4 2 2 2 3 2 2 4" xfId="18511"/>
    <cellStyle name="Comma 2 4 2 2 2 3 2 2 4 2" xfId="49335"/>
    <cellStyle name="Comma 2 4 2 2 2 3 2 2 5" xfId="33925"/>
    <cellStyle name="Comma 2 4 2 2 2 3 2 3" xfId="5003"/>
    <cellStyle name="Comma 2 4 2 2 2 3 2 3 2" xfId="12813"/>
    <cellStyle name="Comma 2 4 2 2 2 3 2 3 2 2" xfId="28224"/>
    <cellStyle name="Comma 2 4 2 2 2 3 2 3 2 2 2" xfId="59048"/>
    <cellStyle name="Comma 2 4 2 2 2 3 2 3 2 3" xfId="43638"/>
    <cellStyle name="Comma 2 4 2 2 2 3 2 3 3" xfId="20415"/>
    <cellStyle name="Comma 2 4 2 2 2 3 2 3 3 2" xfId="51239"/>
    <cellStyle name="Comma 2 4 2 2 2 3 2 3 4" xfId="35829"/>
    <cellStyle name="Comma 2 4 2 2 2 3 2 4" xfId="9010"/>
    <cellStyle name="Comma 2 4 2 2 2 3 2 4 2" xfId="24421"/>
    <cellStyle name="Comma 2 4 2 2 2 3 2 4 2 2" xfId="55245"/>
    <cellStyle name="Comma 2 4 2 2 2 3 2 4 3" xfId="39835"/>
    <cellStyle name="Comma 2 4 2 2 2 3 2 5" xfId="16612"/>
    <cellStyle name="Comma 2 4 2 2 2 3 2 5 2" xfId="47436"/>
    <cellStyle name="Comma 2 4 2 2 2 3 2 6" xfId="32026"/>
    <cellStyle name="Comma 2 4 2 2 2 3 3" xfId="1833"/>
    <cellStyle name="Comma 2 4 2 2 2 3 3 2" xfId="3732"/>
    <cellStyle name="Comma 2 4 2 2 2 3 3 2 2" xfId="7535"/>
    <cellStyle name="Comma 2 4 2 2 2 3 3 2 2 2" xfId="15345"/>
    <cellStyle name="Comma 2 4 2 2 2 3 3 2 2 2 2" xfId="30756"/>
    <cellStyle name="Comma 2 4 2 2 2 3 3 2 2 2 2 2" xfId="61580"/>
    <cellStyle name="Comma 2 4 2 2 2 3 3 2 2 2 3" xfId="46170"/>
    <cellStyle name="Comma 2 4 2 2 2 3 3 2 2 3" xfId="22947"/>
    <cellStyle name="Comma 2 4 2 2 2 3 3 2 2 3 2" xfId="53771"/>
    <cellStyle name="Comma 2 4 2 2 2 3 3 2 2 4" xfId="38361"/>
    <cellStyle name="Comma 2 4 2 2 2 3 3 2 3" xfId="11542"/>
    <cellStyle name="Comma 2 4 2 2 2 3 3 2 3 2" xfId="26953"/>
    <cellStyle name="Comma 2 4 2 2 2 3 3 2 3 2 2" xfId="57777"/>
    <cellStyle name="Comma 2 4 2 2 2 3 3 2 3 3" xfId="42367"/>
    <cellStyle name="Comma 2 4 2 2 2 3 3 2 4" xfId="19144"/>
    <cellStyle name="Comma 2 4 2 2 2 3 3 2 4 2" xfId="49968"/>
    <cellStyle name="Comma 2 4 2 2 2 3 3 2 5" xfId="34558"/>
    <cellStyle name="Comma 2 4 2 2 2 3 3 3" xfId="5636"/>
    <cellStyle name="Comma 2 4 2 2 2 3 3 3 2" xfId="13446"/>
    <cellStyle name="Comma 2 4 2 2 2 3 3 3 2 2" xfId="28857"/>
    <cellStyle name="Comma 2 4 2 2 2 3 3 3 2 2 2" xfId="59681"/>
    <cellStyle name="Comma 2 4 2 2 2 3 3 3 2 3" xfId="44271"/>
    <cellStyle name="Comma 2 4 2 2 2 3 3 3 3" xfId="21048"/>
    <cellStyle name="Comma 2 4 2 2 2 3 3 3 3 2" xfId="51872"/>
    <cellStyle name="Comma 2 4 2 2 2 3 3 3 4" xfId="36462"/>
    <cellStyle name="Comma 2 4 2 2 2 3 3 4" xfId="9643"/>
    <cellStyle name="Comma 2 4 2 2 2 3 3 4 2" xfId="25054"/>
    <cellStyle name="Comma 2 4 2 2 2 3 3 4 2 2" xfId="55878"/>
    <cellStyle name="Comma 2 4 2 2 2 3 3 4 3" xfId="40468"/>
    <cellStyle name="Comma 2 4 2 2 2 3 3 5" xfId="17245"/>
    <cellStyle name="Comma 2 4 2 2 2 3 3 5 2" xfId="48069"/>
    <cellStyle name="Comma 2 4 2 2 2 3 3 6" xfId="32659"/>
    <cellStyle name="Comma 2 4 2 2 2 3 4" xfId="2466"/>
    <cellStyle name="Comma 2 4 2 2 2 3 4 2" xfId="6269"/>
    <cellStyle name="Comma 2 4 2 2 2 3 4 2 2" xfId="14079"/>
    <cellStyle name="Comma 2 4 2 2 2 3 4 2 2 2" xfId="29490"/>
    <cellStyle name="Comma 2 4 2 2 2 3 4 2 2 2 2" xfId="60314"/>
    <cellStyle name="Comma 2 4 2 2 2 3 4 2 2 3" xfId="44904"/>
    <cellStyle name="Comma 2 4 2 2 2 3 4 2 3" xfId="21681"/>
    <cellStyle name="Comma 2 4 2 2 2 3 4 2 3 2" xfId="52505"/>
    <cellStyle name="Comma 2 4 2 2 2 3 4 2 4" xfId="37095"/>
    <cellStyle name="Comma 2 4 2 2 2 3 4 3" xfId="10276"/>
    <cellStyle name="Comma 2 4 2 2 2 3 4 3 2" xfId="25687"/>
    <cellStyle name="Comma 2 4 2 2 2 3 4 3 2 2" xfId="56511"/>
    <cellStyle name="Comma 2 4 2 2 2 3 4 3 3" xfId="41101"/>
    <cellStyle name="Comma 2 4 2 2 2 3 4 4" xfId="17878"/>
    <cellStyle name="Comma 2 4 2 2 2 3 4 4 2" xfId="48702"/>
    <cellStyle name="Comma 2 4 2 2 2 3 4 5" xfId="33292"/>
    <cellStyle name="Comma 2 4 2 2 2 3 5" xfId="4370"/>
    <cellStyle name="Comma 2 4 2 2 2 3 5 2" xfId="12180"/>
    <cellStyle name="Comma 2 4 2 2 2 3 5 2 2" xfId="27591"/>
    <cellStyle name="Comma 2 4 2 2 2 3 5 2 2 2" xfId="58415"/>
    <cellStyle name="Comma 2 4 2 2 2 3 5 2 3" xfId="43005"/>
    <cellStyle name="Comma 2 4 2 2 2 3 5 3" xfId="19782"/>
    <cellStyle name="Comma 2 4 2 2 2 3 5 3 2" xfId="50606"/>
    <cellStyle name="Comma 2 4 2 2 2 3 5 4" xfId="35196"/>
    <cellStyle name="Comma 2 4 2 2 2 3 6" xfId="8377"/>
    <cellStyle name="Comma 2 4 2 2 2 3 6 2" xfId="23788"/>
    <cellStyle name="Comma 2 4 2 2 2 3 6 2 2" xfId="54612"/>
    <cellStyle name="Comma 2 4 2 2 2 3 6 3" xfId="39202"/>
    <cellStyle name="Comma 2 4 2 2 2 3 7" xfId="15979"/>
    <cellStyle name="Comma 2 4 2 2 2 3 7 2" xfId="46803"/>
    <cellStyle name="Comma 2 4 2 2 2 3 8" xfId="31393"/>
    <cellStyle name="Comma 2 4 2 2 2 4" xfId="987"/>
    <cellStyle name="Comma 2 4 2 2 2 4 2" xfId="2886"/>
    <cellStyle name="Comma 2 4 2 2 2 4 2 2" xfId="6689"/>
    <cellStyle name="Comma 2 4 2 2 2 4 2 2 2" xfId="14499"/>
    <cellStyle name="Comma 2 4 2 2 2 4 2 2 2 2" xfId="29910"/>
    <cellStyle name="Comma 2 4 2 2 2 4 2 2 2 2 2" xfId="60734"/>
    <cellStyle name="Comma 2 4 2 2 2 4 2 2 2 3" xfId="45324"/>
    <cellStyle name="Comma 2 4 2 2 2 4 2 2 3" xfId="22101"/>
    <cellStyle name="Comma 2 4 2 2 2 4 2 2 3 2" xfId="52925"/>
    <cellStyle name="Comma 2 4 2 2 2 4 2 2 4" xfId="37515"/>
    <cellStyle name="Comma 2 4 2 2 2 4 2 3" xfId="10696"/>
    <cellStyle name="Comma 2 4 2 2 2 4 2 3 2" xfId="26107"/>
    <cellStyle name="Comma 2 4 2 2 2 4 2 3 2 2" xfId="56931"/>
    <cellStyle name="Comma 2 4 2 2 2 4 2 3 3" xfId="41521"/>
    <cellStyle name="Comma 2 4 2 2 2 4 2 4" xfId="18298"/>
    <cellStyle name="Comma 2 4 2 2 2 4 2 4 2" xfId="49122"/>
    <cellStyle name="Comma 2 4 2 2 2 4 2 5" xfId="33712"/>
    <cellStyle name="Comma 2 4 2 2 2 4 3" xfId="4790"/>
    <cellStyle name="Comma 2 4 2 2 2 4 3 2" xfId="12600"/>
    <cellStyle name="Comma 2 4 2 2 2 4 3 2 2" xfId="28011"/>
    <cellStyle name="Comma 2 4 2 2 2 4 3 2 2 2" xfId="58835"/>
    <cellStyle name="Comma 2 4 2 2 2 4 3 2 3" xfId="43425"/>
    <cellStyle name="Comma 2 4 2 2 2 4 3 3" xfId="20202"/>
    <cellStyle name="Comma 2 4 2 2 2 4 3 3 2" xfId="51026"/>
    <cellStyle name="Comma 2 4 2 2 2 4 3 4" xfId="35616"/>
    <cellStyle name="Comma 2 4 2 2 2 4 4" xfId="8797"/>
    <cellStyle name="Comma 2 4 2 2 2 4 4 2" xfId="24208"/>
    <cellStyle name="Comma 2 4 2 2 2 4 4 2 2" xfId="55032"/>
    <cellStyle name="Comma 2 4 2 2 2 4 4 3" xfId="39622"/>
    <cellStyle name="Comma 2 4 2 2 2 4 5" xfId="16399"/>
    <cellStyle name="Comma 2 4 2 2 2 4 5 2" xfId="47223"/>
    <cellStyle name="Comma 2 4 2 2 2 4 6" xfId="31813"/>
    <cellStyle name="Comma 2 4 2 2 2 5" xfId="1620"/>
    <cellStyle name="Comma 2 4 2 2 2 5 2" xfId="3519"/>
    <cellStyle name="Comma 2 4 2 2 2 5 2 2" xfId="7322"/>
    <cellStyle name="Comma 2 4 2 2 2 5 2 2 2" xfId="15132"/>
    <cellStyle name="Comma 2 4 2 2 2 5 2 2 2 2" xfId="30543"/>
    <cellStyle name="Comma 2 4 2 2 2 5 2 2 2 2 2" xfId="61367"/>
    <cellStyle name="Comma 2 4 2 2 2 5 2 2 2 3" xfId="45957"/>
    <cellStyle name="Comma 2 4 2 2 2 5 2 2 3" xfId="22734"/>
    <cellStyle name="Comma 2 4 2 2 2 5 2 2 3 2" xfId="53558"/>
    <cellStyle name="Comma 2 4 2 2 2 5 2 2 4" xfId="38148"/>
    <cellStyle name="Comma 2 4 2 2 2 5 2 3" xfId="11329"/>
    <cellStyle name="Comma 2 4 2 2 2 5 2 3 2" xfId="26740"/>
    <cellStyle name="Comma 2 4 2 2 2 5 2 3 2 2" xfId="57564"/>
    <cellStyle name="Comma 2 4 2 2 2 5 2 3 3" xfId="42154"/>
    <cellStyle name="Comma 2 4 2 2 2 5 2 4" xfId="18931"/>
    <cellStyle name="Comma 2 4 2 2 2 5 2 4 2" xfId="49755"/>
    <cellStyle name="Comma 2 4 2 2 2 5 2 5" xfId="34345"/>
    <cellStyle name="Comma 2 4 2 2 2 5 3" xfId="5423"/>
    <cellStyle name="Comma 2 4 2 2 2 5 3 2" xfId="13233"/>
    <cellStyle name="Comma 2 4 2 2 2 5 3 2 2" xfId="28644"/>
    <cellStyle name="Comma 2 4 2 2 2 5 3 2 2 2" xfId="59468"/>
    <cellStyle name="Comma 2 4 2 2 2 5 3 2 3" xfId="44058"/>
    <cellStyle name="Comma 2 4 2 2 2 5 3 3" xfId="20835"/>
    <cellStyle name="Comma 2 4 2 2 2 5 3 3 2" xfId="51659"/>
    <cellStyle name="Comma 2 4 2 2 2 5 3 4" xfId="36249"/>
    <cellStyle name="Comma 2 4 2 2 2 5 4" xfId="9430"/>
    <cellStyle name="Comma 2 4 2 2 2 5 4 2" xfId="24841"/>
    <cellStyle name="Comma 2 4 2 2 2 5 4 2 2" xfId="55665"/>
    <cellStyle name="Comma 2 4 2 2 2 5 4 3" xfId="40255"/>
    <cellStyle name="Comma 2 4 2 2 2 5 5" xfId="17032"/>
    <cellStyle name="Comma 2 4 2 2 2 5 5 2" xfId="47856"/>
    <cellStyle name="Comma 2 4 2 2 2 5 6" xfId="32446"/>
    <cellStyle name="Comma 2 4 2 2 2 6" xfId="2253"/>
    <cellStyle name="Comma 2 4 2 2 2 6 2" xfId="6056"/>
    <cellStyle name="Comma 2 4 2 2 2 6 2 2" xfId="13866"/>
    <cellStyle name="Comma 2 4 2 2 2 6 2 2 2" xfId="29277"/>
    <cellStyle name="Comma 2 4 2 2 2 6 2 2 2 2" xfId="60101"/>
    <cellStyle name="Comma 2 4 2 2 2 6 2 2 3" xfId="44691"/>
    <cellStyle name="Comma 2 4 2 2 2 6 2 3" xfId="21468"/>
    <cellStyle name="Comma 2 4 2 2 2 6 2 3 2" xfId="52292"/>
    <cellStyle name="Comma 2 4 2 2 2 6 2 4" xfId="36882"/>
    <cellStyle name="Comma 2 4 2 2 2 6 3" xfId="10063"/>
    <cellStyle name="Comma 2 4 2 2 2 6 3 2" xfId="25474"/>
    <cellStyle name="Comma 2 4 2 2 2 6 3 2 2" xfId="56298"/>
    <cellStyle name="Comma 2 4 2 2 2 6 3 3" xfId="40888"/>
    <cellStyle name="Comma 2 4 2 2 2 6 4" xfId="17665"/>
    <cellStyle name="Comma 2 4 2 2 2 6 4 2" xfId="48489"/>
    <cellStyle name="Comma 2 4 2 2 2 6 5" xfId="33079"/>
    <cellStyle name="Comma 2 4 2 2 2 7" xfId="4157"/>
    <cellStyle name="Comma 2 4 2 2 2 7 2" xfId="11967"/>
    <cellStyle name="Comma 2 4 2 2 2 7 2 2" xfId="27378"/>
    <cellStyle name="Comma 2 4 2 2 2 7 2 2 2" xfId="58202"/>
    <cellStyle name="Comma 2 4 2 2 2 7 2 3" xfId="42792"/>
    <cellStyle name="Comma 2 4 2 2 2 7 3" xfId="19569"/>
    <cellStyle name="Comma 2 4 2 2 2 7 3 2" xfId="50393"/>
    <cellStyle name="Comma 2 4 2 2 2 7 4" xfId="34983"/>
    <cellStyle name="Comma 2 4 2 2 2 8" xfId="8164"/>
    <cellStyle name="Comma 2 4 2 2 2 8 2" xfId="23575"/>
    <cellStyle name="Comma 2 4 2 2 2 8 2 2" xfId="54399"/>
    <cellStyle name="Comma 2 4 2 2 2 8 3" xfId="38989"/>
    <cellStyle name="Comma 2 4 2 2 2 9" xfId="7955"/>
    <cellStyle name="Comma 2 4 2 2 2 9 2" xfId="23366"/>
    <cellStyle name="Comma 2 4 2 2 2 9 2 2" xfId="54190"/>
    <cellStyle name="Comma 2 4 2 2 2 9 3" xfId="38780"/>
    <cellStyle name="Comma 2 4 2 2 3" xfId="694"/>
    <cellStyle name="Comma 2 4 2 2 3 2" xfId="1327"/>
    <cellStyle name="Comma 2 4 2 2 3 2 2" xfId="3226"/>
    <cellStyle name="Comma 2 4 2 2 3 2 2 2" xfId="7029"/>
    <cellStyle name="Comma 2 4 2 2 3 2 2 2 2" xfId="14839"/>
    <cellStyle name="Comma 2 4 2 2 3 2 2 2 2 2" xfId="30250"/>
    <cellStyle name="Comma 2 4 2 2 3 2 2 2 2 2 2" xfId="61074"/>
    <cellStyle name="Comma 2 4 2 2 3 2 2 2 2 3" xfId="45664"/>
    <cellStyle name="Comma 2 4 2 2 3 2 2 2 3" xfId="22441"/>
    <cellStyle name="Comma 2 4 2 2 3 2 2 2 3 2" xfId="53265"/>
    <cellStyle name="Comma 2 4 2 2 3 2 2 2 4" xfId="37855"/>
    <cellStyle name="Comma 2 4 2 2 3 2 2 3" xfId="11036"/>
    <cellStyle name="Comma 2 4 2 2 3 2 2 3 2" xfId="26447"/>
    <cellStyle name="Comma 2 4 2 2 3 2 2 3 2 2" xfId="57271"/>
    <cellStyle name="Comma 2 4 2 2 3 2 2 3 3" xfId="41861"/>
    <cellStyle name="Comma 2 4 2 2 3 2 2 4" xfId="18638"/>
    <cellStyle name="Comma 2 4 2 2 3 2 2 4 2" xfId="49462"/>
    <cellStyle name="Comma 2 4 2 2 3 2 2 5" xfId="34052"/>
    <cellStyle name="Comma 2 4 2 2 3 2 3" xfId="5130"/>
    <cellStyle name="Comma 2 4 2 2 3 2 3 2" xfId="12940"/>
    <cellStyle name="Comma 2 4 2 2 3 2 3 2 2" xfId="28351"/>
    <cellStyle name="Comma 2 4 2 2 3 2 3 2 2 2" xfId="59175"/>
    <cellStyle name="Comma 2 4 2 2 3 2 3 2 3" xfId="43765"/>
    <cellStyle name="Comma 2 4 2 2 3 2 3 3" xfId="20542"/>
    <cellStyle name="Comma 2 4 2 2 3 2 3 3 2" xfId="51366"/>
    <cellStyle name="Comma 2 4 2 2 3 2 3 4" xfId="35956"/>
    <cellStyle name="Comma 2 4 2 2 3 2 4" xfId="9137"/>
    <cellStyle name="Comma 2 4 2 2 3 2 4 2" xfId="24548"/>
    <cellStyle name="Comma 2 4 2 2 3 2 4 2 2" xfId="55372"/>
    <cellStyle name="Comma 2 4 2 2 3 2 4 3" xfId="39962"/>
    <cellStyle name="Comma 2 4 2 2 3 2 5" xfId="16739"/>
    <cellStyle name="Comma 2 4 2 2 3 2 5 2" xfId="47563"/>
    <cellStyle name="Comma 2 4 2 2 3 2 6" xfId="32153"/>
    <cellStyle name="Comma 2 4 2 2 3 3" xfId="1960"/>
    <cellStyle name="Comma 2 4 2 2 3 3 2" xfId="3859"/>
    <cellStyle name="Comma 2 4 2 2 3 3 2 2" xfId="7662"/>
    <cellStyle name="Comma 2 4 2 2 3 3 2 2 2" xfId="15472"/>
    <cellStyle name="Comma 2 4 2 2 3 3 2 2 2 2" xfId="30883"/>
    <cellStyle name="Comma 2 4 2 2 3 3 2 2 2 2 2" xfId="61707"/>
    <cellStyle name="Comma 2 4 2 2 3 3 2 2 2 3" xfId="46297"/>
    <cellStyle name="Comma 2 4 2 2 3 3 2 2 3" xfId="23074"/>
    <cellStyle name="Comma 2 4 2 2 3 3 2 2 3 2" xfId="53898"/>
    <cellStyle name="Comma 2 4 2 2 3 3 2 2 4" xfId="38488"/>
    <cellStyle name="Comma 2 4 2 2 3 3 2 3" xfId="11669"/>
    <cellStyle name="Comma 2 4 2 2 3 3 2 3 2" xfId="27080"/>
    <cellStyle name="Comma 2 4 2 2 3 3 2 3 2 2" xfId="57904"/>
    <cellStyle name="Comma 2 4 2 2 3 3 2 3 3" xfId="42494"/>
    <cellStyle name="Comma 2 4 2 2 3 3 2 4" xfId="19271"/>
    <cellStyle name="Comma 2 4 2 2 3 3 2 4 2" xfId="50095"/>
    <cellStyle name="Comma 2 4 2 2 3 3 2 5" xfId="34685"/>
    <cellStyle name="Comma 2 4 2 2 3 3 3" xfId="5763"/>
    <cellStyle name="Comma 2 4 2 2 3 3 3 2" xfId="13573"/>
    <cellStyle name="Comma 2 4 2 2 3 3 3 2 2" xfId="28984"/>
    <cellStyle name="Comma 2 4 2 2 3 3 3 2 2 2" xfId="59808"/>
    <cellStyle name="Comma 2 4 2 2 3 3 3 2 3" xfId="44398"/>
    <cellStyle name="Comma 2 4 2 2 3 3 3 3" xfId="21175"/>
    <cellStyle name="Comma 2 4 2 2 3 3 3 3 2" xfId="51999"/>
    <cellStyle name="Comma 2 4 2 2 3 3 3 4" xfId="36589"/>
    <cellStyle name="Comma 2 4 2 2 3 3 4" xfId="9770"/>
    <cellStyle name="Comma 2 4 2 2 3 3 4 2" xfId="25181"/>
    <cellStyle name="Comma 2 4 2 2 3 3 4 2 2" xfId="56005"/>
    <cellStyle name="Comma 2 4 2 2 3 3 4 3" xfId="40595"/>
    <cellStyle name="Comma 2 4 2 2 3 3 5" xfId="17372"/>
    <cellStyle name="Comma 2 4 2 2 3 3 5 2" xfId="48196"/>
    <cellStyle name="Comma 2 4 2 2 3 3 6" xfId="32786"/>
    <cellStyle name="Comma 2 4 2 2 3 4" xfId="2593"/>
    <cellStyle name="Comma 2 4 2 2 3 4 2" xfId="6396"/>
    <cellStyle name="Comma 2 4 2 2 3 4 2 2" xfId="14206"/>
    <cellStyle name="Comma 2 4 2 2 3 4 2 2 2" xfId="29617"/>
    <cellStyle name="Comma 2 4 2 2 3 4 2 2 2 2" xfId="60441"/>
    <cellStyle name="Comma 2 4 2 2 3 4 2 2 3" xfId="45031"/>
    <cellStyle name="Comma 2 4 2 2 3 4 2 3" xfId="21808"/>
    <cellStyle name="Comma 2 4 2 2 3 4 2 3 2" xfId="52632"/>
    <cellStyle name="Comma 2 4 2 2 3 4 2 4" xfId="37222"/>
    <cellStyle name="Comma 2 4 2 2 3 4 3" xfId="10403"/>
    <cellStyle name="Comma 2 4 2 2 3 4 3 2" xfId="25814"/>
    <cellStyle name="Comma 2 4 2 2 3 4 3 2 2" xfId="56638"/>
    <cellStyle name="Comma 2 4 2 2 3 4 3 3" xfId="41228"/>
    <cellStyle name="Comma 2 4 2 2 3 4 4" xfId="18005"/>
    <cellStyle name="Comma 2 4 2 2 3 4 4 2" xfId="48829"/>
    <cellStyle name="Comma 2 4 2 2 3 4 5" xfId="33419"/>
    <cellStyle name="Comma 2 4 2 2 3 5" xfId="4497"/>
    <cellStyle name="Comma 2 4 2 2 3 5 2" xfId="12307"/>
    <cellStyle name="Comma 2 4 2 2 3 5 2 2" xfId="27718"/>
    <cellStyle name="Comma 2 4 2 2 3 5 2 2 2" xfId="58542"/>
    <cellStyle name="Comma 2 4 2 2 3 5 2 3" xfId="43132"/>
    <cellStyle name="Comma 2 4 2 2 3 5 3" xfId="19909"/>
    <cellStyle name="Comma 2 4 2 2 3 5 3 2" xfId="50733"/>
    <cellStyle name="Comma 2 4 2 2 3 5 4" xfId="35323"/>
    <cellStyle name="Comma 2 4 2 2 3 6" xfId="8504"/>
    <cellStyle name="Comma 2 4 2 2 3 6 2" xfId="23915"/>
    <cellStyle name="Comma 2 4 2 2 3 6 2 2" xfId="54739"/>
    <cellStyle name="Comma 2 4 2 2 3 6 3" xfId="39329"/>
    <cellStyle name="Comma 2 4 2 2 3 7" xfId="16106"/>
    <cellStyle name="Comma 2 4 2 2 3 7 2" xfId="46930"/>
    <cellStyle name="Comma 2 4 2 2 3 8" xfId="31520"/>
    <cellStyle name="Comma 2 4 2 2 4" xfId="485"/>
    <cellStyle name="Comma 2 4 2 2 4 2" xfId="1118"/>
    <cellStyle name="Comma 2 4 2 2 4 2 2" xfId="3017"/>
    <cellStyle name="Comma 2 4 2 2 4 2 2 2" xfId="6820"/>
    <cellStyle name="Comma 2 4 2 2 4 2 2 2 2" xfId="14630"/>
    <cellStyle name="Comma 2 4 2 2 4 2 2 2 2 2" xfId="30041"/>
    <cellStyle name="Comma 2 4 2 2 4 2 2 2 2 2 2" xfId="60865"/>
    <cellStyle name="Comma 2 4 2 2 4 2 2 2 2 3" xfId="45455"/>
    <cellStyle name="Comma 2 4 2 2 4 2 2 2 3" xfId="22232"/>
    <cellStyle name="Comma 2 4 2 2 4 2 2 2 3 2" xfId="53056"/>
    <cellStyle name="Comma 2 4 2 2 4 2 2 2 4" xfId="37646"/>
    <cellStyle name="Comma 2 4 2 2 4 2 2 3" xfId="10827"/>
    <cellStyle name="Comma 2 4 2 2 4 2 2 3 2" xfId="26238"/>
    <cellStyle name="Comma 2 4 2 2 4 2 2 3 2 2" xfId="57062"/>
    <cellStyle name="Comma 2 4 2 2 4 2 2 3 3" xfId="41652"/>
    <cellStyle name="Comma 2 4 2 2 4 2 2 4" xfId="18429"/>
    <cellStyle name="Comma 2 4 2 2 4 2 2 4 2" xfId="49253"/>
    <cellStyle name="Comma 2 4 2 2 4 2 2 5" xfId="33843"/>
    <cellStyle name="Comma 2 4 2 2 4 2 3" xfId="4921"/>
    <cellStyle name="Comma 2 4 2 2 4 2 3 2" xfId="12731"/>
    <cellStyle name="Comma 2 4 2 2 4 2 3 2 2" xfId="28142"/>
    <cellStyle name="Comma 2 4 2 2 4 2 3 2 2 2" xfId="58966"/>
    <cellStyle name="Comma 2 4 2 2 4 2 3 2 3" xfId="43556"/>
    <cellStyle name="Comma 2 4 2 2 4 2 3 3" xfId="20333"/>
    <cellStyle name="Comma 2 4 2 2 4 2 3 3 2" xfId="51157"/>
    <cellStyle name="Comma 2 4 2 2 4 2 3 4" xfId="35747"/>
    <cellStyle name="Comma 2 4 2 2 4 2 4" xfId="8928"/>
    <cellStyle name="Comma 2 4 2 2 4 2 4 2" xfId="24339"/>
    <cellStyle name="Comma 2 4 2 2 4 2 4 2 2" xfId="55163"/>
    <cellStyle name="Comma 2 4 2 2 4 2 4 3" xfId="39753"/>
    <cellStyle name="Comma 2 4 2 2 4 2 5" xfId="16530"/>
    <cellStyle name="Comma 2 4 2 2 4 2 5 2" xfId="47354"/>
    <cellStyle name="Comma 2 4 2 2 4 2 6" xfId="31944"/>
    <cellStyle name="Comma 2 4 2 2 4 3" xfId="1751"/>
    <cellStyle name="Comma 2 4 2 2 4 3 2" xfId="3650"/>
    <cellStyle name="Comma 2 4 2 2 4 3 2 2" xfId="7453"/>
    <cellStyle name="Comma 2 4 2 2 4 3 2 2 2" xfId="15263"/>
    <cellStyle name="Comma 2 4 2 2 4 3 2 2 2 2" xfId="30674"/>
    <cellStyle name="Comma 2 4 2 2 4 3 2 2 2 2 2" xfId="61498"/>
    <cellStyle name="Comma 2 4 2 2 4 3 2 2 2 3" xfId="46088"/>
    <cellStyle name="Comma 2 4 2 2 4 3 2 2 3" xfId="22865"/>
    <cellStyle name="Comma 2 4 2 2 4 3 2 2 3 2" xfId="53689"/>
    <cellStyle name="Comma 2 4 2 2 4 3 2 2 4" xfId="38279"/>
    <cellStyle name="Comma 2 4 2 2 4 3 2 3" xfId="11460"/>
    <cellStyle name="Comma 2 4 2 2 4 3 2 3 2" xfId="26871"/>
    <cellStyle name="Comma 2 4 2 2 4 3 2 3 2 2" xfId="57695"/>
    <cellStyle name="Comma 2 4 2 2 4 3 2 3 3" xfId="42285"/>
    <cellStyle name="Comma 2 4 2 2 4 3 2 4" xfId="19062"/>
    <cellStyle name="Comma 2 4 2 2 4 3 2 4 2" xfId="49886"/>
    <cellStyle name="Comma 2 4 2 2 4 3 2 5" xfId="34476"/>
    <cellStyle name="Comma 2 4 2 2 4 3 3" xfId="5554"/>
    <cellStyle name="Comma 2 4 2 2 4 3 3 2" xfId="13364"/>
    <cellStyle name="Comma 2 4 2 2 4 3 3 2 2" xfId="28775"/>
    <cellStyle name="Comma 2 4 2 2 4 3 3 2 2 2" xfId="59599"/>
    <cellStyle name="Comma 2 4 2 2 4 3 3 2 3" xfId="44189"/>
    <cellStyle name="Comma 2 4 2 2 4 3 3 3" xfId="20966"/>
    <cellStyle name="Comma 2 4 2 2 4 3 3 3 2" xfId="51790"/>
    <cellStyle name="Comma 2 4 2 2 4 3 3 4" xfId="36380"/>
    <cellStyle name="Comma 2 4 2 2 4 3 4" xfId="9561"/>
    <cellStyle name="Comma 2 4 2 2 4 3 4 2" xfId="24972"/>
    <cellStyle name="Comma 2 4 2 2 4 3 4 2 2" xfId="55796"/>
    <cellStyle name="Comma 2 4 2 2 4 3 4 3" xfId="40386"/>
    <cellStyle name="Comma 2 4 2 2 4 3 5" xfId="17163"/>
    <cellStyle name="Comma 2 4 2 2 4 3 5 2" xfId="47987"/>
    <cellStyle name="Comma 2 4 2 2 4 3 6" xfId="32577"/>
    <cellStyle name="Comma 2 4 2 2 4 4" xfId="2384"/>
    <cellStyle name="Comma 2 4 2 2 4 4 2" xfId="6187"/>
    <cellStyle name="Comma 2 4 2 2 4 4 2 2" xfId="13997"/>
    <cellStyle name="Comma 2 4 2 2 4 4 2 2 2" xfId="29408"/>
    <cellStyle name="Comma 2 4 2 2 4 4 2 2 2 2" xfId="60232"/>
    <cellStyle name="Comma 2 4 2 2 4 4 2 2 3" xfId="44822"/>
    <cellStyle name="Comma 2 4 2 2 4 4 2 3" xfId="21599"/>
    <cellStyle name="Comma 2 4 2 2 4 4 2 3 2" xfId="52423"/>
    <cellStyle name="Comma 2 4 2 2 4 4 2 4" xfId="37013"/>
    <cellStyle name="Comma 2 4 2 2 4 4 3" xfId="10194"/>
    <cellStyle name="Comma 2 4 2 2 4 4 3 2" xfId="25605"/>
    <cellStyle name="Comma 2 4 2 2 4 4 3 2 2" xfId="56429"/>
    <cellStyle name="Comma 2 4 2 2 4 4 3 3" xfId="41019"/>
    <cellStyle name="Comma 2 4 2 2 4 4 4" xfId="17796"/>
    <cellStyle name="Comma 2 4 2 2 4 4 4 2" xfId="48620"/>
    <cellStyle name="Comma 2 4 2 2 4 4 5" xfId="33210"/>
    <cellStyle name="Comma 2 4 2 2 4 5" xfId="4288"/>
    <cellStyle name="Comma 2 4 2 2 4 5 2" xfId="12098"/>
    <cellStyle name="Comma 2 4 2 2 4 5 2 2" xfId="27509"/>
    <cellStyle name="Comma 2 4 2 2 4 5 2 2 2" xfId="58333"/>
    <cellStyle name="Comma 2 4 2 2 4 5 2 3" xfId="42923"/>
    <cellStyle name="Comma 2 4 2 2 4 5 3" xfId="19700"/>
    <cellStyle name="Comma 2 4 2 2 4 5 3 2" xfId="50524"/>
    <cellStyle name="Comma 2 4 2 2 4 5 4" xfId="35114"/>
    <cellStyle name="Comma 2 4 2 2 4 6" xfId="8295"/>
    <cellStyle name="Comma 2 4 2 2 4 6 2" xfId="23706"/>
    <cellStyle name="Comma 2 4 2 2 4 6 2 2" xfId="54530"/>
    <cellStyle name="Comma 2 4 2 2 4 6 3" xfId="39120"/>
    <cellStyle name="Comma 2 4 2 2 4 7" xfId="15897"/>
    <cellStyle name="Comma 2 4 2 2 4 7 2" xfId="46721"/>
    <cellStyle name="Comma 2 4 2 2 4 8" xfId="31311"/>
    <cellStyle name="Comma 2 4 2 2 5" xfId="905"/>
    <cellStyle name="Comma 2 4 2 2 5 2" xfId="2804"/>
    <cellStyle name="Comma 2 4 2 2 5 2 2" xfId="6607"/>
    <cellStyle name="Comma 2 4 2 2 5 2 2 2" xfId="14417"/>
    <cellStyle name="Comma 2 4 2 2 5 2 2 2 2" xfId="29828"/>
    <cellStyle name="Comma 2 4 2 2 5 2 2 2 2 2" xfId="60652"/>
    <cellStyle name="Comma 2 4 2 2 5 2 2 2 3" xfId="45242"/>
    <cellStyle name="Comma 2 4 2 2 5 2 2 3" xfId="22019"/>
    <cellStyle name="Comma 2 4 2 2 5 2 2 3 2" xfId="52843"/>
    <cellStyle name="Comma 2 4 2 2 5 2 2 4" xfId="37433"/>
    <cellStyle name="Comma 2 4 2 2 5 2 3" xfId="10614"/>
    <cellStyle name="Comma 2 4 2 2 5 2 3 2" xfId="26025"/>
    <cellStyle name="Comma 2 4 2 2 5 2 3 2 2" xfId="56849"/>
    <cellStyle name="Comma 2 4 2 2 5 2 3 3" xfId="41439"/>
    <cellStyle name="Comma 2 4 2 2 5 2 4" xfId="18216"/>
    <cellStyle name="Comma 2 4 2 2 5 2 4 2" xfId="49040"/>
    <cellStyle name="Comma 2 4 2 2 5 2 5" xfId="33630"/>
    <cellStyle name="Comma 2 4 2 2 5 3" xfId="4708"/>
    <cellStyle name="Comma 2 4 2 2 5 3 2" xfId="12518"/>
    <cellStyle name="Comma 2 4 2 2 5 3 2 2" xfId="27929"/>
    <cellStyle name="Comma 2 4 2 2 5 3 2 2 2" xfId="58753"/>
    <cellStyle name="Comma 2 4 2 2 5 3 2 3" xfId="43343"/>
    <cellStyle name="Comma 2 4 2 2 5 3 3" xfId="20120"/>
    <cellStyle name="Comma 2 4 2 2 5 3 3 2" xfId="50944"/>
    <cellStyle name="Comma 2 4 2 2 5 3 4" xfId="35534"/>
    <cellStyle name="Comma 2 4 2 2 5 4" xfId="8715"/>
    <cellStyle name="Comma 2 4 2 2 5 4 2" xfId="24126"/>
    <cellStyle name="Comma 2 4 2 2 5 4 2 2" xfId="54950"/>
    <cellStyle name="Comma 2 4 2 2 5 4 3" xfId="39540"/>
    <cellStyle name="Comma 2 4 2 2 5 5" xfId="16317"/>
    <cellStyle name="Comma 2 4 2 2 5 5 2" xfId="47141"/>
    <cellStyle name="Comma 2 4 2 2 5 6" xfId="31731"/>
    <cellStyle name="Comma 2 4 2 2 6" xfId="1538"/>
    <cellStyle name="Comma 2 4 2 2 6 2" xfId="3437"/>
    <cellStyle name="Comma 2 4 2 2 6 2 2" xfId="7240"/>
    <cellStyle name="Comma 2 4 2 2 6 2 2 2" xfId="15050"/>
    <cellStyle name="Comma 2 4 2 2 6 2 2 2 2" xfId="30461"/>
    <cellStyle name="Comma 2 4 2 2 6 2 2 2 2 2" xfId="61285"/>
    <cellStyle name="Comma 2 4 2 2 6 2 2 2 3" xfId="45875"/>
    <cellStyle name="Comma 2 4 2 2 6 2 2 3" xfId="22652"/>
    <cellStyle name="Comma 2 4 2 2 6 2 2 3 2" xfId="53476"/>
    <cellStyle name="Comma 2 4 2 2 6 2 2 4" xfId="38066"/>
    <cellStyle name="Comma 2 4 2 2 6 2 3" xfId="11247"/>
    <cellStyle name="Comma 2 4 2 2 6 2 3 2" xfId="26658"/>
    <cellStyle name="Comma 2 4 2 2 6 2 3 2 2" xfId="57482"/>
    <cellStyle name="Comma 2 4 2 2 6 2 3 3" xfId="42072"/>
    <cellStyle name="Comma 2 4 2 2 6 2 4" xfId="18849"/>
    <cellStyle name="Comma 2 4 2 2 6 2 4 2" xfId="49673"/>
    <cellStyle name="Comma 2 4 2 2 6 2 5" xfId="34263"/>
    <cellStyle name="Comma 2 4 2 2 6 3" xfId="5341"/>
    <cellStyle name="Comma 2 4 2 2 6 3 2" xfId="13151"/>
    <cellStyle name="Comma 2 4 2 2 6 3 2 2" xfId="28562"/>
    <cellStyle name="Comma 2 4 2 2 6 3 2 2 2" xfId="59386"/>
    <cellStyle name="Comma 2 4 2 2 6 3 2 3" xfId="43976"/>
    <cellStyle name="Comma 2 4 2 2 6 3 3" xfId="20753"/>
    <cellStyle name="Comma 2 4 2 2 6 3 3 2" xfId="51577"/>
    <cellStyle name="Comma 2 4 2 2 6 3 4" xfId="36167"/>
    <cellStyle name="Comma 2 4 2 2 6 4" xfId="9348"/>
    <cellStyle name="Comma 2 4 2 2 6 4 2" xfId="24759"/>
    <cellStyle name="Comma 2 4 2 2 6 4 2 2" xfId="55583"/>
    <cellStyle name="Comma 2 4 2 2 6 4 3" xfId="40173"/>
    <cellStyle name="Comma 2 4 2 2 6 5" xfId="16950"/>
    <cellStyle name="Comma 2 4 2 2 6 5 2" xfId="47774"/>
    <cellStyle name="Comma 2 4 2 2 6 6" xfId="32364"/>
    <cellStyle name="Comma 2 4 2 2 7" xfId="2171"/>
    <cellStyle name="Comma 2 4 2 2 7 2" xfId="5974"/>
    <cellStyle name="Comma 2 4 2 2 7 2 2" xfId="13784"/>
    <cellStyle name="Comma 2 4 2 2 7 2 2 2" xfId="29195"/>
    <cellStyle name="Comma 2 4 2 2 7 2 2 2 2" xfId="60019"/>
    <cellStyle name="Comma 2 4 2 2 7 2 2 3" xfId="44609"/>
    <cellStyle name="Comma 2 4 2 2 7 2 3" xfId="21386"/>
    <cellStyle name="Comma 2 4 2 2 7 2 3 2" xfId="52210"/>
    <cellStyle name="Comma 2 4 2 2 7 2 4" xfId="36800"/>
    <cellStyle name="Comma 2 4 2 2 7 3" xfId="9981"/>
    <cellStyle name="Comma 2 4 2 2 7 3 2" xfId="25392"/>
    <cellStyle name="Comma 2 4 2 2 7 3 2 2" xfId="56216"/>
    <cellStyle name="Comma 2 4 2 2 7 3 3" xfId="40806"/>
    <cellStyle name="Comma 2 4 2 2 7 4" xfId="17583"/>
    <cellStyle name="Comma 2 4 2 2 7 4 2" xfId="48407"/>
    <cellStyle name="Comma 2 4 2 2 7 5" xfId="32997"/>
    <cellStyle name="Comma 2 4 2 2 8" xfId="4075"/>
    <cellStyle name="Comma 2 4 2 2 8 2" xfId="11885"/>
    <cellStyle name="Comma 2 4 2 2 8 2 2" xfId="27296"/>
    <cellStyle name="Comma 2 4 2 2 8 2 2 2" xfId="58120"/>
    <cellStyle name="Comma 2 4 2 2 8 2 3" xfId="42710"/>
    <cellStyle name="Comma 2 4 2 2 8 3" xfId="19487"/>
    <cellStyle name="Comma 2 4 2 2 8 3 2" xfId="50311"/>
    <cellStyle name="Comma 2 4 2 2 8 4" xfId="34901"/>
    <cellStyle name="Comma 2 4 2 2 9" xfId="8082"/>
    <cellStyle name="Comma 2 4 2 2 9 2" xfId="23493"/>
    <cellStyle name="Comma 2 4 2 2 9 2 2" xfId="54317"/>
    <cellStyle name="Comma 2 4 2 2 9 3" xfId="38907"/>
    <cellStyle name="Comma 2 4 2 3" xfId="311"/>
    <cellStyle name="Comma 2 4 2 3 10" xfId="15724"/>
    <cellStyle name="Comma 2 4 2 3 10 2" xfId="46548"/>
    <cellStyle name="Comma 2 4 2 3 11" xfId="31138"/>
    <cellStyle name="Comma 2 4 2 3 2" xfId="734"/>
    <cellStyle name="Comma 2 4 2 3 2 2" xfId="1367"/>
    <cellStyle name="Comma 2 4 2 3 2 2 2" xfId="3266"/>
    <cellStyle name="Comma 2 4 2 3 2 2 2 2" xfId="7069"/>
    <cellStyle name="Comma 2 4 2 3 2 2 2 2 2" xfId="14879"/>
    <cellStyle name="Comma 2 4 2 3 2 2 2 2 2 2" xfId="30290"/>
    <cellStyle name="Comma 2 4 2 3 2 2 2 2 2 2 2" xfId="61114"/>
    <cellStyle name="Comma 2 4 2 3 2 2 2 2 2 3" xfId="45704"/>
    <cellStyle name="Comma 2 4 2 3 2 2 2 2 3" xfId="22481"/>
    <cellStyle name="Comma 2 4 2 3 2 2 2 2 3 2" xfId="53305"/>
    <cellStyle name="Comma 2 4 2 3 2 2 2 2 4" xfId="37895"/>
    <cellStyle name="Comma 2 4 2 3 2 2 2 3" xfId="11076"/>
    <cellStyle name="Comma 2 4 2 3 2 2 2 3 2" xfId="26487"/>
    <cellStyle name="Comma 2 4 2 3 2 2 2 3 2 2" xfId="57311"/>
    <cellStyle name="Comma 2 4 2 3 2 2 2 3 3" xfId="41901"/>
    <cellStyle name="Comma 2 4 2 3 2 2 2 4" xfId="18678"/>
    <cellStyle name="Comma 2 4 2 3 2 2 2 4 2" xfId="49502"/>
    <cellStyle name="Comma 2 4 2 3 2 2 2 5" xfId="34092"/>
    <cellStyle name="Comma 2 4 2 3 2 2 3" xfId="5170"/>
    <cellStyle name="Comma 2 4 2 3 2 2 3 2" xfId="12980"/>
    <cellStyle name="Comma 2 4 2 3 2 2 3 2 2" xfId="28391"/>
    <cellStyle name="Comma 2 4 2 3 2 2 3 2 2 2" xfId="59215"/>
    <cellStyle name="Comma 2 4 2 3 2 2 3 2 3" xfId="43805"/>
    <cellStyle name="Comma 2 4 2 3 2 2 3 3" xfId="20582"/>
    <cellStyle name="Comma 2 4 2 3 2 2 3 3 2" xfId="51406"/>
    <cellStyle name="Comma 2 4 2 3 2 2 3 4" xfId="35996"/>
    <cellStyle name="Comma 2 4 2 3 2 2 4" xfId="9177"/>
    <cellStyle name="Comma 2 4 2 3 2 2 4 2" xfId="24588"/>
    <cellStyle name="Comma 2 4 2 3 2 2 4 2 2" xfId="55412"/>
    <cellStyle name="Comma 2 4 2 3 2 2 4 3" xfId="40002"/>
    <cellStyle name="Comma 2 4 2 3 2 2 5" xfId="16779"/>
    <cellStyle name="Comma 2 4 2 3 2 2 5 2" xfId="47603"/>
    <cellStyle name="Comma 2 4 2 3 2 2 6" xfId="32193"/>
    <cellStyle name="Comma 2 4 2 3 2 3" xfId="2000"/>
    <cellStyle name="Comma 2 4 2 3 2 3 2" xfId="3899"/>
    <cellStyle name="Comma 2 4 2 3 2 3 2 2" xfId="7702"/>
    <cellStyle name="Comma 2 4 2 3 2 3 2 2 2" xfId="15512"/>
    <cellStyle name="Comma 2 4 2 3 2 3 2 2 2 2" xfId="30923"/>
    <cellStyle name="Comma 2 4 2 3 2 3 2 2 2 2 2" xfId="61747"/>
    <cellStyle name="Comma 2 4 2 3 2 3 2 2 2 3" xfId="46337"/>
    <cellStyle name="Comma 2 4 2 3 2 3 2 2 3" xfId="23114"/>
    <cellStyle name="Comma 2 4 2 3 2 3 2 2 3 2" xfId="53938"/>
    <cellStyle name="Comma 2 4 2 3 2 3 2 2 4" xfId="38528"/>
    <cellStyle name="Comma 2 4 2 3 2 3 2 3" xfId="11709"/>
    <cellStyle name="Comma 2 4 2 3 2 3 2 3 2" xfId="27120"/>
    <cellStyle name="Comma 2 4 2 3 2 3 2 3 2 2" xfId="57944"/>
    <cellStyle name="Comma 2 4 2 3 2 3 2 3 3" xfId="42534"/>
    <cellStyle name="Comma 2 4 2 3 2 3 2 4" xfId="19311"/>
    <cellStyle name="Comma 2 4 2 3 2 3 2 4 2" xfId="50135"/>
    <cellStyle name="Comma 2 4 2 3 2 3 2 5" xfId="34725"/>
    <cellStyle name="Comma 2 4 2 3 2 3 3" xfId="5803"/>
    <cellStyle name="Comma 2 4 2 3 2 3 3 2" xfId="13613"/>
    <cellStyle name="Comma 2 4 2 3 2 3 3 2 2" xfId="29024"/>
    <cellStyle name="Comma 2 4 2 3 2 3 3 2 2 2" xfId="59848"/>
    <cellStyle name="Comma 2 4 2 3 2 3 3 2 3" xfId="44438"/>
    <cellStyle name="Comma 2 4 2 3 2 3 3 3" xfId="21215"/>
    <cellStyle name="Comma 2 4 2 3 2 3 3 3 2" xfId="52039"/>
    <cellStyle name="Comma 2 4 2 3 2 3 3 4" xfId="36629"/>
    <cellStyle name="Comma 2 4 2 3 2 3 4" xfId="9810"/>
    <cellStyle name="Comma 2 4 2 3 2 3 4 2" xfId="25221"/>
    <cellStyle name="Comma 2 4 2 3 2 3 4 2 2" xfId="56045"/>
    <cellStyle name="Comma 2 4 2 3 2 3 4 3" xfId="40635"/>
    <cellStyle name="Comma 2 4 2 3 2 3 5" xfId="17412"/>
    <cellStyle name="Comma 2 4 2 3 2 3 5 2" xfId="48236"/>
    <cellStyle name="Comma 2 4 2 3 2 3 6" xfId="32826"/>
    <cellStyle name="Comma 2 4 2 3 2 4" xfId="2633"/>
    <cellStyle name="Comma 2 4 2 3 2 4 2" xfId="6436"/>
    <cellStyle name="Comma 2 4 2 3 2 4 2 2" xfId="14246"/>
    <cellStyle name="Comma 2 4 2 3 2 4 2 2 2" xfId="29657"/>
    <cellStyle name="Comma 2 4 2 3 2 4 2 2 2 2" xfId="60481"/>
    <cellStyle name="Comma 2 4 2 3 2 4 2 2 3" xfId="45071"/>
    <cellStyle name="Comma 2 4 2 3 2 4 2 3" xfId="21848"/>
    <cellStyle name="Comma 2 4 2 3 2 4 2 3 2" xfId="52672"/>
    <cellStyle name="Comma 2 4 2 3 2 4 2 4" xfId="37262"/>
    <cellStyle name="Comma 2 4 2 3 2 4 3" xfId="10443"/>
    <cellStyle name="Comma 2 4 2 3 2 4 3 2" xfId="25854"/>
    <cellStyle name="Comma 2 4 2 3 2 4 3 2 2" xfId="56678"/>
    <cellStyle name="Comma 2 4 2 3 2 4 3 3" xfId="41268"/>
    <cellStyle name="Comma 2 4 2 3 2 4 4" xfId="18045"/>
    <cellStyle name="Comma 2 4 2 3 2 4 4 2" xfId="48869"/>
    <cellStyle name="Comma 2 4 2 3 2 4 5" xfId="33459"/>
    <cellStyle name="Comma 2 4 2 3 2 5" xfId="4537"/>
    <cellStyle name="Comma 2 4 2 3 2 5 2" xfId="12347"/>
    <cellStyle name="Comma 2 4 2 3 2 5 2 2" xfId="27758"/>
    <cellStyle name="Comma 2 4 2 3 2 5 2 2 2" xfId="58582"/>
    <cellStyle name="Comma 2 4 2 3 2 5 2 3" xfId="43172"/>
    <cellStyle name="Comma 2 4 2 3 2 5 3" xfId="19949"/>
    <cellStyle name="Comma 2 4 2 3 2 5 3 2" xfId="50773"/>
    <cellStyle name="Comma 2 4 2 3 2 5 4" xfId="35363"/>
    <cellStyle name="Comma 2 4 2 3 2 6" xfId="8544"/>
    <cellStyle name="Comma 2 4 2 3 2 6 2" xfId="23955"/>
    <cellStyle name="Comma 2 4 2 3 2 6 2 2" xfId="54779"/>
    <cellStyle name="Comma 2 4 2 3 2 6 3" xfId="39369"/>
    <cellStyle name="Comma 2 4 2 3 2 7" xfId="16146"/>
    <cellStyle name="Comma 2 4 2 3 2 7 2" xfId="46970"/>
    <cellStyle name="Comma 2 4 2 3 2 8" xfId="31560"/>
    <cellStyle name="Comma 2 4 2 3 3" xfId="525"/>
    <cellStyle name="Comma 2 4 2 3 3 2" xfId="1158"/>
    <cellStyle name="Comma 2 4 2 3 3 2 2" xfId="3057"/>
    <cellStyle name="Comma 2 4 2 3 3 2 2 2" xfId="6860"/>
    <cellStyle name="Comma 2 4 2 3 3 2 2 2 2" xfId="14670"/>
    <cellStyle name="Comma 2 4 2 3 3 2 2 2 2 2" xfId="30081"/>
    <cellStyle name="Comma 2 4 2 3 3 2 2 2 2 2 2" xfId="60905"/>
    <cellStyle name="Comma 2 4 2 3 3 2 2 2 2 3" xfId="45495"/>
    <cellStyle name="Comma 2 4 2 3 3 2 2 2 3" xfId="22272"/>
    <cellStyle name="Comma 2 4 2 3 3 2 2 2 3 2" xfId="53096"/>
    <cellStyle name="Comma 2 4 2 3 3 2 2 2 4" xfId="37686"/>
    <cellStyle name="Comma 2 4 2 3 3 2 2 3" xfId="10867"/>
    <cellStyle name="Comma 2 4 2 3 3 2 2 3 2" xfId="26278"/>
    <cellStyle name="Comma 2 4 2 3 3 2 2 3 2 2" xfId="57102"/>
    <cellStyle name="Comma 2 4 2 3 3 2 2 3 3" xfId="41692"/>
    <cellStyle name="Comma 2 4 2 3 3 2 2 4" xfId="18469"/>
    <cellStyle name="Comma 2 4 2 3 3 2 2 4 2" xfId="49293"/>
    <cellStyle name="Comma 2 4 2 3 3 2 2 5" xfId="33883"/>
    <cellStyle name="Comma 2 4 2 3 3 2 3" xfId="4961"/>
    <cellStyle name="Comma 2 4 2 3 3 2 3 2" xfId="12771"/>
    <cellStyle name="Comma 2 4 2 3 3 2 3 2 2" xfId="28182"/>
    <cellStyle name="Comma 2 4 2 3 3 2 3 2 2 2" xfId="59006"/>
    <cellStyle name="Comma 2 4 2 3 3 2 3 2 3" xfId="43596"/>
    <cellStyle name="Comma 2 4 2 3 3 2 3 3" xfId="20373"/>
    <cellStyle name="Comma 2 4 2 3 3 2 3 3 2" xfId="51197"/>
    <cellStyle name="Comma 2 4 2 3 3 2 3 4" xfId="35787"/>
    <cellStyle name="Comma 2 4 2 3 3 2 4" xfId="8968"/>
    <cellStyle name="Comma 2 4 2 3 3 2 4 2" xfId="24379"/>
    <cellStyle name="Comma 2 4 2 3 3 2 4 2 2" xfId="55203"/>
    <cellStyle name="Comma 2 4 2 3 3 2 4 3" xfId="39793"/>
    <cellStyle name="Comma 2 4 2 3 3 2 5" xfId="16570"/>
    <cellStyle name="Comma 2 4 2 3 3 2 5 2" xfId="47394"/>
    <cellStyle name="Comma 2 4 2 3 3 2 6" xfId="31984"/>
    <cellStyle name="Comma 2 4 2 3 3 3" xfId="1791"/>
    <cellStyle name="Comma 2 4 2 3 3 3 2" xfId="3690"/>
    <cellStyle name="Comma 2 4 2 3 3 3 2 2" xfId="7493"/>
    <cellStyle name="Comma 2 4 2 3 3 3 2 2 2" xfId="15303"/>
    <cellStyle name="Comma 2 4 2 3 3 3 2 2 2 2" xfId="30714"/>
    <cellStyle name="Comma 2 4 2 3 3 3 2 2 2 2 2" xfId="61538"/>
    <cellStyle name="Comma 2 4 2 3 3 3 2 2 2 3" xfId="46128"/>
    <cellStyle name="Comma 2 4 2 3 3 3 2 2 3" xfId="22905"/>
    <cellStyle name="Comma 2 4 2 3 3 3 2 2 3 2" xfId="53729"/>
    <cellStyle name="Comma 2 4 2 3 3 3 2 2 4" xfId="38319"/>
    <cellStyle name="Comma 2 4 2 3 3 3 2 3" xfId="11500"/>
    <cellStyle name="Comma 2 4 2 3 3 3 2 3 2" xfId="26911"/>
    <cellStyle name="Comma 2 4 2 3 3 3 2 3 2 2" xfId="57735"/>
    <cellStyle name="Comma 2 4 2 3 3 3 2 3 3" xfId="42325"/>
    <cellStyle name="Comma 2 4 2 3 3 3 2 4" xfId="19102"/>
    <cellStyle name="Comma 2 4 2 3 3 3 2 4 2" xfId="49926"/>
    <cellStyle name="Comma 2 4 2 3 3 3 2 5" xfId="34516"/>
    <cellStyle name="Comma 2 4 2 3 3 3 3" xfId="5594"/>
    <cellStyle name="Comma 2 4 2 3 3 3 3 2" xfId="13404"/>
    <cellStyle name="Comma 2 4 2 3 3 3 3 2 2" xfId="28815"/>
    <cellStyle name="Comma 2 4 2 3 3 3 3 2 2 2" xfId="59639"/>
    <cellStyle name="Comma 2 4 2 3 3 3 3 2 3" xfId="44229"/>
    <cellStyle name="Comma 2 4 2 3 3 3 3 3" xfId="21006"/>
    <cellStyle name="Comma 2 4 2 3 3 3 3 3 2" xfId="51830"/>
    <cellStyle name="Comma 2 4 2 3 3 3 3 4" xfId="36420"/>
    <cellStyle name="Comma 2 4 2 3 3 3 4" xfId="9601"/>
    <cellStyle name="Comma 2 4 2 3 3 3 4 2" xfId="25012"/>
    <cellStyle name="Comma 2 4 2 3 3 3 4 2 2" xfId="55836"/>
    <cellStyle name="Comma 2 4 2 3 3 3 4 3" xfId="40426"/>
    <cellStyle name="Comma 2 4 2 3 3 3 5" xfId="17203"/>
    <cellStyle name="Comma 2 4 2 3 3 3 5 2" xfId="48027"/>
    <cellStyle name="Comma 2 4 2 3 3 3 6" xfId="32617"/>
    <cellStyle name="Comma 2 4 2 3 3 4" xfId="2424"/>
    <cellStyle name="Comma 2 4 2 3 3 4 2" xfId="6227"/>
    <cellStyle name="Comma 2 4 2 3 3 4 2 2" xfId="14037"/>
    <cellStyle name="Comma 2 4 2 3 3 4 2 2 2" xfId="29448"/>
    <cellStyle name="Comma 2 4 2 3 3 4 2 2 2 2" xfId="60272"/>
    <cellStyle name="Comma 2 4 2 3 3 4 2 2 3" xfId="44862"/>
    <cellStyle name="Comma 2 4 2 3 3 4 2 3" xfId="21639"/>
    <cellStyle name="Comma 2 4 2 3 3 4 2 3 2" xfId="52463"/>
    <cellStyle name="Comma 2 4 2 3 3 4 2 4" xfId="37053"/>
    <cellStyle name="Comma 2 4 2 3 3 4 3" xfId="10234"/>
    <cellStyle name="Comma 2 4 2 3 3 4 3 2" xfId="25645"/>
    <cellStyle name="Comma 2 4 2 3 3 4 3 2 2" xfId="56469"/>
    <cellStyle name="Comma 2 4 2 3 3 4 3 3" xfId="41059"/>
    <cellStyle name="Comma 2 4 2 3 3 4 4" xfId="17836"/>
    <cellStyle name="Comma 2 4 2 3 3 4 4 2" xfId="48660"/>
    <cellStyle name="Comma 2 4 2 3 3 4 5" xfId="33250"/>
    <cellStyle name="Comma 2 4 2 3 3 5" xfId="4328"/>
    <cellStyle name="Comma 2 4 2 3 3 5 2" xfId="12138"/>
    <cellStyle name="Comma 2 4 2 3 3 5 2 2" xfId="27549"/>
    <cellStyle name="Comma 2 4 2 3 3 5 2 2 2" xfId="58373"/>
    <cellStyle name="Comma 2 4 2 3 3 5 2 3" xfId="42963"/>
    <cellStyle name="Comma 2 4 2 3 3 5 3" xfId="19740"/>
    <cellStyle name="Comma 2 4 2 3 3 5 3 2" xfId="50564"/>
    <cellStyle name="Comma 2 4 2 3 3 5 4" xfId="35154"/>
    <cellStyle name="Comma 2 4 2 3 3 6" xfId="8335"/>
    <cellStyle name="Comma 2 4 2 3 3 6 2" xfId="23746"/>
    <cellStyle name="Comma 2 4 2 3 3 6 2 2" xfId="54570"/>
    <cellStyle name="Comma 2 4 2 3 3 6 3" xfId="39160"/>
    <cellStyle name="Comma 2 4 2 3 3 7" xfId="15937"/>
    <cellStyle name="Comma 2 4 2 3 3 7 2" xfId="46761"/>
    <cellStyle name="Comma 2 4 2 3 3 8" xfId="31351"/>
    <cellStyle name="Comma 2 4 2 3 4" xfId="945"/>
    <cellStyle name="Comma 2 4 2 3 4 2" xfId="2844"/>
    <cellStyle name="Comma 2 4 2 3 4 2 2" xfId="6647"/>
    <cellStyle name="Comma 2 4 2 3 4 2 2 2" xfId="14457"/>
    <cellStyle name="Comma 2 4 2 3 4 2 2 2 2" xfId="29868"/>
    <cellStyle name="Comma 2 4 2 3 4 2 2 2 2 2" xfId="60692"/>
    <cellStyle name="Comma 2 4 2 3 4 2 2 2 3" xfId="45282"/>
    <cellStyle name="Comma 2 4 2 3 4 2 2 3" xfId="22059"/>
    <cellStyle name="Comma 2 4 2 3 4 2 2 3 2" xfId="52883"/>
    <cellStyle name="Comma 2 4 2 3 4 2 2 4" xfId="37473"/>
    <cellStyle name="Comma 2 4 2 3 4 2 3" xfId="10654"/>
    <cellStyle name="Comma 2 4 2 3 4 2 3 2" xfId="26065"/>
    <cellStyle name="Comma 2 4 2 3 4 2 3 2 2" xfId="56889"/>
    <cellStyle name="Comma 2 4 2 3 4 2 3 3" xfId="41479"/>
    <cellStyle name="Comma 2 4 2 3 4 2 4" xfId="18256"/>
    <cellStyle name="Comma 2 4 2 3 4 2 4 2" xfId="49080"/>
    <cellStyle name="Comma 2 4 2 3 4 2 5" xfId="33670"/>
    <cellStyle name="Comma 2 4 2 3 4 3" xfId="4748"/>
    <cellStyle name="Comma 2 4 2 3 4 3 2" xfId="12558"/>
    <cellStyle name="Comma 2 4 2 3 4 3 2 2" xfId="27969"/>
    <cellStyle name="Comma 2 4 2 3 4 3 2 2 2" xfId="58793"/>
    <cellStyle name="Comma 2 4 2 3 4 3 2 3" xfId="43383"/>
    <cellStyle name="Comma 2 4 2 3 4 3 3" xfId="20160"/>
    <cellStyle name="Comma 2 4 2 3 4 3 3 2" xfId="50984"/>
    <cellStyle name="Comma 2 4 2 3 4 3 4" xfId="35574"/>
    <cellStyle name="Comma 2 4 2 3 4 4" xfId="8755"/>
    <cellStyle name="Comma 2 4 2 3 4 4 2" xfId="24166"/>
    <cellStyle name="Comma 2 4 2 3 4 4 2 2" xfId="54990"/>
    <cellStyle name="Comma 2 4 2 3 4 4 3" xfId="39580"/>
    <cellStyle name="Comma 2 4 2 3 4 5" xfId="16357"/>
    <cellStyle name="Comma 2 4 2 3 4 5 2" xfId="47181"/>
    <cellStyle name="Comma 2 4 2 3 4 6" xfId="31771"/>
    <cellStyle name="Comma 2 4 2 3 5" xfId="1578"/>
    <cellStyle name="Comma 2 4 2 3 5 2" xfId="3477"/>
    <cellStyle name="Comma 2 4 2 3 5 2 2" xfId="7280"/>
    <cellStyle name="Comma 2 4 2 3 5 2 2 2" xfId="15090"/>
    <cellStyle name="Comma 2 4 2 3 5 2 2 2 2" xfId="30501"/>
    <cellStyle name="Comma 2 4 2 3 5 2 2 2 2 2" xfId="61325"/>
    <cellStyle name="Comma 2 4 2 3 5 2 2 2 3" xfId="45915"/>
    <cellStyle name="Comma 2 4 2 3 5 2 2 3" xfId="22692"/>
    <cellStyle name="Comma 2 4 2 3 5 2 2 3 2" xfId="53516"/>
    <cellStyle name="Comma 2 4 2 3 5 2 2 4" xfId="38106"/>
    <cellStyle name="Comma 2 4 2 3 5 2 3" xfId="11287"/>
    <cellStyle name="Comma 2 4 2 3 5 2 3 2" xfId="26698"/>
    <cellStyle name="Comma 2 4 2 3 5 2 3 2 2" xfId="57522"/>
    <cellStyle name="Comma 2 4 2 3 5 2 3 3" xfId="42112"/>
    <cellStyle name="Comma 2 4 2 3 5 2 4" xfId="18889"/>
    <cellStyle name="Comma 2 4 2 3 5 2 4 2" xfId="49713"/>
    <cellStyle name="Comma 2 4 2 3 5 2 5" xfId="34303"/>
    <cellStyle name="Comma 2 4 2 3 5 3" xfId="5381"/>
    <cellStyle name="Comma 2 4 2 3 5 3 2" xfId="13191"/>
    <cellStyle name="Comma 2 4 2 3 5 3 2 2" xfId="28602"/>
    <cellStyle name="Comma 2 4 2 3 5 3 2 2 2" xfId="59426"/>
    <cellStyle name="Comma 2 4 2 3 5 3 2 3" xfId="44016"/>
    <cellStyle name="Comma 2 4 2 3 5 3 3" xfId="20793"/>
    <cellStyle name="Comma 2 4 2 3 5 3 3 2" xfId="51617"/>
    <cellStyle name="Comma 2 4 2 3 5 3 4" xfId="36207"/>
    <cellStyle name="Comma 2 4 2 3 5 4" xfId="9388"/>
    <cellStyle name="Comma 2 4 2 3 5 4 2" xfId="24799"/>
    <cellStyle name="Comma 2 4 2 3 5 4 2 2" xfId="55623"/>
    <cellStyle name="Comma 2 4 2 3 5 4 3" xfId="40213"/>
    <cellStyle name="Comma 2 4 2 3 5 5" xfId="16990"/>
    <cellStyle name="Comma 2 4 2 3 5 5 2" xfId="47814"/>
    <cellStyle name="Comma 2 4 2 3 5 6" xfId="32404"/>
    <cellStyle name="Comma 2 4 2 3 6" xfId="2211"/>
    <cellStyle name="Comma 2 4 2 3 6 2" xfId="6014"/>
    <cellStyle name="Comma 2 4 2 3 6 2 2" xfId="13824"/>
    <cellStyle name="Comma 2 4 2 3 6 2 2 2" xfId="29235"/>
    <cellStyle name="Comma 2 4 2 3 6 2 2 2 2" xfId="60059"/>
    <cellStyle name="Comma 2 4 2 3 6 2 2 3" xfId="44649"/>
    <cellStyle name="Comma 2 4 2 3 6 2 3" xfId="21426"/>
    <cellStyle name="Comma 2 4 2 3 6 2 3 2" xfId="52250"/>
    <cellStyle name="Comma 2 4 2 3 6 2 4" xfId="36840"/>
    <cellStyle name="Comma 2 4 2 3 6 3" xfId="10021"/>
    <cellStyle name="Comma 2 4 2 3 6 3 2" xfId="25432"/>
    <cellStyle name="Comma 2 4 2 3 6 3 2 2" xfId="56256"/>
    <cellStyle name="Comma 2 4 2 3 6 3 3" xfId="40846"/>
    <cellStyle name="Comma 2 4 2 3 6 4" xfId="17623"/>
    <cellStyle name="Comma 2 4 2 3 6 4 2" xfId="48447"/>
    <cellStyle name="Comma 2 4 2 3 6 5" xfId="33037"/>
    <cellStyle name="Comma 2 4 2 3 7" xfId="4115"/>
    <cellStyle name="Comma 2 4 2 3 7 2" xfId="11925"/>
    <cellStyle name="Comma 2 4 2 3 7 2 2" xfId="27336"/>
    <cellStyle name="Comma 2 4 2 3 7 2 2 2" xfId="58160"/>
    <cellStyle name="Comma 2 4 2 3 7 2 3" xfId="42750"/>
    <cellStyle name="Comma 2 4 2 3 7 3" xfId="19527"/>
    <cellStyle name="Comma 2 4 2 3 7 3 2" xfId="50351"/>
    <cellStyle name="Comma 2 4 2 3 7 4" xfId="34941"/>
    <cellStyle name="Comma 2 4 2 3 8" xfId="8122"/>
    <cellStyle name="Comma 2 4 2 3 8 2" xfId="23533"/>
    <cellStyle name="Comma 2 4 2 3 8 2 2" xfId="54357"/>
    <cellStyle name="Comma 2 4 2 3 8 3" xfId="38947"/>
    <cellStyle name="Comma 2 4 2 3 9" xfId="7913"/>
    <cellStyle name="Comma 2 4 2 3 9 2" xfId="23324"/>
    <cellStyle name="Comma 2 4 2 3 9 2 2" xfId="54148"/>
    <cellStyle name="Comma 2 4 2 3 9 3" xfId="38738"/>
    <cellStyle name="Comma 2 4 2 4" xfId="231"/>
    <cellStyle name="Comma 2 4 2 4 10" xfId="15644"/>
    <cellStyle name="Comma 2 4 2 4 10 2" xfId="46468"/>
    <cellStyle name="Comma 2 4 2 4 11" xfId="31058"/>
    <cellStyle name="Comma 2 4 2 4 2" xfId="654"/>
    <cellStyle name="Comma 2 4 2 4 2 2" xfId="1287"/>
    <cellStyle name="Comma 2 4 2 4 2 2 2" xfId="3186"/>
    <cellStyle name="Comma 2 4 2 4 2 2 2 2" xfId="6989"/>
    <cellStyle name="Comma 2 4 2 4 2 2 2 2 2" xfId="14799"/>
    <cellStyle name="Comma 2 4 2 4 2 2 2 2 2 2" xfId="30210"/>
    <cellStyle name="Comma 2 4 2 4 2 2 2 2 2 2 2" xfId="61034"/>
    <cellStyle name="Comma 2 4 2 4 2 2 2 2 2 3" xfId="45624"/>
    <cellStyle name="Comma 2 4 2 4 2 2 2 2 3" xfId="22401"/>
    <cellStyle name="Comma 2 4 2 4 2 2 2 2 3 2" xfId="53225"/>
    <cellStyle name="Comma 2 4 2 4 2 2 2 2 4" xfId="37815"/>
    <cellStyle name="Comma 2 4 2 4 2 2 2 3" xfId="10996"/>
    <cellStyle name="Comma 2 4 2 4 2 2 2 3 2" xfId="26407"/>
    <cellStyle name="Comma 2 4 2 4 2 2 2 3 2 2" xfId="57231"/>
    <cellStyle name="Comma 2 4 2 4 2 2 2 3 3" xfId="41821"/>
    <cellStyle name="Comma 2 4 2 4 2 2 2 4" xfId="18598"/>
    <cellStyle name="Comma 2 4 2 4 2 2 2 4 2" xfId="49422"/>
    <cellStyle name="Comma 2 4 2 4 2 2 2 5" xfId="34012"/>
    <cellStyle name="Comma 2 4 2 4 2 2 3" xfId="5090"/>
    <cellStyle name="Comma 2 4 2 4 2 2 3 2" xfId="12900"/>
    <cellStyle name="Comma 2 4 2 4 2 2 3 2 2" xfId="28311"/>
    <cellStyle name="Comma 2 4 2 4 2 2 3 2 2 2" xfId="59135"/>
    <cellStyle name="Comma 2 4 2 4 2 2 3 2 3" xfId="43725"/>
    <cellStyle name="Comma 2 4 2 4 2 2 3 3" xfId="20502"/>
    <cellStyle name="Comma 2 4 2 4 2 2 3 3 2" xfId="51326"/>
    <cellStyle name="Comma 2 4 2 4 2 2 3 4" xfId="35916"/>
    <cellStyle name="Comma 2 4 2 4 2 2 4" xfId="9097"/>
    <cellStyle name="Comma 2 4 2 4 2 2 4 2" xfId="24508"/>
    <cellStyle name="Comma 2 4 2 4 2 2 4 2 2" xfId="55332"/>
    <cellStyle name="Comma 2 4 2 4 2 2 4 3" xfId="39922"/>
    <cellStyle name="Comma 2 4 2 4 2 2 5" xfId="16699"/>
    <cellStyle name="Comma 2 4 2 4 2 2 5 2" xfId="47523"/>
    <cellStyle name="Comma 2 4 2 4 2 2 6" xfId="32113"/>
    <cellStyle name="Comma 2 4 2 4 2 3" xfId="1920"/>
    <cellStyle name="Comma 2 4 2 4 2 3 2" xfId="3819"/>
    <cellStyle name="Comma 2 4 2 4 2 3 2 2" xfId="7622"/>
    <cellStyle name="Comma 2 4 2 4 2 3 2 2 2" xfId="15432"/>
    <cellStyle name="Comma 2 4 2 4 2 3 2 2 2 2" xfId="30843"/>
    <cellStyle name="Comma 2 4 2 4 2 3 2 2 2 2 2" xfId="61667"/>
    <cellStyle name="Comma 2 4 2 4 2 3 2 2 2 3" xfId="46257"/>
    <cellStyle name="Comma 2 4 2 4 2 3 2 2 3" xfId="23034"/>
    <cellStyle name="Comma 2 4 2 4 2 3 2 2 3 2" xfId="53858"/>
    <cellStyle name="Comma 2 4 2 4 2 3 2 2 4" xfId="38448"/>
    <cellStyle name="Comma 2 4 2 4 2 3 2 3" xfId="11629"/>
    <cellStyle name="Comma 2 4 2 4 2 3 2 3 2" xfId="27040"/>
    <cellStyle name="Comma 2 4 2 4 2 3 2 3 2 2" xfId="57864"/>
    <cellStyle name="Comma 2 4 2 4 2 3 2 3 3" xfId="42454"/>
    <cellStyle name="Comma 2 4 2 4 2 3 2 4" xfId="19231"/>
    <cellStyle name="Comma 2 4 2 4 2 3 2 4 2" xfId="50055"/>
    <cellStyle name="Comma 2 4 2 4 2 3 2 5" xfId="34645"/>
    <cellStyle name="Comma 2 4 2 4 2 3 3" xfId="5723"/>
    <cellStyle name="Comma 2 4 2 4 2 3 3 2" xfId="13533"/>
    <cellStyle name="Comma 2 4 2 4 2 3 3 2 2" xfId="28944"/>
    <cellStyle name="Comma 2 4 2 4 2 3 3 2 2 2" xfId="59768"/>
    <cellStyle name="Comma 2 4 2 4 2 3 3 2 3" xfId="44358"/>
    <cellStyle name="Comma 2 4 2 4 2 3 3 3" xfId="21135"/>
    <cellStyle name="Comma 2 4 2 4 2 3 3 3 2" xfId="51959"/>
    <cellStyle name="Comma 2 4 2 4 2 3 3 4" xfId="36549"/>
    <cellStyle name="Comma 2 4 2 4 2 3 4" xfId="9730"/>
    <cellStyle name="Comma 2 4 2 4 2 3 4 2" xfId="25141"/>
    <cellStyle name="Comma 2 4 2 4 2 3 4 2 2" xfId="55965"/>
    <cellStyle name="Comma 2 4 2 4 2 3 4 3" xfId="40555"/>
    <cellStyle name="Comma 2 4 2 4 2 3 5" xfId="17332"/>
    <cellStyle name="Comma 2 4 2 4 2 3 5 2" xfId="48156"/>
    <cellStyle name="Comma 2 4 2 4 2 3 6" xfId="32746"/>
    <cellStyle name="Comma 2 4 2 4 2 4" xfId="2553"/>
    <cellStyle name="Comma 2 4 2 4 2 4 2" xfId="6356"/>
    <cellStyle name="Comma 2 4 2 4 2 4 2 2" xfId="14166"/>
    <cellStyle name="Comma 2 4 2 4 2 4 2 2 2" xfId="29577"/>
    <cellStyle name="Comma 2 4 2 4 2 4 2 2 2 2" xfId="60401"/>
    <cellStyle name="Comma 2 4 2 4 2 4 2 2 3" xfId="44991"/>
    <cellStyle name="Comma 2 4 2 4 2 4 2 3" xfId="21768"/>
    <cellStyle name="Comma 2 4 2 4 2 4 2 3 2" xfId="52592"/>
    <cellStyle name="Comma 2 4 2 4 2 4 2 4" xfId="37182"/>
    <cellStyle name="Comma 2 4 2 4 2 4 3" xfId="10363"/>
    <cellStyle name="Comma 2 4 2 4 2 4 3 2" xfId="25774"/>
    <cellStyle name="Comma 2 4 2 4 2 4 3 2 2" xfId="56598"/>
    <cellStyle name="Comma 2 4 2 4 2 4 3 3" xfId="41188"/>
    <cellStyle name="Comma 2 4 2 4 2 4 4" xfId="17965"/>
    <cellStyle name="Comma 2 4 2 4 2 4 4 2" xfId="48789"/>
    <cellStyle name="Comma 2 4 2 4 2 4 5" xfId="33379"/>
    <cellStyle name="Comma 2 4 2 4 2 5" xfId="4457"/>
    <cellStyle name="Comma 2 4 2 4 2 5 2" xfId="12267"/>
    <cellStyle name="Comma 2 4 2 4 2 5 2 2" xfId="27678"/>
    <cellStyle name="Comma 2 4 2 4 2 5 2 2 2" xfId="58502"/>
    <cellStyle name="Comma 2 4 2 4 2 5 2 3" xfId="43092"/>
    <cellStyle name="Comma 2 4 2 4 2 5 3" xfId="19869"/>
    <cellStyle name="Comma 2 4 2 4 2 5 3 2" xfId="50693"/>
    <cellStyle name="Comma 2 4 2 4 2 5 4" xfId="35283"/>
    <cellStyle name="Comma 2 4 2 4 2 6" xfId="8464"/>
    <cellStyle name="Comma 2 4 2 4 2 6 2" xfId="23875"/>
    <cellStyle name="Comma 2 4 2 4 2 6 2 2" xfId="54699"/>
    <cellStyle name="Comma 2 4 2 4 2 6 3" xfId="39289"/>
    <cellStyle name="Comma 2 4 2 4 2 7" xfId="16066"/>
    <cellStyle name="Comma 2 4 2 4 2 7 2" xfId="46890"/>
    <cellStyle name="Comma 2 4 2 4 2 8" xfId="31480"/>
    <cellStyle name="Comma 2 4 2 4 3" xfId="445"/>
    <cellStyle name="Comma 2 4 2 4 3 2" xfId="1078"/>
    <cellStyle name="Comma 2 4 2 4 3 2 2" xfId="2977"/>
    <cellStyle name="Comma 2 4 2 4 3 2 2 2" xfId="6780"/>
    <cellStyle name="Comma 2 4 2 4 3 2 2 2 2" xfId="14590"/>
    <cellStyle name="Comma 2 4 2 4 3 2 2 2 2 2" xfId="30001"/>
    <cellStyle name="Comma 2 4 2 4 3 2 2 2 2 2 2" xfId="60825"/>
    <cellStyle name="Comma 2 4 2 4 3 2 2 2 2 3" xfId="45415"/>
    <cellStyle name="Comma 2 4 2 4 3 2 2 2 3" xfId="22192"/>
    <cellStyle name="Comma 2 4 2 4 3 2 2 2 3 2" xfId="53016"/>
    <cellStyle name="Comma 2 4 2 4 3 2 2 2 4" xfId="37606"/>
    <cellStyle name="Comma 2 4 2 4 3 2 2 3" xfId="10787"/>
    <cellStyle name="Comma 2 4 2 4 3 2 2 3 2" xfId="26198"/>
    <cellStyle name="Comma 2 4 2 4 3 2 2 3 2 2" xfId="57022"/>
    <cellStyle name="Comma 2 4 2 4 3 2 2 3 3" xfId="41612"/>
    <cellStyle name="Comma 2 4 2 4 3 2 2 4" xfId="18389"/>
    <cellStyle name="Comma 2 4 2 4 3 2 2 4 2" xfId="49213"/>
    <cellStyle name="Comma 2 4 2 4 3 2 2 5" xfId="33803"/>
    <cellStyle name="Comma 2 4 2 4 3 2 3" xfId="4881"/>
    <cellStyle name="Comma 2 4 2 4 3 2 3 2" xfId="12691"/>
    <cellStyle name="Comma 2 4 2 4 3 2 3 2 2" xfId="28102"/>
    <cellStyle name="Comma 2 4 2 4 3 2 3 2 2 2" xfId="58926"/>
    <cellStyle name="Comma 2 4 2 4 3 2 3 2 3" xfId="43516"/>
    <cellStyle name="Comma 2 4 2 4 3 2 3 3" xfId="20293"/>
    <cellStyle name="Comma 2 4 2 4 3 2 3 3 2" xfId="51117"/>
    <cellStyle name="Comma 2 4 2 4 3 2 3 4" xfId="35707"/>
    <cellStyle name="Comma 2 4 2 4 3 2 4" xfId="8888"/>
    <cellStyle name="Comma 2 4 2 4 3 2 4 2" xfId="24299"/>
    <cellStyle name="Comma 2 4 2 4 3 2 4 2 2" xfId="55123"/>
    <cellStyle name="Comma 2 4 2 4 3 2 4 3" xfId="39713"/>
    <cellStyle name="Comma 2 4 2 4 3 2 5" xfId="16490"/>
    <cellStyle name="Comma 2 4 2 4 3 2 5 2" xfId="47314"/>
    <cellStyle name="Comma 2 4 2 4 3 2 6" xfId="31904"/>
    <cellStyle name="Comma 2 4 2 4 3 3" xfId="1711"/>
    <cellStyle name="Comma 2 4 2 4 3 3 2" xfId="3610"/>
    <cellStyle name="Comma 2 4 2 4 3 3 2 2" xfId="7413"/>
    <cellStyle name="Comma 2 4 2 4 3 3 2 2 2" xfId="15223"/>
    <cellStyle name="Comma 2 4 2 4 3 3 2 2 2 2" xfId="30634"/>
    <cellStyle name="Comma 2 4 2 4 3 3 2 2 2 2 2" xfId="61458"/>
    <cellStyle name="Comma 2 4 2 4 3 3 2 2 2 3" xfId="46048"/>
    <cellStyle name="Comma 2 4 2 4 3 3 2 2 3" xfId="22825"/>
    <cellStyle name="Comma 2 4 2 4 3 3 2 2 3 2" xfId="53649"/>
    <cellStyle name="Comma 2 4 2 4 3 3 2 2 4" xfId="38239"/>
    <cellStyle name="Comma 2 4 2 4 3 3 2 3" xfId="11420"/>
    <cellStyle name="Comma 2 4 2 4 3 3 2 3 2" xfId="26831"/>
    <cellStyle name="Comma 2 4 2 4 3 3 2 3 2 2" xfId="57655"/>
    <cellStyle name="Comma 2 4 2 4 3 3 2 3 3" xfId="42245"/>
    <cellStyle name="Comma 2 4 2 4 3 3 2 4" xfId="19022"/>
    <cellStyle name="Comma 2 4 2 4 3 3 2 4 2" xfId="49846"/>
    <cellStyle name="Comma 2 4 2 4 3 3 2 5" xfId="34436"/>
    <cellStyle name="Comma 2 4 2 4 3 3 3" xfId="5514"/>
    <cellStyle name="Comma 2 4 2 4 3 3 3 2" xfId="13324"/>
    <cellStyle name="Comma 2 4 2 4 3 3 3 2 2" xfId="28735"/>
    <cellStyle name="Comma 2 4 2 4 3 3 3 2 2 2" xfId="59559"/>
    <cellStyle name="Comma 2 4 2 4 3 3 3 2 3" xfId="44149"/>
    <cellStyle name="Comma 2 4 2 4 3 3 3 3" xfId="20926"/>
    <cellStyle name="Comma 2 4 2 4 3 3 3 3 2" xfId="51750"/>
    <cellStyle name="Comma 2 4 2 4 3 3 3 4" xfId="36340"/>
    <cellStyle name="Comma 2 4 2 4 3 3 4" xfId="9521"/>
    <cellStyle name="Comma 2 4 2 4 3 3 4 2" xfId="24932"/>
    <cellStyle name="Comma 2 4 2 4 3 3 4 2 2" xfId="55756"/>
    <cellStyle name="Comma 2 4 2 4 3 3 4 3" xfId="40346"/>
    <cellStyle name="Comma 2 4 2 4 3 3 5" xfId="17123"/>
    <cellStyle name="Comma 2 4 2 4 3 3 5 2" xfId="47947"/>
    <cellStyle name="Comma 2 4 2 4 3 3 6" xfId="32537"/>
    <cellStyle name="Comma 2 4 2 4 3 4" xfId="2344"/>
    <cellStyle name="Comma 2 4 2 4 3 4 2" xfId="6147"/>
    <cellStyle name="Comma 2 4 2 4 3 4 2 2" xfId="13957"/>
    <cellStyle name="Comma 2 4 2 4 3 4 2 2 2" xfId="29368"/>
    <cellStyle name="Comma 2 4 2 4 3 4 2 2 2 2" xfId="60192"/>
    <cellStyle name="Comma 2 4 2 4 3 4 2 2 3" xfId="44782"/>
    <cellStyle name="Comma 2 4 2 4 3 4 2 3" xfId="21559"/>
    <cellStyle name="Comma 2 4 2 4 3 4 2 3 2" xfId="52383"/>
    <cellStyle name="Comma 2 4 2 4 3 4 2 4" xfId="36973"/>
    <cellStyle name="Comma 2 4 2 4 3 4 3" xfId="10154"/>
    <cellStyle name="Comma 2 4 2 4 3 4 3 2" xfId="25565"/>
    <cellStyle name="Comma 2 4 2 4 3 4 3 2 2" xfId="56389"/>
    <cellStyle name="Comma 2 4 2 4 3 4 3 3" xfId="40979"/>
    <cellStyle name="Comma 2 4 2 4 3 4 4" xfId="17756"/>
    <cellStyle name="Comma 2 4 2 4 3 4 4 2" xfId="48580"/>
    <cellStyle name="Comma 2 4 2 4 3 4 5" xfId="33170"/>
    <cellStyle name="Comma 2 4 2 4 3 5" xfId="4248"/>
    <cellStyle name="Comma 2 4 2 4 3 5 2" xfId="12058"/>
    <cellStyle name="Comma 2 4 2 4 3 5 2 2" xfId="27469"/>
    <cellStyle name="Comma 2 4 2 4 3 5 2 2 2" xfId="58293"/>
    <cellStyle name="Comma 2 4 2 4 3 5 2 3" xfId="42883"/>
    <cellStyle name="Comma 2 4 2 4 3 5 3" xfId="19660"/>
    <cellStyle name="Comma 2 4 2 4 3 5 3 2" xfId="50484"/>
    <cellStyle name="Comma 2 4 2 4 3 5 4" xfId="35074"/>
    <cellStyle name="Comma 2 4 2 4 3 6" xfId="8255"/>
    <cellStyle name="Comma 2 4 2 4 3 6 2" xfId="23666"/>
    <cellStyle name="Comma 2 4 2 4 3 6 2 2" xfId="54490"/>
    <cellStyle name="Comma 2 4 2 4 3 6 3" xfId="39080"/>
    <cellStyle name="Comma 2 4 2 4 3 7" xfId="15857"/>
    <cellStyle name="Comma 2 4 2 4 3 7 2" xfId="46681"/>
    <cellStyle name="Comma 2 4 2 4 3 8" xfId="31271"/>
    <cellStyle name="Comma 2 4 2 4 4" xfId="865"/>
    <cellStyle name="Comma 2 4 2 4 4 2" xfId="2764"/>
    <cellStyle name="Comma 2 4 2 4 4 2 2" xfId="6567"/>
    <cellStyle name="Comma 2 4 2 4 4 2 2 2" xfId="14377"/>
    <cellStyle name="Comma 2 4 2 4 4 2 2 2 2" xfId="29788"/>
    <cellStyle name="Comma 2 4 2 4 4 2 2 2 2 2" xfId="60612"/>
    <cellStyle name="Comma 2 4 2 4 4 2 2 2 3" xfId="45202"/>
    <cellStyle name="Comma 2 4 2 4 4 2 2 3" xfId="21979"/>
    <cellStyle name="Comma 2 4 2 4 4 2 2 3 2" xfId="52803"/>
    <cellStyle name="Comma 2 4 2 4 4 2 2 4" xfId="37393"/>
    <cellStyle name="Comma 2 4 2 4 4 2 3" xfId="10574"/>
    <cellStyle name="Comma 2 4 2 4 4 2 3 2" xfId="25985"/>
    <cellStyle name="Comma 2 4 2 4 4 2 3 2 2" xfId="56809"/>
    <cellStyle name="Comma 2 4 2 4 4 2 3 3" xfId="41399"/>
    <cellStyle name="Comma 2 4 2 4 4 2 4" xfId="18176"/>
    <cellStyle name="Comma 2 4 2 4 4 2 4 2" xfId="49000"/>
    <cellStyle name="Comma 2 4 2 4 4 2 5" xfId="33590"/>
    <cellStyle name="Comma 2 4 2 4 4 3" xfId="4668"/>
    <cellStyle name="Comma 2 4 2 4 4 3 2" xfId="12478"/>
    <cellStyle name="Comma 2 4 2 4 4 3 2 2" xfId="27889"/>
    <cellStyle name="Comma 2 4 2 4 4 3 2 2 2" xfId="58713"/>
    <cellStyle name="Comma 2 4 2 4 4 3 2 3" xfId="43303"/>
    <cellStyle name="Comma 2 4 2 4 4 3 3" xfId="20080"/>
    <cellStyle name="Comma 2 4 2 4 4 3 3 2" xfId="50904"/>
    <cellStyle name="Comma 2 4 2 4 4 3 4" xfId="35494"/>
    <cellStyle name="Comma 2 4 2 4 4 4" xfId="8675"/>
    <cellStyle name="Comma 2 4 2 4 4 4 2" xfId="24086"/>
    <cellStyle name="Comma 2 4 2 4 4 4 2 2" xfId="54910"/>
    <cellStyle name="Comma 2 4 2 4 4 4 3" xfId="39500"/>
    <cellStyle name="Comma 2 4 2 4 4 5" xfId="16277"/>
    <cellStyle name="Comma 2 4 2 4 4 5 2" xfId="47101"/>
    <cellStyle name="Comma 2 4 2 4 4 6" xfId="31691"/>
    <cellStyle name="Comma 2 4 2 4 5" xfId="1498"/>
    <cellStyle name="Comma 2 4 2 4 5 2" xfId="3397"/>
    <cellStyle name="Comma 2 4 2 4 5 2 2" xfId="7200"/>
    <cellStyle name="Comma 2 4 2 4 5 2 2 2" xfId="15010"/>
    <cellStyle name="Comma 2 4 2 4 5 2 2 2 2" xfId="30421"/>
    <cellStyle name="Comma 2 4 2 4 5 2 2 2 2 2" xfId="61245"/>
    <cellStyle name="Comma 2 4 2 4 5 2 2 2 3" xfId="45835"/>
    <cellStyle name="Comma 2 4 2 4 5 2 2 3" xfId="22612"/>
    <cellStyle name="Comma 2 4 2 4 5 2 2 3 2" xfId="53436"/>
    <cellStyle name="Comma 2 4 2 4 5 2 2 4" xfId="38026"/>
    <cellStyle name="Comma 2 4 2 4 5 2 3" xfId="11207"/>
    <cellStyle name="Comma 2 4 2 4 5 2 3 2" xfId="26618"/>
    <cellStyle name="Comma 2 4 2 4 5 2 3 2 2" xfId="57442"/>
    <cellStyle name="Comma 2 4 2 4 5 2 3 3" xfId="42032"/>
    <cellStyle name="Comma 2 4 2 4 5 2 4" xfId="18809"/>
    <cellStyle name="Comma 2 4 2 4 5 2 4 2" xfId="49633"/>
    <cellStyle name="Comma 2 4 2 4 5 2 5" xfId="34223"/>
    <cellStyle name="Comma 2 4 2 4 5 3" xfId="5301"/>
    <cellStyle name="Comma 2 4 2 4 5 3 2" xfId="13111"/>
    <cellStyle name="Comma 2 4 2 4 5 3 2 2" xfId="28522"/>
    <cellStyle name="Comma 2 4 2 4 5 3 2 2 2" xfId="59346"/>
    <cellStyle name="Comma 2 4 2 4 5 3 2 3" xfId="43936"/>
    <cellStyle name="Comma 2 4 2 4 5 3 3" xfId="20713"/>
    <cellStyle name="Comma 2 4 2 4 5 3 3 2" xfId="51537"/>
    <cellStyle name="Comma 2 4 2 4 5 3 4" xfId="36127"/>
    <cellStyle name="Comma 2 4 2 4 5 4" xfId="9308"/>
    <cellStyle name="Comma 2 4 2 4 5 4 2" xfId="24719"/>
    <cellStyle name="Comma 2 4 2 4 5 4 2 2" xfId="55543"/>
    <cellStyle name="Comma 2 4 2 4 5 4 3" xfId="40133"/>
    <cellStyle name="Comma 2 4 2 4 5 5" xfId="16910"/>
    <cellStyle name="Comma 2 4 2 4 5 5 2" xfId="47734"/>
    <cellStyle name="Comma 2 4 2 4 5 6" xfId="32324"/>
    <cellStyle name="Comma 2 4 2 4 6" xfId="2131"/>
    <cellStyle name="Comma 2 4 2 4 6 2" xfId="5934"/>
    <cellStyle name="Comma 2 4 2 4 6 2 2" xfId="13744"/>
    <cellStyle name="Comma 2 4 2 4 6 2 2 2" xfId="29155"/>
    <cellStyle name="Comma 2 4 2 4 6 2 2 2 2" xfId="59979"/>
    <cellStyle name="Comma 2 4 2 4 6 2 2 3" xfId="44569"/>
    <cellStyle name="Comma 2 4 2 4 6 2 3" xfId="21346"/>
    <cellStyle name="Comma 2 4 2 4 6 2 3 2" xfId="52170"/>
    <cellStyle name="Comma 2 4 2 4 6 2 4" xfId="36760"/>
    <cellStyle name="Comma 2 4 2 4 6 3" xfId="9941"/>
    <cellStyle name="Comma 2 4 2 4 6 3 2" xfId="25352"/>
    <cellStyle name="Comma 2 4 2 4 6 3 2 2" xfId="56176"/>
    <cellStyle name="Comma 2 4 2 4 6 3 3" xfId="40766"/>
    <cellStyle name="Comma 2 4 2 4 6 4" xfId="17543"/>
    <cellStyle name="Comma 2 4 2 4 6 4 2" xfId="48367"/>
    <cellStyle name="Comma 2 4 2 4 6 5" xfId="32957"/>
    <cellStyle name="Comma 2 4 2 4 7" xfId="4035"/>
    <cellStyle name="Comma 2 4 2 4 7 2" xfId="11845"/>
    <cellStyle name="Comma 2 4 2 4 7 2 2" xfId="27256"/>
    <cellStyle name="Comma 2 4 2 4 7 2 2 2" xfId="58080"/>
    <cellStyle name="Comma 2 4 2 4 7 2 3" xfId="42670"/>
    <cellStyle name="Comma 2 4 2 4 7 3" xfId="19447"/>
    <cellStyle name="Comma 2 4 2 4 7 3 2" xfId="50271"/>
    <cellStyle name="Comma 2 4 2 4 7 4" xfId="34861"/>
    <cellStyle name="Comma 2 4 2 4 8" xfId="8042"/>
    <cellStyle name="Comma 2 4 2 4 8 2" xfId="23453"/>
    <cellStyle name="Comma 2 4 2 4 8 2 2" xfId="54277"/>
    <cellStyle name="Comma 2 4 2 4 8 3" xfId="38867"/>
    <cellStyle name="Comma 2 4 2 4 9" xfId="7833"/>
    <cellStyle name="Comma 2 4 2 4 9 2" xfId="23244"/>
    <cellStyle name="Comma 2 4 2 4 9 2 2" xfId="54068"/>
    <cellStyle name="Comma 2 4 2 4 9 3" xfId="38658"/>
    <cellStyle name="Comma 2 4 2 5" xfId="609"/>
    <cellStyle name="Comma 2 4 2 5 2" xfId="1242"/>
    <cellStyle name="Comma 2 4 2 5 2 2" xfId="3141"/>
    <cellStyle name="Comma 2 4 2 5 2 2 2" xfId="6944"/>
    <cellStyle name="Comma 2 4 2 5 2 2 2 2" xfId="14754"/>
    <cellStyle name="Comma 2 4 2 5 2 2 2 2 2" xfId="30165"/>
    <cellStyle name="Comma 2 4 2 5 2 2 2 2 2 2" xfId="60989"/>
    <cellStyle name="Comma 2 4 2 5 2 2 2 2 3" xfId="45579"/>
    <cellStyle name="Comma 2 4 2 5 2 2 2 3" xfId="22356"/>
    <cellStyle name="Comma 2 4 2 5 2 2 2 3 2" xfId="53180"/>
    <cellStyle name="Comma 2 4 2 5 2 2 2 4" xfId="37770"/>
    <cellStyle name="Comma 2 4 2 5 2 2 3" xfId="10951"/>
    <cellStyle name="Comma 2 4 2 5 2 2 3 2" xfId="26362"/>
    <cellStyle name="Comma 2 4 2 5 2 2 3 2 2" xfId="57186"/>
    <cellStyle name="Comma 2 4 2 5 2 2 3 3" xfId="41776"/>
    <cellStyle name="Comma 2 4 2 5 2 2 4" xfId="18553"/>
    <cellStyle name="Comma 2 4 2 5 2 2 4 2" xfId="49377"/>
    <cellStyle name="Comma 2 4 2 5 2 2 5" xfId="33967"/>
    <cellStyle name="Comma 2 4 2 5 2 3" xfId="5045"/>
    <cellStyle name="Comma 2 4 2 5 2 3 2" xfId="12855"/>
    <cellStyle name="Comma 2 4 2 5 2 3 2 2" xfId="28266"/>
    <cellStyle name="Comma 2 4 2 5 2 3 2 2 2" xfId="59090"/>
    <cellStyle name="Comma 2 4 2 5 2 3 2 3" xfId="43680"/>
    <cellStyle name="Comma 2 4 2 5 2 3 3" xfId="20457"/>
    <cellStyle name="Comma 2 4 2 5 2 3 3 2" xfId="51281"/>
    <cellStyle name="Comma 2 4 2 5 2 3 4" xfId="35871"/>
    <cellStyle name="Comma 2 4 2 5 2 4" xfId="9052"/>
    <cellStyle name="Comma 2 4 2 5 2 4 2" xfId="24463"/>
    <cellStyle name="Comma 2 4 2 5 2 4 2 2" xfId="55287"/>
    <cellStyle name="Comma 2 4 2 5 2 4 3" xfId="39877"/>
    <cellStyle name="Comma 2 4 2 5 2 5" xfId="16654"/>
    <cellStyle name="Comma 2 4 2 5 2 5 2" xfId="47478"/>
    <cellStyle name="Comma 2 4 2 5 2 6" xfId="32068"/>
    <cellStyle name="Comma 2 4 2 5 3" xfId="1875"/>
    <cellStyle name="Comma 2 4 2 5 3 2" xfId="3774"/>
    <cellStyle name="Comma 2 4 2 5 3 2 2" xfId="7577"/>
    <cellStyle name="Comma 2 4 2 5 3 2 2 2" xfId="15387"/>
    <cellStyle name="Comma 2 4 2 5 3 2 2 2 2" xfId="30798"/>
    <cellStyle name="Comma 2 4 2 5 3 2 2 2 2 2" xfId="61622"/>
    <cellStyle name="Comma 2 4 2 5 3 2 2 2 3" xfId="46212"/>
    <cellStyle name="Comma 2 4 2 5 3 2 2 3" xfId="22989"/>
    <cellStyle name="Comma 2 4 2 5 3 2 2 3 2" xfId="53813"/>
    <cellStyle name="Comma 2 4 2 5 3 2 2 4" xfId="38403"/>
    <cellStyle name="Comma 2 4 2 5 3 2 3" xfId="11584"/>
    <cellStyle name="Comma 2 4 2 5 3 2 3 2" xfId="26995"/>
    <cellStyle name="Comma 2 4 2 5 3 2 3 2 2" xfId="57819"/>
    <cellStyle name="Comma 2 4 2 5 3 2 3 3" xfId="42409"/>
    <cellStyle name="Comma 2 4 2 5 3 2 4" xfId="19186"/>
    <cellStyle name="Comma 2 4 2 5 3 2 4 2" xfId="50010"/>
    <cellStyle name="Comma 2 4 2 5 3 2 5" xfId="34600"/>
    <cellStyle name="Comma 2 4 2 5 3 3" xfId="5678"/>
    <cellStyle name="Comma 2 4 2 5 3 3 2" xfId="13488"/>
    <cellStyle name="Comma 2 4 2 5 3 3 2 2" xfId="28899"/>
    <cellStyle name="Comma 2 4 2 5 3 3 2 2 2" xfId="59723"/>
    <cellStyle name="Comma 2 4 2 5 3 3 2 3" xfId="44313"/>
    <cellStyle name="Comma 2 4 2 5 3 3 3" xfId="21090"/>
    <cellStyle name="Comma 2 4 2 5 3 3 3 2" xfId="51914"/>
    <cellStyle name="Comma 2 4 2 5 3 3 4" xfId="36504"/>
    <cellStyle name="Comma 2 4 2 5 3 4" xfId="9685"/>
    <cellStyle name="Comma 2 4 2 5 3 4 2" xfId="25096"/>
    <cellStyle name="Comma 2 4 2 5 3 4 2 2" xfId="55920"/>
    <cellStyle name="Comma 2 4 2 5 3 4 3" xfId="40510"/>
    <cellStyle name="Comma 2 4 2 5 3 5" xfId="17287"/>
    <cellStyle name="Comma 2 4 2 5 3 5 2" xfId="48111"/>
    <cellStyle name="Comma 2 4 2 5 3 6" xfId="32701"/>
    <cellStyle name="Comma 2 4 2 5 4" xfId="2508"/>
    <cellStyle name="Comma 2 4 2 5 4 2" xfId="6311"/>
    <cellStyle name="Comma 2 4 2 5 4 2 2" xfId="14121"/>
    <cellStyle name="Comma 2 4 2 5 4 2 2 2" xfId="29532"/>
    <cellStyle name="Comma 2 4 2 5 4 2 2 2 2" xfId="60356"/>
    <cellStyle name="Comma 2 4 2 5 4 2 2 3" xfId="44946"/>
    <cellStyle name="Comma 2 4 2 5 4 2 3" xfId="21723"/>
    <cellStyle name="Comma 2 4 2 5 4 2 3 2" xfId="52547"/>
    <cellStyle name="Comma 2 4 2 5 4 2 4" xfId="37137"/>
    <cellStyle name="Comma 2 4 2 5 4 3" xfId="10318"/>
    <cellStyle name="Comma 2 4 2 5 4 3 2" xfId="25729"/>
    <cellStyle name="Comma 2 4 2 5 4 3 2 2" xfId="56553"/>
    <cellStyle name="Comma 2 4 2 5 4 3 3" xfId="41143"/>
    <cellStyle name="Comma 2 4 2 5 4 4" xfId="17920"/>
    <cellStyle name="Comma 2 4 2 5 4 4 2" xfId="48744"/>
    <cellStyle name="Comma 2 4 2 5 4 5" xfId="33334"/>
    <cellStyle name="Comma 2 4 2 5 5" xfId="4412"/>
    <cellStyle name="Comma 2 4 2 5 5 2" xfId="12222"/>
    <cellStyle name="Comma 2 4 2 5 5 2 2" xfId="27633"/>
    <cellStyle name="Comma 2 4 2 5 5 2 2 2" xfId="58457"/>
    <cellStyle name="Comma 2 4 2 5 5 2 3" xfId="43047"/>
    <cellStyle name="Comma 2 4 2 5 5 3" xfId="19824"/>
    <cellStyle name="Comma 2 4 2 5 5 3 2" xfId="50648"/>
    <cellStyle name="Comma 2 4 2 5 5 4" xfId="35238"/>
    <cellStyle name="Comma 2 4 2 5 6" xfId="8419"/>
    <cellStyle name="Comma 2 4 2 5 6 2" xfId="23830"/>
    <cellStyle name="Comma 2 4 2 5 6 2 2" xfId="54654"/>
    <cellStyle name="Comma 2 4 2 5 6 3" xfId="39244"/>
    <cellStyle name="Comma 2 4 2 5 7" xfId="16021"/>
    <cellStyle name="Comma 2 4 2 5 7 2" xfId="46845"/>
    <cellStyle name="Comma 2 4 2 5 8" xfId="31435"/>
    <cellStyle name="Comma 2 4 2 6" xfId="400"/>
    <cellStyle name="Comma 2 4 2 6 2" xfId="1033"/>
    <cellStyle name="Comma 2 4 2 6 2 2" xfId="2932"/>
    <cellStyle name="Comma 2 4 2 6 2 2 2" xfId="6735"/>
    <cellStyle name="Comma 2 4 2 6 2 2 2 2" xfId="14545"/>
    <cellStyle name="Comma 2 4 2 6 2 2 2 2 2" xfId="29956"/>
    <cellStyle name="Comma 2 4 2 6 2 2 2 2 2 2" xfId="60780"/>
    <cellStyle name="Comma 2 4 2 6 2 2 2 2 3" xfId="45370"/>
    <cellStyle name="Comma 2 4 2 6 2 2 2 3" xfId="22147"/>
    <cellStyle name="Comma 2 4 2 6 2 2 2 3 2" xfId="52971"/>
    <cellStyle name="Comma 2 4 2 6 2 2 2 4" xfId="37561"/>
    <cellStyle name="Comma 2 4 2 6 2 2 3" xfId="10742"/>
    <cellStyle name="Comma 2 4 2 6 2 2 3 2" xfId="26153"/>
    <cellStyle name="Comma 2 4 2 6 2 2 3 2 2" xfId="56977"/>
    <cellStyle name="Comma 2 4 2 6 2 2 3 3" xfId="41567"/>
    <cellStyle name="Comma 2 4 2 6 2 2 4" xfId="18344"/>
    <cellStyle name="Comma 2 4 2 6 2 2 4 2" xfId="49168"/>
    <cellStyle name="Comma 2 4 2 6 2 2 5" xfId="33758"/>
    <cellStyle name="Comma 2 4 2 6 2 3" xfId="4836"/>
    <cellStyle name="Comma 2 4 2 6 2 3 2" xfId="12646"/>
    <cellStyle name="Comma 2 4 2 6 2 3 2 2" xfId="28057"/>
    <cellStyle name="Comma 2 4 2 6 2 3 2 2 2" xfId="58881"/>
    <cellStyle name="Comma 2 4 2 6 2 3 2 3" xfId="43471"/>
    <cellStyle name="Comma 2 4 2 6 2 3 3" xfId="20248"/>
    <cellStyle name="Comma 2 4 2 6 2 3 3 2" xfId="51072"/>
    <cellStyle name="Comma 2 4 2 6 2 3 4" xfId="35662"/>
    <cellStyle name="Comma 2 4 2 6 2 4" xfId="8843"/>
    <cellStyle name="Comma 2 4 2 6 2 4 2" xfId="24254"/>
    <cellStyle name="Comma 2 4 2 6 2 4 2 2" xfId="55078"/>
    <cellStyle name="Comma 2 4 2 6 2 4 3" xfId="39668"/>
    <cellStyle name="Comma 2 4 2 6 2 5" xfId="16445"/>
    <cellStyle name="Comma 2 4 2 6 2 5 2" xfId="47269"/>
    <cellStyle name="Comma 2 4 2 6 2 6" xfId="31859"/>
    <cellStyle name="Comma 2 4 2 6 3" xfId="1666"/>
    <cellStyle name="Comma 2 4 2 6 3 2" xfId="3565"/>
    <cellStyle name="Comma 2 4 2 6 3 2 2" xfId="7368"/>
    <cellStyle name="Comma 2 4 2 6 3 2 2 2" xfId="15178"/>
    <cellStyle name="Comma 2 4 2 6 3 2 2 2 2" xfId="30589"/>
    <cellStyle name="Comma 2 4 2 6 3 2 2 2 2 2" xfId="61413"/>
    <cellStyle name="Comma 2 4 2 6 3 2 2 2 3" xfId="46003"/>
    <cellStyle name="Comma 2 4 2 6 3 2 2 3" xfId="22780"/>
    <cellStyle name="Comma 2 4 2 6 3 2 2 3 2" xfId="53604"/>
    <cellStyle name="Comma 2 4 2 6 3 2 2 4" xfId="38194"/>
    <cellStyle name="Comma 2 4 2 6 3 2 3" xfId="11375"/>
    <cellStyle name="Comma 2 4 2 6 3 2 3 2" xfId="26786"/>
    <cellStyle name="Comma 2 4 2 6 3 2 3 2 2" xfId="57610"/>
    <cellStyle name="Comma 2 4 2 6 3 2 3 3" xfId="42200"/>
    <cellStyle name="Comma 2 4 2 6 3 2 4" xfId="18977"/>
    <cellStyle name="Comma 2 4 2 6 3 2 4 2" xfId="49801"/>
    <cellStyle name="Comma 2 4 2 6 3 2 5" xfId="34391"/>
    <cellStyle name="Comma 2 4 2 6 3 3" xfId="5469"/>
    <cellStyle name="Comma 2 4 2 6 3 3 2" xfId="13279"/>
    <cellStyle name="Comma 2 4 2 6 3 3 2 2" xfId="28690"/>
    <cellStyle name="Comma 2 4 2 6 3 3 2 2 2" xfId="59514"/>
    <cellStyle name="Comma 2 4 2 6 3 3 2 3" xfId="44104"/>
    <cellStyle name="Comma 2 4 2 6 3 3 3" xfId="20881"/>
    <cellStyle name="Comma 2 4 2 6 3 3 3 2" xfId="51705"/>
    <cellStyle name="Comma 2 4 2 6 3 3 4" xfId="36295"/>
    <cellStyle name="Comma 2 4 2 6 3 4" xfId="9476"/>
    <cellStyle name="Comma 2 4 2 6 3 4 2" xfId="24887"/>
    <cellStyle name="Comma 2 4 2 6 3 4 2 2" xfId="55711"/>
    <cellStyle name="Comma 2 4 2 6 3 4 3" xfId="40301"/>
    <cellStyle name="Comma 2 4 2 6 3 5" xfId="17078"/>
    <cellStyle name="Comma 2 4 2 6 3 5 2" xfId="47902"/>
    <cellStyle name="Comma 2 4 2 6 3 6" xfId="32492"/>
    <cellStyle name="Comma 2 4 2 6 4" xfId="2299"/>
    <cellStyle name="Comma 2 4 2 6 4 2" xfId="6102"/>
    <cellStyle name="Comma 2 4 2 6 4 2 2" xfId="13912"/>
    <cellStyle name="Comma 2 4 2 6 4 2 2 2" xfId="29323"/>
    <cellStyle name="Comma 2 4 2 6 4 2 2 2 2" xfId="60147"/>
    <cellStyle name="Comma 2 4 2 6 4 2 2 3" xfId="44737"/>
    <cellStyle name="Comma 2 4 2 6 4 2 3" xfId="21514"/>
    <cellStyle name="Comma 2 4 2 6 4 2 3 2" xfId="52338"/>
    <cellStyle name="Comma 2 4 2 6 4 2 4" xfId="36928"/>
    <cellStyle name="Comma 2 4 2 6 4 3" xfId="10109"/>
    <cellStyle name="Comma 2 4 2 6 4 3 2" xfId="25520"/>
    <cellStyle name="Comma 2 4 2 6 4 3 2 2" xfId="56344"/>
    <cellStyle name="Comma 2 4 2 6 4 3 3" xfId="40934"/>
    <cellStyle name="Comma 2 4 2 6 4 4" xfId="17711"/>
    <cellStyle name="Comma 2 4 2 6 4 4 2" xfId="48535"/>
    <cellStyle name="Comma 2 4 2 6 4 5" xfId="33125"/>
    <cellStyle name="Comma 2 4 2 6 5" xfId="4203"/>
    <cellStyle name="Comma 2 4 2 6 5 2" xfId="12013"/>
    <cellStyle name="Comma 2 4 2 6 5 2 2" xfId="27424"/>
    <cellStyle name="Comma 2 4 2 6 5 2 2 2" xfId="58248"/>
    <cellStyle name="Comma 2 4 2 6 5 2 3" xfId="42838"/>
    <cellStyle name="Comma 2 4 2 6 5 3" xfId="19615"/>
    <cellStyle name="Comma 2 4 2 6 5 3 2" xfId="50439"/>
    <cellStyle name="Comma 2 4 2 6 5 4" xfId="35029"/>
    <cellStyle name="Comma 2 4 2 6 6" xfId="8210"/>
    <cellStyle name="Comma 2 4 2 6 6 2" xfId="23621"/>
    <cellStyle name="Comma 2 4 2 6 6 2 2" xfId="54445"/>
    <cellStyle name="Comma 2 4 2 6 6 3" xfId="39035"/>
    <cellStyle name="Comma 2 4 2 6 7" xfId="15812"/>
    <cellStyle name="Comma 2 4 2 6 7 2" xfId="46636"/>
    <cellStyle name="Comma 2 4 2 6 8" xfId="31226"/>
    <cellStyle name="Comma 2 4 2 7" xfId="820"/>
    <cellStyle name="Comma 2 4 2 7 2" xfId="2719"/>
    <cellStyle name="Comma 2 4 2 7 2 2" xfId="6522"/>
    <cellStyle name="Comma 2 4 2 7 2 2 2" xfId="14332"/>
    <cellStyle name="Comma 2 4 2 7 2 2 2 2" xfId="29743"/>
    <cellStyle name="Comma 2 4 2 7 2 2 2 2 2" xfId="60567"/>
    <cellStyle name="Comma 2 4 2 7 2 2 2 3" xfId="45157"/>
    <cellStyle name="Comma 2 4 2 7 2 2 3" xfId="21934"/>
    <cellStyle name="Comma 2 4 2 7 2 2 3 2" xfId="52758"/>
    <cellStyle name="Comma 2 4 2 7 2 2 4" xfId="37348"/>
    <cellStyle name="Comma 2 4 2 7 2 3" xfId="10529"/>
    <cellStyle name="Comma 2 4 2 7 2 3 2" xfId="25940"/>
    <cellStyle name="Comma 2 4 2 7 2 3 2 2" xfId="56764"/>
    <cellStyle name="Comma 2 4 2 7 2 3 3" xfId="41354"/>
    <cellStyle name="Comma 2 4 2 7 2 4" xfId="18131"/>
    <cellStyle name="Comma 2 4 2 7 2 4 2" xfId="48955"/>
    <cellStyle name="Comma 2 4 2 7 2 5" xfId="33545"/>
    <cellStyle name="Comma 2 4 2 7 3" xfId="4623"/>
    <cellStyle name="Comma 2 4 2 7 3 2" xfId="12433"/>
    <cellStyle name="Comma 2 4 2 7 3 2 2" xfId="27844"/>
    <cellStyle name="Comma 2 4 2 7 3 2 2 2" xfId="58668"/>
    <cellStyle name="Comma 2 4 2 7 3 2 3" xfId="43258"/>
    <cellStyle name="Comma 2 4 2 7 3 3" xfId="20035"/>
    <cellStyle name="Comma 2 4 2 7 3 3 2" xfId="50859"/>
    <cellStyle name="Comma 2 4 2 7 3 4" xfId="35449"/>
    <cellStyle name="Comma 2 4 2 7 4" xfId="8630"/>
    <cellStyle name="Comma 2 4 2 7 4 2" xfId="24041"/>
    <cellStyle name="Comma 2 4 2 7 4 2 2" xfId="54865"/>
    <cellStyle name="Comma 2 4 2 7 4 3" xfId="39455"/>
    <cellStyle name="Comma 2 4 2 7 5" xfId="16232"/>
    <cellStyle name="Comma 2 4 2 7 5 2" xfId="47056"/>
    <cellStyle name="Comma 2 4 2 7 6" xfId="31646"/>
    <cellStyle name="Comma 2 4 2 8" xfId="1453"/>
    <cellStyle name="Comma 2 4 2 8 2" xfId="3352"/>
    <cellStyle name="Comma 2 4 2 8 2 2" xfId="7155"/>
    <cellStyle name="Comma 2 4 2 8 2 2 2" xfId="14965"/>
    <cellStyle name="Comma 2 4 2 8 2 2 2 2" xfId="30376"/>
    <cellStyle name="Comma 2 4 2 8 2 2 2 2 2" xfId="61200"/>
    <cellStyle name="Comma 2 4 2 8 2 2 2 3" xfId="45790"/>
    <cellStyle name="Comma 2 4 2 8 2 2 3" xfId="22567"/>
    <cellStyle name="Comma 2 4 2 8 2 2 3 2" xfId="53391"/>
    <cellStyle name="Comma 2 4 2 8 2 2 4" xfId="37981"/>
    <cellStyle name="Comma 2 4 2 8 2 3" xfId="11162"/>
    <cellStyle name="Comma 2 4 2 8 2 3 2" xfId="26573"/>
    <cellStyle name="Comma 2 4 2 8 2 3 2 2" xfId="57397"/>
    <cellStyle name="Comma 2 4 2 8 2 3 3" xfId="41987"/>
    <cellStyle name="Comma 2 4 2 8 2 4" xfId="18764"/>
    <cellStyle name="Comma 2 4 2 8 2 4 2" xfId="49588"/>
    <cellStyle name="Comma 2 4 2 8 2 5" xfId="34178"/>
    <cellStyle name="Comma 2 4 2 8 3" xfId="5256"/>
    <cellStyle name="Comma 2 4 2 8 3 2" xfId="13066"/>
    <cellStyle name="Comma 2 4 2 8 3 2 2" xfId="28477"/>
    <cellStyle name="Comma 2 4 2 8 3 2 2 2" xfId="59301"/>
    <cellStyle name="Comma 2 4 2 8 3 2 3" xfId="43891"/>
    <cellStyle name="Comma 2 4 2 8 3 3" xfId="20668"/>
    <cellStyle name="Comma 2 4 2 8 3 3 2" xfId="51492"/>
    <cellStyle name="Comma 2 4 2 8 3 4" xfId="36082"/>
    <cellStyle name="Comma 2 4 2 8 4" xfId="9263"/>
    <cellStyle name="Comma 2 4 2 8 4 2" xfId="24674"/>
    <cellStyle name="Comma 2 4 2 8 4 2 2" xfId="55498"/>
    <cellStyle name="Comma 2 4 2 8 4 3" xfId="40088"/>
    <cellStyle name="Comma 2 4 2 8 5" xfId="16865"/>
    <cellStyle name="Comma 2 4 2 8 5 2" xfId="47689"/>
    <cellStyle name="Comma 2 4 2 8 6" xfId="32279"/>
    <cellStyle name="Comma 2 4 2 9" xfId="2086"/>
    <cellStyle name="Comma 2 4 2 9 2" xfId="5889"/>
    <cellStyle name="Comma 2 4 2 9 2 2" xfId="13699"/>
    <cellStyle name="Comma 2 4 2 9 2 2 2" xfId="29110"/>
    <cellStyle name="Comma 2 4 2 9 2 2 2 2" xfId="59934"/>
    <cellStyle name="Comma 2 4 2 9 2 2 3" xfId="44524"/>
    <cellStyle name="Comma 2 4 2 9 2 3" xfId="21301"/>
    <cellStyle name="Comma 2 4 2 9 2 3 2" xfId="52125"/>
    <cellStyle name="Comma 2 4 2 9 2 4" xfId="36715"/>
    <cellStyle name="Comma 2 4 2 9 3" xfId="9896"/>
    <cellStyle name="Comma 2 4 2 9 3 2" xfId="25307"/>
    <cellStyle name="Comma 2 4 2 9 3 2 2" xfId="56131"/>
    <cellStyle name="Comma 2 4 2 9 3 3" xfId="40721"/>
    <cellStyle name="Comma 2 4 2 9 4" xfId="17498"/>
    <cellStyle name="Comma 2 4 2 9 4 2" xfId="48322"/>
    <cellStyle name="Comma 2 4 2 9 5" xfId="32912"/>
    <cellStyle name="Comma 2 4 3" xfId="251"/>
    <cellStyle name="Comma 2 4 3 10" xfId="7853"/>
    <cellStyle name="Comma 2 4 3 10 2" xfId="23264"/>
    <cellStyle name="Comma 2 4 3 10 2 2" xfId="54088"/>
    <cellStyle name="Comma 2 4 3 10 3" xfId="38678"/>
    <cellStyle name="Comma 2 4 3 11" xfId="15664"/>
    <cellStyle name="Comma 2 4 3 11 2" xfId="46488"/>
    <cellStyle name="Comma 2 4 3 12" xfId="31078"/>
    <cellStyle name="Comma 2 4 3 2" xfId="333"/>
    <cellStyle name="Comma 2 4 3 2 10" xfId="15746"/>
    <cellStyle name="Comma 2 4 3 2 10 2" xfId="46570"/>
    <cellStyle name="Comma 2 4 3 2 11" xfId="31160"/>
    <cellStyle name="Comma 2 4 3 2 2" xfId="756"/>
    <cellStyle name="Comma 2 4 3 2 2 2" xfId="1389"/>
    <cellStyle name="Comma 2 4 3 2 2 2 2" xfId="3288"/>
    <cellStyle name="Comma 2 4 3 2 2 2 2 2" xfId="7091"/>
    <cellStyle name="Comma 2 4 3 2 2 2 2 2 2" xfId="14901"/>
    <cellStyle name="Comma 2 4 3 2 2 2 2 2 2 2" xfId="30312"/>
    <cellStyle name="Comma 2 4 3 2 2 2 2 2 2 2 2" xfId="61136"/>
    <cellStyle name="Comma 2 4 3 2 2 2 2 2 2 3" xfId="45726"/>
    <cellStyle name="Comma 2 4 3 2 2 2 2 2 3" xfId="22503"/>
    <cellStyle name="Comma 2 4 3 2 2 2 2 2 3 2" xfId="53327"/>
    <cellStyle name="Comma 2 4 3 2 2 2 2 2 4" xfId="37917"/>
    <cellStyle name="Comma 2 4 3 2 2 2 2 3" xfId="11098"/>
    <cellStyle name="Comma 2 4 3 2 2 2 2 3 2" xfId="26509"/>
    <cellStyle name="Comma 2 4 3 2 2 2 2 3 2 2" xfId="57333"/>
    <cellStyle name="Comma 2 4 3 2 2 2 2 3 3" xfId="41923"/>
    <cellStyle name="Comma 2 4 3 2 2 2 2 4" xfId="18700"/>
    <cellStyle name="Comma 2 4 3 2 2 2 2 4 2" xfId="49524"/>
    <cellStyle name="Comma 2 4 3 2 2 2 2 5" xfId="34114"/>
    <cellStyle name="Comma 2 4 3 2 2 2 3" xfId="5192"/>
    <cellStyle name="Comma 2 4 3 2 2 2 3 2" xfId="13002"/>
    <cellStyle name="Comma 2 4 3 2 2 2 3 2 2" xfId="28413"/>
    <cellStyle name="Comma 2 4 3 2 2 2 3 2 2 2" xfId="59237"/>
    <cellStyle name="Comma 2 4 3 2 2 2 3 2 3" xfId="43827"/>
    <cellStyle name="Comma 2 4 3 2 2 2 3 3" xfId="20604"/>
    <cellStyle name="Comma 2 4 3 2 2 2 3 3 2" xfId="51428"/>
    <cellStyle name="Comma 2 4 3 2 2 2 3 4" xfId="36018"/>
    <cellStyle name="Comma 2 4 3 2 2 2 4" xfId="9199"/>
    <cellStyle name="Comma 2 4 3 2 2 2 4 2" xfId="24610"/>
    <cellStyle name="Comma 2 4 3 2 2 2 4 2 2" xfId="55434"/>
    <cellStyle name="Comma 2 4 3 2 2 2 4 3" xfId="40024"/>
    <cellStyle name="Comma 2 4 3 2 2 2 5" xfId="16801"/>
    <cellStyle name="Comma 2 4 3 2 2 2 5 2" xfId="47625"/>
    <cellStyle name="Comma 2 4 3 2 2 2 6" xfId="32215"/>
    <cellStyle name="Comma 2 4 3 2 2 3" xfId="2022"/>
    <cellStyle name="Comma 2 4 3 2 2 3 2" xfId="3921"/>
    <cellStyle name="Comma 2 4 3 2 2 3 2 2" xfId="7724"/>
    <cellStyle name="Comma 2 4 3 2 2 3 2 2 2" xfId="15534"/>
    <cellStyle name="Comma 2 4 3 2 2 3 2 2 2 2" xfId="30945"/>
    <cellStyle name="Comma 2 4 3 2 2 3 2 2 2 2 2" xfId="61769"/>
    <cellStyle name="Comma 2 4 3 2 2 3 2 2 2 3" xfId="46359"/>
    <cellStyle name="Comma 2 4 3 2 2 3 2 2 3" xfId="23136"/>
    <cellStyle name="Comma 2 4 3 2 2 3 2 2 3 2" xfId="53960"/>
    <cellStyle name="Comma 2 4 3 2 2 3 2 2 4" xfId="38550"/>
    <cellStyle name="Comma 2 4 3 2 2 3 2 3" xfId="11731"/>
    <cellStyle name="Comma 2 4 3 2 2 3 2 3 2" xfId="27142"/>
    <cellStyle name="Comma 2 4 3 2 2 3 2 3 2 2" xfId="57966"/>
    <cellStyle name="Comma 2 4 3 2 2 3 2 3 3" xfId="42556"/>
    <cellStyle name="Comma 2 4 3 2 2 3 2 4" xfId="19333"/>
    <cellStyle name="Comma 2 4 3 2 2 3 2 4 2" xfId="50157"/>
    <cellStyle name="Comma 2 4 3 2 2 3 2 5" xfId="34747"/>
    <cellStyle name="Comma 2 4 3 2 2 3 3" xfId="5825"/>
    <cellStyle name="Comma 2 4 3 2 2 3 3 2" xfId="13635"/>
    <cellStyle name="Comma 2 4 3 2 2 3 3 2 2" xfId="29046"/>
    <cellStyle name="Comma 2 4 3 2 2 3 3 2 2 2" xfId="59870"/>
    <cellStyle name="Comma 2 4 3 2 2 3 3 2 3" xfId="44460"/>
    <cellStyle name="Comma 2 4 3 2 2 3 3 3" xfId="21237"/>
    <cellStyle name="Comma 2 4 3 2 2 3 3 3 2" xfId="52061"/>
    <cellStyle name="Comma 2 4 3 2 2 3 3 4" xfId="36651"/>
    <cellStyle name="Comma 2 4 3 2 2 3 4" xfId="9832"/>
    <cellStyle name="Comma 2 4 3 2 2 3 4 2" xfId="25243"/>
    <cellStyle name="Comma 2 4 3 2 2 3 4 2 2" xfId="56067"/>
    <cellStyle name="Comma 2 4 3 2 2 3 4 3" xfId="40657"/>
    <cellStyle name="Comma 2 4 3 2 2 3 5" xfId="17434"/>
    <cellStyle name="Comma 2 4 3 2 2 3 5 2" xfId="48258"/>
    <cellStyle name="Comma 2 4 3 2 2 3 6" xfId="32848"/>
    <cellStyle name="Comma 2 4 3 2 2 4" xfId="2655"/>
    <cellStyle name="Comma 2 4 3 2 2 4 2" xfId="6458"/>
    <cellStyle name="Comma 2 4 3 2 2 4 2 2" xfId="14268"/>
    <cellStyle name="Comma 2 4 3 2 2 4 2 2 2" xfId="29679"/>
    <cellStyle name="Comma 2 4 3 2 2 4 2 2 2 2" xfId="60503"/>
    <cellStyle name="Comma 2 4 3 2 2 4 2 2 3" xfId="45093"/>
    <cellStyle name="Comma 2 4 3 2 2 4 2 3" xfId="21870"/>
    <cellStyle name="Comma 2 4 3 2 2 4 2 3 2" xfId="52694"/>
    <cellStyle name="Comma 2 4 3 2 2 4 2 4" xfId="37284"/>
    <cellStyle name="Comma 2 4 3 2 2 4 3" xfId="10465"/>
    <cellStyle name="Comma 2 4 3 2 2 4 3 2" xfId="25876"/>
    <cellStyle name="Comma 2 4 3 2 2 4 3 2 2" xfId="56700"/>
    <cellStyle name="Comma 2 4 3 2 2 4 3 3" xfId="41290"/>
    <cellStyle name="Comma 2 4 3 2 2 4 4" xfId="18067"/>
    <cellStyle name="Comma 2 4 3 2 2 4 4 2" xfId="48891"/>
    <cellStyle name="Comma 2 4 3 2 2 4 5" xfId="33481"/>
    <cellStyle name="Comma 2 4 3 2 2 5" xfId="4559"/>
    <cellStyle name="Comma 2 4 3 2 2 5 2" xfId="12369"/>
    <cellStyle name="Comma 2 4 3 2 2 5 2 2" xfId="27780"/>
    <cellStyle name="Comma 2 4 3 2 2 5 2 2 2" xfId="58604"/>
    <cellStyle name="Comma 2 4 3 2 2 5 2 3" xfId="43194"/>
    <cellStyle name="Comma 2 4 3 2 2 5 3" xfId="19971"/>
    <cellStyle name="Comma 2 4 3 2 2 5 3 2" xfId="50795"/>
    <cellStyle name="Comma 2 4 3 2 2 5 4" xfId="35385"/>
    <cellStyle name="Comma 2 4 3 2 2 6" xfId="8566"/>
    <cellStyle name="Comma 2 4 3 2 2 6 2" xfId="23977"/>
    <cellStyle name="Comma 2 4 3 2 2 6 2 2" xfId="54801"/>
    <cellStyle name="Comma 2 4 3 2 2 6 3" xfId="39391"/>
    <cellStyle name="Comma 2 4 3 2 2 7" xfId="16168"/>
    <cellStyle name="Comma 2 4 3 2 2 7 2" xfId="46992"/>
    <cellStyle name="Comma 2 4 3 2 2 8" xfId="31582"/>
    <cellStyle name="Comma 2 4 3 2 3" xfId="547"/>
    <cellStyle name="Comma 2 4 3 2 3 2" xfId="1180"/>
    <cellStyle name="Comma 2 4 3 2 3 2 2" xfId="3079"/>
    <cellStyle name="Comma 2 4 3 2 3 2 2 2" xfId="6882"/>
    <cellStyle name="Comma 2 4 3 2 3 2 2 2 2" xfId="14692"/>
    <cellStyle name="Comma 2 4 3 2 3 2 2 2 2 2" xfId="30103"/>
    <cellStyle name="Comma 2 4 3 2 3 2 2 2 2 2 2" xfId="60927"/>
    <cellStyle name="Comma 2 4 3 2 3 2 2 2 2 3" xfId="45517"/>
    <cellStyle name="Comma 2 4 3 2 3 2 2 2 3" xfId="22294"/>
    <cellStyle name="Comma 2 4 3 2 3 2 2 2 3 2" xfId="53118"/>
    <cellStyle name="Comma 2 4 3 2 3 2 2 2 4" xfId="37708"/>
    <cellStyle name="Comma 2 4 3 2 3 2 2 3" xfId="10889"/>
    <cellStyle name="Comma 2 4 3 2 3 2 2 3 2" xfId="26300"/>
    <cellStyle name="Comma 2 4 3 2 3 2 2 3 2 2" xfId="57124"/>
    <cellStyle name="Comma 2 4 3 2 3 2 2 3 3" xfId="41714"/>
    <cellStyle name="Comma 2 4 3 2 3 2 2 4" xfId="18491"/>
    <cellStyle name="Comma 2 4 3 2 3 2 2 4 2" xfId="49315"/>
    <cellStyle name="Comma 2 4 3 2 3 2 2 5" xfId="33905"/>
    <cellStyle name="Comma 2 4 3 2 3 2 3" xfId="4983"/>
    <cellStyle name="Comma 2 4 3 2 3 2 3 2" xfId="12793"/>
    <cellStyle name="Comma 2 4 3 2 3 2 3 2 2" xfId="28204"/>
    <cellStyle name="Comma 2 4 3 2 3 2 3 2 2 2" xfId="59028"/>
    <cellStyle name="Comma 2 4 3 2 3 2 3 2 3" xfId="43618"/>
    <cellStyle name="Comma 2 4 3 2 3 2 3 3" xfId="20395"/>
    <cellStyle name="Comma 2 4 3 2 3 2 3 3 2" xfId="51219"/>
    <cellStyle name="Comma 2 4 3 2 3 2 3 4" xfId="35809"/>
    <cellStyle name="Comma 2 4 3 2 3 2 4" xfId="8990"/>
    <cellStyle name="Comma 2 4 3 2 3 2 4 2" xfId="24401"/>
    <cellStyle name="Comma 2 4 3 2 3 2 4 2 2" xfId="55225"/>
    <cellStyle name="Comma 2 4 3 2 3 2 4 3" xfId="39815"/>
    <cellStyle name="Comma 2 4 3 2 3 2 5" xfId="16592"/>
    <cellStyle name="Comma 2 4 3 2 3 2 5 2" xfId="47416"/>
    <cellStyle name="Comma 2 4 3 2 3 2 6" xfId="32006"/>
    <cellStyle name="Comma 2 4 3 2 3 3" xfId="1813"/>
    <cellStyle name="Comma 2 4 3 2 3 3 2" xfId="3712"/>
    <cellStyle name="Comma 2 4 3 2 3 3 2 2" xfId="7515"/>
    <cellStyle name="Comma 2 4 3 2 3 3 2 2 2" xfId="15325"/>
    <cellStyle name="Comma 2 4 3 2 3 3 2 2 2 2" xfId="30736"/>
    <cellStyle name="Comma 2 4 3 2 3 3 2 2 2 2 2" xfId="61560"/>
    <cellStyle name="Comma 2 4 3 2 3 3 2 2 2 3" xfId="46150"/>
    <cellStyle name="Comma 2 4 3 2 3 3 2 2 3" xfId="22927"/>
    <cellStyle name="Comma 2 4 3 2 3 3 2 2 3 2" xfId="53751"/>
    <cellStyle name="Comma 2 4 3 2 3 3 2 2 4" xfId="38341"/>
    <cellStyle name="Comma 2 4 3 2 3 3 2 3" xfId="11522"/>
    <cellStyle name="Comma 2 4 3 2 3 3 2 3 2" xfId="26933"/>
    <cellStyle name="Comma 2 4 3 2 3 3 2 3 2 2" xfId="57757"/>
    <cellStyle name="Comma 2 4 3 2 3 3 2 3 3" xfId="42347"/>
    <cellStyle name="Comma 2 4 3 2 3 3 2 4" xfId="19124"/>
    <cellStyle name="Comma 2 4 3 2 3 3 2 4 2" xfId="49948"/>
    <cellStyle name="Comma 2 4 3 2 3 3 2 5" xfId="34538"/>
    <cellStyle name="Comma 2 4 3 2 3 3 3" xfId="5616"/>
    <cellStyle name="Comma 2 4 3 2 3 3 3 2" xfId="13426"/>
    <cellStyle name="Comma 2 4 3 2 3 3 3 2 2" xfId="28837"/>
    <cellStyle name="Comma 2 4 3 2 3 3 3 2 2 2" xfId="59661"/>
    <cellStyle name="Comma 2 4 3 2 3 3 3 2 3" xfId="44251"/>
    <cellStyle name="Comma 2 4 3 2 3 3 3 3" xfId="21028"/>
    <cellStyle name="Comma 2 4 3 2 3 3 3 3 2" xfId="51852"/>
    <cellStyle name="Comma 2 4 3 2 3 3 3 4" xfId="36442"/>
    <cellStyle name="Comma 2 4 3 2 3 3 4" xfId="9623"/>
    <cellStyle name="Comma 2 4 3 2 3 3 4 2" xfId="25034"/>
    <cellStyle name="Comma 2 4 3 2 3 3 4 2 2" xfId="55858"/>
    <cellStyle name="Comma 2 4 3 2 3 3 4 3" xfId="40448"/>
    <cellStyle name="Comma 2 4 3 2 3 3 5" xfId="17225"/>
    <cellStyle name="Comma 2 4 3 2 3 3 5 2" xfId="48049"/>
    <cellStyle name="Comma 2 4 3 2 3 3 6" xfId="32639"/>
    <cellStyle name="Comma 2 4 3 2 3 4" xfId="2446"/>
    <cellStyle name="Comma 2 4 3 2 3 4 2" xfId="6249"/>
    <cellStyle name="Comma 2 4 3 2 3 4 2 2" xfId="14059"/>
    <cellStyle name="Comma 2 4 3 2 3 4 2 2 2" xfId="29470"/>
    <cellStyle name="Comma 2 4 3 2 3 4 2 2 2 2" xfId="60294"/>
    <cellStyle name="Comma 2 4 3 2 3 4 2 2 3" xfId="44884"/>
    <cellStyle name="Comma 2 4 3 2 3 4 2 3" xfId="21661"/>
    <cellStyle name="Comma 2 4 3 2 3 4 2 3 2" xfId="52485"/>
    <cellStyle name="Comma 2 4 3 2 3 4 2 4" xfId="37075"/>
    <cellStyle name="Comma 2 4 3 2 3 4 3" xfId="10256"/>
    <cellStyle name="Comma 2 4 3 2 3 4 3 2" xfId="25667"/>
    <cellStyle name="Comma 2 4 3 2 3 4 3 2 2" xfId="56491"/>
    <cellStyle name="Comma 2 4 3 2 3 4 3 3" xfId="41081"/>
    <cellStyle name="Comma 2 4 3 2 3 4 4" xfId="17858"/>
    <cellStyle name="Comma 2 4 3 2 3 4 4 2" xfId="48682"/>
    <cellStyle name="Comma 2 4 3 2 3 4 5" xfId="33272"/>
    <cellStyle name="Comma 2 4 3 2 3 5" xfId="4350"/>
    <cellStyle name="Comma 2 4 3 2 3 5 2" xfId="12160"/>
    <cellStyle name="Comma 2 4 3 2 3 5 2 2" xfId="27571"/>
    <cellStyle name="Comma 2 4 3 2 3 5 2 2 2" xfId="58395"/>
    <cellStyle name="Comma 2 4 3 2 3 5 2 3" xfId="42985"/>
    <cellStyle name="Comma 2 4 3 2 3 5 3" xfId="19762"/>
    <cellStyle name="Comma 2 4 3 2 3 5 3 2" xfId="50586"/>
    <cellStyle name="Comma 2 4 3 2 3 5 4" xfId="35176"/>
    <cellStyle name="Comma 2 4 3 2 3 6" xfId="8357"/>
    <cellStyle name="Comma 2 4 3 2 3 6 2" xfId="23768"/>
    <cellStyle name="Comma 2 4 3 2 3 6 2 2" xfId="54592"/>
    <cellStyle name="Comma 2 4 3 2 3 6 3" xfId="39182"/>
    <cellStyle name="Comma 2 4 3 2 3 7" xfId="15959"/>
    <cellStyle name="Comma 2 4 3 2 3 7 2" xfId="46783"/>
    <cellStyle name="Comma 2 4 3 2 3 8" xfId="31373"/>
    <cellStyle name="Comma 2 4 3 2 4" xfId="967"/>
    <cellStyle name="Comma 2 4 3 2 4 2" xfId="2866"/>
    <cellStyle name="Comma 2 4 3 2 4 2 2" xfId="6669"/>
    <cellStyle name="Comma 2 4 3 2 4 2 2 2" xfId="14479"/>
    <cellStyle name="Comma 2 4 3 2 4 2 2 2 2" xfId="29890"/>
    <cellStyle name="Comma 2 4 3 2 4 2 2 2 2 2" xfId="60714"/>
    <cellStyle name="Comma 2 4 3 2 4 2 2 2 3" xfId="45304"/>
    <cellStyle name="Comma 2 4 3 2 4 2 2 3" xfId="22081"/>
    <cellStyle name="Comma 2 4 3 2 4 2 2 3 2" xfId="52905"/>
    <cellStyle name="Comma 2 4 3 2 4 2 2 4" xfId="37495"/>
    <cellStyle name="Comma 2 4 3 2 4 2 3" xfId="10676"/>
    <cellStyle name="Comma 2 4 3 2 4 2 3 2" xfId="26087"/>
    <cellStyle name="Comma 2 4 3 2 4 2 3 2 2" xfId="56911"/>
    <cellStyle name="Comma 2 4 3 2 4 2 3 3" xfId="41501"/>
    <cellStyle name="Comma 2 4 3 2 4 2 4" xfId="18278"/>
    <cellStyle name="Comma 2 4 3 2 4 2 4 2" xfId="49102"/>
    <cellStyle name="Comma 2 4 3 2 4 2 5" xfId="33692"/>
    <cellStyle name="Comma 2 4 3 2 4 3" xfId="4770"/>
    <cellStyle name="Comma 2 4 3 2 4 3 2" xfId="12580"/>
    <cellStyle name="Comma 2 4 3 2 4 3 2 2" xfId="27991"/>
    <cellStyle name="Comma 2 4 3 2 4 3 2 2 2" xfId="58815"/>
    <cellStyle name="Comma 2 4 3 2 4 3 2 3" xfId="43405"/>
    <cellStyle name="Comma 2 4 3 2 4 3 3" xfId="20182"/>
    <cellStyle name="Comma 2 4 3 2 4 3 3 2" xfId="51006"/>
    <cellStyle name="Comma 2 4 3 2 4 3 4" xfId="35596"/>
    <cellStyle name="Comma 2 4 3 2 4 4" xfId="8777"/>
    <cellStyle name="Comma 2 4 3 2 4 4 2" xfId="24188"/>
    <cellStyle name="Comma 2 4 3 2 4 4 2 2" xfId="55012"/>
    <cellStyle name="Comma 2 4 3 2 4 4 3" xfId="39602"/>
    <cellStyle name="Comma 2 4 3 2 4 5" xfId="16379"/>
    <cellStyle name="Comma 2 4 3 2 4 5 2" xfId="47203"/>
    <cellStyle name="Comma 2 4 3 2 4 6" xfId="31793"/>
    <cellStyle name="Comma 2 4 3 2 5" xfId="1600"/>
    <cellStyle name="Comma 2 4 3 2 5 2" xfId="3499"/>
    <cellStyle name="Comma 2 4 3 2 5 2 2" xfId="7302"/>
    <cellStyle name="Comma 2 4 3 2 5 2 2 2" xfId="15112"/>
    <cellStyle name="Comma 2 4 3 2 5 2 2 2 2" xfId="30523"/>
    <cellStyle name="Comma 2 4 3 2 5 2 2 2 2 2" xfId="61347"/>
    <cellStyle name="Comma 2 4 3 2 5 2 2 2 3" xfId="45937"/>
    <cellStyle name="Comma 2 4 3 2 5 2 2 3" xfId="22714"/>
    <cellStyle name="Comma 2 4 3 2 5 2 2 3 2" xfId="53538"/>
    <cellStyle name="Comma 2 4 3 2 5 2 2 4" xfId="38128"/>
    <cellStyle name="Comma 2 4 3 2 5 2 3" xfId="11309"/>
    <cellStyle name="Comma 2 4 3 2 5 2 3 2" xfId="26720"/>
    <cellStyle name="Comma 2 4 3 2 5 2 3 2 2" xfId="57544"/>
    <cellStyle name="Comma 2 4 3 2 5 2 3 3" xfId="42134"/>
    <cellStyle name="Comma 2 4 3 2 5 2 4" xfId="18911"/>
    <cellStyle name="Comma 2 4 3 2 5 2 4 2" xfId="49735"/>
    <cellStyle name="Comma 2 4 3 2 5 2 5" xfId="34325"/>
    <cellStyle name="Comma 2 4 3 2 5 3" xfId="5403"/>
    <cellStyle name="Comma 2 4 3 2 5 3 2" xfId="13213"/>
    <cellStyle name="Comma 2 4 3 2 5 3 2 2" xfId="28624"/>
    <cellStyle name="Comma 2 4 3 2 5 3 2 2 2" xfId="59448"/>
    <cellStyle name="Comma 2 4 3 2 5 3 2 3" xfId="44038"/>
    <cellStyle name="Comma 2 4 3 2 5 3 3" xfId="20815"/>
    <cellStyle name="Comma 2 4 3 2 5 3 3 2" xfId="51639"/>
    <cellStyle name="Comma 2 4 3 2 5 3 4" xfId="36229"/>
    <cellStyle name="Comma 2 4 3 2 5 4" xfId="9410"/>
    <cellStyle name="Comma 2 4 3 2 5 4 2" xfId="24821"/>
    <cellStyle name="Comma 2 4 3 2 5 4 2 2" xfId="55645"/>
    <cellStyle name="Comma 2 4 3 2 5 4 3" xfId="40235"/>
    <cellStyle name="Comma 2 4 3 2 5 5" xfId="17012"/>
    <cellStyle name="Comma 2 4 3 2 5 5 2" xfId="47836"/>
    <cellStyle name="Comma 2 4 3 2 5 6" xfId="32426"/>
    <cellStyle name="Comma 2 4 3 2 6" xfId="2233"/>
    <cellStyle name="Comma 2 4 3 2 6 2" xfId="6036"/>
    <cellStyle name="Comma 2 4 3 2 6 2 2" xfId="13846"/>
    <cellStyle name="Comma 2 4 3 2 6 2 2 2" xfId="29257"/>
    <cellStyle name="Comma 2 4 3 2 6 2 2 2 2" xfId="60081"/>
    <cellStyle name="Comma 2 4 3 2 6 2 2 3" xfId="44671"/>
    <cellStyle name="Comma 2 4 3 2 6 2 3" xfId="21448"/>
    <cellStyle name="Comma 2 4 3 2 6 2 3 2" xfId="52272"/>
    <cellStyle name="Comma 2 4 3 2 6 2 4" xfId="36862"/>
    <cellStyle name="Comma 2 4 3 2 6 3" xfId="10043"/>
    <cellStyle name="Comma 2 4 3 2 6 3 2" xfId="25454"/>
    <cellStyle name="Comma 2 4 3 2 6 3 2 2" xfId="56278"/>
    <cellStyle name="Comma 2 4 3 2 6 3 3" xfId="40868"/>
    <cellStyle name="Comma 2 4 3 2 6 4" xfId="17645"/>
    <cellStyle name="Comma 2 4 3 2 6 4 2" xfId="48469"/>
    <cellStyle name="Comma 2 4 3 2 6 5" xfId="33059"/>
    <cellStyle name="Comma 2 4 3 2 7" xfId="4137"/>
    <cellStyle name="Comma 2 4 3 2 7 2" xfId="11947"/>
    <cellStyle name="Comma 2 4 3 2 7 2 2" xfId="27358"/>
    <cellStyle name="Comma 2 4 3 2 7 2 2 2" xfId="58182"/>
    <cellStyle name="Comma 2 4 3 2 7 2 3" xfId="42772"/>
    <cellStyle name="Comma 2 4 3 2 7 3" xfId="19549"/>
    <cellStyle name="Comma 2 4 3 2 7 3 2" xfId="50373"/>
    <cellStyle name="Comma 2 4 3 2 7 4" xfId="34963"/>
    <cellStyle name="Comma 2 4 3 2 8" xfId="8144"/>
    <cellStyle name="Comma 2 4 3 2 8 2" xfId="23555"/>
    <cellStyle name="Comma 2 4 3 2 8 2 2" xfId="54379"/>
    <cellStyle name="Comma 2 4 3 2 8 3" xfId="38969"/>
    <cellStyle name="Comma 2 4 3 2 9" xfId="7935"/>
    <cellStyle name="Comma 2 4 3 2 9 2" xfId="23346"/>
    <cellStyle name="Comma 2 4 3 2 9 2 2" xfId="54170"/>
    <cellStyle name="Comma 2 4 3 2 9 3" xfId="38760"/>
    <cellStyle name="Comma 2 4 3 3" xfId="674"/>
    <cellStyle name="Comma 2 4 3 3 2" xfId="1307"/>
    <cellStyle name="Comma 2 4 3 3 2 2" xfId="3206"/>
    <cellStyle name="Comma 2 4 3 3 2 2 2" xfId="7009"/>
    <cellStyle name="Comma 2 4 3 3 2 2 2 2" xfId="14819"/>
    <cellStyle name="Comma 2 4 3 3 2 2 2 2 2" xfId="30230"/>
    <cellStyle name="Comma 2 4 3 3 2 2 2 2 2 2" xfId="61054"/>
    <cellStyle name="Comma 2 4 3 3 2 2 2 2 3" xfId="45644"/>
    <cellStyle name="Comma 2 4 3 3 2 2 2 3" xfId="22421"/>
    <cellStyle name="Comma 2 4 3 3 2 2 2 3 2" xfId="53245"/>
    <cellStyle name="Comma 2 4 3 3 2 2 2 4" xfId="37835"/>
    <cellStyle name="Comma 2 4 3 3 2 2 3" xfId="11016"/>
    <cellStyle name="Comma 2 4 3 3 2 2 3 2" xfId="26427"/>
    <cellStyle name="Comma 2 4 3 3 2 2 3 2 2" xfId="57251"/>
    <cellStyle name="Comma 2 4 3 3 2 2 3 3" xfId="41841"/>
    <cellStyle name="Comma 2 4 3 3 2 2 4" xfId="18618"/>
    <cellStyle name="Comma 2 4 3 3 2 2 4 2" xfId="49442"/>
    <cellStyle name="Comma 2 4 3 3 2 2 5" xfId="34032"/>
    <cellStyle name="Comma 2 4 3 3 2 3" xfId="5110"/>
    <cellStyle name="Comma 2 4 3 3 2 3 2" xfId="12920"/>
    <cellStyle name="Comma 2 4 3 3 2 3 2 2" xfId="28331"/>
    <cellStyle name="Comma 2 4 3 3 2 3 2 2 2" xfId="59155"/>
    <cellStyle name="Comma 2 4 3 3 2 3 2 3" xfId="43745"/>
    <cellStyle name="Comma 2 4 3 3 2 3 3" xfId="20522"/>
    <cellStyle name="Comma 2 4 3 3 2 3 3 2" xfId="51346"/>
    <cellStyle name="Comma 2 4 3 3 2 3 4" xfId="35936"/>
    <cellStyle name="Comma 2 4 3 3 2 4" xfId="9117"/>
    <cellStyle name="Comma 2 4 3 3 2 4 2" xfId="24528"/>
    <cellStyle name="Comma 2 4 3 3 2 4 2 2" xfId="55352"/>
    <cellStyle name="Comma 2 4 3 3 2 4 3" xfId="39942"/>
    <cellStyle name="Comma 2 4 3 3 2 5" xfId="16719"/>
    <cellStyle name="Comma 2 4 3 3 2 5 2" xfId="47543"/>
    <cellStyle name="Comma 2 4 3 3 2 6" xfId="32133"/>
    <cellStyle name="Comma 2 4 3 3 3" xfId="1940"/>
    <cellStyle name="Comma 2 4 3 3 3 2" xfId="3839"/>
    <cellStyle name="Comma 2 4 3 3 3 2 2" xfId="7642"/>
    <cellStyle name="Comma 2 4 3 3 3 2 2 2" xfId="15452"/>
    <cellStyle name="Comma 2 4 3 3 3 2 2 2 2" xfId="30863"/>
    <cellStyle name="Comma 2 4 3 3 3 2 2 2 2 2" xfId="61687"/>
    <cellStyle name="Comma 2 4 3 3 3 2 2 2 3" xfId="46277"/>
    <cellStyle name="Comma 2 4 3 3 3 2 2 3" xfId="23054"/>
    <cellStyle name="Comma 2 4 3 3 3 2 2 3 2" xfId="53878"/>
    <cellStyle name="Comma 2 4 3 3 3 2 2 4" xfId="38468"/>
    <cellStyle name="Comma 2 4 3 3 3 2 3" xfId="11649"/>
    <cellStyle name="Comma 2 4 3 3 3 2 3 2" xfId="27060"/>
    <cellStyle name="Comma 2 4 3 3 3 2 3 2 2" xfId="57884"/>
    <cellStyle name="Comma 2 4 3 3 3 2 3 3" xfId="42474"/>
    <cellStyle name="Comma 2 4 3 3 3 2 4" xfId="19251"/>
    <cellStyle name="Comma 2 4 3 3 3 2 4 2" xfId="50075"/>
    <cellStyle name="Comma 2 4 3 3 3 2 5" xfId="34665"/>
    <cellStyle name="Comma 2 4 3 3 3 3" xfId="5743"/>
    <cellStyle name="Comma 2 4 3 3 3 3 2" xfId="13553"/>
    <cellStyle name="Comma 2 4 3 3 3 3 2 2" xfId="28964"/>
    <cellStyle name="Comma 2 4 3 3 3 3 2 2 2" xfId="59788"/>
    <cellStyle name="Comma 2 4 3 3 3 3 2 3" xfId="44378"/>
    <cellStyle name="Comma 2 4 3 3 3 3 3" xfId="21155"/>
    <cellStyle name="Comma 2 4 3 3 3 3 3 2" xfId="51979"/>
    <cellStyle name="Comma 2 4 3 3 3 3 4" xfId="36569"/>
    <cellStyle name="Comma 2 4 3 3 3 4" xfId="9750"/>
    <cellStyle name="Comma 2 4 3 3 3 4 2" xfId="25161"/>
    <cellStyle name="Comma 2 4 3 3 3 4 2 2" xfId="55985"/>
    <cellStyle name="Comma 2 4 3 3 3 4 3" xfId="40575"/>
    <cellStyle name="Comma 2 4 3 3 3 5" xfId="17352"/>
    <cellStyle name="Comma 2 4 3 3 3 5 2" xfId="48176"/>
    <cellStyle name="Comma 2 4 3 3 3 6" xfId="32766"/>
    <cellStyle name="Comma 2 4 3 3 4" xfId="2573"/>
    <cellStyle name="Comma 2 4 3 3 4 2" xfId="6376"/>
    <cellStyle name="Comma 2 4 3 3 4 2 2" xfId="14186"/>
    <cellStyle name="Comma 2 4 3 3 4 2 2 2" xfId="29597"/>
    <cellStyle name="Comma 2 4 3 3 4 2 2 2 2" xfId="60421"/>
    <cellStyle name="Comma 2 4 3 3 4 2 2 3" xfId="45011"/>
    <cellStyle name="Comma 2 4 3 3 4 2 3" xfId="21788"/>
    <cellStyle name="Comma 2 4 3 3 4 2 3 2" xfId="52612"/>
    <cellStyle name="Comma 2 4 3 3 4 2 4" xfId="37202"/>
    <cellStyle name="Comma 2 4 3 3 4 3" xfId="10383"/>
    <cellStyle name="Comma 2 4 3 3 4 3 2" xfId="25794"/>
    <cellStyle name="Comma 2 4 3 3 4 3 2 2" xfId="56618"/>
    <cellStyle name="Comma 2 4 3 3 4 3 3" xfId="41208"/>
    <cellStyle name="Comma 2 4 3 3 4 4" xfId="17985"/>
    <cellStyle name="Comma 2 4 3 3 4 4 2" xfId="48809"/>
    <cellStyle name="Comma 2 4 3 3 4 5" xfId="33399"/>
    <cellStyle name="Comma 2 4 3 3 5" xfId="4477"/>
    <cellStyle name="Comma 2 4 3 3 5 2" xfId="12287"/>
    <cellStyle name="Comma 2 4 3 3 5 2 2" xfId="27698"/>
    <cellStyle name="Comma 2 4 3 3 5 2 2 2" xfId="58522"/>
    <cellStyle name="Comma 2 4 3 3 5 2 3" xfId="43112"/>
    <cellStyle name="Comma 2 4 3 3 5 3" xfId="19889"/>
    <cellStyle name="Comma 2 4 3 3 5 3 2" xfId="50713"/>
    <cellStyle name="Comma 2 4 3 3 5 4" xfId="35303"/>
    <cellStyle name="Comma 2 4 3 3 6" xfId="8484"/>
    <cellStyle name="Comma 2 4 3 3 6 2" xfId="23895"/>
    <cellStyle name="Comma 2 4 3 3 6 2 2" xfId="54719"/>
    <cellStyle name="Comma 2 4 3 3 6 3" xfId="39309"/>
    <cellStyle name="Comma 2 4 3 3 7" xfId="16086"/>
    <cellStyle name="Comma 2 4 3 3 7 2" xfId="46910"/>
    <cellStyle name="Comma 2 4 3 3 8" xfId="31500"/>
    <cellStyle name="Comma 2 4 3 4" xfId="465"/>
    <cellStyle name="Comma 2 4 3 4 2" xfId="1098"/>
    <cellStyle name="Comma 2 4 3 4 2 2" xfId="2997"/>
    <cellStyle name="Comma 2 4 3 4 2 2 2" xfId="6800"/>
    <cellStyle name="Comma 2 4 3 4 2 2 2 2" xfId="14610"/>
    <cellStyle name="Comma 2 4 3 4 2 2 2 2 2" xfId="30021"/>
    <cellStyle name="Comma 2 4 3 4 2 2 2 2 2 2" xfId="60845"/>
    <cellStyle name="Comma 2 4 3 4 2 2 2 2 3" xfId="45435"/>
    <cellStyle name="Comma 2 4 3 4 2 2 2 3" xfId="22212"/>
    <cellStyle name="Comma 2 4 3 4 2 2 2 3 2" xfId="53036"/>
    <cellStyle name="Comma 2 4 3 4 2 2 2 4" xfId="37626"/>
    <cellStyle name="Comma 2 4 3 4 2 2 3" xfId="10807"/>
    <cellStyle name="Comma 2 4 3 4 2 2 3 2" xfId="26218"/>
    <cellStyle name="Comma 2 4 3 4 2 2 3 2 2" xfId="57042"/>
    <cellStyle name="Comma 2 4 3 4 2 2 3 3" xfId="41632"/>
    <cellStyle name="Comma 2 4 3 4 2 2 4" xfId="18409"/>
    <cellStyle name="Comma 2 4 3 4 2 2 4 2" xfId="49233"/>
    <cellStyle name="Comma 2 4 3 4 2 2 5" xfId="33823"/>
    <cellStyle name="Comma 2 4 3 4 2 3" xfId="4901"/>
    <cellStyle name="Comma 2 4 3 4 2 3 2" xfId="12711"/>
    <cellStyle name="Comma 2 4 3 4 2 3 2 2" xfId="28122"/>
    <cellStyle name="Comma 2 4 3 4 2 3 2 2 2" xfId="58946"/>
    <cellStyle name="Comma 2 4 3 4 2 3 2 3" xfId="43536"/>
    <cellStyle name="Comma 2 4 3 4 2 3 3" xfId="20313"/>
    <cellStyle name="Comma 2 4 3 4 2 3 3 2" xfId="51137"/>
    <cellStyle name="Comma 2 4 3 4 2 3 4" xfId="35727"/>
    <cellStyle name="Comma 2 4 3 4 2 4" xfId="8908"/>
    <cellStyle name="Comma 2 4 3 4 2 4 2" xfId="24319"/>
    <cellStyle name="Comma 2 4 3 4 2 4 2 2" xfId="55143"/>
    <cellStyle name="Comma 2 4 3 4 2 4 3" xfId="39733"/>
    <cellStyle name="Comma 2 4 3 4 2 5" xfId="16510"/>
    <cellStyle name="Comma 2 4 3 4 2 5 2" xfId="47334"/>
    <cellStyle name="Comma 2 4 3 4 2 6" xfId="31924"/>
    <cellStyle name="Comma 2 4 3 4 3" xfId="1731"/>
    <cellStyle name="Comma 2 4 3 4 3 2" xfId="3630"/>
    <cellStyle name="Comma 2 4 3 4 3 2 2" xfId="7433"/>
    <cellStyle name="Comma 2 4 3 4 3 2 2 2" xfId="15243"/>
    <cellStyle name="Comma 2 4 3 4 3 2 2 2 2" xfId="30654"/>
    <cellStyle name="Comma 2 4 3 4 3 2 2 2 2 2" xfId="61478"/>
    <cellStyle name="Comma 2 4 3 4 3 2 2 2 3" xfId="46068"/>
    <cellStyle name="Comma 2 4 3 4 3 2 2 3" xfId="22845"/>
    <cellStyle name="Comma 2 4 3 4 3 2 2 3 2" xfId="53669"/>
    <cellStyle name="Comma 2 4 3 4 3 2 2 4" xfId="38259"/>
    <cellStyle name="Comma 2 4 3 4 3 2 3" xfId="11440"/>
    <cellStyle name="Comma 2 4 3 4 3 2 3 2" xfId="26851"/>
    <cellStyle name="Comma 2 4 3 4 3 2 3 2 2" xfId="57675"/>
    <cellStyle name="Comma 2 4 3 4 3 2 3 3" xfId="42265"/>
    <cellStyle name="Comma 2 4 3 4 3 2 4" xfId="19042"/>
    <cellStyle name="Comma 2 4 3 4 3 2 4 2" xfId="49866"/>
    <cellStyle name="Comma 2 4 3 4 3 2 5" xfId="34456"/>
    <cellStyle name="Comma 2 4 3 4 3 3" xfId="5534"/>
    <cellStyle name="Comma 2 4 3 4 3 3 2" xfId="13344"/>
    <cellStyle name="Comma 2 4 3 4 3 3 2 2" xfId="28755"/>
    <cellStyle name="Comma 2 4 3 4 3 3 2 2 2" xfId="59579"/>
    <cellStyle name="Comma 2 4 3 4 3 3 2 3" xfId="44169"/>
    <cellStyle name="Comma 2 4 3 4 3 3 3" xfId="20946"/>
    <cellStyle name="Comma 2 4 3 4 3 3 3 2" xfId="51770"/>
    <cellStyle name="Comma 2 4 3 4 3 3 4" xfId="36360"/>
    <cellStyle name="Comma 2 4 3 4 3 4" xfId="9541"/>
    <cellStyle name="Comma 2 4 3 4 3 4 2" xfId="24952"/>
    <cellStyle name="Comma 2 4 3 4 3 4 2 2" xfId="55776"/>
    <cellStyle name="Comma 2 4 3 4 3 4 3" xfId="40366"/>
    <cellStyle name="Comma 2 4 3 4 3 5" xfId="17143"/>
    <cellStyle name="Comma 2 4 3 4 3 5 2" xfId="47967"/>
    <cellStyle name="Comma 2 4 3 4 3 6" xfId="32557"/>
    <cellStyle name="Comma 2 4 3 4 4" xfId="2364"/>
    <cellStyle name="Comma 2 4 3 4 4 2" xfId="6167"/>
    <cellStyle name="Comma 2 4 3 4 4 2 2" xfId="13977"/>
    <cellStyle name="Comma 2 4 3 4 4 2 2 2" xfId="29388"/>
    <cellStyle name="Comma 2 4 3 4 4 2 2 2 2" xfId="60212"/>
    <cellStyle name="Comma 2 4 3 4 4 2 2 3" xfId="44802"/>
    <cellStyle name="Comma 2 4 3 4 4 2 3" xfId="21579"/>
    <cellStyle name="Comma 2 4 3 4 4 2 3 2" xfId="52403"/>
    <cellStyle name="Comma 2 4 3 4 4 2 4" xfId="36993"/>
    <cellStyle name="Comma 2 4 3 4 4 3" xfId="10174"/>
    <cellStyle name="Comma 2 4 3 4 4 3 2" xfId="25585"/>
    <cellStyle name="Comma 2 4 3 4 4 3 2 2" xfId="56409"/>
    <cellStyle name="Comma 2 4 3 4 4 3 3" xfId="40999"/>
    <cellStyle name="Comma 2 4 3 4 4 4" xfId="17776"/>
    <cellStyle name="Comma 2 4 3 4 4 4 2" xfId="48600"/>
    <cellStyle name="Comma 2 4 3 4 4 5" xfId="33190"/>
    <cellStyle name="Comma 2 4 3 4 5" xfId="4268"/>
    <cellStyle name="Comma 2 4 3 4 5 2" xfId="12078"/>
    <cellStyle name="Comma 2 4 3 4 5 2 2" xfId="27489"/>
    <cellStyle name="Comma 2 4 3 4 5 2 2 2" xfId="58313"/>
    <cellStyle name="Comma 2 4 3 4 5 2 3" xfId="42903"/>
    <cellStyle name="Comma 2 4 3 4 5 3" xfId="19680"/>
    <cellStyle name="Comma 2 4 3 4 5 3 2" xfId="50504"/>
    <cellStyle name="Comma 2 4 3 4 5 4" xfId="35094"/>
    <cellStyle name="Comma 2 4 3 4 6" xfId="8275"/>
    <cellStyle name="Comma 2 4 3 4 6 2" xfId="23686"/>
    <cellStyle name="Comma 2 4 3 4 6 2 2" xfId="54510"/>
    <cellStyle name="Comma 2 4 3 4 6 3" xfId="39100"/>
    <cellStyle name="Comma 2 4 3 4 7" xfId="15877"/>
    <cellStyle name="Comma 2 4 3 4 7 2" xfId="46701"/>
    <cellStyle name="Comma 2 4 3 4 8" xfId="31291"/>
    <cellStyle name="Comma 2 4 3 5" xfId="885"/>
    <cellStyle name="Comma 2 4 3 5 2" xfId="2784"/>
    <cellStyle name="Comma 2 4 3 5 2 2" xfId="6587"/>
    <cellStyle name="Comma 2 4 3 5 2 2 2" xfId="14397"/>
    <cellStyle name="Comma 2 4 3 5 2 2 2 2" xfId="29808"/>
    <cellStyle name="Comma 2 4 3 5 2 2 2 2 2" xfId="60632"/>
    <cellStyle name="Comma 2 4 3 5 2 2 2 3" xfId="45222"/>
    <cellStyle name="Comma 2 4 3 5 2 2 3" xfId="21999"/>
    <cellStyle name="Comma 2 4 3 5 2 2 3 2" xfId="52823"/>
    <cellStyle name="Comma 2 4 3 5 2 2 4" xfId="37413"/>
    <cellStyle name="Comma 2 4 3 5 2 3" xfId="10594"/>
    <cellStyle name="Comma 2 4 3 5 2 3 2" xfId="26005"/>
    <cellStyle name="Comma 2 4 3 5 2 3 2 2" xfId="56829"/>
    <cellStyle name="Comma 2 4 3 5 2 3 3" xfId="41419"/>
    <cellStyle name="Comma 2 4 3 5 2 4" xfId="18196"/>
    <cellStyle name="Comma 2 4 3 5 2 4 2" xfId="49020"/>
    <cellStyle name="Comma 2 4 3 5 2 5" xfId="33610"/>
    <cellStyle name="Comma 2 4 3 5 3" xfId="4688"/>
    <cellStyle name="Comma 2 4 3 5 3 2" xfId="12498"/>
    <cellStyle name="Comma 2 4 3 5 3 2 2" xfId="27909"/>
    <cellStyle name="Comma 2 4 3 5 3 2 2 2" xfId="58733"/>
    <cellStyle name="Comma 2 4 3 5 3 2 3" xfId="43323"/>
    <cellStyle name="Comma 2 4 3 5 3 3" xfId="20100"/>
    <cellStyle name="Comma 2 4 3 5 3 3 2" xfId="50924"/>
    <cellStyle name="Comma 2 4 3 5 3 4" xfId="35514"/>
    <cellStyle name="Comma 2 4 3 5 4" xfId="8695"/>
    <cellStyle name="Comma 2 4 3 5 4 2" xfId="24106"/>
    <cellStyle name="Comma 2 4 3 5 4 2 2" xfId="54930"/>
    <cellStyle name="Comma 2 4 3 5 4 3" xfId="39520"/>
    <cellStyle name="Comma 2 4 3 5 5" xfId="16297"/>
    <cellStyle name="Comma 2 4 3 5 5 2" xfId="47121"/>
    <cellStyle name="Comma 2 4 3 5 6" xfId="31711"/>
    <cellStyle name="Comma 2 4 3 6" xfId="1518"/>
    <cellStyle name="Comma 2 4 3 6 2" xfId="3417"/>
    <cellStyle name="Comma 2 4 3 6 2 2" xfId="7220"/>
    <cellStyle name="Comma 2 4 3 6 2 2 2" xfId="15030"/>
    <cellStyle name="Comma 2 4 3 6 2 2 2 2" xfId="30441"/>
    <cellStyle name="Comma 2 4 3 6 2 2 2 2 2" xfId="61265"/>
    <cellStyle name="Comma 2 4 3 6 2 2 2 3" xfId="45855"/>
    <cellStyle name="Comma 2 4 3 6 2 2 3" xfId="22632"/>
    <cellStyle name="Comma 2 4 3 6 2 2 3 2" xfId="53456"/>
    <cellStyle name="Comma 2 4 3 6 2 2 4" xfId="38046"/>
    <cellStyle name="Comma 2 4 3 6 2 3" xfId="11227"/>
    <cellStyle name="Comma 2 4 3 6 2 3 2" xfId="26638"/>
    <cellStyle name="Comma 2 4 3 6 2 3 2 2" xfId="57462"/>
    <cellStyle name="Comma 2 4 3 6 2 3 3" xfId="42052"/>
    <cellStyle name="Comma 2 4 3 6 2 4" xfId="18829"/>
    <cellStyle name="Comma 2 4 3 6 2 4 2" xfId="49653"/>
    <cellStyle name="Comma 2 4 3 6 2 5" xfId="34243"/>
    <cellStyle name="Comma 2 4 3 6 3" xfId="5321"/>
    <cellStyle name="Comma 2 4 3 6 3 2" xfId="13131"/>
    <cellStyle name="Comma 2 4 3 6 3 2 2" xfId="28542"/>
    <cellStyle name="Comma 2 4 3 6 3 2 2 2" xfId="59366"/>
    <cellStyle name="Comma 2 4 3 6 3 2 3" xfId="43956"/>
    <cellStyle name="Comma 2 4 3 6 3 3" xfId="20733"/>
    <cellStyle name="Comma 2 4 3 6 3 3 2" xfId="51557"/>
    <cellStyle name="Comma 2 4 3 6 3 4" xfId="36147"/>
    <cellStyle name="Comma 2 4 3 6 4" xfId="9328"/>
    <cellStyle name="Comma 2 4 3 6 4 2" xfId="24739"/>
    <cellStyle name="Comma 2 4 3 6 4 2 2" xfId="55563"/>
    <cellStyle name="Comma 2 4 3 6 4 3" xfId="40153"/>
    <cellStyle name="Comma 2 4 3 6 5" xfId="16930"/>
    <cellStyle name="Comma 2 4 3 6 5 2" xfId="47754"/>
    <cellStyle name="Comma 2 4 3 6 6" xfId="32344"/>
    <cellStyle name="Comma 2 4 3 7" xfId="2151"/>
    <cellStyle name="Comma 2 4 3 7 2" xfId="5954"/>
    <cellStyle name="Comma 2 4 3 7 2 2" xfId="13764"/>
    <cellStyle name="Comma 2 4 3 7 2 2 2" xfId="29175"/>
    <cellStyle name="Comma 2 4 3 7 2 2 2 2" xfId="59999"/>
    <cellStyle name="Comma 2 4 3 7 2 2 3" xfId="44589"/>
    <cellStyle name="Comma 2 4 3 7 2 3" xfId="21366"/>
    <cellStyle name="Comma 2 4 3 7 2 3 2" xfId="52190"/>
    <cellStyle name="Comma 2 4 3 7 2 4" xfId="36780"/>
    <cellStyle name="Comma 2 4 3 7 3" xfId="9961"/>
    <cellStyle name="Comma 2 4 3 7 3 2" xfId="25372"/>
    <cellStyle name="Comma 2 4 3 7 3 2 2" xfId="56196"/>
    <cellStyle name="Comma 2 4 3 7 3 3" xfId="40786"/>
    <cellStyle name="Comma 2 4 3 7 4" xfId="17563"/>
    <cellStyle name="Comma 2 4 3 7 4 2" xfId="48387"/>
    <cellStyle name="Comma 2 4 3 7 5" xfId="32977"/>
    <cellStyle name="Comma 2 4 3 8" xfId="4055"/>
    <cellStyle name="Comma 2 4 3 8 2" xfId="11865"/>
    <cellStyle name="Comma 2 4 3 8 2 2" xfId="27276"/>
    <cellStyle name="Comma 2 4 3 8 2 2 2" xfId="58100"/>
    <cellStyle name="Comma 2 4 3 8 2 3" xfId="42690"/>
    <cellStyle name="Comma 2 4 3 8 3" xfId="19467"/>
    <cellStyle name="Comma 2 4 3 8 3 2" xfId="50291"/>
    <cellStyle name="Comma 2 4 3 8 4" xfId="34881"/>
    <cellStyle name="Comma 2 4 3 9" xfId="8062"/>
    <cellStyle name="Comma 2 4 3 9 2" xfId="23473"/>
    <cellStyle name="Comma 2 4 3 9 2 2" xfId="54297"/>
    <cellStyle name="Comma 2 4 3 9 3" xfId="38887"/>
    <cellStyle name="Comma 2 4 4" xfId="291"/>
    <cellStyle name="Comma 2 4 4 10" xfId="15704"/>
    <cellStyle name="Comma 2 4 4 10 2" xfId="46528"/>
    <cellStyle name="Comma 2 4 4 11" xfId="31118"/>
    <cellStyle name="Comma 2 4 4 2" xfId="714"/>
    <cellStyle name="Comma 2 4 4 2 2" xfId="1347"/>
    <cellStyle name="Comma 2 4 4 2 2 2" xfId="3246"/>
    <cellStyle name="Comma 2 4 4 2 2 2 2" xfId="7049"/>
    <cellStyle name="Comma 2 4 4 2 2 2 2 2" xfId="14859"/>
    <cellStyle name="Comma 2 4 4 2 2 2 2 2 2" xfId="30270"/>
    <cellStyle name="Comma 2 4 4 2 2 2 2 2 2 2" xfId="61094"/>
    <cellStyle name="Comma 2 4 4 2 2 2 2 2 3" xfId="45684"/>
    <cellStyle name="Comma 2 4 4 2 2 2 2 3" xfId="22461"/>
    <cellStyle name="Comma 2 4 4 2 2 2 2 3 2" xfId="53285"/>
    <cellStyle name="Comma 2 4 4 2 2 2 2 4" xfId="37875"/>
    <cellStyle name="Comma 2 4 4 2 2 2 3" xfId="11056"/>
    <cellStyle name="Comma 2 4 4 2 2 2 3 2" xfId="26467"/>
    <cellStyle name="Comma 2 4 4 2 2 2 3 2 2" xfId="57291"/>
    <cellStyle name="Comma 2 4 4 2 2 2 3 3" xfId="41881"/>
    <cellStyle name="Comma 2 4 4 2 2 2 4" xfId="18658"/>
    <cellStyle name="Comma 2 4 4 2 2 2 4 2" xfId="49482"/>
    <cellStyle name="Comma 2 4 4 2 2 2 5" xfId="34072"/>
    <cellStyle name="Comma 2 4 4 2 2 3" xfId="5150"/>
    <cellStyle name="Comma 2 4 4 2 2 3 2" xfId="12960"/>
    <cellStyle name="Comma 2 4 4 2 2 3 2 2" xfId="28371"/>
    <cellStyle name="Comma 2 4 4 2 2 3 2 2 2" xfId="59195"/>
    <cellStyle name="Comma 2 4 4 2 2 3 2 3" xfId="43785"/>
    <cellStyle name="Comma 2 4 4 2 2 3 3" xfId="20562"/>
    <cellStyle name="Comma 2 4 4 2 2 3 3 2" xfId="51386"/>
    <cellStyle name="Comma 2 4 4 2 2 3 4" xfId="35976"/>
    <cellStyle name="Comma 2 4 4 2 2 4" xfId="9157"/>
    <cellStyle name="Comma 2 4 4 2 2 4 2" xfId="24568"/>
    <cellStyle name="Comma 2 4 4 2 2 4 2 2" xfId="55392"/>
    <cellStyle name="Comma 2 4 4 2 2 4 3" xfId="39982"/>
    <cellStyle name="Comma 2 4 4 2 2 5" xfId="16759"/>
    <cellStyle name="Comma 2 4 4 2 2 5 2" xfId="47583"/>
    <cellStyle name="Comma 2 4 4 2 2 6" xfId="32173"/>
    <cellStyle name="Comma 2 4 4 2 3" xfId="1980"/>
    <cellStyle name="Comma 2 4 4 2 3 2" xfId="3879"/>
    <cellStyle name="Comma 2 4 4 2 3 2 2" xfId="7682"/>
    <cellStyle name="Comma 2 4 4 2 3 2 2 2" xfId="15492"/>
    <cellStyle name="Comma 2 4 4 2 3 2 2 2 2" xfId="30903"/>
    <cellStyle name="Comma 2 4 4 2 3 2 2 2 2 2" xfId="61727"/>
    <cellStyle name="Comma 2 4 4 2 3 2 2 2 3" xfId="46317"/>
    <cellStyle name="Comma 2 4 4 2 3 2 2 3" xfId="23094"/>
    <cellStyle name="Comma 2 4 4 2 3 2 2 3 2" xfId="53918"/>
    <cellStyle name="Comma 2 4 4 2 3 2 2 4" xfId="38508"/>
    <cellStyle name="Comma 2 4 4 2 3 2 3" xfId="11689"/>
    <cellStyle name="Comma 2 4 4 2 3 2 3 2" xfId="27100"/>
    <cellStyle name="Comma 2 4 4 2 3 2 3 2 2" xfId="57924"/>
    <cellStyle name="Comma 2 4 4 2 3 2 3 3" xfId="42514"/>
    <cellStyle name="Comma 2 4 4 2 3 2 4" xfId="19291"/>
    <cellStyle name="Comma 2 4 4 2 3 2 4 2" xfId="50115"/>
    <cellStyle name="Comma 2 4 4 2 3 2 5" xfId="34705"/>
    <cellStyle name="Comma 2 4 4 2 3 3" xfId="5783"/>
    <cellStyle name="Comma 2 4 4 2 3 3 2" xfId="13593"/>
    <cellStyle name="Comma 2 4 4 2 3 3 2 2" xfId="29004"/>
    <cellStyle name="Comma 2 4 4 2 3 3 2 2 2" xfId="59828"/>
    <cellStyle name="Comma 2 4 4 2 3 3 2 3" xfId="44418"/>
    <cellStyle name="Comma 2 4 4 2 3 3 3" xfId="21195"/>
    <cellStyle name="Comma 2 4 4 2 3 3 3 2" xfId="52019"/>
    <cellStyle name="Comma 2 4 4 2 3 3 4" xfId="36609"/>
    <cellStyle name="Comma 2 4 4 2 3 4" xfId="9790"/>
    <cellStyle name="Comma 2 4 4 2 3 4 2" xfId="25201"/>
    <cellStyle name="Comma 2 4 4 2 3 4 2 2" xfId="56025"/>
    <cellStyle name="Comma 2 4 4 2 3 4 3" xfId="40615"/>
    <cellStyle name="Comma 2 4 4 2 3 5" xfId="17392"/>
    <cellStyle name="Comma 2 4 4 2 3 5 2" xfId="48216"/>
    <cellStyle name="Comma 2 4 4 2 3 6" xfId="32806"/>
    <cellStyle name="Comma 2 4 4 2 4" xfId="2613"/>
    <cellStyle name="Comma 2 4 4 2 4 2" xfId="6416"/>
    <cellStyle name="Comma 2 4 4 2 4 2 2" xfId="14226"/>
    <cellStyle name="Comma 2 4 4 2 4 2 2 2" xfId="29637"/>
    <cellStyle name="Comma 2 4 4 2 4 2 2 2 2" xfId="60461"/>
    <cellStyle name="Comma 2 4 4 2 4 2 2 3" xfId="45051"/>
    <cellStyle name="Comma 2 4 4 2 4 2 3" xfId="21828"/>
    <cellStyle name="Comma 2 4 4 2 4 2 3 2" xfId="52652"/>
    <cellStyle name="Comma 2 4 4 2 4 2 4" xfId="37242"/>
    <cellStyle name="Comma 2 4 4 2 4 3" xfId="10423"/>
    <cellStyle name="Comma 2 4 4 2 4 3 2" xfId="25834"/>
    <cellStyle name="Comma 2 4 4 2 4 3 2 2" xfId="56658"/>
    <cellStyle name="Comma 2 4 4 2 4 3 3" xfId="41248"/>
    <cellStyle name="Comma 2 4 4 2 4 4" xfId="18025"/>
    <cellStyle name="Comma 2 4 4 2 4 4 2" xfId="48849"/>
    <cellStyle name="Comma 2 4 4 2 4 5" xfId="33439"/>
    <cellStyle name="Comma 2 4 4 2 5" xfId="4517"/>
    <cellStyle name="Comma 2 4 4 2 5 2" xfId="12327"/>
    <cellStyle name="Comma 2 4 4 2 5 2 2" xfId="27738"/>
    <cellStyle name="Comma 2 4 4 2 5 2 2 2" xfId="58562"/>
    <cellStyle name="Comma 2 4 4 2 5 2 3" xfId="43152"/>
    <cellStyle name="Comma 2 4 4 2 5 3" xfId="19929"/>
    <cellStyle name="Comma 2 4 4 2 5 3 2" xfId="50753"/>
    <cellStyle name="Comma 2 4 4 2 5 4" xfId="35343"/>
    <cellStyle name="Comma 2 4 4 2 6" xfId="8524"/>
    <cellStyle name="Comma 2 4 4 2 6 2" xfId="23935"/>
    <cellStyle name="Comma 2 4 4 2 6 2 2" xfId="54759"/>
    <cellStyle name="Comma 2 4 4 2 6 3" xfId="39349"/>
    <cellStyle name="Comma 2 4 4 2 7" xfId="16126"/>
    <cellStyle name="Comma 2 4 4 2 7 2" xfId="46950"/>
    <cellStyle name="Comma 2 4 4 2 8" xfId="31540"/>
    <cellStyle name="Comma 2 4 4 3" xfId="505"/>
    <cellStyle name="Comma 2 4 4 3 2" xfId="1138"/>
    <cellStyle name="Comma 2 4 4 3 2 2" xfId="3037"/>
    <cellStyle name="Comma 2 4 4 3 2 2 2" xfId="6840"/>
    <cellStyle name="Comma 2 4 4 3 2 2 2 2" xfId="14650"/>
    <cellStyle name="Comma 2 4 4 3 2 2 2 2 2" xfId="30061"/>
    <cellStyle name="Comma 2 4 4 3 2 2 2 2 2 2" xfId="60885"/>
    <cellStyle name="Comma 2 4 4 3 2 2 2 2 3" xfId="45475"/>
    <cellStyle name="Comma 2 4 4 3 2 2 2 3" xfId="22252"/>
    <cellStyle name="Comma 2 4 4 3 2 2 2 3 2" xfId="53076"/>
    <cellStyle name="Comma 2 4 4 3 2 2 2 4" xfId="37666"/>
    <cellStyle name="Comma 2 4 4 3 2 2 3" xfId="10847"/>
    <cellStyle name="Comma 2 4 4 3 2 2 3 2" xfId="26258"/>
    <cellStyle name="Comma 2 4 4 3 2 2 3 2 2" xfId="57082"/>
    <cellStyle name="Comma 2 4 4 3 2 2 3 3" xfId="41672"/>
    <cellStyle name="Comma 2 4 4 3 2 2 4" xfId="18449"/>
    <cellStyle name="Comma 2 4 4 3 2 2 4 2" xfId="49273"/>
    <cellStyle name="Comma 2 4 4 3 2 2 5" xfId="33863"/>
    <cellStyle name="Comma 2 4 4 3 2 3" xfId="4941"/>
    <cellStyle name="Comma 2 4 4 3 2 3 2" xfId="12751"/>
    <cellStyle name="Comma 2 4 4 3 2 3 2 2" xfId="28162"/>
    <cellStyle name="Comma 2 4 4 3 2 3 2 2 2" xfId="58986"/>
    <cellStyle name="Comma 2 4 4 3 2 3 2 3" xfId="43576"/>
    <cellStyle name="Comma 2 4 4 3 2 3 3" xfId="20353"/>
    <cellStyle name="Comma 2 4 4 3 2 3 3 2" xfId="51177"/>
    <cellStyle name="Comma 2 4 4 3 2 3 4" xfId="35767"/>
    <cellStyle name="Comma 2 4 4 3 2 4" xfId="8948"/>
    <cellStyle name="Comma 2 4 4 3 2 4 2" xfId="24359"/>
    <cellStyle name="Comma 2 4 4 3 2 4 2 2" xfId="55183"/>
    <cellStyle name="Comma 2 4 4 3 2 4 3" xfId="39773"/>
    <cellStyle name="Comma 2 4 4 3 2 5" xfId="16550"/>
    <cellStyle name="Comma 2 4 4 3 2 5 2" xfId="47374"/>
    <cellStyle name="Comma 2 4 4 3 2 6" xfId="31964"/>
    <cellStyle name="Comma 2 4 4 3 3" xfId="1771"/>
    <cellStyle name="Comma 2 4 4 3 3 2" xfId="3670"/>
    <cellStyle name="Comma 2 4 4 3 3 2 2" xfId="7473"/>
    <cellStyle name="Comma 2 4 4 3 3 2 2 2" xfId="15283"/>
    <cellStyle name="Comma 2 4 4 3 3 2 2 2 2" xfId="30694"/>
    <cellStyle name="Comma 2 4 4 3 3 2 2 2 2 2" xfId="61518"/>
    <cellStyle name="Comma 2 4 4 3 3 2 2 2 3" xfId="46108"/>
    <cellStyle name="Comma 2 4 4 3 3 2 2 3" xfId="22885"/>
    <cellStyle name="Comma 2 4 4 3 3 2 2 3 2" xfId="53709"/>
    <cellStyle name="Comma 2 4 4 3 3 2 2 4" xfId="38299"/>
    <cellStyle name="Comma 2 4 4 3 3 2 3" xfId="11480"/>
    <cellStyle name="Comma 2 4 4 3 3 2 3 2" xfId="26891"/>
    <cellStyle name="Comma 2 4 4 3 3 2 3 2 2" xfId="57715"/>
    <cellStyle name="Comma 2 4 4 3 3 2 3 3" xfId="42305"/>
    <cellStyle name="Comma 2 4 4 3 3 2 4" xfId="19082"/>
    <cellStyle name="Comma 2 4 4 3 3 2 4 2" xfId="49906"/>
    <cellStyle name="Comma 2 4 4 3 3 2 5" xfId="34496"/>
    <cellStyle name="Comma 2 4 4 3 3 3" xfId="5574"/>
    <cellStyle name="Comma 2 4 4 3 3 3 2" xfId="13384"/>
    <cellStyle name="Comma 2 4 4 3 3 3 2 2" xfId="28795"/>
    <cellStyle name="Comma 2 4 4 3 3 3 2 2 2" xfId="59619"/>
    <cellStyle name="Comma 2 4 4 3 3 3 2 3" xfId="44209"/>
    <cellStyle name="Comma 2 4 4 3 3 3 3" xfId="20986"/>
    <cellStyle name="Comma 2 4 4 3 3 3 3 2" xfId="51810"/>
    <cellStyle name="Comma 2 4 4 3 3 3 4" xfId="36400"/>
    <cellStyle name="Comma 2 4 4 3 3 4" xfId="9581"/>
    <cellStyle name="Comma 2 4 4 3 3 4 2" xfId="24992"/>
    <cellStyle name="Comma 2 4 4 3 3 4 2 2" xfId="55816"/>
    <cellStyle name="Comma 2 4 4 3 3 4 3" xfId="40406"/>
    <cellStyle name="Comma 2 4 4 3 3 5" xfId="17183"/>
    <cellStyle name="Comma 2 4 4 3 3 5 2" xfId="48007"/>
    <cellStyle name="Comma 2 4 4 3 3 6" xfId="32597"/>
    <cellStyle name="Comma 2 4 4 3 4" xfId="2404"/>
    <cellStyle name="Comma 2 4 4 3 4 2" xfId="6207"/>
    <cellStyle name="Comma 2 4 4 3 4 2 2" xfId="14017"/>
    <cellStyle name="Comma 2 4 4 3 4 2 2 2" xfId="29428"/>
    <cellStyle name="Comma 2 4 4 3 4 2 2 2 2" xfId="60252"/>
    <cellStyle name="Comma 2 4 4 3 4 2 2 3" xfId="44842"/>
    <cellStyle name="Comma 2 4 4 3 4 2 3" xfId="21619"/>
    <cellStyle name="Comma 2 4 4 3 4 2 3 2" xfId="52443"/>
    <cellStyle name="Comma 2 4 4 3 4 2 4" xfId="37033"/>
    <cellStyle name="Comma 2 4 4 3 4 3" xfId="10214"/>
    <cellStyle name="Comma 2 4 4 3 4 3 2" xfId="25625"/>
    <cellStyle name="Comma 2 4 4 3 4 3 2 2" xfId="56449"/>
    <cellStyle name="Comma 2 4 4 3 4 3 3" xfId="41039"/>
    <cellStyle name="Comma 2 4 4 3 4 4" xfId="17816"/>
    <cellStyle name="Comma 2 4 4 3 4 4 2" xfId="48640"/>
    <cellStyle name="Comma 2 4 4 3 4 5" xfId="33230"/>
    <cellStyle name="Comma 2 4 4 3 5" xfId="4308"/>
    <cellStyle name="Comma 2 4 4 3 5 2" xfId="12118"/>
    <cellStyle name="Comma 2 4 4 3 5 2 2" xfId="27529"/>
    <cellStyle name="Comma 2 4 4 3 5 2 2 2" xfId="58353"/>
    <cellStyle name="Comma 2 4 4 3 5 2 3" xfId="42943"/>
    <cellStyle name="Comma 2 4 4 3 5 3" xfId="19720"/>
    <cellStyle name="Comma 2 4 4 3 5 3 2" xfId="50544"/>
    <cellStyle name="Comma 2 4 4 3 5 4" xfId="35134"/>
    <cellStyle name="Comma 2 4 4 3 6" xfId="8315"/>
    <cellStyle name="Comma 2 4 4 3 6 2" xfId="23726"/>
    <cellStyle name="Comma 2 4 4 3 6 2 2" xfId="54550"/>
    <cellStyle name="Comma 2 4 4 3 6 3" xfId="39140"/>
    <cellStyle name="Comma 2 4 4 3 7" xfId="15917"/>
    <cellStyle name="Comma 2 4 4 3 7 2" xfId="46741"/>
    <cellStyle name="Comma 2 4 4 3 8" xfId="31331"/>
    <cellStyle name="Comma 2 4 4 4" xfId="925"/>
    <cellStyle name="Comma 2 4 4 4 2" xfId="2824"/>
    <cellStyle name="Comma 2 4 4 4 2 2" xfId="6627"/>
    <cellStyle name="Comma 2 4 4 4 2 2 2" xfId="14437"/>
    <cellStyle name="Comma 2 4 4 4 2 2 2 2" xfId="29848"/>
    <cellStyle name="Comma 2 4 4 4 2 2 2 2 2" xfId="60672"/>
    <cellStyle name="Comma 2 4 4 4 2 2 2 3" xfId="45262"/>
    <cellStyle name="Comma 2 4 4 4 2 2 3" xfId="22039"/>
    <cellStyle name="Comma 2 4 4 4 2 2 3 2" xfId="52863"/>
    <cellStyle name="Comma 2 4 4 4 2 2 4" xfId="37453"/>
    <cellStyle name="Comma 2 4 4 4 2 3" xfId="10634"/>
    <cellStyle name="Comma 2 4 4 4 2 3 2" xfId="26045"/>
    <cellStyle name="Comma 2 4 4 4 2 3 2 2" xfId="56869"/>
    <cellStyle name="Comma 2 4 4 4 2 3 3" xfId="41459"/>
    <cellStyle name="Comma 2 4 4 4 2 4" xfId="18236"/>
    <cellStyle name="Comma 2 4 4 4 2 4 2" xfId="49060"/>
    <cellStyle name="Comma 2 4 4 4 2 5" xfId="33650"/>
    <cellStyle name="Comma 2 4 4 4 3" xfId="4728"/>
    <cellStyle name="Comma 2 4 4 4 3 2" xfId="12538"/>
    <cellStyle name="Comma 2 4 4 4 3 2 2" xfId="27949"/>
    <cellStyle name="Comma 2 4 4 4 3 2 2 2" xfId="58773"/>
    <cellStyle name="Comma 2 4 4 4 3 2 3" xfId="43363"/>
    <cellStyle name="Comma 2 4 4 4 3 3" xfId="20140"/>
    <cellStyle name="Comma 2 4 4 4 3 3 2" xfId="50964"/>
    <cellStyle name="Comma 2 4 4 4 3 4" xfId="35554"/>
    <cellStyle name="Comma 2 4 4 4 4" xfId="8735"/>
    <cellStyle name="Comma 2 4 4 4 4 2" xfId="24146"/>
    <cellStyle name="Comma 2 4 4 4 4 2 2" xfId="54970"/>
    <cellStyle name="Comma 2 4 4 4 4 3" xfId="39560"/>
    <cellStyle name="Comma 2 4 4 4 5" xfId="16337"/>
    <cellStyle name="Comma 2 4 4 4 5 2" xfId="47161"/>
    <cellStyle name="Comma 2 4 4 4 6" xfId="31751"/>
    <cellStyle name="Comma 2 4 4 5" xfId="1558"/>
    <cellStyle name="Comma 2 4 4 5 2" xfId="3457"/>
    <cellStyle name="Comma 2 4 4 5 2 2" xfId="7260"/>
    <cellStyle name="Comma 2 4 4 5 2 2 2" xfId="15070"/>
    <cellStyle name="Comma 2 4 4 5 2 2 2 2" xfId="30481"/>
    <cellStyle name="Comma 2 4 4 5 2 2 2 2 2" xfId="61305"/>
    <cellStyle name="Comma 2 4 4 5 2 2 2 3" xfId="45895"/>
    <cellStyle name="Comma 2 4 4 5 2 2 3" xfId="22672"/>
    <cellStyle name="Comma 2 4 4 5 2 2 3 2" xfId="53496"/>
    <cellStyle name="Comma 2 4 4 5 2 2 4" xfId="38086"/>
    <cellStyle name="Comma 2 4 4 5 2 3" xfId="11267"/>
    <cellStyle name="Comma 2 4 4 5 2 3 2" xfId="26678"/>
    <cellStyle name="Comma 2 4 4 5 2 3 2 2" xfId="57502"/>
    <cellStyle name="Comma 2 4 4 5 2 3 3" xfId="42092"/>
    <cellStyle name="Comma 2 4 4 5 2 4" xfId="18869"/>
    <cellStyle name="Comma 2 4 4 5 2 4 2" xfId="49693"/>
    <cellStyle name="Comma 2 4 4 5 2 5" xfId="34283"/>
    <cellStyle name="Comma 2 4 4 5 3" xfId="5361"/>
    <cellStyle name="Comma 2 4 4 5 3 2" xfId="13171"/>
    <cellStyle name="Comma 2 4 4 5 3 2 2" xfId="28582"/>
    <cellStyle name="Comma 2 4 4 5 3 2 2 2" xfId="59406"/>
    <cellStyle name="Comma 2 4 4 5 3 2 3" xfId="43996"/>
    <cellStyle name="Comma 2 4 4 5 3 3" xfId="20773"/>
    <cellStyle name="Comma 2 4 4 5 3 3 2" xfId="51597"/>
    <cellStyle name="Comma 2 4 4 5 3 4" xfId="36187"/>
    <cellStyle name="Comma 2 4 4 5 4" xfId="9368"/>
    <cellStyle name="Comma 2 4 4 5 4 2" xfId="24779"/>
    <cellStyle name="Comma 2 4 4 5 4 2 2" xfId="55603"/>
    <cellStyle name="Comma 2 4 4 5 4 3" xfId="40193"/>
    <cellStyle name="Comma 2 4 4 5 5" xfId="16970"/>
    <cellStyle name="Comma 2 4 4 5 5 2" xfId="47794"/>
    <cellStyle name="Comma 2 4 4 5 6" xfId="32384"/>
    <cellStyle name="Comma 2 4 4 6" xfId="2191"/>
    <cellStyle name="Comma 2 4 4 6 2" xfId="5994"/>
    <cellStyle name="Comma 2 4 4 6 2 2" xfId="13804"/>
    <cellStyle name="Comma 2 4 4 6 2 2 2" xfId="29215"/>
    <cellStyle name="Comma 2 4 4 6 2 2 2 2" xfId="60039"/>
    <cellStyle name="Comma 2 4 4 6 2 2 3" xfId="44629"/>
    <cellStyle name="Comma 2 4 4 6 2 3" xfId="21406"/>
    <cellStyle name="Comma 2 4 4 6 2 3 2" xfId="52230"/>
    <cellStyle name="Comma 2 4 4 6 2 4" xfId="36820"/>
    <cellStyle name="Comma 2 4 4 6 3" xfId="10001"/>
    <cellStyle name="Comma 2 4 4 6 3 2" xfId="25412"/>
    <cellStyle name="Comma 2 4 4 6 3 2 2" xfId="56236"/>
    <cellStyle name="Comma 2 4 4 6 3 3" xfId="40826"/>
    <cellStyle name="Comma 2 4 4 6 4" xfId="17603"/>
    <cellStyle name="Comma 2 4 4 6 4 2" xfId="48427"/>
    <cellStyle name="Comma 2 4 4 6 5" xfId="33017"/>
    <cellStyle name="Comma 2 4 4 7" xfId="4095"/>
    <cellStyle name="Comma 2 4 4 7 2" xfId="11905"/>
    <cellStyle name="Comma 2 4 4 7 2 2" xfId="27316"/>
    <cellStyle name="Comma 2 4 4 7 2 2 2" xfId="58140"/>
    <cellStyle name="Comma 2 4 4 7 2 3" xfId="42730"/>
    <cellStyle name="Comma 2 4 4 7 3" xfId="19507"/>
    <cellStyle name="Comma 2 4 4 7 3 2" xfId="50331"/>
    <cellStyle name="Comma 2 4 4 7 4" xfId="34921"/>
    <cellStyle name="Comma 2 4 4 8" xfId="8102"/>
    <cellStyle name="Comma 2 4 4 8 2" xfId="23513"/>
    <cellStyle name="Comma 2 4 4 8 2 2" xfId="54337"/>
    <cellStyle name="Comma 2 4 4 8 3" xfId="38927"/>
    <cellStyle name="Comma 2 4 4 9" xfId="7893"/>
    <cellStyle name="Comma 2 4 4 9 2" xfId="23304"/>
    <cellStyle name="Comma 2 4 4 9 2 2" xfId="54128"/>
    <cellStyle name="Comma 2 4 4 9 3" xfId="38718"/>
    <cellStyle name="Comma 2 4 5" xfId="211"/>
    <cellStyle name="Comma 2 4 5 10" xfId="15624"/>
    <cellStyle name="Comma 2 4 5 10 2" xfId="46448"/>
    <cellStyle name="Comma 2 4 5 11" xfId="31038"/>
    <cellStyle name="Comma 2 4 5 2" xfId="634"/>
    <cellStyle name="Comma 2 4 5 2 2" xfId="1267"/>
    <cellStyle name="Comma 2 4 5 2 2 2" xfId="3166"/>
    <cellStyle name="Comma 2 4 5 2 2 2 2" xfId="6969"/>
    <cellStyle name="Comma 2 4 5 2 2 2 2 2" xfId="14779"/>
    <cellStyle name="Comma 2 4 5 2 2 2 2 2 2" xfId="30190"/>
    <cellStyle name="Comma 2 4 5 2 2 2 2 2 2 2" xfId="61014"/>
    <cellStyle name="Comma 2 4 5 2 2 2 2 2 3" xfId="45604"/>
    <cellStyle name="Comma 2 4 5 2 2 2 2 3" xfId="22381"/>
    <cellStyle name="Comma 2 4 5 2 2 2 2 3 2" xfId="53205"/>
    <cellStyle name="Comma 2 4 5 2 2 2 2 4" xfId="37795"/>
    <cellStyle name="Comma 2 4 5 2 2 2 3" xfId="10976"/>
    <cellStyle name="Comma 2 4 5 2 2 2 3 2" xfId="26387"/>
    <cellStyle name="Comma 2 4 5 2 2 2 3 2 2" xfId="57211"/>
    <cellStyle name="Comma 2 4 5 2 2 2 3 3" xfId="41801"/>
    <cellStyle name="Comma 2 4 5 2 2 2 4" xfId="18578"/>
    <cellStyle name="Comma 2 4 5 2 2 2 4 2" xfId="49402"/>
    <cellStyle name="Comma 2 4 5 2 2 2 5" xfId="33992"/>
    <cellStyle name="Comma 2 4 5 2 2 3" xfId="5070"/>
    <cellStyle name="Comma 2 4 5 2 2 3 2" xfId="12880"/>
    <cellStyle name="Comma 2 4 5 2 2 3 2 2" xfId="28291"/>
    <cellStyle name="Comma 2 4 5 2 2 3 2 2 2" xfId="59115"/>
    <cellStyle name="Comma 2 4 5 2 2 3 2 3" xfId="43705"/>
    <cellStyle name="Comma 2 4 5 2 2 3 3" xfId="20482"/>
    <cellStyle name="Comma 2 4 5 2 2 3 3 2" xfId="51306"/>
    <cellStyle name="Comma 2 4 5 2 2 3 4" xfId="35896"/>
    <cellStyle name="Comma 2 4 5 2 2 4" xfId="9077"/>
    <cellStyle name="Comma 2 4 5 2 2 4 2" xfId="24488"/>
    <cellStyle name="Comma 2 4 5 2 2 4 2 2" xfId="55312"/>
    <cellStyle name="Comma 2 4 5 2 2 4 3" xfId="39902"/>
    <cellStyle name="Comma 2 4 5 2 2 5" xfId="16679"/>
    <cellStyle name="Comma 2 4 5 2 2 5 2" xfId="47503"/>
    <cellStyle name="Comma 2 4 5 2 2 6" xfId="32093"/>
    <cellStyle name="Comma 2 4 5 2 3" xfId="1900"/>
    <cellStyle name="Comma 2 4 5 2 3 2" xfId="3799"/>
    <cellStyle name="Comma 2 4 5 2 3 2 2" xfId="7602"/>
    <cellStyle name="Comma 2 4 5 2 3 2 2 2" xfId="15412"/>
    <cellStyle name="Comma 2 4 5 2 3 2 2 2 2" xfId="30823"/>
    <cellStyle name="Comma 2 4 5 2 3 2 2 2 2 2" xfId="61647"/>
    <cellStyle name="Comma 2 4 5 2 3 2 2 2 3" xfId="46237"/>
    <cellStyle name="Comma 2 4 5 2 3 2 2 3" xfId="23014"/>
    <cellStyle name="Comma 2 4 5 2 3 2 2 3 2" xfId="53838"/>
    <cellStyle name="Comma 2 4 5 2 3 2 2 4" xfId="38428"/>
    <cellStyle name="Comma 2 4 5 2 3 2 3" xfId="11609"/>
    <cellStyle name="Comma 2 4 5 2 3 2 3 2" xfId="27020"/>
    <cellStyle name="Comma 2 4 5 2 3 2 3 2 2" xfId="57844"/>
    <cellStyle name="Comma 2 4 5 2 3 2 3 3" xfId="42434"/>
    <cellStyle name="Comma 2 4 5 2 3 2 4" xfId="19211"/>
    <cellStyle name="Comma 2 4 5 2 3 2 4 2" xfId="50035"/>
    <cellStyle name="Comma 2 4 5 2 3 2 5" xfId="34625"/>
    <cellStyle name="Comma 2 4 5 2 3 3" xfId="5703"/>
    <cellStyle name="Comma 2 4 5 2 3 3 2" xfId="13513"/>
    <cellStyle name="Comma 2 4 5 2 3 3 2 2" xfId="28924"/>
    <cellStyle name="Comma 2 4 5 2 3 3 2 2 2" xfId="59748"/>
    <cellStyle name="Comma 2 4 5 2 3 3 2 3" xfId="44338"/>
    <cellStyle name="Comma 2 4 5 2 3 3 3" xfId="21115"/>
    <cellStyle name="Comma 2 4 5 2 3 3 3 2" xfId="51939"/>
    <cellStyle name="Comma 2 4 5 2 3 3 4" xfId="36529"/>
    <cellStyle name="Comma 2 4 5 2 3 4" xfId="9710"/>
    <cellStyle name="Comma 2 4 5 2 3 4 2" xfId="25121"/>
    <cellStyle name="Comma 2 4 5 2 3 4 2 2" xfId="55945"/>
    <cellStyle name="Comma 2 4 5 2 3 4 3" xfId="40535"/>
    <cellStyle name="Comma 2 4 5 2 3 5" xfId="17312"/>
    <cellStyle name="Comma 2 4 5 2 3 5 2" xfId="48136"/>
    <cellStyle name="Comma 2 4 5 2 3 6" xfId="32726"/>
    <cellStyle name="Comma 2 4 5 2 4" xfId="2533"/>
    <cellStyle name="Comma 2 4 5 2 4 2" xfId="6336"/>
    <cellStyle name="Comma 2 4 5 2 4 2 2" xfId="14146"/>
    <cellStyle name="Comma 2 4 5 2 4 2 2 2" xfId="29557"/>
    <cellStyle name="Comma 2 4 5 2 4 2 2 2 2" xfId="60381"/>
    <cellStyle name="Comma 2 4 5 2 4 2 2 3" xfId="44971"/>
    <cellStyle name="Comma 2 4 5 2 4 2 3" xfId="21748"/>
    <cellStyle name="Comma 2 4 5 2 4 2 3 2" xfId="52572"/>
    <cellStyle name="Comma 2 4 5 2 4 2 4" xfId="37162"/>
    <cellStyle name="Comma 2 4 5 2 4 3" xfId="10343"/>
    <cellStyle name="Comma 2 4 5 2 4 3 2" xfId="25754"/>
    <cellStyle name="Comma 2 4 5 2 4 3 2 2" xfId="56578"/>
    <cellStyle name="Comma 2 4 5 2 4 3 3" xfId="41168"/>
    <cellStyle name="Comma 2 4 5 2 4 4" xfId="17945"/>
    <cellStyle name="Comma 2 4 5 2 4 4 2" xfId="48769"/>
    <cellStyle name="Comma 2 4 5 2 4 5" xfId="33359"/>
    <cellStyle name="Comma 2 4 5 2 5" xfId="4437"/>
    <cellStyle name="Comma 2 4 5 2 5 2" xfId="12247"/>
    <cellStyle name="Comma 2 4 5 2 5 2 2" xfId="27658"/>
    <cellStyle name="Comma 2 4 5 2 5 2 2 2" xfId="58482"/>
    <cellStyle name="Comma 2 4 5 2 5 2 3" xfId="43072"/>
    <cellStyle name="Comma 2 4 5 2 5 3" xfId="19849"/>
    <cellStyle name="Comma 2 4 5 2 5 3 2" xfId="50673"/>
    <cellStyle name="Comma 2 4 5 2 5 4" xfId="35263"/>
    <cellStyle name="Comma 2 4 5 2 6" xfId="8444"/>
    <cellStyle name="Comma 2 4 5 2 6 2" xfId="23855"/>
    <cellStyle name="Comma 2 4 5 2 6 2 2" xfId="54679"/>
    <cellStyle name="Comma 2 4 5 2 6 3" xfId="39269"/>
    <cellStyle name="Comma 2 4 5 2 7" xfId="16046"/>
    <cellStyle name="Comma 2 4 5 2 7 2" xfId="46870"/>
    <cellStyle name="Comma 2 4 5 2 8" xfId="31460"/>
    <cellStyle name="Comma 2 4 5 3" xfId="425"/>
    <cellStyle name="Comma 2 4 5 3 2" xfId="1058"/>
    <cellStyle name="Comma 2 4 5 3 2 2" xfId="2957"/>
    <cellStyle name="Comma 2 4 5 3 2 2 2" xfId="6760"/>
    <cellStyle name="Comma 2 4 5 3 2 2 2 2" xfId="14570"/>
    <cellStyle name="Comma 2 4 5 3 2 2 2 2 2" xfId="29981"/>
    <cellStyle name="Comma 2 4 5 3 2 2 2 2 2 2" xfId="60805"/>
    <cellStyle name="Comma 2 4 5 3 2 2 2 2 3" xfId="45395"/>
    <cellStyle name="Comma 2 4 5 3 2 2 2 3" xfId="22172"/>
    <cellStyle name="Comma 2 4 5 3 2 2 2 3 2" xfId="52996"/>
    <cellStyle name="Comma 2 4 5 3 2 2 2 4" xfId="37586"/>
    <cellStyle name="Comma 2 4 5 3 2 2 3" xfId="10767"/>
    <cellStyle name="Comma 2 4 5 3 2 2 3 2" xfId="26178"/>
    <cellStyle name="Comma 2 4 5 3 2 2 3 2 2" xfId="57002"/>
    <cellStyle name="Comma 2 4 5 3 2 2 3 3" xfId="41592"/>
    <cellStyle name="Comma 2 4 5 3 2 2 4" xfId="18369"/>
    <cellStyle name="Comma 2 4 5 3 2 2 4 2" xfId="49193"/>
    <cellStyle name="Comma 2 4 5 3 2 2 5" xfId="33783"/>
    <cellStyle name="Comma 2 4 5 3 2 3" xfId="4861"/>
    <cellStyle name="Comma 2 4 5 3 2 3 2" xfId="12671"/>
    <cellStyle name="Comma 2 4 5 3 2 3 2 2" xfId="28082"/>
    <cellStyle name="Comma 2 4 5 3 2 3 2 2 2" xfId="58906"/>
    <cellStyle name="Comma 2 4 5 3 2 3 2 3" xfId="43496"/>
    <cellStyle name="Comma 2 4 5 3 2 3 3" xfId="20273"/>
    <cellStyle name="Comma 2 4 5 3 2 3 3 2" xfId="51097"/>
    <cellStyle name="Comma 2 4 5 3 2 3 4" xfId="35687"/>
    <cellStyle name="Comma 2 4 5 3 2 4" xfId="8868"/>
    <cellStyle name="Comma 2 4 5 3 2 4 2" xfId="24279"/>
    <cellStyle name="Comma 2 4 5 3 2 4 2 2" xfId="55103"/>
    <cellStyle name="Comma 2 4 5 3 2 4 3" xfId="39693"/>
    <cellStyle name="Comma 2 4 5 3 2 5" xfId="16470"/>
    <cellStyle name="Comma 2 4 5 3 2 5 2" xfId="47294"/>
    <cellStyle name="Comma 2 4 5 3 2 6" xfId="31884"/>
    <cellStyle name="Comma 2 4 5 3 3" xfId="1691"/>
    <cellStyle name="Comma 2 4 5 3 3 2" xfId="3590"/>
    <cellStyle name="Comma 2 4 5 3 3 2 2" xfId="7393"/>
    <cellStyle name="Comma 2 4 5 3 3 2 2 2" xfId="15203"/>
    <cellStyle name="Comma 2 4 5 3 3 2 2 2 2" xfId="30614"/>
    <cellStyle name="Comma 2 4 5 3 3 2 2 2 2 2" xfId="61438"/>
    <cellStyle name="Comma 2 4 5 3 3 2 2 2 3" xfId="46028"/>
    <cellStyle name="Comma 2 4 5 3 3 2 2 3" xfId="22805"/>
    <cellStyle name="Comma 2 4 5 3 3 2 2 3 2" xfId="53629"/>
    <cellStyle name="Comma 2 4 5 3 3 2 2 4" xfId="38219"/>
    <cellStyle name="Comma 2 4 5 3 3 2 3" xfId="11400"/>
    <cellStyle name="Comma 2 4 5 3 3 2 3 2" xfId="26811"/>
    <cellStyle name="Comma 2 4 5 3 3 2 3 2 2" xfId="57635"/>
    <cellStyle name="Comma 2 4 5 3 3 2 3 3" xfId="42225"/>
    <cellStyle name="Comma 2 4 5 3 3 2 4" xfId="19002"/>
    <cellStyle name="Comma 2 4 5 3 3 2 4 2" xfId="49826"/>
    <cellStyle name="Comma 2 4 5 3 3 2 5" xfId="34416"/>
    <cellStyle name="Comma 2 4 5 3 3 3" xfId="5494"/>
    <cellStyle name="Comma 2 4 5 3 3 3 2" xfId="13304"/>
    <cellStyle name="Comma 2 4 5 3 3 3 2 2" xfId="28715"/>
    <cellStyle name="Comma 2 4 5 3 3 3 2 2 2" xfId="59539"/>
    <cellStyle name="Comma 2 4 5 3 3 3 2 3" xfId="44129"/>
    <cellStyle name="Comma 2 4 5 3 3 3 3" xfId="20906"/>
    <cellStyle name="Comma 2 4 5 3 3 3 3 2" xfId="51730"/>
    <cellStyle name="Comma 2 4 5 3 3 3 4" xfId="36320"/>
    <cellStyle name="Comma 2 4 5 3 3 4" xfId="9501"/>
    <cellStyle name="Comma 2 4 5 3 3 4 2" xfId="24912"/>
    <cellStyle name="Comma 2 4 5 3 3 4 2 2" xfId="55736"/>
    <cellStyle name="Comma 2 4 5 3 3 4 3" xfId="40326"/>
    <cellStyle name="Comma 2 4 5 3 3 5" xfId="17103"/>
    <cellStyle name="Comma 2 4 5 3 3 5 2" xfId="47927"/>
    <cellStyle name="Comma 2 4 5 3 3 6" xfId="32517"/>
    <cellStyle name="Comma 2 4 5 3 4" xfId="2324"/>
    <cellStyle name="Comma 2 4 5 3 4 2" xfId="6127"/>
    <cellStyle name="Comma 2 4 5 3 4 2 2" xfId="13937"/>
    <cellStyle name="Comma 2 4 5 3 4 2 2 2" xfId="29348"/>
    <cellStyle name="Comma 2 4 5 3 4 2 2 2 2" xfId="60172"/>
    <cellStyle name="Comma 2 4 5 3 4 2 2 3" xfId="44762"/>
    <cellStyle name="Comma 2 4 5 3 4 2 3" xfId="21539"/>
    <cellStyle name="Comma 2 4 5 3 4 2 3 2" xfId="52363"/>
    <cellStyle name="Comma 2 4 5 3 4 2 4" xfId="36953"/>
    <cellStyle name="Comma 2 4 5 3 4 3" xfId="10134"/>
    <cellStyle name="Comma 2 4 5 3 4 3 2" xfId="25545"/>
    <cellStyle name="Comma 2 4 5 3 4 3 2 2" xfId="56369"/>
    <cellStyle name="Comma 2 4 5 3 4 3 3" xfId="40959"/>
    <cellStyle name="Comma 2 4 5 3 4 4" xfId="17736"/>
    <cellStyle name="Comma 2 4 5 3 4 4 2" xfId="48560"/>
    <cellStyle name="Comma 2 4 5 3 4 5" xfId="33150"/>
    <cellStyle name="Comma 2 4 5 3 5" xfId="4228"/>
    <cellStyle name="Comma 2 4 5 3 5 2" xfId="12038"/>
    <cellStyle name="Comma 2 4 5 3 5 2 2" xfId="27449"/>
    <cellStyle name="Comma 2 4 5 3 5 2 2 2" xfId="58273"/>
    <cellStyle name="Comma 2 4 5 3 5 2 3" xfId="42863"/>
    <cellStyle name="Comma 2 4 5 3 5 3" xfId="19640"/>
    <cellStyle name="Comma 2 4 5 3 5 3 2" xfId="50464"/>
    <cellStyle name="Comma 2 4 5 3 5 4" xfId="35054"/>
    <cellStyle name="Comma 2 4 5 3 6" xfId="8235"/>
    <cellStyle name="Comma 2 4 5 3 6 2" xfId="23646"/>
    <cellStyle name="Comma 2 4 5 3 6 2 2" xfId="54470"/>
    <cellStyle name="Comma 2 4 5 3 6 3" xfId="39060"/>
    <cellStyle name="Comma 2 4 5 3 7" xfId="15837"/>
    <cellStyle name="Comma 2 4 5 3 7 2" xfId="46661"/>
    <cellStyle name="Comma 2 4 5 3 8" xfId="31251"/>
    <cellStyle name="Comma 2 4 5 4" xfId="845"/>
    <cellStyle name="Comma 2 4 5 4 2" xfId="2744"/>
    <cellStyle name="Comma 2 4 5 4 2 2" xfId="6547"/>
    <cellStyle name="Comma 2 4 5 4 2 2 2" xfId="14357"/>
    <cellStyle name="Comma 2 4 5 4 2 2 2 2" xfId="29768"/>
    <cellStyle name="Comma 2 4 5 4 2 2 2 2 2" xfId="60592"/>
    <cellStyle name="Comma 2 4 5 4 2 2 2 3" xfId="45182"/>
    <cellStyle name="Comma 2 4 5 4 2 2 3" xfId="21959"/>
    <cellStyle name="Comma 2 4 5 4 2 2 3 2" xfId="52783"/>
    <cellStyle name="Comma 2 4 5 4 2 2 4" xfId="37373"/>
    <cellStyle name="Comma 2 4 5 4 2 3" xfId="10554"/>
    <cellStyle name="Comma 2 4 5 4 2 3 2" xfId="25965"/>
    <cellStyle name="Comma 2 4 5 4 2 3 2 2" xfId="56789"/>
    <cellStyle name="Comma 2 4 5 4 2 3 3" xfId="41379"/>
    <cellStyle name="Comma 2 4 5 4 2 4" xfId="18156"/>
    <cellStyle name="Comma 2 4 5 4 2 4 2" xfId="48980"/>
    <cellStyle name="Comma 2 4 5 4 2 5" xfId="33570"/>
    <cellStyle name="Comma 2 4 5 4 3" xfId="4648"/>
    <cellStyle name="Comma 2 4 5 4 3 2" xfId="12458"/>
    <cellStyle name="Comma 2 4 5 4 3 2 2" xfId="27869"/>
    <cellStyle name="Comma 2 4 5 4 3 2 2 2" xfId="58693"/>
    <cellStyle name="Comma 2 4 5 4 3 2 3" xfId="43283"/>
    <cellStyle name="Comma 2 4 5 4 3 3" xfId="20060"/>
    <cellStyle name="Comma 2 4 5 4 3 3 2" xfId="50884"/>
    <cellStyle name="Comma 2 4 5 4 3 4" xfId="35474"/>
    <cellStyle name="Comma 2 4 5 4 4" xfId="8655"/>
    <cellStyle name="Comma 2 4 5 4 4 2" xfId="24066"/>
    <cellStyle name="Comma 2 4 5 4 4 2 2" xfId="54890"/>
    <cellStyle name="Comma 2 4 5 4 4 3" xfId="39480"/>
    <cellStyle name="Comma 2 4 5 4 5" xfId="16257"/>
    <cellStyle name="Comma 2 4 5 4 5 2" xfId="47081"/>
    <cellStyle name="Comma 2 4 5 4 6" xfId="31671"/>
    <cellStyle name="Comma 2 4 5 5" xfId="1478"/>
    <cellStyle name="Comma 2 4 5 5 2" xfId="3377"/>
    <cellStyle name="Comma 2 4 5 5 2 2" xfId="7180"/>
    <cellStyle name="Comma 2 4 5 5 2 2 2" xfId="14990"/>
    <cellStyle name="Comma 2 4 5 5 2 2 2 2" xfId="30401"/>
    <cellStyle name="Comma 2 4 5 5 2 2 2 2 2" xfId="61225"/>
    <cellStyle name="Comma 2 4 5 5 2 2 2 3" xfId="45815"/>
    <cellStyle name="Comma 2 4 5 5 2 2 3" xfId="22592"/>
    <cellStyle name="Comma 2 4 5 5 2 2 3 2" xfId="53416"/>
    <cellStyle name="Comma 2 4 5 5 2 2 4" xfId="38006"/>
    <cellStyle name="Comma 2 4 5 5 2 3" xfId="11187"/>
    <cellStyle name="Comma 2 4 5 5 2 3 2" xfId="26598"/>
    <cellStyle name="Comma 2 4 5 5 2 3 2 2" xfId="57422"/>
    <cellStyle name="Comma 2 4 5 5 2 3 3" xfId="42012"/>
    <cellStyle name="Comma 2 4 5 5 2 4" xfId="18789"/>
    <cellStyle name="Comma 2 4 5 5 2 4 2" xfId="49613"/>
    <cellStyle name="Comma 2 4 5 5 2 5" xfId="34203"/>
    <cellStyle name="Comma 2 4 5 5 3" xfId="5281"/>
    <cellStyle name="Comma 2 4 5 5 3 2" xfId="13091"/>
    <cellStyle name="Comma 2 4 5 5 3 2 2" xfId="28502"/>
    <cellStyle name="Comma 2 4 5 5 3 2 2 2" xfId="59326"/>
    <cellStyle name="Comma 2 4 5 5 3 2 3" xfId="43916"/>
    <cellStyle name="Comma 2 4 5 5 3 3" xfId="20693"/>
    <cellStyle name="Comma 2 4 5 5 3 3 2" xfId="51517"/>
    <cellStyle name="Comma 2 4 5 5 3 4" xfId="36107"/>
    <cellStyle name="Comma 2 4 5 5 4" xfId="9288"/>
    <cellStyle name="Comma 2 4 5 5 4 2" xfId="24699"/>
    <cellStyle name="Comma 2 4 5 5 4 2 2" xfId="55523"/>
    <cellStyle name="Comma 2 4 5 5 4 3" xfId="40113"/>
    <cellStyle name="Comma 2 4 5 5 5" xfId="16890"/>
    <cellStyle name="Comma 2 4 5 5 5 2" xfId="47714"/>
    <cellStyle name="Comma 2 4 5 5 6" xfId="32304"/>
    <cellStyle name="Comma 2 4 5 6" xfId="2111"/>
    <cellStyle name="Comma 2 4 5 6 2" xfId="5914"/>
    <cellStyle name="Comma 2 4 5 6 2 2" xfId="13724"/>
    <cellStyle name="Comma 2 4 5 6 2 2 2" xfId="29135"/>
    <cellStyle name="Comma 2 4 5 6 2 2 2 2" xfId="59959"/>
    <cellStyle name="Comma 2 4 5 6 2 2 3" xfId="44549"/>
    <cellStyle name="Comma 2 4 5 6 2 3" xfId="21326"/>
    <cellStyle name="Comma 2 4 5 6 2 3 2" xfId="52150"/>
    <cellStyle name="Comma 2 4 5 6 2 4" xfId="36740"/>
    <cellStyle name="Comma 2 4 5 6 3" xfId="9921"/>
    <cellStyle name="Comma 2 4 5 6 3 2" xfId="25332"/>
    <cellStyle name="Comma 2 4 5 6 3 2 2" xfId="56156"/>
    <cellStyle name="Comma 2 4 5 6 3 3" xfId="40746"/>
    <cellStyle name="Comma 2 4 5 6 4" xfId="17523"/>
    <cellStyle name="Comma 2 4 5 6 4 2" xfId="48347"/>
    <cellStyle name="Comma 2 4 5 6 5" xfId="32937"/>
    <cellStyle name="Comma 2 4 5 7" xfId="4015"/>
    <cellStyle name="Comma 2 4 5 7 2" xfId="11825"/>
    <cellStyle name="Comma 2 4 5 7 2 2" xfId="27236"/>
    <cellStyle name="Comma 2 4 5 7 2 2 2" xfId="58060"/>
    <cellStyle name="Comma 2 4 5 7 2 3" xfId="42650"/>
    <cellStyle name="Comma 2 4 5 7 3" xfId="19427"/>
    <cellStyle name="Comma 2 4 5 7 3 2" xfId="50251"/>
    <cellStyle name="Comma 2 4 5 7 4" xfId="34841"/>
    <cellStyle name="Comma 2 4 5 8" xfId="8022"/>
    <cellStyle name="Comma 2 4 5 8 2" xfId="23433"/>
    <cellStyle name="Comma 2 4 5 8 2 2" xfId="54257"/>
    <cellStyle name="Comma 2 4 5 8 3" xfId="38847"/>
    <cellStyle name="Comma 2 4 5 9" xfId="7813"/>
    <cellStyle name="Comma 2 4 5 9 2" xfId="23224"/>
    <cellStyle name="Comma 2 4 5 9 2 2" xfId="54048"/>
    <cellStyle name="Comma 2 4 5 9 3" xfId="38638"/>
    <cellStyle name="Comma 2 4 6" xfId="589"/>
    <cellStyle name="Comma 2 4 6 2" xfId="1222"/>
    <cellStyle name="Comma 2 4 6 2 2" xfId="3121"/>
    <cellStyle name="Comma 2 4 6 2 2 2" xfId="6924"/>
    <cellStyle name="Comma 2 4 6 2 2 2 2" xfId="14734"/>
    <cellStyle name="Comma 2 4 6 2 2 2 2 2" xfId="30145"/>
    <cellStyle name="Comma 2 4 6 2 2 2 2 2 2" xfId="60969"/>
    <cellStyle name="Comma 2 4 6 2 2 2 2 3" xfId="45559"/>
    <cellStyle name="Comma 2 4 6 2 2 2 3" xfId="22336"/>
    <cellStyle name="Comma 2 4 6 2 2 2 3 2" xfId="53160"/>
    <cellStyle name="Comma 2 4 6 2 2 2 4" xfId="37750"/>
    <cellStyle name="Comma 2 4 6 2 2 3" xfId="10931"/>
    <cellStyle name="Comma 2 4 6 2 2 3 2" xfId="26342"/>
    <cellStyle name="Comma 2 4 6 2 2 3 2 2" xfId="57166"/>
    <cellStyle name="Comma 2 4 6 2 2 3 3" xfId="41756"/>
    <cellStyle name="Comma 2 4 6 2 2 4" xfId="18533"/>
    <cellStyle name="Comma 2 4 6 2 2 4 2" xfId="49357"/>
    <cellStyle name="Comma 2 4 6 2 2 5" xfId="33947"/>
    <cellStyle name="Comma 2 4 6 2 3" xfId="5025"/>
    <cellStyle name="Comma 2 4 6 2 3 2" xfId="12835"/>
    <cellStyle name="Comma 2 4 6 2 3 2 2" xfId="28246"/>
    <cellStyle name="Comma 2 4 6 2 3 2 2 2" xfId="59070"/>
    <cellStyle name="Comma 2 4 6 2 3 2 3" xfId="43660"/>
    <cellStyle name="Comma 2 4 6 2 3 3" xfId="20437"/>
    <cellStyle name="Comma 2 4 6 2 3 3 2" xfId="51261"/>
    <cellStyle name="Comma 2 4 6 2 3 4" xfId="35851"/>
    <cellStyle name="Comma 2 4 6 2 4" xfId="9032"/>
    <cellStyle name="Comma 2 4 6 2 4 2" xfId="24443"/>
    <cellStyle name="Comma 2 4 6 2 4 2 2" xfId="55267"/>
    <cellStyle name="Comma 2 4 6 2 4 3" xfId="39857"/>
    <cellStyle name="Comma 2 4 6 2 5" xfId="16634"/>
    <cellStyle name="Comma 2 4 6 2 5 2" xfId="47458"/>
    <cellStyle name="Comma 2 4 6 2 6" xfId="32048"/>
    <cellStyle name="Comma 2 4 6 3" xfId="1855"/>
    <cellStyle name="Comma 2 4 6 3 2" xfId="3754"/>
    <cellStyle name="Comma 2 4 6 3 2 2" xfId="7557"/>
    <cellStyle name="Comma 2 4 6 3 2 2 2" xfId="15367"/>
    <cellStyle name="Comma 2 4 6 3 2 2 2 2" xfId="30778"/>
    <cellStyle name="Comma 2 4 6 3 2 2 2 2 2" xfId="61602"/>
    <cellStyle name="Comma 2 4 6 3 2 2 2 3" xfId="46192"/>
    <cellStyle name="Comma 2 4 6 3 2 2 3" xfId="22969"/>
    <cellStyle name="Comma 2 4 6 3 2 2 3 2" xfId="53793"/>
    <cellStyle name="Comma 2 4 6 3 2 2 4" xfId="38383"/>
    <cellStyle name="Comma 2 4 6 3 2 3" xfId="11564"/>
    <cellStyle name="Comma 2 4 6 3 2 3 2" xfId="26975"/>
    <cellStyle name="Comma 2 4 6 3 2 3 2 2" xfId="57799"/>
    <cellStyle name="Comma 2 4 6 3 2 3 3" xfId="42389"/>
    <cellStyle name="Comma 2 4 6 3 2 4" xfId="19166"/>
    <cellStyle name="Comma 2 4 6 3 2 4 2" xfId="49990"/>
    <cellStyle name="Comma 2 4 6 3 2 5" xfId="34580"/>
    <cellStyle name="Comma 2 4 6 3 3" xfId="5658"/>
    <cellStyle name="Comma 2 4 6 3 3 2" xfId="13468"/>
    <cellStyle name="Comma 2 4 6 3 3 2 2" xfId="28879"/>
    <cellStyle name="Comma 2 4 6 3 3 2 2 2" xfId="59703"/>
    <cellStyle name="Comma 2 4 6 3 3 2 3" xfId="44293"/>
    <cellStyle name="Comma 2 4 6 3 3 3" xfId="21070"/>
    <cellStyle name="Comma 2 4 6 3 3 3 2" xfId="51894"/>
    <cellStyle name="Comma 2 4 6 3 3 4" xfId="36484"/>
    <cellStyle name="Comma 2 4 6 3 4" xfId="9665"/>
    <cellStyle name="Comma 2 4 6 3 4 2" xfId="25076"/>
    <cellStyle name="Comma 2 4 6 3 4 2 2" xfId="55900"/>
    <cellStyle name="Comma 2 4 6 3 4 3" xfId="40490"/>
    <cellStyle name="Comma 2 4 6 3 5" xfId="17267"/>
    <cellStyle name="Comma 2 4 6 3 5 2" xfId="48091"/>
    <cellStyle name="Comma 2 4 6 3 6" xfId="32681"/>
    <cellStyle name="Comma 2 4 6 4" xfId="2488"/>
    <cellStyle name="Comma 2 4 6 4 2" xfId="6291"/>
    <cellStyle name="Comma 2 4 6 4 2 2" xfId="14101"/>
    <cellStyle name="Comma 2 4 6 4 2 2 2" xfId="29512"/>
    <cellStyle name="Comma 2 4 6 4 2 2 2 2" xfId="60336"/>
    <cellStyle name="Comma 2 4 6 4 2 2 3" xfId="44926"/>
    <cellStyle name="Comma 2 4 6 4 2 3" xfId="21703"/>
    <cellStyle name="Comma 2 4 6 4 2 3 2" xfId="52527"/>
    <cellStyle name="Comma 2 4 6 4 2 4" xfId="37117"/>
    <cellStyle name="Comma 2 4 6 4 3" xfId="10298"/>
    <cellStyle name="Comma 2 4 6 4 3 2" xfId="25709"/>
    <cellStyle name="Comma 2 4 6 4 3 2 2" xfId="56533"/>
    <cellStyle name="Comma 2 4 6 4 3 3" xfId="41123"/>
    <cellStyle name="Comma 2 4 6 4 4" xfId="17900"/>
    <cellStyle name="Comma 2 4 6 4 4 2" xfId="48724"/>
    <cellStyle name="Comma 2 4 6 4 5" xfId="33314"/>
    <cellStyle name="Comma 2 4 6 5" xfId="4392"/>
    <cellStyle name="Comma 2 4 6 5 2" xfId="12202"/>
    <cellStyle name="Comma 2 4 6 5 2 2" xfId="27613"/>
    <cellStyle name="Comma 2 4 6 5 2 2 2" xfId="58437"/>
    <cellStyle name="Comma 2 4 6 5 2 3" xfId="43027"/>
    <cellStyle name="Comma 2 4 6 5 3" xfId="19804"/>
    <cellStyle name="Comma 2 4 6 5 3 2" xfId="50628"/>
    <cellStyle name="Comma 2 4 6 5 4" xfId="35218"/>
    <cellStyle name="Comma 2 4 6 6" xfId="8399"/>
    <cellStyle name="Comma 2 4 6 6 2" xfId="23810"/>
    <cellStyle name="Comma 2 4 6 6 2 2" xfId="54634"/>
    <cellStyle name="Comma 2 4 6 6 3" xfId="39224"/>
    <cellStyle name="Comma 2 4 6 7" xfId="16001"/>
    <cellStyle name="Comma 2 4 6 7 2" xfId="46825"/>
    <cellStyle name="Comma 2 4 6 8" xfId="31415"/>
    <cellStyle name="Comma 2 4 7" xfId="380"/>
    <cellStyle name="Comma 2 4 7 2" xfId="1013"/>
    <cellStyle name="Comma 2 4 7 2 2" xfId="2912"/>
    <cellStyle name="Comma 2 4 7 2 2 2" xfId="6715"/>
    <cellStyle name="Comma 2 4 7 2 2 2 2" xfId="14525"/>
    <cellStyle name="Comma 2 4 7 2 2 2 2 2" xfId="29936"/>
    <cellStyle name="Comma 2 4 7 2 2 2 2 2 2" xfId="60760"/>
    <cellStyle name="Comma 2 4 7 2 2 2 2 3" xfId="45350"/>
    <cellStyle name="Comma 2 4 7 2 2 2 3" xfId="22127"/>
    <cellStyle name="Comma 2 4 7 2 2 2 3 2" xfId="52951"/>
    <cellStyle name="Comma 2 4 7 2 2 2 4" xfId="37541"/>
    <cellStyle name="Comma 2 4 7 2 2 3" xfId="10722"/>
    <cellStyle name="Comma 2 4 7 2 2 3 2" xfId="26133"/>
    <cellStyle name="Comma 2 4 7 2 2 3 2 2" xfId="56957"/>
    <cellStyle name="Comma 2 4 7 2 2 3 3" xfId="41547"/>
    <cellStyle name="Comma 2 4 7 2 2 4" xfId="18324"/>
    <cellStyle name="Comma 2 4 7 2 2 4 2" xfId="49148"/>
    <cellStyle name="Comma 2 4 7 2 2 5" xfId="33738"/>
    <cellStyle name="Comma 2 4 7 2 3" xfId="4816"/>
    <cellStyle name="Comma 2 4 7 2 3 2" xfId="12626"/>
    <cellStyle name="Comma 2 4 7 2 3 2 2" xfId="28037"/>
    <cellStyle name="Comma 2 4 7 2 3 2 2 2" xfId="58861"/>
    <cellStyle name="Comma 2 4 7 2 3 2 3" xfId="43451"/>
    <cellStyle name="Comma 2 4 7 2 3 3" xfId="20228"/>
    <cellStyle name="Comma 2 4 7 2 3 3 2" xfId="51052"/>
    <cellStyle name="Comma 2 4 7 2 3 4" xfId="35642"/>
    <cellStyle name="Comma 2 4 7 2 4" xfId="8823"/>
    <cellStyle name="Comma 2 4 7 2 4 2" xfId="24234"/>
    <cellStyle name="Comma 2 4 7 2 4 2 2" xfId="55058"/>
    <cellStyle name="Comma 2 4 7 2 4 3" xfId="39648"/>
    <cellStyle name="Comma 2 4 7 2 5" xfId="16425"/>
    <cellStyle name="Comma 2 4 7 2 5 2" xfId="47249"/>
    <cellStyle name="Comma 2 4 7 2 6" xfId="31839"/>
    <cellStyle name="Comma 2 4 7 3" xfId="1646"/>
    <cellStyle name="Comma 2 4 7 3 2" xfId="3545"/>
    <cellStyle name="Comma 2 4 7 3 2 2" xfId="7348"/>
    <cellStyle name="Comma 2 4 7 3 2 2 2" xfId="15158"/>
    <cellStyle name="Comma 2 4 7 3 2 2 2 2" xfId="30569"/>
    <cellStyle name="Comma 2 4 7 3 2 2 2 2 2" xfId="61393"/>
    <cellStyle name="Comma 2 4 7 3 2 2 2 3" xfId="45983"/>
    <cellStyle name="Comma 2 4 7 3 2 2 3" xfId="22760"/>
    <cellStyle name="Comma 2 4 7 3 2 2 3 2" xfId="53584"/>
    <cellStyle name="Comma 2 4 7 3 2 2 4" xfId="38174"/>
    <cellStyle name="Comma 2 4 7 3 2 3" xfId="11355"/>
    <cellStyle name="Comma 2 4 7 3 2 3 2" xfId="26766"/>
    <cellStyle name="Comma 2 4 7 3 2 3 2 2" xfId="57590"/>
    <cellStyle name="Comma 2 4 7 3 2 3 3" xfId="42180"/>
    <cellStyle name="Comma 2 4 7 3 2 4" xfId="18957"/>
    <cellStyle name="Comma 2 4 7 3 2 4 2" xfId="49781"/>
    <cellStyle name="Comma 2 4 7 3 2 5" xfId="34371"/>
    <cellStyle name="Comma 2 4 7 3 3" xfId="5449"/>
    <cellStyle name="Comma 2 4 7 3 3 2" xfId="13259"/>
    <cellStyle name="Comma 2 4 7 3 3 2 2" xfId="28670"/>
    <cellStyle name="Comma 2 4 7 3 3 2 2 2" xfId="59494"/>
    <cellStyle name="Comma 2 4 7 3 3 2 3" xfId="44084"/>
    <cellStyle name="Comma 2 4 7 3 3 3" xfId="20861"/>
    <cellStyle name="Comma 2 4 7 3 3 3 2" xfId="51685"/>
    <cellStyle name="Comma 2 4 7 3 3 4" xfId="36275"/>
    <cellStyle name="Comma 2 4 7 3 4" xfId="9456"/>
    <cellStyle name="Comma 2 4 7 3 4 2" xfId="24867"/>
    <cellStyle name="Comma 2 4 7 3 4 2 2" xfId="55691"/>
    <cellStyle name="Comma 2 4 7 3 4 3" xfId="40281"/>
    <cellStyle name="Comma 2 4 7 3 5" xfId="17058"/>
    <cellStyle name="Comma 2 4 7 3 5 2" xfId="47882"/>
    <cellStyle name="Comma 2 4 7 3 6" xfId="32472"/>
    <cellStyle name="Comma 2 4 7 4" xfId="2279"/>
    <cellStyle name="Comma 2 4 7 4 2" xfId="6082"/>
    <cellStyle name="Comma 2 4 7 4 2 2" xfId="13892"/>
    <cellStyle name="Comma 2 4 7 4 2 2 2" xfId="29303"/>
    <cellStyle name="Comma 2 4 7 4 2 2 2 2" xfId="60127"/>
    <cellStyle name="Comma 2 4 7 4 2 2 3" xfId="44717"/>
    <cellStyle name="Comma 2 4 7 4 2 3" xfId="21494"/>
    <cellStyle name="Comma 2 4 7 4 2 3 2" xfId="52318"/>
    <cellStyle name="Comma 2 4 7 4 2 4" xfId="36908"/>
    <cellStyle name="Comma 2 4 7 4 3" xfId="10089"/>
    <cellStyle name="Comma 2 4 7 4 3 2" xfId="25500"/>
    <cellStyle name="Comma 2 4 7 4 3 2 2" xfId="56324"/>
    <cellStyle name="Comma 2 4 7 4 3 3" xfId="40914"/>
    <cellStyle name="Comma 2 4 7 4 4" xfId="17691"/>
    <cellStyle name="Comma 2 4 7 4 4 2" xfId="48515"/>
    <cellStyle name="Comma 2 4 7 4 5" xfId="33105"/>
    <cellStyle name="Comma 2 4 7 5" xfId="4183"/>
    <cellStyle name="Comma 2 4 7 5 2" xfId="11993"/>
    <cellStyle name="Comma 2 4 7 5 2 2" xfId="27404"/>
    <cellStyle name="Comma 2 4 7 5 2 2 2" xfId="58228"/>
    <cellStyle name="Comma 2 4 7 5 2 3" xfId="42818"/>
    <cellStyle name="Comma 2 4 7 5 3" xfId="19595"/>
    <cellStyle name="Comma 2 4 7 5 3 2" xfId="50419"/>
    <cellStyle name="Comma 2 4 7 5 4" xfId="35009"/>
    <cellStyle name="Comma 2 4 7 6" xfId="8190"/>
    <cellStyle name="Comma 2 4 7 6 2" xfId="23601"/>
    <cellStyle name="Comma 2 4 7 6 2 2" xfId="54425"/>
    <cellStyle name="Comma 2 4 7 6 3" xfId="39015"/>
    <cellStyle name="Comma 2 4 7 7" xfId="15792"/>
    <cellStyle name="Comma 2 4 7 7 2" xfId="46616"/>
    <cellStyle name="Comma 2 4 7 8" xfId="31206"/>
    <cellStyle name="Comma 2 4 8" xfId="800"/>
    <cellStyle name="Comma 2 4 8 2" xfId="2699"/>
    <cellStyle name="Comma 2 4 8 2 2" xfId="6502"/>
    <cellStyle name="Comma 2 4 8 2 2 2" xfId="14312"/>
    <cellStyle name="Comma 2 4 8 2 2 2 2" xfId="29723"/>
    <cellStyle name="Comma 2 4 8 2 2 2 2 2" xfId="60547"/>
    <cellStyle name="Comma 2 4 8 2 2 2 3" xfId="45137"/>
    <cellStyle name="Comma 2 4 8 2 2 3" xfId="21914"/>
    <cellStyle name="Comma 2 4 8 2 2 3 2" xfId="52738"/>
    <cellStyle name="Comma 2 4 8 2 2 4" xfId="37328"/>
    <cellStyle name="Comma 2 4 8 2 3" xfId="10509"/>
    <cellStyle name="Comma 2 4 8 2 3 2" xfId="25920"/>
    <cellStyle name="Comma 2 4 8 2 3 2 2" xfId="56744"/>
    <cellStyle name="Comma 2 4 8 2 3 3" xfId="41334"/>
    <cellStyle name="Comma 2 4 8 2 4" xfId="18111"/>
    <cellStyle name="Comma 2 4 8 2 4 2" xfId="48935"/>
    <cellStyle name="Comma 2 4 8 2 5" xfId="33525"/>
    <cellStyle name="Comma 2 4 8 3" xfId="4603"/>
    <cellStyle name="Comma 2 4 8 3 2" xfId="12413"/>
    <cellStyle name="Comma 2 4 8 3 2 2" xfId="27824"/>
    <cellStyle name="Comma 2 4 8 3 2 2 2" xfId="58648"/>
    <cellStyle name="Comma 2 4 8 3 2 3" xfId="43238"/>
    <cellStyle name="Comma 2 4 8 3 3" xfId="20015"/>
    <cellStyle name="Comma 2 4 8 3 3 2" xfId="50839"/>
    <cellStyle name="Comma 2 4 8 3 4" xfId="35429"/>
    <cellStyle name="Comma 2 4 8 4" xfId="8610"/>
    <cellStyle name="Comma 2 4 8 4 2" xfId="24021"/>
    <cellStyle name="Comma 2 4 8 4 2 2" xfId="54845"/>
    <cellStyle name="Comma 2 4 8 4 3" xfId="39435"/>
    <cellStyle name="Comma 2 4 8 5" xfId="16212"/>
    <cellStyle name="Comma 2 4 8 5 2" xfId="47036"/>
    <cellStyle name="Comma 2 4 8 6" xfId="31626"/>
    <cellStyle name="Comma 2 4 9" xfId="1433"/>
    <cellStyle name="Comma 2 4 9 2" xfId="3332"/>
    <cellStyle name="Comma 2 4 9 2 2" xfId="7135"/>
    <cellStyle name="Comma 2 4 9 2 2 2" xfId="14945"/>
    <cellStyle name="Comma 2 4 9 2 2 2 2" xfId="30356"/>
    <cellStyle name="Comma 2 4 9 2 2 2 2 2" xfId="61180"/>
    <cellStyle name="Comma 2 4 9 2 2 2 3" xfId="45770"/>
    <cellStyle name="Comma 2 4 9 2 2 3" xfId="22547"/>
    <cellStyle name="Comma 2 4 9 2 2 3 2" xfId="53371"/>
    <cellStyle name="Comma 2 4 9 2 2 4" xfId="37961"/>
    <cellStyle name="Comma 2 4 9 2 3" xfId="11142"/>
    <cellStyle name="Comma 2 4 9 2 3 2" xfId="26553"/>
    <cellStyle name="Comma 2 4 9 2 3 2 2" xfId="57377"/>
    <cellStyle name="Comma 2 4 9 2 3 3" xfId="41967"/>
    <cellStyle name="Comma 2 4 9 2 4" xfId="18744"/>
    <cellStyle name="Comma 2 4 9 2 4 2" xfId="49568"/>
    <cellStyle name="Comma 2 4 9 2 5" xfId="34158"/>
    <cellStyle name="Comma 2 4 9 3" xfId="5236"/>
    <cellStyle name="Comma 2 4 9 3 2" xfId="13046"/>
    <cellStyle name="Comma 2 4 9 3 2 2" xfId="28457"/>
    <cellStyle name="Comma 2 4 9 3 2 2 2" xfId="59281"/>
    <cellStyle name="Comma 2 4 9 3 2 3" xfId="43871"/>
    <cellStyle name="Comma 2 4 9 3 3" xfId="20648"/>
    <cellStyle name="Comma 2 4 9 3 3 2" xfId="51472"/>
    <cellStyle name="Comma 2 4 9 3 4" xfId="36062"/>
    <cellStyle name="Comma 2 4 9 4" xfId="9243"/>
    <cellStyle name="Comma 2 4 9 4 2" xfId="24654"/>
    <cellStyle name="Comma 2 4 9 4 2 2" xfId="55478"/>
    <cellStyle name="Comma 2 4 9 4 3" xfId="40068"/>
    <cellStyle name="Comma 2 4 9 5" xfId="16845"/>
    <cellStyle name="Comma 2 4 9 5 2" xfId="47669"/>
    <cellStyle name="Comma 2 4 9 6" xfId="32259"/>
    <cellStyle name="Comma 2 5" xfId="109"/>
    <cellStyle name="Comma 2 5 10" xfId="2068"/>
    <cellStyle name="Comma 2 5 10 2" xfId="5871"/>
    <cellStyle name="Comma 2 5 10 2 2" xfId="13681"/>
    <cellStyle name="Comma 2 5 10 2 2 2" xfId="29092"/>
    <cellStyle name="Comma 2 5 10 2 2 2 2" xfId="59916"/>
    <cellStyle name="Comma 2 5 10 2 2 3" xfId="44506"/>
    <cellStyle name="Comma 2 5 10 2 3" xfId="21283"/>
    <cellStyle name="Comma 2 5 10 2 3 2" xfId="52107"/>
    <cellStyle name="Comma 2 5 10 2 4" xfId="36697"/>
    <cellStyle name="Comma 2 5 10 3" xfId="9878"/>
    <cellStyle name="Comma 2 5 10 3 2" xfId="25289"/>
    <cellStyle name="Comma 2 5 10 3 2 2" xfId="56113"/>
    <cellStyle name="Comma 2 5 10 3 3" xfId="40703"/>
    <cellStyle name="Comma 2 5 10 4" xfId="17480"/>
    <cellStyle name="Comma 2 5 10 4 2" xfId="48304"/>
    <cellStyle name="Comma 2 5 10 5" xfId="32894"/>
    <cellStyle name="Comma 2 5 11" xfId="3972"/>
    <cellStyle name="Comma 2 5 11 2" xfId="11782"/>
    <cellStyle name="Comma 2 5 11 2 2" xfId="27193"/>
    <cellStyle name="Comma 2 5 11 2 2 2" xfId="58017"/>
    <cellStyle name="Comma 2 5 11 2 3" xfId="42607"/>
    <cellStyle name="Comma 2 5 11 3" xfId="19384"/>
    <cellStyle name="Comma 2 5 11 3 2" xfId="50208"/>
    <cellStyle name="Comma 2 5 11 4" xfId="34798"/>
    <cellStyle name="Comma 2 5 12" xfId="7979"/>
    <cellStyle name="Comma 2 5 12 2" xfId="23390"/>
    <cellStyle name="Comma 2 5 12 2 2" xfId="54214"/>
    <cellStyle name="Comma 2 5 12 3" xfId="38804"/>
    <cellStyle name="Comma 2 5 13" xfId="7770"/>
    <cellStyle name="Comma 2 5 13 2" xfId="23181"/>
    <cellStyle name="Comma 2 5 13 2 2" xfId="54005"/>
    <cellStyle name="Comma 2 5 13 3" xfId="38595"/>
    <cellStyle name="Comma 2 5 14" xfId="15581"/>
    <cellStyle name="Comma 2 5 14 2" xfId="46405"/>
    <cellStyle name="Comma 2 5 15" xfId="30995"/>
    <cellStyle name="Comma 2 5 16" xfId="168"/>
    <cellStyle name="Comma 2 5 2" xfId="188"/>
    <cellStyle name="Comma 2 5 2 10" xfId="3992"/>
    <cellStyle name="Comma 2 5 2 10 2" xfId="11802"/>
    <cellStyle name="Comma 2 5 2 10 2 2" xfId="27213"/>
    <cellStyle name="Comma 2 5 2 10 2 2 2" xfId="58037"/>
    <cellStyle name="Comma 2 5 2 10 2 3" xfId="42627"/>
    <cellStyle name="Comma 2 5 2 10 3" xfId="19404"/>
    <cellStyle name="Comma 2 5 2 10 3 2" xfId="50228"/>
    <cellStyle name="Comma 2 5 2 10 4" xfId="34818"/>
    <cellStyle name="Comma 2 5 2 11" xfId="7999"/>
    <cellStyle name="Comma 2 5 2 11 2" xfId="23410"/>
    <cellStyle name="Comma 2 5 2 11 2 2" xfId="54234"/>
    <cellStyle name="Comma 2 5 2 11 3" xfId="38824"/>
    <cellStyle name="Comma 2 5 2 12" xfId="7790"/>
    <cellStyle name="Comma 2 5 2 12 2" xfId="23201"/>
    <cellStyle name="Comma 2 5 2 12 2 2" xfId="54025"/>
    <cellStyle name="Comma 2 5 2 12 3" xfId="38615"/>
    <cellStyle name="Comma 2 5 2 13" xfId="15601"/>
    <cellStyle name="Comma 2 5 2 13 2" xfId="46425"/>
    <cellStyle name="Comma 2 5 2 14" xfId="31015"/>
    <cellStyle name="Comma 2 5 2 2" xfId="273"/>
    <cellStyle name="Comma 2 5 2 2 10" xfId="7875"/>
    <cellStyle name="Comma 2 5 2 2 10 2" xfId="23286"/>
    <cellStyle name="Comma 2 5 2 2 10 2 2" xfId="54110"/>
    <cellStyle name="Comma 2 5 2 2 10 3" xfId="38700"/>
    <cellStyle name="Comma 2 5 2 2 11" xfId="15686"/>
    <cellStyle name="Comma 2 5 2 2 11 2" xfId="46510"/>
    <cellStyle name="Comma 2 5 2 2 12" xfId="31100"/>
    <cellStyle name="Comma 2 5 2 2 2" xfId="355"/>
    <cellStyle name="Comma 2 5 2 2 2 10" xfId="15768"/>
    <cellStyle name="Comma 2 5 2 2 2 10 2" xfId="46592"/>
    <cellStyle name="Comma 2 5 2 2 2 11" xfId="31182"/>
    <cellStyle name="Comma 2 5 2 2 2 2" xfId="778"/>
    <cellStyle name="Comma 2 5 2 2 2 2 2" xfId="1411"/>
    <cellStyle name="Comma 2 5 2 2 2 2 2 2" xfId="3310"/>
    <cellStyle name="Comma 2 5 2 2 2 2 2 2 2" xfId="7113"/>
    <cellStyle name="Comma 2 5 2 2 2 2 2 2 2 2" xfId="14923"/>
    <cellStyle name="Comma 2 5 2 2 2 2 2 2 2 2 2" xfId="30334"/>
    <cellStyle name="Comma 2 5 2 2 2 2 2 2 2 2 2 2" xfId="61158"/>
    <cellStyle name="Comma 2 5 2 2 2 2 2 2 2 2 3" xfId="45748"/>
    <cellStyle name="Comma 2 5 2 2 2 2 2 2 2 3" xfId="22525"/>
    <cellStyle name="Comma 2 5 2 2 2 2 2 2 2 3 2" xfId="53349"/>
    <cellStyle name="Comma 2 5 2 2 2 2 2 2 2 4" xfId="37939"/>
    <cellStyle name="Comma 2 5 2 2 2 2 2 2 3" xfId="11120"/>
    <cellStyle name="Comma 2 5 2 2 2 2 2 2 3 2" xfId="26531"/>
    <cellStyle name="Comma 2 5 2 2 2 2 2 2 3 2 2" xfId="57355"/>
    <cellStyle name="Comma 2 5 2 2 2 2 2 2 3 3" xfId="41945"/>
    <cellStyle name="Comma 2 5 2 2 2 2 2 2 4" xfId="18722"/>
    <cellStyle name="Comma 2 5 2 2 2 2 2 2 4 2" xfId="49546"/>
    <cellStyle name="Comma 2 5 2 2 2 2 2 2 5" xfId="34136"/>
    <cellStyle name="Comma 2 5 2 2 2 2 2 3" xfId="5214"/>
    <cellStyle name="Comma 2 5 2 2 2 2 2 3 2" xfId="13024"/>
    <cellStyle name="Comma 2 5 2 2 2 2 2 3 2 2" xfId="28435"/>
    <cellStyle name="Comma 2 5 2 2 2 2 2 3 2 2 2" xfId="59259"/>
    <cellStyle name="Comma 2 5 2 2 2 2 2 3 2 3" xfId="43849"/>
    <cellStyle name="Comma 2 5 2 2 2 2 2 3 3" xfId="20626"/>
    <cellStyle name="Comma 2 5 2 2 2 2 2 3 3 2" xfId="51450"/>
    <cellStyle name="Comma 2 5 2 2 2 2 2 3 4" xfId="36040"/>
    <cellStyle name="Comma 2 5 2 2 2 2 2 4" xfId="9221"/>
    <cellStyle name="Comma 2 5 2 2 2 2 2 4 2" xfId="24632"/>
    <cellStyle name="Comma 2 5 2 2 2 2 2 4 2 2" xfId="55456"/>
    <cellStyle name="Comma 2 5 2 2 2 2 2 4 3" xfId="40046"/>
    <cellStyle name="Comma 2 5 2 2 2 2 2 5" xfId="16823"/>
    <cellStyle name="Comma 2 5 2 2 2 2 2 5 2" xfId="47647"/>
    <cellStyle name="Comma 2 5 2 2 2 2 2 6" xfId="32237"/>
    <cellStyle name="Comma 2 5 2 2 2 2 3" xfId="2044"/>
    <cellStyle name="Comma 2 5 2 2 2 2 3 2" xfId="3943"/>
    <cellStyle name="Comma 2 5 2 2 2 2 3 2 2" xfId="7746"/>
    <cellStyle name="Comma 2 5 2 2 2 2 3 2 2 2" xfId="15556"/>
    <cellStyle name="Comma 2 5 2 2 2 2 3 2 2 2 2" xfId="30967"/>
    <cellStyle name="Comma 2 5 2 2 2 2 3 2 2 2 2 2" xfId="61791"/>
    <cellStyle name="Comma 2 5 2 2 2 2 3 2 2 2 3" xfId="46381"/>
    <cellStyle name="Comma 2 5 2 2 2 2 3 2 2 3" xfId="23158"/>
    <cellStyle name="Comma 2 5 2 2 2 2 3 2 2 3 2" xfId="53982"/>
    <cellStyle name="Comma 2 5 2 2 2 2 3 2 2 4" xfId="38572"/>
    <cellStyle name="Comma 2 5 2 2 2 2 3 2 3" xfId="11753"/>
    <cellStyle name="Comma 2 5 2 2 2 2 3 2 3 2" xfId="27164"/>
    <cellStyle name="Comma 2 5 2 2 2 2 3 2 3 2 2" xfId="57988"/>
    <cellStyle name="Comma 2 5 2 2 2 2 3 2 3 3" xfId="42578"/>
    <cellStyle name="Comma 2 5 2 2 2 2 3 2 4" xfId="19355"/>
    <cellStyle name="Comma 2 5 2 2 2 2 3 2 4 2" xfId="50179"/>
    <cellStyle name="Comma 2 5 2 2 2 2 3 2 5" xfId="34769"/>
    <cellStyle name="Comma 2 5 2 2 2 2 3 3" xfId="5847"/>
    <cellStyle name="Comma 2 5 2 2 2 2 3 3 2" xfId="13657"/>
    <cellStyle name="Comma 2 5 2 2 2 2 3 3 2 2" xfId="29068"/>
    <cellStyle name="Comma 2 5 2 2 2 2 3 3 2 2 2" xfId="59892"/>
    <cellStyle name="Comma 2 5 2 2 2 2 3 3 2 3" xfId="44482"/>
    <cellStyle name="Comma 2 5 2 2 2 2 3 3 3" xfId="21259"/>
    <cellStyle name="Comma 2 5 2 2 2 2 3 3 3 2" xfId="52083"/>
    <cellStyle name="Comma 2 5 2 2 2 2 3 3 4" xfId="36673"/>
    <cellStyle name="Comma 2 5 2 2 2 2 3 4" xfId="9854"/>
    <cellStyle name="Comma 2 5 2 2 2 2 3 4 2" xfId="25265"/>
    <cellStyle name="Comma 2 5 2 2 2 2 3 4 2 2" xfId="56089"/>
    <cellStyle name="Comma 2 5 2 2 2 2 3 4 3" xfId="40679"/>
    <cellStyle name="Comma 2 5 2 2 2 2 3 5" xfId="17456"/>
    <cellStyle name="Comma 2 5 2 2 2 2 3 5 2" xfId="48280"/>
    <cellStyle name="Comma 2 5 2 2 2 2 3 6" xfId="32870"/>
    <cellStyle name="Comma 2 5 2 2 2 2 4" xfId="2677"/>
    <cellStyle name="Comma 2 5 2 2 2 2 4 2" xfId="6480"/>
    <cellStyle name="Comma 2 5 2 2 2 2 4 2 2" xfId="14290"/>
    <cellStyle name="Comma 2 5 2 2 2 2 4 2 2 2" xfId="29701"/>
    <cellStyle name="Comma 2 5 2 2 2 2 4 2 2 2 2" xfId="60525"/>
    <cellStyle name="Comma 2 5 2 2 2 2 4 2 2 3" xfId="45115"/>
    <cellStyle name="Comma 2 5 2 2 2 2 4 2 3" xfId="21892"/>
    <cellStyle name="Comma 2 5 2 2 2 2 4 2 3 2" xfId="52716"/>
    <cellStyle name="Comma 2 5 2 2 2 2 4 2 4" xfId="37306"/>
    <cellStyle name="Comma 2 5 2 2 2 2 4 3" xfId="10487"/>
    <cellStyle name="Comma 2 5 2 2 2 2 4 3 2" xfId="25898"/>
    <cellStyle name="Comma 2 5 2 2 2 2 4 3 2 2" xfId="56722"/>
    <cellStyle name="Comma 2 5 2 2 2 2 4 3 3" xfId="41312"/>
    <cellStyle name="Comma 2 5 2 2 2 2 4 4" xfId="18089"/>
    <cellStyle name="Comma 2 5 2 2 2 2 4 4 2" xfId="48913"/>
    <cellStyle name="Comma 2 5 2 2 2 2 4 5" xfId="33503"/>
    <cellStyle name="Comma 2 5 2 2 2 2 5" xfId="4581"/>
    <cellStyle name="Comma 2 5 2 2 2 2 5 2" xfId="12391"/>
    <cellStyle name="Comma 2 5 2 2 2 2 5 2 2" xfId="27802"/>
    <cellStyle name="Comma 2 5 2 2 2 2 5 2 2 2" xfId="58626"/>
    <cellStyle name="Comma 2 5 2 2 2 2 5 2 3" xfId="43216"/>
    <cellStyle name="Comma 2 5 2 2 2 2 5 3" xfId="19993"/>
    <cellStyle name="Comma 2 5 2 2 2 2 5 3 2" xfId="50817"/>
    <cellStyle name="Comma 2 5 2 2 2 2 5 4" xfId="35407"/>
    <cellStyle name="Comma 2 5 2 2 2 2 6" xfId="8588"/>
    <cellStyle name="Comma 2 5 2 2 2 2 6 2" xfId="23999"/>
    <cellStyle name="Comma 2 5 2 2 2 2 6 2 2" xfId="54823"/>
    <cellStyle name="Comma 2 5 2 2 2 2 6 3" xfId="39413"/>
    <cellStyle name="Comma 2 5 2 2 2 2 7" xfId="16190"/>
    <cellStyle name="Comma 2 5 2 2 2 2 7 2" xfId="47014"/>
    <cellStyle name="Comma 2 5 2 2 2 2 8" xfId="31604"/>
    <cellStyle name="Comma 2 5 2 2 2 3" xfId="569"/>
    <cellStyle name="Comma 2 5 2 2 2 3 2" xfId="1202"/>
    <cellStyle name="Comma 2 5 2 2 2 3 2 2" xfId="3101"/>
    <cellStyle name="Comma 2 5 2 2 2 3 2 2 2" xfId="6904"/>
    <cellStyle name="Comma 2 5 2 2 2 3 2 2 2 2" xfId="14714"/>
    <cellStyle name="Comma 2 5 2 2 2 3 2 2 2 2 2" xfId="30125"/>
    <cellStyle name="Comma 2 5 2 2 2 3 2 2 2 2 2 2" xfId="60949"/>
    <cellStyle name="Comma 2 5 2 2 2 3 2 2 2 2 3" xfId="45539"/>
    <cellStyle name="Comma 2 5 2 2 2 3 2 2 2 3" xfId="22316"/>
    <cellStyle name="Comma 2 5 2 2 2 3 2 2 2 3 2" xfId="53140"/>
    <cellStyle name="Comma 2 5 2 2 2 3 2 2 2 4" xfId="37730"/>
    <cellStyle name="Comma 2 5 2 2 2 3 2 2 3" xfId="10911"/>
    <cellStyle name="Comma 2 5 2 2 2 3 2 2 3 2" xfId="26322"/>
    <cellStyle name="Comma 2 5 2 2 2 3 2 2 3 2 2" xfId="57146"/>
    <cellStyle name="Comma 2 5 2 2 2 3 2 2 3 3" xfId="41736"/>
    <cellStyle name="Comma 2 5 2 2 2 3 2 2 4" xfId="18513"/>
    <cellStyle name="Comma 2 5 2 2 2 3 2 2 4 2" xfId="49337"/>
    <cellStyle name="Comma 2 5 2 2 2 3 2 2 5" xfId="33927"/>
    <cellStyle name="Comma 2 5 2 2 2 3 2 3" xfId="5005"/>
    <cellStyle name="Comma 2 5 2 2 2 3 2 3 2" xfId="12815"/>
    <cellStyle name="Comma 2 5 2 2 2 3 2 3 2 2" xfId="28226"/>
    <cellStyle name="Comma 2 5 2 2 2 3 2 3 2 2 2" xfId="59050"/>
    <cellStyle name="Comma 2 5 2 2 2 3 2 3 2 3" xfId="43640"/>
    <cellStyle name="Comma 2 5 2 2 2 3 2 3 3" xfId="20417"/>
    <cellStyle name="Comma 2 5 2 2 2 3 2 3 3 2" xfId="51241"/>
    <cellStyle name="Comma 2 5 2 2 2 3 2 3 4" xfId="35831"/>
    <cellStyle name="Comma 2 5 2 2 2 3 2 4" xfId="9012"/>
    <cellStyle name="Comma 2 5 2 2 2 3 2 4 2" xfId="24423"/>
    <cellStyle name="Comma 2 5 2 2 2 3 2 4 2 2" xfId="55247"/>
    <cellStyle name="Comma 2 5 2 2 2 3 2 4 3" xfId="39837"/>
    <cellStyle name="Comma 2 5 2 2 2 3 2 5" xfId="16614"/>
    <cellStyle name="Comma 2 5 2 2 2 3 2 5 2" xfId="47438"/>
    <cellStyle name="Comma 2 5 2 2 2 3 2 6" xfId="32028"/>
    <cellStyle name="Comma 2 5 2 2 2 3 3" xfId="1835"/>
    <cellStyle name="Comma 2 5 2 2 2 3 3 2" xfId="3734"/>
    <cellStyle name="Comma 2 5 2 2 2 3 3 2 2" xfId="7537"/>
    <cellStyle name="Comma 2 5 2 2 2 3 3 2 2 2" xfId="15347"/>
    <cellStyle name="Comma 2 5 2 2 2 3 3 2 2 2 2" xfId="30758"/>
    <cellStyle name="Comma 2 5 2 2 2 3 3 2 2 2 2 2" xfId="61582"/>
    <cellStyle name="Comma 2 5 2 2 2 3 3 2 2 2 3" xfId="46172"/>
    <cellStyle name="Comma 2 5 2 2 2 3 3 2 2 3" xfId="22949"/>
    <cellStyle name="Comma 2 5 2 2 2 3 3 2 2 3 2" xfId="53773"/>
    <cellStyle name="Comma 2 5 2 2 2 3 3 2 2 4" xfId="38363"/>
    <cellStyle name="Comma 2 5 2 2 2 3 3 2 3" xfId="11544"/>
    <cellStyle name="Comma 2 5 2 2 2 3 3 2 3 2" xfId="26955"/>
    <cellStyle name="Comma 2 5 2 2 2 3 3 2 3 2 2" xfId="57779"/>
    <cellStyle name="Comma 2 5 2 2 2 3 3 2 3 3" xfId="42369"/>
    <cellStyle name="Comma 2 5 2 2 2 3 3 2 4" xfId="19146"/>
    <cellStyle name="Comma 2 5 2 2 2 3 3 2 4 2" xfId="49970"/>
    <cellStyle name="Comma 2 5 2 2 2 3 3 2 5" xfId="34560"/>
    <cellStyle name="Comma 2 5 2 2 2 3 3 3" xfId="5638"/>
    <cellStyle name="Comma 2 5 2 2 2 3 3 3 2" xfId="13448"/>
    <cellStyle name="Comma 2 5 2 2 2 3 3 3 2 2" xfId="28859"/>
    <cellStyle name="Comma 2 5 2 2 2 3 3 3 2 2 2" xfId="59683"/>
    <cellStyle name="Comma 2 5 2 2 2 3 3 3 2 3" xfId="44273"/>
    <cellStyle name="Comma 2 5 2 2 2 3 3 3 3" xfId="21050"/>
    <cellStyle name="Comma 2 5 2 2 2 3 3 3 3 2" xfId="51874"/>
    <cellStyle name="Comma 2 5 2 2 2 3 3 3 4" xfId="36464"/>
    <cellStyle name="Comma 2 5 2 2 2 3 3 4" xfId="9645"/>
    <cellStyle name="Comma 2 5 2 2 2 3 3 4 2" xfId="25056"/>
    <cellStyle name="Comma 2 5 2 2 2 3 3 4 2 2" xfId="55880"/>
    <cellStyle name="Comma 2 5 2 2 2 3 3 4 3" xfId="40470"/>
    <cellStyle name="Comma 2 5 2 2 2 3 3 5" xfId="17247"/>
    <cellStyle name="Comma 2 5 2 2 2 3 3 5 2" xfId="48071"/>
    <cellStyle name="Comma 2 5 2 2 2 3 3 6" xfId="32661"/>
    <cellStyle name="Comma 2 5 2 2 2 3 4" xfId="2468"/>
    <cellStyle name="Comma 2 5 2 2 2 3 4 2" xfId="6271"/>
    <cellStyle name="Comma 2 5 2 2 2 3 4 2 2" xfId="14081"/>
    <cellStyle name="Comma 2 5 2 2 2 3 4 2 2 2" xfId="29492"/>
    <cellStyle name="Comma 2 5 2 2 2 3 4 2 2 2 2" xfId="60316"/>
    <cellStyle name="Comma 2 5 2 2 2 3 4 2 2 3" xfId="44906"/>
    <cellStyle name="Comma 2 5 2 2 2 3 4 2 3" xfId="21683"/>
    <cellStyle name="Comma 2 5 2 2 2 3 4 2 3 2" xfId="52507"/>
    <cellStyle name="Comma 2 5 2 2 2 3 4 2 4" xfId="37097"/>
    <cellStyle name="Comma 2 5 2 2 2 3 4 3" xfId="10278"/>
    <cellStyle name="Comma 2 5 2 2 2 3 4 3 2" xfId="25689"/>
    <cellStyle name="Comma 2 5 2 2 2 3 4 3 2 2" xfId="56513"/>
    <cellStyle name="Comma 2 5 2 2 2 3 4 3 3" xfId="41103"/>
    <cellStyle name="Comma 2 5 2 2 2 3 4 4" xfId="17880"/>
    <cellStyle name="Comma 2 5 2 2 2 3 4 4 2" xfId="48704"/>
    <cellStyle name="Comma 2 5 2 2 2 3 4 5" xfId="33294"/>
    <cellStyle name="Comma 2 5 2 2 2 3 5" xfId="4372"/>
    <cellStyle name="Comma 2 5 2 2 2 3 5 2" xfId="12182"/>
    <cellStyle name="Comma 2 5 2 2 2 3 5 2 2" xfId="27593"/>
    <cellStyle name="Comma 2 5 2 2 2 3 5 2 2 2" xfId="58417"/>
    <cellStyle name="Comma 2 5 2 2 2 3 5 2 3" xfId="43007"/>
    <cellStyle name="Comma 2 5 2 2 2 3 5 3" xfId="19784"/>
    <cellStyle name="Comma 2 5 2 2 2 3 5 3 2" xfId="50608"/>
    <cellStyle name="Comma 2 5 2 2 2 3 5 4" xfId="35198"/>
    <cellStyle name="Comma 2 5 2 2 2 3 6" xfId="8379"/>
    <cellStyle name="Comma 2 5 2 2 2 3 6 2" xfId="23790"/>
    <cellStyle name="Comma 2 5 2 2 2 3 6 2 2" xfId="54614"/>
    <cellStyle name="Comma 2 5 2 2 2 3 6 3" xfId="39204"/>
    <cellStyle name="Comma 2 5 2 2 2 3 7" xfId="15981"/>
    <cellStyle name="Comma 2 5 2 2 2 3 7 2" xfId="46805"/>
    <cellStyle name="Comma 2 5 2 2 2 3 8" xfId="31395"/>
    <cellStyle name="Comma 2 5 2 2 2 4" xfId="989"/>
    <cellStyle name="Comma 2 5 2 2 2 4 2" xfId="2888"/>
    <cellStyle name="Comma 2 5 2 2 2 4 2 2" xfId="6691"/>
    <cellStyle name="Comma 2 5 2 2 2 4 2 2 2" xfId="14501"/>
    <cellStyle name="Comma 2 5 2 2 2 4 2 2 2 2" xfId="29912"/>
    <cellStyle name="Comma 2 5 2 2 2 4 2 2 2 2 2" xfId="60736"/>
    <cellStyle name="Comma 2 5 2 2 2 4 2 2 2 3" xfId="45326"/>
    <cellStyle name="Comma 2 5 2 2 2 4 2 2 3" xfId="22103"/>
    <cellStyle name="Comma 2 5 2 2 2 4 2 2 3 2" xfId="52927"/>
    <cellStyle name="Comma 2 5 2 2 2 4 2 2 4" xfId="37517"/>
    <cellStyle name="Comma 2 5 2 2 2 4 2 3" xfId="10698"/>
    <cellStyle name="Comma 2 5 2 2 2 4 2 3 2" xfId="26109"/>
    <cellStyle name="Comma 2 5 2 2 2 4 2 3 2 2" xfId="56933"/>
    <cellStyle name="Comma 2 5 2 2 2 4 2 3 3" xfId="41523"/>
    <cellStyle name="Comma 2 5 2 2 2 4 2 4" xfId="18300"/>
    <cellStyle name="Comma 2 5 2 2 2 4 2 4 2" xfId="49124"/>
    <cellStyle name="Comma 2 5 2 2 2 4 2 5" xfId="33714"/>
    <cellStyle name="Comma 2 5 2 2 2 4 3" xfId="4792"/>
    <cellStyle name="Comma 2 5 2 2 2 4 3 2" xfId="12602"/>
    <cellStyle name="Comma 2 5 2 2 2 4 3 2 2" xfId="28013"/>
    <cellStyle name="Comma 2 5 2 2 2 4 3 2 2 2" xfId="58837"/>
    <cellStyle name="Comma 2 5 2 2 2 4 3 2 3" xfId="43427"/>
    <cellStyle name="Comma 2 5 2 2 2 4 3 3" xfId="20204"/>
    <cellStyle name="Comma 2 5 2 2 2 4 3 3 2" xfId="51028"/>
    <cellStyle name="Comma 2 5 2 2 2 4 3 4" xfId="35618"/>
    <cellStyle name="Comma 2 5 2 2 2 4 4" xfId="8799"/>
    <cellStyle name="Comma 2 5 2 2 2 4 4 2" xfId="24210"/>
    <cellStyle name="Comma 2 5 2 2 2 4 4 2 2" xfId="55034"/>
    <cellStyle name="Comma 2 5 2 2 2 4 4 3" xfId="39624"/>
    <cellStyle name="Comma 2 5 2 2 2 4 5" xfId="16401"/>
    <cellStyle name="Comma 2 5 2 2 2 4 5 2" xfId="47225"/>
    <cellStyle name="Comma 2 5 2 2 2 4 6" xfId="31815"/>
    <cellStyle name="Comma 2 5 2 2 2 5" xfId="1622"/>
    <cellStyle name="Comma 2 5 2 2 2 5 2" xfId="3521"/>
    <cellStyle name="Comma 2 5 2 2 2 5 2 2" xfId="7324"/>
    <cellStyle name="Comma 2 5 2 2 2 5 2 2 2" xfId="15134"/>
    <cellStyle name="Comma 2 5 2 2 2 5 2 2 2 2" xfId="30545"/>
    <cellStyle name="Comma 2 5 2 2 2 5 2 2 2 2 2" xfId="61369"/>
    <cellStyle name="Comma 2 5 2 2 2 5 2 2 2 3" xfId="45959"/>
    <cellStyle name="Comma 2 5 2 2 2 5 2 2 3" xfId="22736"/>
    <cellStyle name="Comma 2 5 2 2 2 5 2 2 3 2" xfId="53560"/>
    <cellStyle name="Comma 2 5 2 2 2 5 2 2 4" xfId="38150"/>
    <cellStyle name="Comma 2 5 2 2 2 5 2 3" xfId="11331"/>
    <cellStyle name="Comma 2 5 2 2 2 5 2 3 2" xfId="26742"/>
    <cellStyle name="Comma 2 5 2 2 2 5 2 3 2 2" xfId="57566"/>
    <cellStyle name="Comma 2 5 2 2 2 5 2 3 3" xfId="42156"/>
    <cellStyle name="Comma 2 5 2 2 2 5 2 4" xfId="18933"/>
    <cellStyle name="Comma 2 5 2 2 2 5 2 4 2" xfId="49757"/>
    <cellStyle name="Comma 2 5 2 2 2 5 2 5" xfId="34347"/>
    <cellStyle name="Comma 2 5 2 2 2 5 3" xfId="5425"/>
    <cellStyle name="Comma 2 5 2 2 2 5 3 2" xfId="13235"/>
    <cellStyle name="Comma 2 5 2 2 2 5 3 2 2" xfId="28646"/>
    <cellStyle name="Comma 2 5 2 2 2 5 3 2 2 2" xfId="59470"/>
    <cellStyle name="Comma 2 5 2 2 2 5 3 2 3" xfId="44060"/>
    <cellStyle name="Comma 2 5 2 2 2 5 3 3" xfId="20837"/>
    <cellStyle name="Comma 2 5 2 2 2 5 3 3 2" xfId="51661"/>
    <cellStyle name="Comma 2 5 2 2 2 5 3 4" xfId="36251"/>
    <cellStyle name="Comma 2 5 2 2 2 5 4" xfId="9432"/>
    <cellStyle name="Comma 2 5 2 2 2 5 4 2" xfId="24843"/>
    <cellStyle name="Comma 2 5 2 2 2 5 4 2 2" xfId="55667"/>
    <cellStyle name="Comma 2 5 2 2 2 5 4 3" xfId="40257"/>
    <cellStyle name="Comma 2 5 2 2 2 5 5" xfId="17034"/>
    <cellStyle name="Comma 2 5 2 2 2 5 5 2" xfId="47858"/>
    <cellStyle name="Comma 2 5 2 2 2 5 6" xfId="32448"/>
    <cellStyle name="Comma 2 5 2 2 2 6" xfId="2255"/>
    <cellStyle name="Comma 2 5 2 2 2 6 2" xfId="6058"/>
    <cellStyle name="Comma 2 5 2 2 2 6 2 2" xfId="13868"/>
    <cellStyle name="Comma 2 5 2 2 2 6 2 2 2" xfId="29279"/>
    <cellStyle name="Comma 2 5 2 2 2 6 2 2 2 2" xfId="60103"/>
    <cellStyle name="Comma 2 5 2 2 2 6 2 2 3" xfId="44693"/>
    <cellStyle name="Comma 2 5 2 2 2 6 2 3" xfId="21470"/>
    <cellStyle name="Comma 2 5 2 2 2 6 2 3 2" xfId="52294"/>
    <cellStyle name="Comma 2 5 2 2 2 6 2 4" xfId="36884"/>
    <cellStyle name="Comma 2 5 2 2 2 6 3" xfId="10065"/>
    <cellStyle name="Comma 2 5 2 2 2 6 3 2" xfId="25476"/>
    <cellStyle name="Comma 2 5 2 2 2 6 3 2 2" xfId="56300"/>
    <cellStyle name="Comma 2 5 2 2 2 6 3 3" xfId="40890"/>
    <cellStyle name="Comma 2 5 2 2 2 6 4" xfId="17667"/>
    <cellStyle name="Comma 2 5 2 2 2 6 4 2" xfId="48491"/>
    <cellStyle name="Comma 2 5 2 2 2 6 5" xfId="33081"/>
    <cellStyle name="Comma 2 5 2 2 2 7" xfId="4159"/>
    <cellStyle name="Comma 2 5 2 2 2 7 2" xfId="11969"/>
    <cellStyle name="Comma 2 5 2 2 2 7 2 2" xfId="27380"/>
    <cellStyle name="Comma 2 5 2 2 2 7 2 2 2" xfId="58204"/>
    <cellStyle name="Comma 2 5 2 2 2 7 2 3" xfId="42794"/>
    <cellStyle name="Comma 2 5 2 2 2 7 3" xfId="19571"/>
    <cellStyle name="Comma 2 5 2 2 2 7 3 2" xfId="50395"/>
    <cellStyle name="Comma 2 5 2 2 2 7 4" xfId="34985"/>
    <cellStyle name="Comma 2 5 2 2 2 8" xfId="8166"/>
    <cellStyle name="Comma 2 5 2 2 2 8 2" xfId="23577"/>
    <cellStyle name="Comma 2 5 2 2 2 8 2 2" xfId="54401"/>
    <cellStyle name="Comma 2 5 2 2 2 8 3" xfId="38991"/>
    <cellStyle name="Comma 2 5 2 2 2 9" xfId="7957"/>
    <cellStyle name="Comma 2 5 2 2 2 9 2" xfId="23368"/>
    <cellStyle name="Comma 2 5 2 2 2 9 2 2" xfId="54192"/>
    <cellStyle name="Comma 2 5 2 2 2 9 3" xfId="38782"/>
    <cellStyle name="Comma 2 5 2 2 3" xfId="696"/>
    <cellStyle name="Comma 2 5 2 2 3 2" xfId="1329"/>
    <cellStyle name="Comma 2 5 2 2 3 2 2" xfId="3228"/>
    <cellStyle name="Comma 2 5 2 2 3 2 2 2" xfId="7031"/>
    <cellStyle name="Comma 2 5 2 2 3 2 2 2 2" xfId="14841"/>
    <cellStyle name="Comma 2 5 2 2 3 2 2 2 2 2" xfId="30252"/>
    <cellStyle name="Comma 2 5 2 2 3 2 2 2 2 2 2" xfId="61076"/>
    <cellStyle name="Comma 2 5 2 2 3 2 2 2 2 3" xfId="45666"/>
    <cellStyle name="Comma 2 5 2 2 3 2 2 2 3" xfId="22443"/>
    <cellStyle name="Comma 2 5 2 2 3 2 2 2 3 2" xfId="53267"/>
    <cellStyle name="Comma 2 5 2 2 3 2 2 2 4" xfId="37857"/>
    <cellStyle name="Comma 2 5 2 2 3 2 2 3" xfId="11038"/>
    <cellStyle name="Comma 2 5 2 2 3 2 2 3 2" xfId="26449"/>
    <cellStyle name="Comma 2 5 2 2 3 2 2 3 2 2" xfId="57273"/>
    <cellStyle name="Comma 2 5 2 2 3 2 2 3 3" xfId="41863"/>
    <cellStyle name="Comma 2 5 2 2 3 2 2 4" xfId="18640"/>
    <cellStyle name="Comma 2 5 2 2 3 2 2 4 2" xfId="49464"/>
    <cellStyle name="Comma 2 5 2 2 3 2 2 5" xfId="34054"/>
    <cellStyle name="Comma 2 5 2 2 3 2 3" xfId="5132"/>
    <cellStyle name="Comma 2 5 2 2 3 2 3 2" xfId="12942"/>
    <cellStyle name="Comma 2 5 2 2 3 2 3 2 2" xfId="28353"/>
    <cellStyle name="Comma 2 5 2 2 3 2 3 2 2 2" xfId="59177"/>
    <cellStyle name="Comma 2 5 2 2 3 2 3 2 3" xfId="43767"/>
    <cellStyle name="Comma 2 5 2 2 3 2 3 3" xfId="20544"/>
    <cellStyle name="Comma 2 5 2 2 3 2 3 3 2" xfId="51368"/>
    <cellStyle name="Comma 2 5 2 2 3 2 3 4" xfId="35958"/>
    <cellStyle name="Comma 2 5 2 2 3 2 4" xfId="9139"/>
    <cellStyle name="Comma 2 5 2 2 3 2 4 2" xfId="24550"/>
    <cellStyle name="Comma 2 5 2 2 3 2 4 2 2" xfId="55374"/>
    <cellStyle name="Comma 2 5 2 2 3 2 4 3" xfId="39964"/>
    <cellStyle name="Comma 2 5 2 2 3 2 5" xfId="16741"/>
    <cellStyle name="Comma 2 5 2 2 3 2 5 2" xfId="47565"/>
    <cellStyle name="Comma 2 5 2 2 3 2 6" xfId="32155"/>
    <cellStyle name="Comma 2 5 2 2 3 3" xfId="1962"/>
    <cellStyle name="Comma 2 5 2 2 3 3 2" xfId="3861"/>
    <cellStyle name="Comma 2 5 2 2 3 3 2 2" xfId="7664"/>
    <cellStyle name="Comma 2 5 2 2 3 3 2 2 2" xfId="15474"/>
    <cellStyle name="Comma 2 5 2 2 3 3 2 2 2 2" xfId="30885"/>
    <cellStyle name="Comma 2 5 2 2 3 3 2 2 2 2 2" xfId="61709"/>
    <cellStyle name="Comma 2 5 2 2 3 3 2 2 2 3" xfId="46299"/>
    <cellStyle name="Comma 2 5 2 2 3 3 2 2 3" xfId="23076"/>
    <cellStyle name="Comma 2 5 2 2 3 3 2 2 3 2" xfId="53900"/>
    <cellStyle name="Comma 2 5 2 2 3 3 2 2 4" xfId="38490"/>
    <cellStyle name="Comma 2 5 2 2 3 3 2 3" xfId="11671"/>
    <cellStyle name="Comma 2 5 2 2 3 3 2 3 2" xfId="27082"/>
    <cellStyle name="Comma 2 5 2 2 3 3 2 3 2 2" xfId="57906"/>
    <cellStyle name="Comma 2 5 2 2 3 3 2 3 3" xfId="42496"/>
    <cellStyle name="Comma 2 5 2 2 3 3 2 4" xfId="19273"/>
    <cellStyle name="Comma 2 5 2 2 3 3 2 4 2" xfId="50097"/>
    <cellStyle name="Comma 2 5 2 2 3 3 2 5" xfId="34687"/>
    <cellStyle name="Comma 2 5 2 2 3 3 3" xfId="5765"/>
    <cellStyle name="Comma 2 5 2 2 3 3 3 2" xfId="13575"/>
    <cellStyle name="Comma 2 5 2 2 3 3 3 2 2" xfId="28986"/>
    <cellStyle name="Comma 2 5 2 2 3 3 3 2 2 2" xfId="59810"/>
    <cellStyle name="Comma 2 5 2 2 3 3 3 2 3" xfId="44400"/>
    <cellStyle name="Comma 2 5 2 2 3 3 3 3" xfId="21177"/>
    <cellStyle name="Comma 2 5 2 2 3 3 3 3 2" xfId="52001"/>
    <cellStyle name="Comma 2 5 2 2 3 3 3 4" xfId="36591"/>
    <cellStyle name="Comma 2 5 2 2 3 3 4" xfId="9772"/>
    <cellStyle name="Comma 2 5 2 2 3 3 4 2" xfId="25183"/>
    <cellStyle name="Comma 2 5 2 2 3 3 4 2 2" xfId="56007"/>
    <cellStyle name="Comma 2 5 2 2 3 3 4 3" xfId="40597"/>
    <cellStyle name="Comma 2 5 2 2 3 3 5" xfId="17374"/>
    <cellStyle name="Comma 2 5 2 2 3 3 5 2" xfId="48198"/>
    <cellStyle name="Comma 2 5 2 2 3 3 6" xfId="32788"/>
    <cellStyle name="Comma 2 5 2 2 3 4" xfId="2595"/>
    <cellStyle name="Comma 2 5 2 2 3 4 2" xfId="6398"/>
    <cellStyle name="Comma 2 5 2 2 3 4 2 2" xfId="14208"/>
    <cellStyle name="Comma 2 5 2 2 3 4 2 2 2" xfId="29619"/>
    <cellStyle name="Comma 2 5 2 2 3 4 2 2 2 2" xfId="60443"/>
    <cellStyle name="Comma 2 5 2 2 3 4 2 2 3" xfId="45033"/>
    <cellStyle name="Comma 2 5 2 2 3 4 2 3" xfId="21810"/>
    <cellStyle name="Comma 2 5 2 2 3 4 2 3 2" xfId="52634"/>
    <cellStyle name="Comma 2 5 2 2 3 4 2 4" xfId="37224"/>
    <cellStyle name="Comma 2 5 2 2 3 4 3" xfId="10405"/>
    <cellStyle name="Comma 2 5 2 2 3 4 3 2" xfId="25816"/>
    <cellStyle name="Comma 2 5 2 2 3 4 3 2 2" xfId="56640"/>
    <cellStyle name="Comma 2 5 2 2 3 4 3 3" xfId="41230"/>
    <cellStyle name="Comma 2 5 2 2 3 4 4" xfId="18007"/>
    <cellStyle name="Comma 2 5 2 2 3 4 4 2" xfId="48831"/>
    <cellStyle name="Comma 2 5 2 2 3 4 5" xfId="33421"/>
    <cellStyle name="Comma 2 5 2 2 3 5" xfId="4499"/>
    <cellStyle name="Comma 2 5 2 2 3 5 2" xfId="12309"/>
    <cellStyle name="Comma 2 5 2 2 3 5 2 2" xfId="27720"/>
    <cellStyle name="Comma 2 5 2 2 3 5 2 2 2" xfId="58544"/>
    <cellStyle name="Comma 2 5 2 2 3 5 2 3" xfId="43134"/>
    <cellStyle name="Comma 2 5 2 2 3 5 3" xfId="19911"/>
    <cellStyle name="Comma 2 5 2 2 3 5 3 2" xfId="50735"/>
    <cellStyle name="Comma 2 5 2 2 3 5 4" xfId="35325"/>
    <cellStyle name="Comma 2 5 2 2 3 6" xfId="8506"/>
    <cellStyle name="Comma 2 5 2 2 3 6 2" xfId="23917"/>
    <cellStyle name="Comma 2 5 2 2 3 6 2 2" xfId="54741"/>
    <cellStyle name="Comma 2 5 2 2 3 6 3" xfId="39331"/>
    <cellStyle name="Comma 2 5 2 2 3 7" xfId="16108"/>
    <cellStyle name="Comma 2 5 2 2 3 7 2" xfId="46932"/>
    <cellStyle name="Comma 2 5 2 2 3 8" xfId="31522"/>
    <cellStyle name="Comma 2 5 2 2 4" xfId="487"/>
    <cellStyle name="Comma 2 5 2 2 4 2" xfId="1120"/>
    <cellStyle name="Comma 2 5 2 2 4 2 2" xfId="3019"/>
    <cellStyle name="Comma 2 5 2 2 4 2 2 2" xfId="6822"/>
    <cellStyle name="Comma 2 5 2 2 4 2 2 2 2" xfId="14632"/>
    <cellStyle name="Comma 2 5 2 2 4 2 2 2 2 2" xfId="30043"/>
    <cellStyle name="Comma 2 5 2 2 4 2 2 2 2 2 2" xfId="60867"/>
    <cellStyle name="Comma 2 5 2 2 4 2 2 2 2 3" xfId="45457"/>
    <cellStyle name="Comma 2 5 2 2 4 2 2 2 3" xfId="22234"/>
    <cellStyle name="Comma 2 5 2 2 4 2 2 2 3 2" xfId="53058"/>
    <cellStyle name="Comma 2 5 2 2 4 2 2 2 4" xfId="37648"/>
    <cellStyle name="Comma 2 5 2 2 4 2 2 3" xfId="10829"/>
    <cellStyle name="Comma 2 5 2 2 4 2 2 3 2" xfId="26240"/>
    <cellStyle name="Comma 2 5 2 2 4 2 2 3 2 2" xfId="57064"/>
    <cellStyle name="Comma 2 5 2 2 4 2 2 3 3" xfId="41654"/>
    <cellStyle name="Comma 2 5 2 2 4 2 2 4" xfId="18431"/>
    <cellStyle name="Comma 2 5 2 2 4 2 2 4 2" xfId="49255"/>
    <cellStyle name="Comma 2 5 2 2 4 2 2 5" xfId="33845"/>
    <cellStyle name="Comma 2 5 2 2 4 2 3" xfId="4923"/>
    <cellStyle name="Comma 2 5 2 2 4 2 3 2" xfId="12733"/>
    <cellStyle name="Comma 2 5 2 2 4 2 3 2 2" xfId="28144"/>
    <cellStyle name="Comma 2 5 2 2 4 2 3 2 2 2" xfId="58968"/>
    <cellStyle name="Comma 2 5 2 2 4 2 3 2 3" xfId="43558"/>
    <cellStyle name="Comma 2 5 2 2 4 2 3 3" xfId="20335"/>
    <cellStyle name="Comma 2 5 2 2 4 2 3 3 2" xfId="51159"/>
    <cellStyle name="Comma 2 5 2 2 4 2 3 4" xfId="35749"/>
    <cellStyle name="Comma 2 5 2 2 4 2 4" xfId="8930"/>
    <cellStyle name="Comma 2 5 2 2 4 2 4 2" xfId="24341"/>
    <cellStyle name="Comma 2 5 2 2 4 2 4 2 2" xfId="55165"/>
    <cellStyle name="Comma 2 5 2 2 4 2 4 3" xfId="39755"/>
    <cellStyle name="Comma 2 5 2 2 4 2 5" xfId="16532"/>
    <cellStyle name="Comma 2 5 2 2 4 2 5 2" xfId="47356"/>
    <cellStyle name="Comma 2 5 2 2 4 2 6" xfId="31946"/>
    <cellStyle name="Comma 2 5 2 2 4 3" xfId="1753"/>
    <cellStyle name="Comma 2 5 2 2 4 3 2" xfId="3652"/>
    <cellStyle name="Comma 2 5 2 2 4 3 2 2" xfId="7455"/>
    <cellStyle name="Comma 2 5 2 2 4 3 2 2 2" xfId="15265"/>
    <cellStyle name="Comma 2 5 2 2 4 3 2 2 2 2" xfId="30676"/>
    <cellStyle name="Comma 2 5 2 2 4 3 2 2 2 2 2" xfId="61500"/>
    <cellStyle name="Comma 2 5 2 2 4 3 2 2 2 3" xfId="46090"/>
    <cellStyle name="Comma 2 5 2 2 4 3 2 2 3" xfId="22867"/>
    <cellStyle name="Comma 2 5 2 2 4 3 2 2 3 2" xfId="53691"/>
    <cellStyle name="Comma 2 5 2 2 4 3 2 2 4" xfId="38281"/>
    <cellStyle name="Comma 2 5 2 2 4 3 2 3" xfId="11462"/>
    <cellStyle name="Comma 2 5 2 2 4 3 2 3 2" xfId="26873"/>
    <cellStyle name="Comma 2 5 2 2 4 3 2 3 2 2" xfId="57697"/>
    <cellStyle name="Comma 2 5 2 2 4 3 2 3 3" xfId="42287"/>
    <cellStyle name="Comma 2 5 2 2 4 3 2 4" xfId="19064"/>
    <cellStyle name="Comma 2 5 2 2 4 3 2 4 2" xfId="49888"/>
    <cellStyle name="Comma 2 5 2 2 4 3 2 5" xfId="34478"/>
    <cellStyle name="Comma 2 5 2 2 4 3 3" xfId="5556"/>
    <cellStyle name="Comma 2 5 2 2 4 3 3 2" xfId="13366"/>
    <cellStyle name="Comma 2 5 2 2 4 3 3 2 2" xfId="28777"/>
    <cellStyle name="Comma 2 5 2 2 4 3 3 2 2 2" xfId="59601"/>
    <cellStyle name="Comma 2 5 2 2 4 3 3 2 3" xfId="44191"/>
    <cellStyle name="Comma 2 5 2 2 4 3 3 3" xfId="20968"/>
    <cellStyle name="Comma 2 5 2 2 4 3 3 3 2" xfId="51792"/>
    <cellStyle name="Comma 2 5 2 2 4 3 3 4" xfId="36382"/>
    <cellStyle name="Comma 2 5 2 2 4 3 4" xfId="9563"/>
    <cellStyle name="Comma 2 5 2 2 4 3 4 2" xfId="24974"/>
    <cellStyle name="Comma 2 5 2 2 4 3 4 2 2" xfId="55798"/>
    <cellStyle name="Comma 2 5 2 2 4 3 4 3" xfId="40388"/>
    <cellStyle name="Comma 2 5 2 2 4 3 5" xfId="17165"/>
    <cellStyle name="Comma 2 5 2 2 4 3 5 2" xfId="47989"/>
    <cellStyle name="Comma 2 5 2 2 4 3 6" xfId="32579"/>
    <cellStyle name="Comma 2 5 2 2 4 4" xfId="2386"/>
    <cellStyle name="Comma 2 5 2 2 4 4 2" xfId="6189"/>
    <cellStyle name="Comma 2 5 2 2 4 4 2 2" xfId="13999"/>
    <cellStyle name="Comma 2 5 2 2 4 4 2 2 2" xfId="29410"/>
    <cellStyle name="Comma 2 5 2 2 4 4 2 2 2 2" xfId="60234"/>
    <cellStyle name="Comma 2 5 2 2 4 4 2 2 3" xfId="44824"/>
    <cellStyle name="Comma 2 5 2 2 4 4 2 3" xfId="21601"/>
    <cellStyle name="Comma 2 5 2 2 4 4 2 3 2" xfId="52425"/>
    <cellStyle name="Comma 2 5 2 2 4 4 2 4" xfId="37015"/>
    <cellStyle name="Comma 2 5 2 2 4 4 3" xfId="10196"/>
    <cellStyle name="Comma 2 5 2 2 4 4 3 2" xfId="25607"/>
    <cellStyle name="Comma 2 5 2 2 4 4 3 2 2" xfId="56431"/>
    <cellStyle name="Comma 2 5 2 2 4 4 3 3" xfId="41021"/>
    <cellStyle name="Comma 2 5 2 2 4 4 4" xfId="17798"/>
    <cellStyle name="Comma 2 5 2 2 4 4 4 2" xfId="48622"/>
    <cellStyle name="Comma 2 5 2 2 4 4 5" xfId="33212"/>
    <cellStyle name="Comma 2 5 2 2 4 5" xfId="4290"/>
    <cellStyle name="Comma 2 5 2 2 4 5 2" xfId="12100"/>
    <cellStyle name="Comma 2 5 2 2 4 5 2 2" xfId="27511"/>
    <cellStyle name="Comma 2 5 2 2 4 5 2 2 2" xfId="58335"/>
    <cellStyle name="Comma 2 5 2 2 4 5 2 3" xfId="42925"/>
    <cellStyle name="Comma 2 5 2 2 4 5 3" xfId="19702"/>
    <cellStyle name="Comma 2 5 2 2 4 5 3 2" xfId="50526"/>
    <cellStyle name="Comma 2 5 2 2 4 5 4" xfId="35116"/>
    <cellStyle name="Comma 2 5 2 2 4 6" xfId="8297"/>
    <cellStyle name="Comma 2 5 2 2 4 6 2" xfId="23708"/>
    <cellStyle name="Comma 2 5 2 2 4 6 2 2" xfId="54532"/>
    <cellStyle name="Comma 2 5 2 2 4 6 3" xfId="39122"/>
    <cellStyle name="Comma 2 5 2 2 4 7" xfId="15899"/>
    <cellStyle name="Comma 2 5 2 2 4 7 2" xfId="46723"/>
    <cellStyle name="Comma 2 5 2 2 4 8" xfId="31313"/>
    <cellStyle name="Comma 2 5 2 2 5" xfId="907"/>
    <cellStyle name="Comma 2 5 2 2 5 2" xfId="2806"/>
    <cellStyle name="Comma 2 5 2 2 5 2 2" xfId="6609"/>
    <cellStyle name="Comma 2 5 2 2 5 2 2 2" xfId="14419"/>
    <cellStyle name="Comma 2 5 2 2 5 2 2 2 2" xfId="29830"/>
    <cellStyle name="Comma 2 5 2 2 5 2 2 2 2 2" xfId="60654"/>
    <cellStyle name="Comma 2 5 2 2 5 2 2 2 3" xfId="45244"/>
    <cellStyle name="Comma 2 5 2 2 5 2 2 3" xfId="22021"/>
    <cellStyle name="Comma 2 5 2 2 5 2 2 3 2" xfId="52845"/>
    <cellStyle name="Comma 2 5 2 2 5 2 2 4" xfId="37435"/>
    <cellStyle name="Comma 2 5 2 2 5 2 3" xfId="10616"/>
    <cellStyle name="Comma 2 5 2 2 5 2 3 2" xfId="26027"/>
    <cellStyle name="Comma 2 5 2 2 5 2 3 2 2" xfId="56851"/>
    <cellStyle name="Comma 2 5 2 2 5 2 3 3" xfId="41441"/>
    <cellStyle name="Comma 2 5 2 2 5 2 4" xfId="18218"/>
    <cellStyle name="Comma 2 5 2 2 5 2 4 2" xfId="49042"/>
    <cellStyle name="Comma 2 5 2 2 5 2 5" xfId="33632"/>
    <cellStyle name="Comma 2 5 2 2 5 3" xfId="4710"/>
    <cellStyle name="Comma 2 5 2 2 5 3 2" xfId="12520"/>
    <cellStyle name="Comma 2 5 2 2 5 3 2 2" xfId="27931"/>
    <cellStyle name="Comma 2 5 2 2 5 3 2 2 2" xfId="58755"/>
    <cellStyle name="Comma 2 5 2 2 5 3 2 3" xfId="43345"/>
    <cellStyle name="Comma 2 5 2 2 5 3 3" xfId="20122"/>
    <cellStyle name="Comma 2 5 2 2 5 3 3 2" xfId="50946"/>
    <cellStyle name="Comma 2 5 2 2 5 3 4" xfId="35536"/>
    <cellStyle name="Comma 2 5 2 2 5 4" xfId="8717"/>
    <cellStyle name="Comma 2 5 2 2 5 4 2" xfId="24128"/>
    <cellStyle name="Comma 2 5 2 2 5 4 2 2" xfId="54952"/>
    <cellStyle name="Comma 2 5 2 2 5 4 3" xfId="39542"/>
    <cellStyle name="Comma 2 5 2 2 5 5" xfId="16319"/>
    <cellStyle name="Comma 2 5 2 2 5 5 2" xfId="47143"/>
    <cellStyle name="Comma 2 5 2 2 5 6" xfId="31733"/>
    <cellStyle name="Comma 2 5 2 2 6" xfId="1540"/>
    <cellStyle name="Comma 2 5 2 2 6 2" xfId="3439"/>
    <cellStyle name="Comma 2 5 2 2 6 2 2" xfId="7242"/>
    <cellStyle name="Comma 2 5 2 2 6 2 2 2" xfId="15052"/>
    <cellStyle name="Comma 2 5 2 2 6 2 2 2 2" xfId="30463"/>
    <cellStyle name="Comma 2 5 2 2 6 2 2 2 2 2" xfId="61287"/>
    <cellStyle name="Comma 2 5 2 2 6 2 2 2 3" xfId="45877"/>
    <cellStyle name="Comma 2 5 2 2 6 2 2 3" xfId="22654"/>
    <cellStyle name="Comma 2 5 2 2 6 2 2 3 2" xfId="53478"/>
    <cellStyle name="Comma 2 5 2 2 6 2 2 4" xfId="38068"/>
    <cellStyle name="Comma 2 5 2 2 6 2 3" xfId="11249"/>
    <cellStyle name="Comma 2 5 2 2 6 2 3 2" xfId="26660"/>
    <cellStyle name="Comma 2 5 2 2 6 2 3 2 2" xfId="57484"/>
    <cellStyle name="Comma 2 5 2 2 6 2 3 3" xfId="42074"/>
    <cellStyle name="Comma 2 5 2 2 6 2 4" xfId="18851"/>
    <cellStyle name="Comma 2 5 2 2 6 2 4 2" xfId="49675"/>
    <cellStyle name="Comma 2 5 2 2 6 2 5" xfId="34265"/>
    <cellStyle name="Comma 2 5 2 2 6 3" xfId="5343"/>
    <cellStyle name="Comma 2 5 2 2 6 3 2" xfId="13153"/>
    <cellStyle name="Comma 2 5 2 2 6 3 2 2" xfId="28564"/>
    <cellStyle name="Comma 2 5 2 2 6 3 2 2 2" xfId="59388"/>
    <cellStyle name="Comma 2 5 2 2 6 3 2 3" xfId="43978"/>
    <cellStyle name="Comma 2 5 2 2 6 3 3" xfId="20755"/>
    <cellStyle name="Comma 2 5 2 2 6 3 3 2" xfId="51579"/>
    <cellStyle name="Comma 2 5 2 2 6 3 4" xfId="36169"/>
    <cellStyle name="Comma 2 5 2 2 6 4" xfId="9350"/>
    <cellStyle name="Comma 2 5 2 2 6 4 2" xfId="24761"/>
    <cellStyle name="Comma 2 5 2 2 6 4 2 2" xfId="55585"/>
    <cellStyle name="Comma 2 5 2 2 6 4 3" xfId="40175"/>
    <cellStyle name="Comma 2 5 2 2 6 5" xfId="16952"/>
    <cellStyle name="Comma 2 5 2 2 6 5 2" xfId="47776"/>
    <cellStyle name="Comma 2 5 2 2 6 6" xfId="32366"/>
    <cellStyle name="Comma 2 5 2 2 7" xfId="2173"/>
    <cellStyle name="Comma 2 5 2 2 7 2" xfId="5976"/>
    <cellStyle name="Comma 2 5 2 2 7 2 2" xfId="13786"/>
    <cellStyle name="Comma 2 5 2 2 7 2 2 2" xfId="29197"/>
    <cellStyle name="Comma 2 5 2 2 7 2 2 2 2" xfId="60021"/>
    <cellStyle name="Comma 2 5 2 2 7 2 2 3" xfId="44611"/>
    <cellStyle name="Comma 2 5 2 2 7 2 3" xfId="21388"/>
    <cellStyle name="Comma 2 5 2 2 7 2 3 2" xfId="52212"/>
    <cellStyle name="Comma 2 5 2 2 7 2 4" xfId="36802"/>
    <cellStyle name="Comma 2 5 2 2 7 3" xfId="9983"/>
    <cellStyle name="Comma 2 5 2 2 7 3 2" xfId="25394"/>
    <cellStyle name="Comma 2 5 2 2 7 3 2 2" xfId="56218"/>
    <cellStyle name="Comma 2 5 2 2 7 3 3" xfId="40808"/>
    <cellStyle name="Comma 2 5 2 2 7 4" xfId="17585"/>
    <cellStyle name="Comma 2 5 2 2 7 4 2" xfId="48409"/>
    <cellStyle name="Comma 2 5 2 2 7 5" xfId="32999"/>
    <cellStyle name="Comma 2 5 2 2 8" xfId="4077"/>
    <cellStyle name="Comma 2 5 2 2 8 2" xfId="11887"/>
    <cellStyle name="Comma 2 5 2 2 8 2 2" xfId="27298"/>
    <cellStyle name="Comma 2 5 2 2 8 2 2 2" xfId="58122"/>
    <cellStyle name="Comma 2 5 2 2 8 2 3" xfId="42712"/>
    <cellStyle name="Comma 2 5 2 2 8 3" xfId="19489"/>
    <cellStyle name="Comma 2 5 2 2 8 3 2" xfId="50313"/>
    <cellStyle name="Comma 2 5 2 2 8 4" xfId="34903"/>
    <cellStyle name="Comma 2 5 2 2 9" xfId="8084"/>
    <cellStyle name="Comma 2 5 2 2 9 2" xfId="23495"/>
    <cellStyle name="Comma 2 5 2 2 9 2 2" xfId="54319"/>
    <cellStyle name="Comma 2 5 2 2 9 3" xfId="38909"/>
    <cellStyle name="Comma 2 5 2 3" xfId="313"/>
    <cellStyle name="Comma 2 5 2 3 10" xfId="15726"/>
    <cellStyle name="Comma 2 5 2 3 10 2" xfId="46550"/>
    <cellStyle name="Comma 2 5 2 3 11" xfId="31140"/>
    <cellStyle name="Comma 2 5 2 3 2" xfId="736"/>
    <cellStyle name="Comma 2 5 2 3 2 2" xfId="1369"/>
    <cellStyle name="Comma 2 5 2 3 2 2 2" xfId="3268"/>
    <cellStyle name="Comma 2 5 2 3 2 2 2 2" xfId="7071"/>
    <cellStyle name="Comma 2 5 2 3 2 2 2 2 2" xfId="14881"/>
    <cellStyle name="Comma 2 5 2 3 2 2 2 2 2 2" xfId="30292"/>
    <cellStyle name="Comma 2 5 2 3 2 2 2 2 2 2 2" xfId="61116"/>
    <cellStyle name="Comma 2 5 2 3 2 2 2 2 2 3" xfId="45706"/>
    <cellStyle name="Comma 2 5 2 3 2 2 2 2 3" xfId="22483"/>
    <cellStyle name="Comma 2 5 2 3 2 2 2 2 3 2" xfId="53307"/>
    <cellStyle name="Comma 2 5 2 3 2 2 2 2 4" xfId="37897"/>
    <cellStyle name="Comma 2 5 2 3 2 2 2 3" xfId="11078"/>
    <cellStyle name="Comma 2 5 2 3 2 2 2 3 2" xfId="26489"/>
    <cellStyle name="Comma 2 5 2 3 2 2 2 3 2 2" xfId="57313"/>
    <cellStyle name="Comma 2 5 2 3 2 2 2 3 3" xfId="41903"/>
    <cellStyle name="Comma 2 5 2 3 2 2 2 4" xfId="18680"/>
    <cellStyle name="Comma 2 5 2 3 2 2 2 4 2" xfId="49504"/>
    <cellStyle name="Comma 2 5 2 3 2 2 2 5" xfId="34094"/>
    <cellStyle name="Comma 2 5 2 3 2 2 3" xfId="5172"/>
    <cellStyle name="Comma 2 5 2 3 2 2 3 2" xfId="12982"/>
    <cellStyle name="Comma 2 5 2 3 2 2 3 2 2" xfId="28393"/>
    <cellStyle name="Comma 2 5 2 3 2 2 3 2 2 2" xfId="59217"/>
    <cellStyle name="Comma 2 5 2 3 2 2 3 2 3" xfId="43807"/>
    <cellStyle name="Comma 2 5 2 3 2 2 3 3" xfId="20584"/>
    <cellStyle name="Comma 2 5 2 3 2 2 3 3 2" xfId="51408"/>
    <cellStyle name="Comma 2 5 2 3 2 2 3 4" xfId="35998"/>
    <cellStyle name="Comma 2 5 2 3 2 2 4" xfId="9179"/>
    <cellStyle name="Comma 2 5 2 3 2 2 4 2" xfId="24590"/>
    <cellStyle name="Comma 2 5 2 3 2 2 4 2 2" xfId="55414"/>
    <cellStyle name="Comma 2 5 2 3 2 2 4 3" xfId="40004"/>
    <cellStyle name="Comma 2 5 2 3 2 2 5" xfId="16781"/>
    <cellStyle name="Comma 2 5 2 3 2 2 5 2" xfId="47605"/>
    <cellStyle name="Comma 2 5 2 3 2 2 6" xfId="32195"/>
    <cellStyle name="Comma 2 5 2 3 2 3" xfId="2002"/>
    <cellStyle name="Comma 2 5 2 3 2 3 2" xfId="3901"/>
    <cellStyle name="Comma 2 5 2 3 2 3 2 2" xfId="7704"/>
    <cellStyle name="Comma 2 5 2 3 2 3 2 2 2" xfId="15514"/>
    <cellStyle name="Comma 2 5 2 3 2 3 2 2 2 2" xfId="30925"/>
    <cellStyle name="Comma 2 5 2 3 2 3 2 2 2 2 2" xfId="61749"/>
    <cellStyle name="Comma 2 5 2 3 2 3 2 2 2 3" xfId="46339"/>
    <cellStyle name="Comma 2 5 2 3 2 3 2 2 3" xfId="23116"/>
    <cellStyle name="Comma 2 5 2 3 2 3 2 2 3 2" xfId="53940"/>
    <cellStyle name="Comma 2 5 2 3 2 3 2 2 4" xfId="38530"/>
    <cellStyle name="Comma 2 5 2 3 2 3 2 3" xfId="11711"/>
    <cellStyle name="Comma 2 5 2 3 2 3 2 3 2" xfId="27122"/>
    <cellStyle name="Comma 2 5 2 3 2 3 2 3 2 2" xfId="57946"/>
    <cellStyle name="Comma 2 5 2 3 2 3 2 3 3" xfId="42536"/>
    <cellStyle name="Comma 2 5 2 3 2 3 2 4" xfId="19313"/>
    <cellStyle name="Comma 2 5 2 3 2 3 2 4 2" xfId="50137"/>
    <cellStyle name="Comma 2 5 2 3 2 3 2 5" xfId="34727"/>
    <cellStyle name="Comma 2 5 2 3 2 3 3" xfId="5805"/>
    <cellStyle name="Comma 2 5 2 3 2 3 3 2" xfId="13615"/>
    <cellStyle name="Comma 2 5 2 3 2 3 3 2 2" xfId="29026"/>
    <cellStyle name="Comma 2 5 2 3 2 3 3 2 2 2" xfId="59850"/>
    <cellStyle name="Comma 2 5 2 3 2 3 3 2 3" xfId="44440"/>
    <cellStyle name="Comma 2 5 2 3 2 3 3 3" xfId="21217"/>
    <cellStyle name="Comma 2 5 2 3 2 3 3 3 2" xfId="52041"/>
    <cellStyle name="Comma 2 5 2 3 2 3 3 4" xfId="36631"/>
    <cellStyle name="Comma 2 5 2 3 2 3 4" xfId="9812"/>
    <cellStyle name="Comma 2 5 2 3 2 3 4 2" xfId="25223"/>
    <cellStyle name="Comma 2 5 2 3 2 3 4 2 2" xfId="56047"/>
    <cellStyle name="Comma 2 5 2 3 2 3 4 3" xfId="40637"/>
    <cellStyle name="Comma 2 5 2 3 2 3 5" xfId="17414"/>
    <cellStyle name="Comma 2 5 2 3 2 3 5 2" xfId="48238"/>
    <cellStyle name="Comma 2 5 2 3 2 3 6" xfId="32828"/>
    <cellStyle name="Comma 2 5 2 3 2 4" xfId="2635"/>
    <cellStyle name="Comma 2 5 2 3 2 4 2" xfId="6438"/>
    <cellStyle name="Comma 2 5 2 3 2 4 2 2" xfId="14248"/>
    <cellStyle name="Comma 2 5 2 3 2 4 2 2 2" xfId="29659"/>
    <cellStyle name="Comma 2 5 2 3 2 4 2 2 2 2" xfId="60483"/>
    <cellStyle name="Comma 2 5 2 3 2 4 2 2 3" xfId="45073"/>
    <cellStyle name="Comma 2 5 2 3 2 4 2 3" xfId="21850"/>
    <cellStyle name="Comma 2 5 2 3 2 4 2 3 2" xfId="52674"/>
    <cellStyle name="Comma 2 5 2 3 2 4 2 4" xfId="37264"/>
    <cellStyle name="Comma 2 5 2 3 2 4 3" xfId="10445"/>
    <cellStyle name="Comma 2 5 2 3 2 4 3 2" xfId="25856"/>
    <cellStyle name="Comma 2 5 2 3 2 4 3 2 2" xfId="56680"/>
    <cellStyle name="Comma 2 5 2 3 2 4 3 3" xfId="41270"/>
    <cellStyle name="Comma 2 5 2 3 2 4 4" xfId="18047"/>
    <cellStyle name="Comma 2 5 2 3 2 4 4 2" xfId="48871"/>
    <cellStyle name="Comma 2 5 2 3 2 4 5" xfId="33461"/>
    <cellStyle name="Comma 2 5 2 3 2 5" xfId="4539"/>
    <cellStyle name="Comma 2 5 2 3 2 5 2" xfId="12349"/>
    <cellStyle name="Comma 2 5 2 3 2 5 2 2" xfId="27760"/>
    <cellStyle name="Comma 2 5 2 3 2 5 2 2 2" xfId="58584"/>
    <cellStyle name="Comma 2 5 2 3 2 5 2 3" xfId="43174"/>
    <cellStyle name="Comma 2 5 2 3 2 5 3" xfId="19951"/>
    <cellStyle name="Comma 2 5 2 3 2 5 3 2" xfId="50775"/>
    <cellStyle name="Comma 2 5 2 3 2 5 4" xfId="35365"/>
    <cellStyle name="Comma 2 5 2 3 2 6" xfId="8546"/>
    <cellStyle name="Comma 2 5 2 3 2 6 2" xfId="23957"/>
    <cellStyle name="Comma 2 5 2 3 2 6 2 2" xfId="54781"/>
    <cellStyle name="Comma 2 5 2 3 2 6 3" xfId="39371"/>
    <cellStyle name="Comma 2 5 2 3 2 7" xfId="16148"/>
    <cellStyle name="Comma 2 5 2 3 2 7 2" xfId="46972"/>
    <cellStyle name="Comma 2 5 2 3 2 8" xfId="31562"/>
    <cellStyle name="Comma 2 5 2 3 3" xfId="527"/>
    <cellStyle name="Comma 2 5 2 3 3 2" xfId="1160"/>
    <cellStyle name="Comma 2 5 2 3 3 2 2" xfId="3059"/>
    <cellStyle name="Comma 2 5 2 3 3 2 2 2" xfId="6862"/>
    <cellStyle name="Comma 2 5 2 3 3 2 2 2 2" xfId="14672"/>
    <cellStyle name="Comma 2 5 2 3 3 2 2 2 2 2" xfId="30083"/>
    <cellStyle name="Comma 2 5 2 3 3 2 2 2 2 2 2" xfId="60907"/>
    <cellStyle name="Comma 2 5 2 3 3 2 2 2 2 3" xfId="45497"/>
    <cellStyle name="Comma 2 5 2 3 3 2 2 2 3" xfId="22274"/>
    <cellStyle name="Comma 2 5 2 3 3 2 2 2 3 2" xfId="53098"/>
    <cellStyle name="Comma 2 5 2 3 3 2 2 2 4" xfId="37688"/>
    <cellStyle name="Comma 2 5 2 3 3 2 2 3" xfId="10869"/>
    <cellStyle name="Comma 2 5 2 3 3 2 2 3 2" xfId="26280"/>
    <cellStyle name="Comma 2 5 2 3 3 2 2 3 2 2" xfId="57104"/>
    <cellStyle name="Comma 2 5 2 3 3 2 2 3 3" xfId="41694"/>
    <cellStyle name="Comma 2 5 2 3 3 2 2 4" xfId="18471"/>
    <cellStyle name="Comma 2 5 2 3 3 2 2 4 2" xfId="49295"/>
    <cellStyle name="Comma 2 5 2 3 3 2 2 5" xfId="33885"/>
    <cellStyle name="Comma 2 5 2 3 3 2 3" xfId="4963"/>
    <cellStyle name="Comma 2 5 2 3 3 2 3 2" xfId="12773"/>
    <cellStyle name="Comma 2 5 2 3 3 2 3 2 2" xfId="28184"/>
    <cellStyle name="Comma 2 5 2 3 3 2 3 2 2 2" xfId="59008"/>
    <cellStyle name="Comma 2 5 2 3 3 2 3 2 3" xfId="43598"/>
    <cellStyle name="Comma 2 5 2 3 3 2 3 3" xfId="20375"/>
    <cellStyle name="Comma 2 5 2 3 3 2 3 3 2" xfId="51199"/>
    <cellStyle name="Comma 2 5 2 3 3 2 3 4" xfId="35789"/>
    <cellStyle name="Comma 2 5 2 3 3 2 4" xfId="8970"/>
    <cellStyle name="Comma 2 5 2 3 3 2 4 2" xfId="24381"/>
    <cellStyle name="Comma 2 5 2 3 3 2 4 2 2" xfId="55205"/>
    <cellStyle name="Comma 2 5 2 3 3 2 4 3" xfId="39795"/>
    <cellStyle name="Comma 2 5 2 3 3 2 5" xfId="16572"/>
    <cellStyle name="Comma 2 5 2 3 3 2 5 2" xfId="47396"/>
    <cellStyle name="Comma 2 5 2 3 3 2 6" xfId="31986"/>
    <cellStyle name="Comma 2 5 2 3 3 3" xfId="1793"/>
    <cellStyle name="Comma 2 5 2 3 3 3 2" xfId="3692"/>
    <cellStyle name="Comma 2 5 2 3 3 3 2 2" xfId="7495"/>
    <cellStyle name="Comma 2 5 2 3 3 3 2 2 2" xfId="15305"/>
    <cellStyle name="Comma 2 5 2 3 3 3 2 2 2 2" xfId="30716"/>
    <cellStyle name="Comma 2 5 2 3 3 3 2 2 2 2 2" xfId="61540"/>
    <cellStyle name="Comma 2 5 2 3 3 3 2 2 2 3" xfId="46130"/>
    <cellStyle name="Comma 2 5 2 3 3 3 2 2 3" xfId="22907"/>
    <cellStyle name="Comma 2 5 2 3 3 3 2 2 3 2" xfId="53731"/>
    <cellStyle name="Comma 2 5 2 3 3 3 2 2 4" xfId="38321"/>
    <cellStyle name="Comma 2 5 2 3 3 3 2 3" xfId="11502"/>
    <cellStyle name="Comma 2 5 2 3 3 3 2 3 2" xfId="26913"/>
    <cellStyle name="Comma 2 5 2 3 3 3 2 3 2 2" xfId="57737"/>
    <cellStyle name="Comma 2 5 2 3 3 3 2 3 3" xfId="42327"/>
    <cellStyle name="Comma 2 5 2 3 3 3 2 4" xfId="19104"/>
    <cellStyle name="Comma 2 5 2 3 3 3 2 4 2" xfId="49928"/>
    <cellStyle name="Comma 2 5 2 3 3 3 2 5" xfId="34518"/>
    <cellStyle name="Comma 2 5 2 3 3 3 3" xfId="5596"/>
    <cellStyle name="Comma 2 5 2 3 3 3 3 2" xfId="13406"/>
    <cellStyle name="Comma 2 5 2 3 3 3 3 2 2" xfId="28817"/>
    <cellStyle name="Comma 2 5 2 3 3 3 3 2 2 2" xfId="59641"/>
    <cellStyle name="Comma 2 5 2 3 3 3 3 2 3" xfId="44231"/>
    <cellStyle name="Comma 2 5 2 3 3 3 3 3" xfId="21008"/>
    <cellStyle name="Comma 2 5 2 3 3 3 3 3 2" xfId="51832"/>
    <cellStyle name="Comma 2 5 2 3 3 3 3 4" xfId="36422"/>
    <cellStyle name="Comma 2 5 2 3 3 3 4" xfId="9603"/>
    <cellStyle name="Comma 2 5 2 3 3 3 4 2" xfId="25014"/>
    <cellStyle name="Comma 2 5 2 3 3 3 4 2 2" xfId="55838"/>
    <cellStyle name="Comma 2 5 2 3 3 3 4 3" xfId="40428"/>
    <cellStyle name="Comma 2 5 2 3 3 3 5" xfId="17205"/>
    <cellStyle name="Comma 2 5 2 3 3 3 5 2" xfId="48029"/>
    <cellStyle name="Comma 2 5 2 3 3 3 6" xfId="32619"/>
    <cellStyle name="Comma 2 5 2 3 3 4" xfId="2426"/>
    <cellStyle name="Comma 2 5 2 3 3 4 2" xfId="6229"/>
    <cellStyle name="Comma 2 5 2 3 3 4 2 2" xfId="14039"/>
    <cellStyle name="Comma 2 5 2 3 3 4 2 2 2" xfId="29450"/>
    <cellStyle name="Comma 2 5 2 3 3 4 2 2 2 2" xfId="60274"/>
    <cellStyle name="Comma 2 5 2 3 3 4 2 2 3" xfId="44864"/>
    <cellStyle name="Comma 2 5 2 3 3 4 2 3" xfId="21641"/>
    <cellStyle name="Comma 2 5 2 3 3 4 2 3 2" xfId="52465"/>
    <cellStyle name="Comma 2 5 2 3 3 4 2 4" xfId="37055"/>
    <cellStyle name="Comma 2 5 2 3 3 4 3" xfId="10236"/>
    <cellStyle name="Comma 2 5 2 3 3 4 3 2" xfId="25647"/>
    <cellStyle name="Comma 2 5 2 3 3 4 3 2 2" xfId="56471"/>
    <cellStyle name="Comma 2 5 2 3 3 4 3 3" xfId="41061"/>
    <cellStyle name="Comma 2 5 2 3 3 4 4" xfId="17838"/>
    <cellStyle name="Comma 2 5 2 3 3 4 4 2" xfId="48662"/>
    <cellStyle name="Comma 2 5 2 3 3 4 5" xfId="33252"/>
    <cellStyle name="Comma 2 5 2 3 3 5" xfId="4330"/>
    <cellStyle name="Comma 2 5 2 3 3 5 2" xfId="12140"/>
    <cellStyle name="Comma 2 5 2 3 3 5 2 2" xfId="27551"/>
    <cellStyle name="Comma 2 5 2 3 3 5 2 2 2" xfId="58375"/>
    <cellStyle name="Comma 2 5 2 3 3 5 2 3" xfId="42965"/>
    <cellStyle name="Comma 2 5 2 3 3 5 3" xfId="19742"/>
    <cellStyle name="Comma 2 5 2 3 3 5 3 2" xfId="50566"/>
    <cellStyle name="Comma 2 5 2 3 3 5 4" xfId="35156"/>
    <cellStyle name="Comma 2 5 2 3 3 6" xfId="8337"/>
    <cellStyle name="Comma 2 5 2 3 3 6 2" xfId="23748"/>
    <cellStyle name="Comma 2 5 2 3 3 6 2 2" xfId="54572"/>
    <cellStyle name="Comma 2 5 2 3 3 6 3" xfId="39162"/>
    <cellStyle name="Comma 2 5 2 3 3 7" xfId="15939"/>
    <cellStyle name="Comma 2 5 2 3 3 7 2" xfId="46763"/>
    <cellStyle name="Comma 2 5 2 3 3 8" xfId="31353"/>
    <cellStyle name="Comma 2 5 2 3 4" xfId="947"/>
    <cellStyle name="Comma 2 5 2 3 4 2" xfId="2846"/>
    <cellStyle name="Comma 2 5 2 3 4 2 2" xfId="6649"/>
    <cellStyle name="Comma 2 5 2 3 4 2 2 2" xfId="14459"/>
    <cellStyle name="Comma 2 5 2 3 4 2 2 2 2" xfId="29870"/>
    <cellStyle name="Comma 2 5 2 3 4 2 2 2 2 2" xfId="60694"/>
    <cellStyle name="Comma 2 5 2 3 4 2 2 2 3" xfId="45284"/>
    <cellStyle name="Comma 2 5 2 3 4 2 2 3" xfId="22061"/>
    <cellStyle name="Comma 2 5 2 3 4 2 2 3 2" xfId="52885"/>
    <cellStyle name="Comma 2 5 2 3 4 2 2 4" xfId="37475"/>
    <cellStyle name="Comma 2 5 2 3 4 2 3" xfId="10656"/>
    <cellStyle name="Comma 2 5 2 3 4 2 3 2" xfId="26067"/>
    <cellStyle name="Comma 2 5 2 3 4 2 3 2 2" xfId="56891"/>
    <cellStyle name="Comma 2 5 2 3 4 2 3 3" xfId="41481"/>
    <cellStyle name="Comma 2 5 2 3 4 2 4" xfId="18258"/>
    <cellStyle name="Comma 2 5 2 3 4 2 4 2" xfId="49082"/>
    <cellStyle name="Comma 2 5 2 3 4 2 5" xfId="33672"/>
    <cellStyle name="Comma 2 5 2 3 4 3" xfId="4750"/>
    <cellStyle name="Comma 2 5 2 3 4 3 2" xfId="12560"/>
    <cellStyle name="Comma 2 5 2 3 4 3 2 2" xfId="27971"/>
    <cellStyle name="Comma 2 5 2 3 4 3 2 2 2" xfId="58795"/>
    <cellStyle name="Comma 2 5 2 3 4 3 2 3" xfId="43385"/>
    <cellStyle name="Comma 2 5 2 3 4 3 3" xfId="20162"/>
    <cellStyle name="Comma 2 5 2 3 4 3 3 2" xfId="50986"/>
    <cellStyle name="Comma 2 5 2 3 4 3 4" xfId="35576"/>
    <cellStyle name="Comma 2 5 2 3 4 4" xfId="8757"/>
    <cellStyle name="Comma 2 5 2 3 4 4 2" xfId="24168"/>
    <cellStyle name="Comma 2 5 2 3 4 4 2 2" xfId="54992"/>
    <cellStyle name="Comma 2 5 2 3 4 4 3" xfId="39582"/>
    <cellStyle name="Comma 2 5 2 3 4 5" xfId="16359"/>
    <cellStyle name="Comma 2 5 2 3 4 5 2" xfId="47183"/>
    <cellStyle name="Comma 2 5 2 3 4 6" xfId="31773"/>
    <cellStyle name="Comma 2 5 2 3 5" xfId="1580"/>
    <cellStyle name="Comma 2 5 2 3 5 2" xfId="3479"/>
    <cellStyle name="Comma 2 5 2 3 5 2 2" xfId="7282"/>
    <cellStyle name="Comma 2 5 2 3 5 2 2 2" xfId="15092"/>
    <cellStyle name="Comma 2 5 2 3 5 2 2 2 2" xfId="30503"/>
    <cellStyle name="Comma 2 5 2 3 5 2 2 2 2 2" xfId="61327"/>
    <cellStyle name="Comma 2 5 2 3 5 2 2 2 3" xfId="45917"/>
    <cellStyle name="Comma 2 5 2 3 5 2 2 3" xfId="22694"/>
    <cellStyle name="Comma 2 5 2 3 5 2 2 3 2" xfId="53518"/>
    <cellStyle name="Comma 2 5 2 3 5 2 2 4" xfId="38108"/>
    <cellStyle name="Comma 2 5 2 3 5 2 3" xfId="11289"/>
    <cellStyle name="Comma 2 5 2 3 5 2 3 2" xfId="26700"/>
    <cellStyle name="Comma 2 5 2 3 5 2 3 2 2" xfId="57524"/>
    <cellStyle name="Comma 2 5 2 3 5 2 3 3" xfId="42114"/>
    <cellStyle name="Comma 2 5 2 3 5 2 4" xfId="18891"/>
    <cellStyle name="Comma 2 5 2 3 5 2 4 2" xfId="49715"/>
    <cellStyle name="Comma 2 5 2 3 5 2 5" xfId="34305"/>
    <cellStyle name="Comma 2 5 2 3 5 3" xfId="5383"/>
    <cellStyle name="Comma 2 5 2 3 5 3 2" xfId="13193"/>
    <cellStyle name="Comma 2 5 2 3 5 3 2 2" xfId="28604"/>
    <cellStyle name="Comma 2 5 2 3 5 3 2 2 2" xfId="59428"/>
    <cellStyle name="Comma 2 5 2 3 5 3 2 3" xfId="44018"/>
    <cellStyle name="Comma 2 5 2 3 5 3 3" xfId="20795"/>
    <cellStyle name="Comma 2 5 2 3 5 3 3 2" xfId="51619"/>
    <cellStyle name="Comma 2 5 2 3 5 3 4" xfId="36209"/>
    <cellStyle name="Comma 2 5 2 3 5 4" xfId="9390"/>
    <cellStyle name="Comma 2 5 2 3 5 4 2" xfId="24801"/>
    <cellStyle name="Comma 2 5 2 3 5 4 2 2" xfId="55625"/>
    <cellStyle name="Comma 2 5 2 3 5 4 3" xfId="40215"/>
    <cellStyle name="Comma 2 5 2 3 5 5" xfId="16992"/>
    <cellStyle name="Comma 2 5 2 3 5 5 2" xfId="47816"/>
    <cellStyle name="Comma 2 5 2 3 5 6" xfId="32406"/>
    <cellStyle name="Comma 2 5 2 3 6" xfId="2213"/>
    <cellStyle name="Comma 2 5 2 3 6 2" xfId="6016"/>
    <cellStyle name="Comma 2 5 2 3 6 2 2" xfId="13826"/>
    <cellStyle name="Comma 2 5 2 3 6 2 2 2" xfId="29237"/>
    <cellStyle name="Comma 2 5 2 3 6 2 2 2 2" xfId="60061"/>
    <cellStyle name="Comma 2 5 2 3 6 2 2 3" xfId="44651"/>
    <cellStyle name="Comma 2 5 2 3 6 2 3" xfId="21428"/>
    <cellStyle name="Comma 2 5 2 3 6 2 3 2" xfId="52252"/>
    <cellStyle name="Comma 2 5 2 3 6 2 4" xfId="36842"/>
    <cellStyle name="Comma 2 5 2 3 6 3" xfId="10023"/>
    <cellStyle name="Comma 2 5 2 3 6 3 2" xfId="25434"/>
    <cellStyle name="Comma 2 5 2 3 6 3 2 2" xfId="56258"/>
    <cellStyle name="Comma 2 5 2 3 6 3 3" xfId="40848"/>
    <cellStyle name="Comma 2 5 2 3 6 4" xfId="17625"/>
    <cellStyle name="Comma 2 5 2 3 6 4 2" xfId="48449"/>
    <cellStyle name="Comma 2 5 2 3 6 5" xfId="33039"/>
    <cellStyle name="Comma 2 5 2 3 7" xfId="4117"/>
    <cellStyle name="Comma 2 5 2 3 7 2" xfId="11927"/>
    <cellStyle name="Comma 2 5 2 3 7 2 2" xfId="27338"/>
    <cellStyle name="Comma 2 5 2 3 7 2 2 2" xfId="58162"/>
    <cellStyle name="Comma 2 5 2 3 7 2 3" xfId="42752"/>
    <cellStyle name="Comma 2 5 2 3 7 3" xfId="19529"/>
    <cellStyle name="Comma 2 5 2 3 7 3 2" xfId="50353"/>
    <cellStyle name="Comma 2 5 2 3 7 4" xfId="34943"/>
    <cellStyle name="Comma 2 5 2 3 8" xfId="8124"/>
    <cellStyle name="Comma 2 5 2 3 8 2" xfId="23535"/>
    <cellStyle name="Comma 2 5 2 3 8 2 2" xfId="54359"/>
    <cellStyle name="Comma 2 5 2 3 8 3" xfId="38949"/>
    <cellStyle name="Comma 2 5 2 3 9" xfId="7915"/>
    <cellStyle name="Comma 2 5 2 3 9 2" xfId="23326"/>
    <cellStyle name="Comma 2 5 2 3 9 2 2" xfId="54150"/>
    <cellStyle name="Comma 2 5 2 3 9 3" xfId="38740"/>
    <cellStyle name="Comma 2 5 2 4" xfId="233"/>
    <cellStyle name="Comma 2 5 2 4 10" xfId="15646"/>
    <cellStyle name="Comma 2 5 2 4 10 2" xfId="46470"/>
    <cellStyle name="Comma 2 5 2 4 11" xfId="31060"/>
    <cellStyle name="Comma 2 5 2 4 2" xfId="656"/>
    <cellStyle name="Comma 2 5 2 4 2 2" xfId="1289"/>
    <cellStyle name="Comma 2 5 2 4 2 2 2" xfId="3188"/>
    <cellStyle name="Comma 2 5 2 4 2 2 2 2" xfId="6991"/>
    <cellStyle name="Comma 2 5 2 4 2 2 2 2 2" xfId="14801"/>
    <cellStyle name="Comma 2 5 2 4 2 2 2 2 2 2" xfId="30212"/>
    <cellStyle name="Comma 2 5 2 4 2 2 2 2 2 2 2" xfId="61036"/>
    <cellStyle name="Comma 2 5 2 4 2 2 2 2 2 3" xfId="45626"/>
    <cellStyle name="Comma 2 5 2 4 2 2 2 2 3" xfId="22403"/>
    <cellStyle name="Comma 2 5 2 4 2 2 2 2 3 2" xfId="53227"/>
    <cellStyle name="Comma 2 5 2 4 2 2 2 2 4" xfId="37817"/>
    <cellStyle name="Comma 2 5 2 4 2 2 2 3" xfId="10998"/>
    <cellStyle name="Comma 2 5 2 4 2 2 2 3 2" xfId="26409"/>
    <cellStyle name="Comma 2 5 2 4 2 2 2 3 2 2" xfId="57233"/>
    <cellStyle name="Comma 2 5 2 4 2 2 2 3 3" xfId="41823"/>
    <cellStyle name="Comma 2 5 2 4 2 2 2 4" xfId="18600"/>
    <cellStyle name="Comma 2 5 2 4 2 2 2 4 2" xfId="49424"/>
    <cellStyle name="Comma 2 5 2 4 2 2 2 5" xfId="34014"/>
    <cellStyle name="Comma 2 5 2 4 2 2 3" xfId="5092"/>
    <cellStyle name="Comma 2 5 2 4 2 2 3 2" xfId="12902"/>
    <cellStyle name="Comma 2 5 2 4 2 2 3 2 2" xfId="28313"/>
    <cellStyle name="Comma 2 5 2 4 2 2 3 2 2 2" xfId="59137"/>
    <cellStyle name="Comma 2 5 2 4 2 2 3 2 3" xfId="43727"/>
    <cellStyle name="Comma 2 5 2 4 2 2 3 3" xfId="20504"/>
    <cellStyle name="Comma 2 5 2 4 2 2 3 3 2" xfId="51328"/>
    <cellStyle name="Comma 2 5 2 4 2 2 3 4" xfId="35918"/>
    <cellStyle name="Comma 2 5 2 4 2 2 4" xfId="9099"/>
    <cellStyle name="Comma 2 5 2 4 2 2 4 2" xfId="24510"/>
    <cellStyle name="Comma 2 5 2 4 2 2 4 2 2" xfId="55334"/>
    <cellStyle name="Comma 2 5 2 4 2 2 4 3" xfId="39924"/>
    <cellStyle name="Comma 2 5 2 4 2 2 5" xfId="16701"/>
    <cellStyle name="Comma 2 5 2 4 2 2 5 2" xfId="47525"/>
    <cellStyle name="Comma 2 5 2 4 2 2 6" xfId="32115"/>
    <cellStyle name="Comma 2 5 2 4 2 3" xfId="1922"/>
    <cellStyle name="Comma 2 5 2 4 2 3 2" xfId="3821"/>
    <cellStyle name="Comma 2 5 2 4 2 3 2 2" xfId="7624"/>
    <cellStyle name="Comma 2 5 2 4 2 3 2 2 2" xfId="15434"/>
    <cellStyle name="Comma 2 5 2 4 2 3 2 2 2 2" xfId="30845"/>
    <cellStyle name="Comma 2 5 2 4 2 3 2 2 2 2 2" xfId="61669"/>
    <cellStyle name="Comma 2 5 2 4 2 3 2 2 2 3" xfId="46259"/>
    <cellStyle name="Comma 2 5 2 4 2 3 2 2 3" xfId="23036"/>
    <cellStyle name="Comma 2 5 2 4 2 3 2 2 3 2" xfId="53860"/>
    <cellStyle name="Comma 2 5 2 4 2 3 2 2 4" xfId="38450"/>
    <cellStyle name="Comma 2 5 2 4 2 3 2 3" xfId="11631"/>
    <cellStyle name="Comma 2 5 2 4 2 3 2 3 2" xfId="27042"/>
    <cellStyle name="Comma 2 5 2 4 2 3 2 3 2 2" xfId="57866"/>
    <cellStyle name="Comma 2 5 2 4 2 3 2 3 3" xfId="42456"/>
    <cellStyle name="Comma 2 5 2 4 2 3 2 4" xfId="19233"/>
    <cellStyle name="Comma 2 5 2 4 2 3 2 4 2" xfId="50057"/>
    <cellStyle name="Comma 2 5 2 4 2 3 2 5" xfId="34647"/>
    <cellStyle name="Comma 2 5 2 4 2 3 3" xfId="5725"/>
    <cellStyle name="Comma 2 5 2 4 2 3 3 2" xfId="13535"/>
    <cellStyle name="Comma 2 5 2 4 2 3 3 2 2" xfId="28946"/>
    <cellStyle name="Comma 2 5 2 4 2 3 3 2 2 2" xfId="59770"/>
    <cellStyle name="Comma 2 5 2 4 2 3 3 2 3" xfId="44360"/>
    <cellStyle name="Comma 2 5 2 4 2 3 3 3" xfId="21137"/>
    <cellStyle name="Comma 2 5 2 4 2 3 3 3 2" xfId="51961"/>
    <cellStyle name="Comma 2 5 2 4 2 3 3 4" xfId="36551"/>
    <cellStyle name="Comma 2 5 2 4 2 3 4" xfId="9732"/>
    <cellStyle name="Comma 2 5 2 4 2 3 4 2" xfId="25143"/>
    <cellStyle name="Comma 2 5 2 4 2 3 4 2 2" xfId="55967"/>
    <cellStyle name="Comma 2 5 2 4 2 3 4 3" xfId="40557"/>
    <cellStyle name="Comma 2 5 2 4 2 3 5" xfId="17334"/>
    <cellStyle name="Comma 2 5 2 4 2 3 5 2" xfId="48158"/>
    <cellStyle name="Comma 2 5 2 4 2 3 6" xfId="32748"/>
    <cellStyle name="Comma 2 5 2 4 2 4" xfId="2555"/>
    <cellStyle name="Comma 2 5 2 4 2 4 2" xfId="6358"/>
    <cellStyle name="Comma 2 5 2 4 2 4 2 2" xfId="14168"/>
    <cellStyle name="Comma 2 5 2 4 2 4 2 2 2" xfId="29579"/>
    <cellStyle name="Comma 2 5 2 4 2 4 2 2 2 2" xfId="60403"/>
    <cellStyle name="Comma 2 5 2 4 2 4 2 2 3" xfId="44993"/>
    <cellStyle name="Comma 2 5 2 4 2 4 2 3" xfId="21770"/>
    <cellStyle name="Comma 2 5 2 4 2 4 2 3 2" xfId="52594"/>
    <cellStyle name="Comma 2 5 2 4 2 4 2 4" xfId="37184"/>
    <cellStyle name="Comma 2 5 2 4 2 4 3" xfId="10365"/>
    <cellStyle name="Comma 2 5 2 4 2 4 3 2" xfId="25776"/>
    <cellStyle name="Comma 2 5 2 4 2 4 3 2 2" xfId="56600"/>
    <cellStyle name="Comma 2 5 2 4 2 4 3 3" xfId="41190"/>
    <cellStyle name="Comma 2 5 2 4 2 4 4" xfId="17967"/>
    <cellStyle name="Comma 2 5 2 4 2 4 4 2" xfId="48791"/>
    <cellStyle name="Comma 2 5 2 4 2 4 5" xfId="33381"/>
    <cellStyle name="Comma 2 5 2 4 2 5" xfId="4459"/>
    <cellStyle name="Comma 2 5 2 4 2 5 2" xfId="12269"/>
    <cellStyle name="Comma 2 5 2 4 2 5 2 2" xfId="27680"/>
    <cellStyle name="Comma 2 5 2 4 2 5 2 2 2" xfId="58504"/>
    <cellStyle name="Comma 2 5 2 4 2 5 2 3" xfId="43094"/>
    <cellStyle name="Comma 2 5 2 4 2 5 3" xfId="19871"/>
    <cellStyle name="Comma 2 5 2 4 2 5 3 2" xfId="50695"/>
    <cellStyle name="Comma 2 5 2 4 2 5 4" xfId="35285"/>
    <cellStyle name="Comma 2 5 2 4 2 6" xfId="8466"/>
    <cellStyle name="Comma 2 5 2 4 2 6 2" xfId="23877"/>
    <cellStyle name="Comma 2 5 2 4 2 6 2 2" xfId="54701"/>
    <cellStyle name="Comma 2 5 2 4 2 6 3" xfId="39291"/>
    <cellStyle name="Comma 2 5 2 4 2 7" xfId="16068"/>
    <cellStyle name="Comma 2 5 2 4 2 7 2" xfId="46892"/>
    <cellStyle name="Comma 2 5 2 4 2 8" xfId="31482"/>
    <cellStyle name="Comma 2 5 2 4 3" xfId="447"/>
    <cellStyle name="Comma 2 5 2 4 3 2" xfId="1080"/>
    <cellStyle name="Comma 2 5 2 4 3 2 2" xfId="2979"/>
    <cellStyle name="Comma 2 5 2 4 3 2 2 2" xfId="6782"/>
    <cellStyle name="Comma 2 5 2 4 3 2 2 2 2" xfId="14592"/>
    <cellStyle name="Comma 2 5 2 4 3 2 2 2 2 2" xfId="30003"/>
    <cellStyle name="Comma 2 5 2 4 3 2 2 2 2 2 2" xfId="60827"/>
    <cellStyle name="Comma 2 5 2 4 3 2 2 2 2 3" xfId="45417"/>
    <cellStyle name="Comma 2 5 2 4 3 2 2 2 3" xfId="22194"/>
    <cellStyle name="Comma 2 5 2 4 3 2 2 2 3 2" xfId="53018"/>
    <cellStyle name="Comma 2 5 2 4 3 2 2 2 4" xfId="37608"/>
    <cellStyle name="Comma 2 5 2 4 3 2 2 3" xfId="10789"/>
    <cellStyle name="Comma 2 5 2 4 3 2 2 3 2" xfId="26200"/>
    <cellStyle name="Comma 2 5 2 4 3 2 2 3 2 2" xfId="57024"/>
    <cellStyle name="Comma 2 5 2 4 3 2 2 3 3" xfId="41614"/>
    <cellStyle name="Comma 2 5 2 4 3 2 2 4" xfId="18391"/>
    <cellStyle name="Comma 2 5 2 4 3 2 2 4 2" xfId="49215"/>
    <cellStyle name="Comma 2 5 2 4 3 2 2 5" xfId="33805"/>
    <cellStyle name="Comma 2 5 2 4 3 2 3" xfId="4883"/>
    <cellStyle name="Comma 2 5 2 4 3 2 3 2" xfId="12693"/>
    <cellStyle name="Comma 2 5 2 4 3 2 3 2 2" xfId="28104"/>
    <cellStyle name="Comma 2 5 2 4 3 2 3 2 2 2" xfId="58928"/>
    <cellStyle name="Comma 2 5 2 4 3 2 3 2 3" xfId="43518"/>
    <cellStyle name="Comma 2 5 2 4 3 2 3 3" xfId="20295"/>
    <cellStyle name="Comma 2 5 2 4 3 2 3 3 2" xfId="51119"/>
    <cellStyle name="Comma 2 5 2 4 3 2 3 4" xfId="35709"/>
    <cellStyle name="Comma 2 5 2 4 3 2 4" xfId="8890"/>
    <cellStyle name="Comma 2 5 2 4 3 2 4 2" xfId="24301"/>
    <cellStyle name="Comma 2 5 2 4 3 2 4 2 2" xfId="55125"/>
    <cellStyle name="Comma 2 5 2 4 3 2 4 3" xfId="39715"/>
    <cellStyle name="Comma 2 5 2 4 3 2 5" xfId="16492"/>
    <cellStyle name="Comma 2 5 2 4 3 2 5 2" xfId="47316"/>
    <cellStyle name="Comma 2 5 2 4 3 2 6" xfId="31906"/>
    <cellStyle name="Comma 2 5 2 4 3 3" xfId="1713"/>
    <cellStyle name="Comma 2 5 2 4 3 3 2" xfId="3612"/>
    <cellStyle name="Comma 2 5 2 4 3 3 2 2" xfId="7415"/>
    <cellStyle name="Comma 2 5 2 4 3 3 2 2 2" xfId="15225"/>
    <cellStyle name="Comma 2 5 2 4 3 3 2 2 2 2" xfId="30636"/>
    <cellStyle name="Comma 2 5 2 4 3 3 2 2 2 2 2" xfId="61460"/>
    <cellStyle name="Comma 2 5 2 4 3 3 2 2 2 3" xfId="46050"/>
    <cellStyle name="Comma 2 5 2 4 3 3 2 2 3" xfId="22827"/>
    <cellStyle name="Comma 2 5 2 4 3 3 2 2 3 2" xfId="53651"/>
    <cellStyle name="Comma 2 5 2 4 3 3 2 2 4" xfId="38241"/>
    <cellStyle name="Comma 2 5 2 4 3 3 2 3" xfId="11422"/>
    <cellStyle name="Comma 2 5 2 4 3 3 2 3 2" xfId="26833"/>
    <cellStyle name="Comma 2 5 2 4 3 3 2 3 2 2" xfId="57657"/>
    <cellStyle name="Comma 2 5 2 4 3 3 2 3 3" xfId="42247"/>
    <cellStyle name="Comma 2 5 2 4 3 3 2 4" xfId="19024"/>
    <cellStyle name="Comma 2 5 2 4 3 3 2 4 2" xfId="49848"/>
    <cellStyle name="Comma 2 5 2 4 3 3 2 5" xfId="34438"/>
    <cellStyle name="Comma 2 5 2 4 3 3 3" xfId="5516"/>
    <cellStyle name="Comma 2 5 2 4 3 3 3 2" xfId="13326"/>
    <cellStyle name="Comma 2 5 2 4 3 3 3 2 2" xfId="28737"/>
    <cellStyle name="Comma 2 5 2 4 3 3 3 2 2 2" xfId="59561"/>
    <cellStyle name="Comma 2 5 2 4 3 3 3 2 3" xfId="44151"/>
    <cellStyle name="Comma 2 5 2 4 3 3 3 3" xfId="20928"/>
    <cellStyle name="Comma 2 5 2 4 3 3 3 3 2" xfId="51752"/>
    <cellStyle name="Comma 2 5 2 4 3 3 3 4" xfId="36342"/>
    <cellStyle name="Comma 2 5 2 4 3 3 4" xfId="9523"/>
    <cellStyle name="Comma 2 5 2 4 3 3 4 2" xfId="24934"/>
    <cellStyle name="Comma 2 5 2 4 3 3 4 2 2" xfId="55758"/>
    <cellStyle name="Comma 2 5 2 4 3 3 4 3" xfId="40348"/>
    <cellStyle name="Comma 2 5 2 4 3 3 5" xfId="17125"/>
    <cellStyle name="Comma 2 5 2 4 3 3 5 2" xfId="47949"/>
    <cellStyle name="Comma 2 5 2 4 3 3 6" xfId="32539"/>
    <cellStyle name="Comma 2 5 2 4 3 4" xfId="2346"/>
    <cellStyle name="Comma 2 5 2 4 3 4 2" xfId="6149"/>
    <cellStyle name="Comma 2 5 2 4 3 4 2 2" xfId="13959"/>
    <cellStyle name="Comma 2 5 2 4 3 4 2 2 2" xfId="29370"/>
    <cellStyle name="Comma 2 5 2 4 3 4 2 2 2 2" xfId="60194"/>
    <cellStyle name="Comma 2 5 2 4 3 4 2 2 3" xfId="44784"/>
    <cellStyle name="Comma 2 5 2 4 3 4 2 3" xfId="21561"/>
    <cellStyle name="Comma 2 5 2 4 3 4 2 3 2" xfId="52385"/>
    <cellStyle name="Comma 2 5 2 4 3 4 2 4" xfId="36975"/>
    <cellStyle name="Comma 2 5 2 4 3 4 3" xfId="10156"/>
    <cellStyle name="Comma 2 5 2 4 3 4 3 2" xfId="25567"/>
    <cellStyle name="Comma 2 5 2 4 3 4 3 2 2" xfId="56391"/>
    <cellStyle name="Comma 2 5 2 4 3 4 3 3" xfId="40981"/>
    <cellStyle name="Comma 2 5 2 4 3 4 4" xfId="17758"/>
    <cellStyle name="Comma 2 5 2 4 3 4 4 2" xfId="48582"/>
    <cellStyle name="Comma 2 5 2 4 3 4 5" xfId="33172"/>
    <cellStyle name="Comma 2 5 2 4 3 5" xfId="4250"/>
    <cellStyle name="Comma 2 5 2 4 3 5 2" xfId="12060"/>
    <cellStyle name="Comma 2 5 2 4 3 5 2 2" xfId="27471"/>
    <cellStyle name="Comma 2 5 2 4 3 5 2 2 2" xfId="58295"/>
    <cellStyle name="Comma 2 5 2 4 3 5 2 3" xfId="42885"/>
    <cellStyle name="Comma 2 5 2 4 3 5 3" xfId="19662"/>
    <cellStyle name="Comma 2 5 2 4 3 5 3 2" xfId="50486"/>
    <cellStyle name="Comma 2 5 2 4 3 5 4" xfId="35076"/>
    <cellStyle name="Comma 2 5 2 4 3 6" xfId="8257"/>
    <cellStyle name="Comma 2 5 2 4 3 6 2" xfId="23668"/>
    <cellStyle name="Comma 2 5 2 4 3 6 2 2" xfId="54492"/>
    <cellStyle name="Comma 2 5 2 4 3 6 3" xfId="39082"/>
    <cellStyle name="Comma 2 5 2 4 3 7" xfId="15859"/>
    <cellStyle name="Comma 2 5 2 4 3 7 2" xfId="46683"/>
    <cellStyle name="Comma 2 5 2 4 3 8" xfId="31273"/>
    <cellStyle name="Comma 2 5 2 4 4" xfId="867"/>
    <cellStyle name="Comma 2 5 2 4 4 2" xfId="2766"/>
    <cellStyle name="Comma 2 5 2 4 4 2 2" xfId="6569"/>
    <cellStyle name="Comma 2 5 2 4 4 2 2 2" xfId="14379"/>
    <cellStyle name="Comma 2 5 2 4 4 2 2 2 2" xfId="29790"/>
    <cellStyle name="Comma 2 5 2 4 4 2 2 2 2 2" xfId="60614"/>
    <cellStyle name="Comma 2 5 2 4 4 2 2 2 3" xfId="45204"/>
    <cellStyle name="Comma 2 5 2 4 4 2 2 3" xfId="21981"/>
    <cellStyle name="Comma 2 5 2 4 4 2 2 3 2" xfId="52805"/>
    <cellStyle name="Comma 2 5 2 4 4 2 2 4" xfId="37395"/>
    <cellStyle name="Comma 2 5 2 4 4 2 3" xfId="10576"/>
    <cellStyle name="Comma 2 5 2 4 4 2 3 2" xfId="25987"/>
    <cellStyle name="Comma 2 5 2 4 4 2 3 2 2" xfId="56811"/>
    <cellStyle name="Comma 2 5 2 4 4 2 3 3" xfId="41401"/>
    <cellStyle name="Comma 2 5 2 4 4 2 4" xfId="18178"/>
    <cellStyle name="Comma 2 5 2 4 4 2 4 2" xfId="49002"/>
    <cellStyle name="Comma 2 5 2 4 4 2 5" xfId="33592"/>
    <cellStyle name="Comma 2 5 2 4 4 3" xfId="4670"/>
    <cellStyle name="Comma 2 5 2 4 4 3 2" xfId="12480"/>
    <cellStyle name="Comma 2 5 2 4 4 3 2 2" xfId="27891"/>
    <cellStyle name="Comma 2 5 2 4 4 3 2 2 2" xfId="58715"/>
    <cellStyle name="Comma 2 5 2 4 4 3 2 3" xfId="43305"/>
    <cellStyle name="Comma 2 5 2 4 4 3 3" xfId="20082"/>
    <cellStyle name="Comma 2 5 2 4 4 3 3 2" xfId="50906"/>
    <cellStyle name="Comma 2 5 2 4 4 3 4" xfId="35496"/>
    <cellStyle name="Comma 2 5 2 4 4 4" xfId="8677"/>
    <cellStyle name="Comma 2 5 2 4 4 4 2" xfId="24088"/>
    <cellStyle name="Comma 2 5 2 4 4 4 2 2" xfId="54912"/>
    <cellStyle name="Comma 2 5 2 4 4 4 3" xfId="39502"/>
    <cellStyle name="Comma 2 5 2 4 4 5" xfId="16279"/>
    <cellStyle name="Comma 2 5 2 4 4 5 2" xfId="47103"/>
    <cellStyle name="Comma 2 5 2 4 4 6" xfId="31693"/>
    <cellStyle name="Comma 2 5 2 4 5" xfId="1500"/>
    <cellStyle name="Comma 2 5 2 4 5 2" xfId="3399"/>
    <cellStyle name="Comma 2 5 2 4 5 2 2" xfId="7202"/>
    <cellStyle name="Comma 2 5 2 4 5 2 2 2" xfId="15012"/>
    <cellStyle name="Comma 2 5 2 4 5 2 2 2 2" xfId="30423"/>
    <cellStyle name="Comma 2 5 2 4 5 2 2 2 2 2" xfId="61247"/>
    <cellStyle name="Comma 2 5 2 4 5 2 2 2 3" xfId="45837"/>
    <cellStyle name="Comma 2 5 2 4 5 2 2 3" xfId="22614"/>
    <cellStyle name="Comma 2 5 2 4 5 2 2 3 2" xfId="53438"/>
    <cellStyle name="Comma 2 5 2 4 5 2 2 4" xfId="38028"/>
    <cellStyle name="Comma 2 5 2 4 5 2 3" xfId="11209"/>
    <cellStyle name="Comma 2 5 2 4 5 2 3 2" xfId="26620"/>
    <cellStyle name="Comma 2 5 2 4 5 2 3 2 2" xfId="57444"/>
    <cellStyle name="Comma 2 5 2 4 5 2 3 3" xfId="42034"/>
    <cellStyle name="Comma 2 5 2 4 5 2 4" xfId="18811"/>
    <cellStyle name="Comma 2 5 2 4 5 2 4 2" xfId="49635"/>
    <cellStyle name="Comma 2 5 2 4 5 2 5" xfId="34225"/>
    <cellStyle name="Comma 2 5 2 4 5 3" xfId="5303"/>
    <cellStyle name="Comma 2 5 2 4 5 3 2" xfId="13113"/>
    <cellStyle name="Comma 2 5 2 4 5 3 2 2" xfId="28524"/>
    <cellStyle name="Comma 2 5 2 4 5 3 2 2 2" xfId="59348"/>
    <cellStyle name="Comma 2 5 2 4 5 3 2 3" xfId="43938"/>
    <cellStyle name="Comma 2 5 2 4 5 3 3" xfId="20715"/>
    <cellStyle name="Comma 2 5 2 4 5 3 3 2" xfId="51539"/>
    <cellStyle name="Comma 2 5 2 4 5 3 4" xfId="36129"/>
    <cellStyle name="Comma 2 5 2 4 5 4" xfId="9310"/>
    <cellStyle name="Comma 2 5 2 4 5 4 2" xfId="24721"/>
    <cellStyle name="Comma 2 5 2 4 5 4 2 2" xfId="55545"/>
    <cellStyle name="Comma 2 5 2 4 5 4 3" xfId="40135"/>
    <cellStyle name="Comma 2 5 2 4 5 5" xfId="16912"/>
    <cellStyle name="Comma 2 5 2 4 5 5 2" xfId="47736"/>
    <cellStyle name="Comma 2 5 2 4 5 6" xfId="32326"/>
    <cellStyle name="Comma 2 5 2 4 6" xfId="2133"/>
    <cellStyle name="Comma 2 5 2 4 6 2" xfId="5936"/>
    <cellStyle name="Comma 2 5 2 4 6 2 2" xfId="13746"/>
    <cellStyle name="Comma 2 5 2 4 6 2 2 2" xfId="29157"/>
    <cellStyle name="Comma 2 5 2 4 6 2 2 2 2" xfId="59981"/>
    <cellStyle name="Comma 2 5 2 4 6 2 2 3" xfId="44571"/>
    <cellStyle name="Comma 2 5 2 4 6 2 3" xfId="21348"/>
    <cellStyle name="Comma 2 5 2 4 6 2 3 2" xfId="52172"/>
    <cellStyle name="Comma 2 5 2 4 6 2 4" xfId="36762"/>
    <cellStyle name="Comma 2 5 2 4 6 3" xfId="9943"/>
    <cellStyle name="Comma 2 5 2 4 6 3 2" xfId="25354"/>
    <cellStyle name="Comma 2 5 2 4 6 3 2 2" xfId="56178"/>
    <cellStyle name="Comma 2 5 2 4 6 3 3" xfId="40768"/>
    <cellStyle name="Comma 2 5 2 4 6 4" xfId="17545"/>
    <cellStyle name="Comma 2 5 2 4 6 4 2" xfId="48369"/>
    <cellStyle name="Comma 2 5 2 4 6 5" xfId="32959"/>
    <cellStyle name="Comma 2 5 2 4 7" xfId="4037"/>
    <cellStyle name="Comma 2 5 2 4 7 2" xfId="11847"/>
    <cellStyle name="Comma 2 5 2 4 7 2 2" xfId="27258"/>
    <cellStyle name="Comma 2 5 2 4 7 2 2 2" xfId="58082"/>
    <cellStyle name="Comma 2 5 2 4 7 2 3" xfId="42672"/>
    <cellStyle name="Comma 2 5 2 4 7 3" xfId="19449"/>
    <cellStyle name="Comma 2 5 2 4 7 3 2" xfId="50273"/>
    <cellStyle name="Comma 2 5 2 4 7 4" xfId="34863"/>
    <cellStyle name="Comma 2 5 2 4 8" xfId="8044"/>
    <cellStyle name="Comma 2 5 2 4 8 2" xfId="23455"/>
    <cellStyle name="Comma 2 5 2 4 8 2 2" xfId="54279"/>
    <cellStyle name="Comma 2 5 2 4 8 3" xfId="38869"/>
    <cellStyle name="Comma 2 5 2 4 9" xfId="7835"/>
    <cellStyle name="Comma 2 5 2 4 9 2" xfId="23246"/>
    <cellStyle name="Comma 2 5 2 4 9 2 2" xfId="54070"/>
    <cellStyle name="Comma 2 5 2 4 9 3" xfId="38660"/>
    <cellStyle name="Comma 2 5 2 5" xfId="611"/>
    <cellStyle name="Comma 2 5 2 5 2" xfId="1244"/>
    <cellStyle name="Comma 2 5 2 5 2 2" xfId="3143"/>
    <cellStyle name="Comma 2 5 2 5 2 2 2" xfId="6946"/>
    <cellStyle name="Comma 2 5 2 5 2 2 2 2" xfId="14756"/>
    <cellStyle name="Comma 2 5 2 5 2 2 2 2 2" xfId="30167"/>
    <cellStyle name="Comma 2 5 2 5 2 2 2 2 2 2" xfId="60991"/>
    <cellStyle name="Comma 2 5 2 5 2 2 2 2 3" xfId="45581"/>
    <cellStyle name="Comma 2 5 2 5 2 2 2 3" xfId="22358"/>
    <cellStyle name="Comma 2 5 2 5 2 2 2 3 2" xfId="53182"/>
    <cellStyle name="Comma 2 5 2 5 2 2 2 4" xfId="37772"/>
    <cellStyle name="Comma 2 5 2 5 2 2 3" xfId="10953"/>
    <cellStyle name="Comma 2 5 2 5 2 2 3 2" xfId="26364"/>
    <cellStyle name="Comma 2 5 2 5 2 2 3 2 2" xfId="57188"/>
    <cellStyle name="Comma 2 5 2 5 2 2 3 3" xfId="41778"/>
    <cellStyle name="Comma 2 5 2 5 2 2 4" xfId="18555"/>
    <cellStyle name="Comma 2 5 2 5 2 2 4 2" xfId="49379"/>
    <cellStyle name="Comma 2 5 2 5 2 2 5" xfId="33969"/>
    <cellStyle name="Comma 2 5 2 5 2 3" xfId="5047"/>
    <cellStyle name="Comma 2 5 2 5 2 3 2" xfId="12857"/>
    <cellStyle name="Comma 2 5 2 5 2 3 2 2" xfId="28268"/>
    <cellStyle name="Comma 2 5 2 5 2 3 2 2 2" xfId="59092"/>
    <cellStyle name="Comma 2 5 2 5 2 3 2 3" xfId="43682"/>
    <cellStyle name="Comma 2 5 2 5 2 3 3" xfId="20459"/>
    <cellStyle name="Comma 2 5 2 5 2 3 3 2" xfId="51283"/>
    <cellStyle name="Comma 2 5 2 5 2 3 4" xfId="35873"/>
    <cellStyle name="Comma 2 5 2 5 2 4" xfId="9054"/>
    <cellStyle name="Comma 2 5 2 5 2 4 2" xfId="24465"/>
    <cellStyle name="Comma 2 5 2 5 2 4 2 2" xfId="55289"/>
    <cellStyle name="Comma 2 5 2 5 2 4 3" xfId="39879"/>
    <cellStyle name="Comma 2 5 2 5 2 5" xfId="16656"/>
    <cellStyle name="Comma 2 5 2 5 2 5 2" xfId="47480"/>
    <cellStyle name="Comma 2 5 2 5 2 6" xfId="32070"/>
    <cellStyle name="Comma 2 5 2 5 3" xfId="1877"/>
    <cellStyle name="Comma 2 5 2 5 3 2" xfId="3776"/>
    <cellStyle name="Comma 2 5 2 5 3 2 2" xfId="7579"/>
    <cellStyle name="Comma 2 5 2 5 3 2 2 2" xfId="15389"/>
    <cellStyle name="Comma 2 5 2 5 3 2 2 2 2" xfId="30800"/>
    <cellStyle name="Comma 2 5 2 5 3 2 2 2 2 2" xfId="61624"/>
    <cellStyle name="Comma 2 5 2 5 3 2 2 2 3" xfId="46214"/>
    <cellStyle name="Comma 2 5 2 5 3 2 2 3" xfId="22991"/>
    <cellStyle name="Comma 2 5 2 5 3 2 2 3 2" xfId="53815"/>
    <cellStyle name="Comma 2 5 2 5 3 2 2 4" xfId="38405"/>
    <cellStyle name="Comma 2 5 2 5 3 2 3" xfId="11586"/>
    <cellStyle name="Comma 2 5 2 5 3 2 3 2" xfId="26997"/>
    <cellStyle name="Comma 2 5 2 5 3 2 3 2 2" xfId="57821"/>
    <cellStyle name="Comma 2 5 2 5 3 2 3 3" xfId="42411"/>
    <cellStyle name="Comma 2 5 2 5 3 2 4" xfId="19188"/>
    <cellStyle name="Comma 2 5 2 5 3 2 4 2" xfId="50012"/>
    <cellStyle name="Comma 2 5 2 5 3 2 5" xfId="34602"/>
    <cellStyle name="Comma 2 5 2 5 3 3" xfId="5680"/>
    <cellStyle name="Comma 2 5 2 5 3 3 2" xfId="13490"/>
    <cellStyle name="Comma 2 5 2 5 3 3 2 2" xfId="28901"/>
    <cellStyle name="Comma 2 5 2 5 3 3 2 2 2" xfId="59725"/>
    <cellStyle name="Comma 2 5 2 5 3 3 2 3" xfId="44315"/>
    <cellStyle name="Comma 2 5 2 5 3 3 3" xfId="21092"/>
    <cellStyle name="Comma 2 5 2 5 3 3 3 2" xfId="51916"/>
    <cellStyle name="Comma 2 5 2 5 3 3 4" xfId="36506"/>
    <cellStyle name="Comma 2 5 2 5 3 4" xfId="9687"/>
    <cellStyle name="Comma 2 5 2 5 3 4 2" xfId="25098"/>
    <cellStyle name="Comma 2 5 2 5 3 4 2 2" xfId="55922"/>
    <cellStyle name="Comma 2 5 2 5 3 4 3" xfId="40512"/>
    <cellStyle name="Comma 2 5 2 5 3 5" xfId="17289"/>
    <cellStyle name="Comma 2 5 2 5 3 5 2" xfId="48113"/>
    <cellStyle name="Comma 2 5 2 5 3 6" xfId="32703"/>
    <cellStyle name="Comma 2 5 2 5 4" xfId="2510"/>
    <cellStyle name="Comma 2 5 2 5 4 2" xfId="6313"/>
    <cellStyle name="Comma 2 5 2 5 4 2 2" xfId="14123"/>
    <cellStyle name="Comma 2 5 2 5 4 2 2 2" xfId="29534"/>
    <cellStyle name="Comma 2 5 2 5 4 2 2 2 2" xfId="60358"/>
    <cellStyle name="Comma 2 5 2 5 4 2 2 3" xfId="44948"/>
    <cellStyle name="Comma 2 5 2 5 4 2 3" xfId="21725"/>
    <cellStyle name="Comma 2 5 2 5 4 2 3 2" xfId="52549"/>
    <cellStyle name="Comma 2 5 2 5 4 2 4" xfId="37139"/>
    <cellStyle name="Comma 2 5 2 5 4 3" xfId="10320"/>
    <cellStyle name="Comma 2 5 2 5 4 3 2" xfId="25731"/>
    <cellStyle name="Comma 2 5 2 5 4 3 2 2" xfId="56555"/>
    <cellStyle name="Comma 2 5 2 5 4 3 3" xfId="41145"/>
    <cellStyle name="Comma 2 5 2 5 4 4" xfId="17922"/>
    <cellStyle name="Comma 2 5 2 5 4 4 2" xfId="48746"/>
    <cellStyle name="Comma 2 5 2 5 4 5" xfId="33336"/>
    <cellStyle name="Comma 2 5 2 5 5" xfId="4414"/>
    <cellStyle name="Comma 2 5 2 5 5 2" xfId="12224"/>
    <cellStyle name="Comma 2 5 2 5 5 2 2" xfId="27635"/>
    <cellStyle name="Comma 2 5 2 5 5 2 2 2" xfId="58459"/>
    <cellStyle name="Comma 2 5 2 5 5 2 3" xfId="43049"/>
    <cellStyle name="Comma 2 5 2 5 5 3" xfId="19826"/>
    <cellStyle name="Comma 2 5 2 5 5 3 2" xfId="50650"/>
    <cellStyle name="Comma 2 5 2 5 5 4" xfId="35240"/>
    <cellStyle name="Comma 2 5 2 5 6" xfId="8421"/>
    <cellStyle name="Comma 2 5 2 5 6 2" xfId="23832"/>
    <cellStyle name="Comma 2 5 2 5 6 2 2" xfId="54656"/>
    <cellStyle name="Comma 2 5 2 5 6 3" xfId="39246"/>
    <cellStyle name="Comma 2 5 2 5 7" xfId="16023"/>
    <cellStyle name="Comma 2 5 2 5 7 2" xfId="46847"/>
    <cellStyle name="Comma 2 5 2 5 8" xfId="31437"/>
    <cellStyle name="Comma 2 5 2 6" xfId="402"/>
    <cellStyle name="Comma 2 5 2 6 2" xfId="1035"/>
    <cellStyle name="Comma 2 5 2 6 2 2" xfId="2934"/>
    <cellStyle name="Comma 2 5 2 6 2 2 2" xfId="6737"/>
    <cellStyle name="Comma 2 5 2 6 2 2 2 2" xfId="14547"/>
    <cellStyle name="Comma 2 5 2 6 2 2 2 2 2" xfId="29958"/>
    <cellStyle name="Comma 2 5 2 6 2 2 2 2 2 2" xfId="60782"/>
    <cellStyle name="Comma 2 5 2 6 2 2 2 2 3" xfId="45372"/>
    <cellStyle name="Comma 2 5 2 6 2 2 2 3" xfId="22149"/>
    <cellStyle name="Comma 2 5 2 6 2 2 2 3 2" xfId="52973"/>
    <cellStyle name="Comma 2 5 2 6 2 2 2 4" xfId="37563"/>
    <cellStyle name="Comma 2 5 2 6 2 2 3" xfId="10744"/>
    <cellStyle name="Comma 2 5 2 6 2 2 3 2" xfId="26155"/>
    <cellStyle name="Comma 2 5 2 6 2 2 3 2 2" xfId="56979"/>
    <cellStyle name="Comma 2 5 2 6 2 2 3 3" xfId="41569"/>
    <cellStyle name="Comma 2 5 2 6 2 2 4" xfId="18346"/>
    <cellStyle name="Comma 2 5 2 6 2 2 4 2" xfId="49170"/>
    <cellStyle name="Comma 2 5 2 6 2 2 5" xfId="33760"/>
    <cellStyle name="Comma 2 5 2 6 2 3" xfId="4838"/>
    <cellStyle name="Comma 2 5 2 6 2 3 2" xfId="12648"/>
    <cellStyle name="Comma 2 5 2 6 2 3 2 2" xfId="28059"/>
    <cellStyle name="Comma 2 5 2 6 2 3 2 2 2" xfId="58883"/>
    <cellStyle name="Comma 2 5 2 6 2 3 2 3" xfId="43473"/>
    <cellStyle name="Comma 2 5 2 6 2 3 3" xfId="20250"/>
    <cellStyle name="Comma 2 5 2 6 2 3 3 2" xfId="51074"/>
    <cellStyle name="Comma 2 5 2 6 2 3 4" xfId="35664"/>
    <cellStyle name="Comma 2 5 2 6 2 4" xfId="8845"/>
    <cellStyle name="Comma 2 5 2 6 2 4 2" xfId="24256"/>
    <cellStyle name="Comma 2 5 2 6 2 4 2 2" xfId="55080"/>
    <cellStyle name="Comma 2 5 2 6 2 4 3" xfId="39670"/>
    <cellStyle name="Comma 2 5 2 6 2 5" xfId="16447"/>
    <cellStyle name="Comma 2 5 2 6 2 5 2" xfId="47271"/>
    <cellStyle name="Comma 2 5 2 6 2 6" xfId="31861"/>
    <cellStyle name="Comma 2 5 2 6 3" xfId="1668"/>
    <cellStyle name="Comma 2 5 2 6 3 2" xfId="3567"/>
    <cellStyle name="Comma 2 5 2 6 3 2 2" xfId="7370"/>
    <cellStyle name="Comma 2 5 2 6 3 2 2 2" xfId="15180"/>
    <cellStyle name="Comma 2 5 2 6 3 2 2 2 2" xfId="30591"/>
    <cellStyle name="Comma 2 5 2 6 3 2 2 2 2 2" xfId="61415"/>
    <cellStyle name="Comma 2 5 2 6 3 2 2 2 3" xfId="46005"/>
    <cellStyle name="Comma 2 5 2 6 3 2 2 3" xfId="22782"/>
    <cellStyle name="Comma 2 5 2 6 3 2 2 3 2" xfId="53606"/>
    <cellStyle name="Comma 2 5 2 6 3 2 2 4" xfId="38196"/>
    <cellStyle name="Comma 2 5 2 6 3 2 3" xfId="11377"/>
    <cellStyle name="Comma 2 5 2 6 3 2 3 2" xfId="26788"/>
    <cellStyle name="Comma 2 5 2 6 3 2 3 2 2" xfId="57612"/>
    <cellStyle name="Comma 2 5 2 6 3 2 3 3" xfId="42202"/>
    <cellStyle name="Comma 2 5 2 6 3 2 4" xfId="18979"/>
    <cellStyle name="Comma 2 5 2 6 3 2 4 2" xfId="49803"/>
    <cellStyle name="Comma 2 5 2 6 3 2 5" xfId="34393"/>
    <cellStyle name="Comma 2 5 2 6 3 3" xfId="5471"/>
    <cellStyle name="Comma 2 5 2 6 3 3 2" xfId="13281"/>
    <cellStyle name="Comma 2 5 2 6 3 3 2 2" xfId="28692"/>
    <cellStyle name="Comma 2 5 2 6 3 3 2 2 2" xfId="59516"/>
    <cellStyle name="Comma 2 5 2 6 3 3 2 3" xfId="44106"/>
    <cellStyle name="Comma 2 5 2 6 3 3 3" xfId="20883"/>
    <cellStyle name="Comma 2 5 2 6 3 3 3 2" xfId="51707"/>
    <cellStyle name="Comma 2 5 2 6 3 3 4" xfId="36297"/>
    <cellStyle name="Comma 2 5 2 6 3 4" xfId="9478"/>
    <cellStyle name="Comma 2 5 2 6 3 4 2" xfId="24889"/>
    <cellStyle name="Comma 2 5 2 6 3 4 2 2" xfId="55713"/>
    <cellStyle name="Comma 2 5 2 6 3 4 3" xfId="40303"/>
    <cellStyle name="Comma 2 5 2 6 3 5" xfId="17080"/>
    <cellStyle name="Comma 2 5 2 6 3 5 2" xfId="47904"/>
    <cellStyle name="Comma 2 5 2 6 3 6" xfId="32494"/>
    <cellStyle name="Comma 2 5 2 6 4" xfId="2301"/>
    <cellStyle name="Comma 2 5 2 6 4 2" xfId="6104"/>
    <cellStyle name="Comma 2 5 2 6 4 2 2" xfId="13914"/>
    <cellStyle name="Comma 2 5 2 6 4 2 2 2" xfId="29325"/>
    <cellStyle name="Comma 2 5 2 6 4 2 2 2 2" xfId="60149"/>
    <cellStyle name="Comma 2 5 2 6 4 2 2 3" xfId="44739"/>
    <cellStyle name="Comma 2 5 2 6 4 2 3" xfId="21516"/>
    <cellStyle name="Comma 2 5 2 6 4 2 3 2" xfId="52340"/>
    <cellStyle name="Comma 2 5 2 6 4 2 4" xfId="36930"/>
    <cellStyle name="Comma 2 5 2 6 4 3" xfId="10111"/>
    <cellStyle name="Comma 2 5 2 6 4 3 2" xfId="25522"/>
    <cellStyle name="Comma 2 5 2 6 4 3 2 2" xfId="56346"/>
    <cellStyle name="Comma 2 5 2 6 4 3 3" xfId="40936"/>
    <cellStyle name="Comma 2 5 2 6 4 4" xfId="17713"/>
    <cellStyle name="Comma 2 5 2 6 4 4 2" xfId="48537"/>
    <cellStyle name="Comma 2 5 2 6 4 5" xfId="33127"/>
    <cellStyle name="Comma 2 5 2 6 5" xfId="4205"/>
    <cellStyle name="Comma 2 5 2 6 5 2" xfId="12015"/>
    <cellStyle name="Comma 2 5 2 6 5 2 2" xfId="27426"/>
    <cellStyle name="Comma 2 5 2 6 5 2 2 2" xfId="58250"/>
    <cellStyle name="Comma 2 5 2 6 5 2 3" xfId="42840"/>
    <cellStyle name="Comma 2 5 2 6 5 3" xfId="19617"/>
    <cellStyle name="Comma 2 5 2 6 5 3 2" xfId="50441"/>
    <cellStyle name="Comma 2 5 2 6 5 4" xfId="35031"/>
    <cellStyle name="Comma 2 5 2 6 6" xfId="8212"/>
    <cellStyle name="Comma 2 5 2 6 6 2" xfId="23623"/>
    <cellStyle name="Comma 2 5 2 6 6 2 2" xfId="54447"/>
    <cellStyle name="Comma 2 5 2 6 6 3" xfId="39037"/>
    <cellStyle name="Comma 2 5 2 6 7" xfId="15814"/>
    <cellStyle name="Comma 2 5 2 6 7 2" xfId="46638"/>
    <cellStyle name="Comma 2 5 2 6 8" xfId="31228"/>
    <cellStyle name="Comma 2 5 2 7" xfId="822"/>
    <cellStyle name="Comma 2 5 2 7 2" xfId="2721"/>
    <cellStyle name="Comma 2 5 2 7 2 2" xfId="6524"/>
    <cellStyle name="Comma 2 5 2 7 2 2 2" xfId="14334"/>
    <cellStyle name="Comma 2 5 2 7 2 2 2 2" xfId="29745"/>
    <cellStyle name="Comma 2 5 2 7 2 2 2 2 2" xfId="60569"/>
    <cellStyle name="Comma 2 5 2 7 2 2 2 3" xfId="45159"/>
    <cellStyle name="Comma 2 5 2 7 2 2 3" xfId="21936"/>
    <cellStyle name="Comma 2 5 2 7 2 2 3 2" xfId="52760"/>
    <cellStyle name="Comma 2 5 2 7 2 2 4" xfId="37350"/>
    <cellStyle name="Comma 2 5 2 7 2 3" xfId="10531"/>
    <cellStyle name="Comma 2 5 2 7 2 3 2" xfId="25942"/>
    <cellStyle name="Comma 2 5 2 7 2 3 2 2" xfId="56766"/>
    <cellStyle name="Comma 2 5 2 7 2 3 3" xfId="41356"/>
    <cellStyle name="Comma 2 5 2 7 2 4" xfId="18133"/>
    <cellStyle name="Comma 2 5 2 7 2 4 2" xfId="48957"/>
    <cellStyle name="Comma 2 5 2 7 2 5" xfId="33547"/>
    <cellStyle name="Comma 2 5 2 7 3" xfId="4625"/>
    <cellStyle name="Comma 2 5 2 7 3 2" xfId="12435"/>
    <cellStyle name="Comma 2 5 2 7 3 2 2" xfId="27846"/>
    <cellStyle name="Comma 2 5 2 7 3 2 2 2" xfId="58670"/>
    <cellStyle name="Comma 2 5 2 7 3 2 3" xfId="43260"/>
    <cellStyle name="Comma 2 5 2 7 3 3" xfId="20037"/>
    <cellStyle name="Comma 2 5 2 7 3 3 2" xfId="50861"/>
    <cellStyle name="Comma 2 5 2 7 3 4" xfId="35451"/>
    <cellStyle name="Comma 2 5 2 7 4" xfId="8632"/>
    <cellStyle name="Comma 2 5 2 7 4 2" xfId="24043"/>
    <cellStyle name="Comma 2 5 2 7 4 2 2" xfId="54867"/>
    <cellStyle name="Comma 2 5 2 7 4 3" xfId="39457"/>
    <cellStyle name="Comma 2 5 2 7 5" xfId="16234"/>
    <cellStyle name="Comma 2 5 2 7 5 2" xfId="47058"/>
    <cellStyle name="Comma 2 5 2 7 6" xfId="31648"/>
    <cellStyle name="Comma 2 5 2 8" xfId="1455"/>
    <cellStyle name="Comma 2 5 2 8 2" xfId="3354"/>
    <cellStyle name="Comma 2 5 2 8 2 2" xfId="7157"/>
    <cellStyle name="Comma 2 5 2 8 2 2 2" xfId="14967"/>
    <cellStyle name="Comma 2 5 2 8 2 2 2 2" xfId="30378"/>
    <cellStyle name="Comma 2 5 2 8 2 2 2 2 2" xfId="61202"/>
    <cellStyle name="Comma 2 5 2 8 2 2 2 3" xfId="45792"/>
    <cellStyle name="Comma 2 5 2 8 2 2 3" xfId="22569"/>
    <cellStyle name="Comma 2 5 2 8 2 2 3 2" xfId="53393"/>
    <cellStyle name="Comma 2 5 2 8 2 2 4" xfId="37983"/>
    <cellStyle name="Comma 2 5 2 8 2 3" xfId="11164"/>
    <cellStyle name="Comma 2 5 2 8 2 3 2" xfId="26575"/>
    <cellStyle name="Comma 2 5 2 8 2 3 2 2" xfId="57399"/>
    <cellStyle name="Comma 2 5 2 8 2 3 3" xfId="41989"/>
    <cellStyle name="Comma 2 5 2 8 2 4" xfId="18766"/>
    <cellStyle name="Comma 2 5 2 8 2 4 2" xfId="49590"/>
    <cellStyle name="Comma 2 5 2 8 2 5" xfId="34180"/>
    <cellStyle name="Comma 2 5 2 8 3" xfId="5258"/>
    <cellStyle name="Comma 2 5 2 8 3 2" xfId="13068"/>
    <cellStyle name="Comma 2 5 2 8 3 2 2" xfId="28479"/>
    <cellStyle name="Comma 2 5 2 8 3 2 2 2" xfId="59303"/>
    <cellStyle name="Comma 2 5 2 8 3 2 3" xfId="43893"/>
    <cellStyle name="Comma 2 5 2 8 3 3" xfId="20670"/>
    <cellStyle name="Comma 2 5 2 8 3 3 2" xfId="51494"/>
    <cellStyle name="Comma 2 5 2 8 3 4" xfId="36084"/>
    <cellStyle name="Comma 2 5 2 8 4" xfId="9265"/>
    <cellStyle name="Comma 2 5 2 8 4 2" xfId="24676"/>
    <cellStyle name="Comma 2 5 2 8 4 2 2" xfId="55500"/>
    <cellStyle name="Comma 2 5 2 8 4 3" xfId="40090"/>
    <cellStyle name="Comma 2 5 2 8 5" xfId="16867"/>
    <cellStyle name="Comma 2 5 2 8 5 2" xfId="47691"/>
    <cellStyle name="Comma 2 5 2 8 6" xfId="32281"/>
    <cellStyle name="Comma 2 5 2 9" xfId="2088"/>
    <cellStyle name="Comma 2 5 2 9 2" xfId="5891"/>
    <cellStyle name="Comma 2 5 2 9 2 2" xfId="13701"/>
    <cellStyle name="Comma 2 5 2 9 2 2 2" xfId="29112"/>
    <cellStyle name="Comma 2 5 2 9 2 2 2 2" xfId="59936"/>
    <cellStyle name="Comma 2 5 2 9 2 2 3" xfId="44526"/>
    <cellStyle name="Comma 2 5 2 9 2 3" xfId="21303"/>
    <cellStyle name="Comma 2 5 2 9 2 3 2" xfId="52127"/>
    <cellStyle name="Comma 2 5 2 9 2 4" xfId="36717"/>
    <cellStyle name="Comma 2 5 2 9 3" xfId="9898"/>
    <cellStyle name="Comma 2 5 2 9 3 2" xfId="25309"/>
    <cellStyle name="Comma 2 5 2 9 3 2 2" xfId="56133"/>
    <cellStyle name="Comma 2 5 2 9 3 3" xfId="40723"/>
    <cellStyle name="Comma 2 5 2 9 4" xfId="17500"/>
    <cellStyle name="Comma 2 5 2 9 4 2" xfId="48324"/>
    <cellStyle name="Comma 2 5 2 9 5" xfId="32914"/>
    <cellStyle name="Comma 2 5 3" xfId="253"/>
    <cellStyle name="Comma 2 5 3 10" xfId="7855"/>
    <cellStyle name="Comma 2 5 3 10 2" xfId="23266"/>
    <cellStyle name="Comma 2 5 3 10 2 2" xfId="54090"/>
    <cellStyle name="Comma 2 5 3 10 3" xfId="38680"/>
    <cellStyle name="Comma 2 5 3 11" xfId="15666"/>
    <cellStyle name="Comma 2 5 3 11 2" xfId="46490"/>
    <cellStyle name="Comma 2 5 3 12" xfId="31080"/>
    <cellStyle name="Comma 2 5 3 2" xfId="335"/>
    <cellStyle name="Comma 2 5 3 2 10" xfId="15748"/>
    <cellStyle name="Comma 2 5 3 2 10 2" xfId="46572"/>
    <cellStyle name="Comma 2 5 3 2 11" xfId="31162"/>
    <cellStyle name="Comma 2 5 3 2 2" xfId="758"/>
    <cellStyle name="Comma 2 5 3 2 2 2" xfId="1391"/>
    <cellStyle name="Comma 2 5 3 2 2 2 2" xfId="3290"/>
    <cellStyle name="Comma 2 5 3 2 2 2 2 2" xfId="7093"/>
    <cellStyle name="Comma 2 5 3 2 2 2 2 2 2" xfId="14903"/>
    <cellStyle name="Comma 2 5 3 2 2 2 2 2 2 2" xfId="30314"/>
    <cellStyle name="Comma 2 5 3 2 2 2 2 2 2 2 2" xfId="61138"/>
    <cellStyle name="Comma 2 5 3 2 2 2 2 2 2 3" xfId="45728"/>
    <cellStyle name="Comma 2 5 3 2 2 2 2 2 3" xfId="22505"/>
    <cellStyle name="Comma 2 5 3 2 2 2 2 2 3 2" xfId="53329"/>
    <cellStyle name="Comma 2 5 3 2 2 2 2 2 4" xfId="37919"/>
    <cellStyle name="Comma 2 5 3 2 2 2 2 3" xfId="11100"/>
    <cellStyle name="Comma 2 5 3 2 2 2 2 3 2" xfId="26511"/>
    <cellStyle name="Comma 2 5 3 2 2 2 2 3 2 2" xfId="57335"/>
    <cellStyle name="Comma 2 5 3 2 2 2 2 3 3" xfId="41925"/>
    <cellStyle name="Comma 2 5 3 2 2 2 2 4" xfId="18702"/>
    <cellStyle name="Comma 2 5 3 2 2 2 2 4 2" xfId="49526"/>
    <cellStyle name="Comma 2 5 3 2 2 2 2 5" xfId="34116"/>
    <cellStyle name="Comma 2 5 3 2 2 2 3" xfId="5194"/>
    <cellStyle name="Comma 2 5 3 2 2 2 3 2" xfId="13004"/>
    <cellStyle name="Comma 2 5 3 2 2 2 3 2 2" xfId="28415"/>
    <cellStyle name="Comma 2 5 3 2 2 2 3 2 2 2" xfId="59239"/>
    <cellStyle name="Comma 2 5 3 2 2 2 3 2 3" xfId="43829"/>
    <cellStyle name="Comma 2 5 3 2 2 2 3 3" xfId="20606"/>
    <cellStyle name="Comma 2 5 3 2 2 2 3 3 2" xfId="51430"/>
    <cellStyle name="Comma 2 5 3 2 2 2 3 4" xfId="36020"/>
    <cellStyle name="Comma 2 5 3 2 2 2 4" xfId="9201"/>
    <cellStyle name="Comma 2 5 3 2 2 2 4 2" xfId="24612"/>
    <cellStyle name="Comma 2 5 3 2 2 2 4 2 2" xfId="55436"/>
    <cellStyle name="Comma 2 5 3 2 2 2 4 3" xfId="40026"/>
    <cellStyle name="Comma 2 5 3 2 2 2 5" xfId="16803"/>
    <cellStyle name="Comma 2 5 3 2 2 2 5 2" xfId="47627"/>
    <cellStyle name="Comma 2 5 3 2 2 2 6" xfId="32217"/>
    <cellStyle name="Comma 2 5 3 2 2 3" xfId="2024"/>
    <cellStyle name="Comma 2 5 3 2 2 3 2" xfId="3923"/>
    <cellStyle name="Comma 2 5 3 2 2 3 2 2" xfId="7726"/>
    <cellStyle name="Comma 2 5 3 2 2 3 2 2 2" xfId="15536"/>
    <cellStyle name="Comma 2 5 3 2 2 3 2 2 2 2" xfId="30947"/>
    <cellStyle name="Comma 2 5 3 2 2 3 2 2 2 2 2" xfId="61771"/>
    <cellStyle name="Comma 2 5 3 2 2 3 2 2 2 3" xfId="46361"/>
    <cellStyle name="Comma 2 5 3 2 2 3 2 2 3" xfId="23138"/>
    <cellStyle name="Comma 2 5 3 2 2 3 2 2 3 2" xfId="53962"/>
    <cellStyle name="Comma 2 5 3 2 2 3 2 2 4" xfId="38552"/>
    <cellStyle name="Comma 2 5 3 2 2 3 2 3" xfId="11733"/>
    <cellStyle name="Comma 2 5 3 2 2 3 2 3 2" xfId="27144"/>
    <cellStyle name="Comma 2 5 3 2 2 3 2 3 2 2" xfId="57968"/>
    <cellStyle name="Comma 2 5 3 2 2 3 2 3 3" xfId="42558"/>
    <cellStyle name="Comma 2 5 3 2 2 3 2 4" xfId="19335"/>
    <cellStyle name="Comma 2 5 3 2 2 3 2 4 2" xfId="50159"/>
    <cellStyle name="Comma 2 5 3 2 2 3 2 5" xfId="34749"/>
    <cellStyle name="Comma 2 5 3 2 2 3 3" xfId="5827"/>
    <cellStyle name="Comma 2 5 3 2 2 3 3 2" xfId="13637"/>
    <cellStyle name="Comma 2 5 3 2 2 3 3 2 2" xfId="29048"/>
    <cellStyle name="Comma 2 5 3 2 2 3 3 2 2 2" xfId="59872"/>
    <cellStyle name="Comma 2 5 3 2 2 3 3 2 3" xfId="44462"/>
    <cellStyle name="Comma 2 5 3 2 2 3 3 3" xfId="21239"/>
    <cellStyle name="Comma 2 5 3 2 2 3 3 3 2" xfId="52063"/>
    <cellStyle name="Comma 2 5 3 2 2 3 3 4" xfId="36653"/>
    <cellStyle name="Comma 2 5 3 2 2 3 4" xfId="9834"/>
    <cellStyle name="Comma 2 5 3 2 2 3 4 2" xfId="25245"/>
    <cellStyle name="Comma 2 5 3 2 2 3 4 2 2" xfId="56069"/>
    <cellStyle name="Comma 2 5 3 2 2 3 4 3" xfId="40659"/>
    <cellStyle name="Comma 2 5 3 2 2 3 5" xfId="17436"/>
    <cellStyle name="Comma 2 5 3 2 2 3 5 2" xfId="48260"/>
    <cellStyle name="Comma 2 5 3 2 2 3 6" xfId="32850"/>
    <cellStyle name="Comma 2 5 3 2 2 4" xfId="2657"/>
    <cellStyle name="Comma 2 5 3 2 2 4 2" xfId="6460"/>
    <cellStyle name="Comma 2 5 3 2 2 4 2 2" xfId="14270"/>
    <cellStyle name="Comma 2 5 3 2 2 4 2 2 2" xfId="29681"/>
    <cellStyle name="Comma 2 5 3 2 2 4 2 2 2 2" xfId="60505"/>
    <cellStyle name="Comma 2 5 3 2 2 4 2 2 3" xfId="45095"/>
    <cellStyle name="Comma 2 5 3 2 2 4 2 3" xfId="21872"/>
    <cellStyle name="Comma 2 5 3 2 2 4 2 3 2" xfId="52696"/>
    <cellStyle name="Comma 2 5 3 2 2 4 2 4" xfId="37286"/>
    <cellStyle name="Comma 2 5 3 2 2 4 3" xfId="10467"/>
    <cellStyle name="Comma 2 5 3 2 2 4 3 2" xfId="25878"/>
    <cellStyle name="Comma 2 5 3 2 2 4 3 2 2" xfId="56702"/>
    <cellStyle name="Comma 2 5 3 2 2 4 3 3" xfId="41292"/>
    <cellStyle name="Comma 2 5 3 2 2 4 4" xfId="18069"/>
    <cellStyle name="Comma 2 5 3 2 2 4 4 2" xfId="48893"/>
    <cellStyle name="Comma 2 5 3 2 2 4 5" xfId="33483"/>
    <cellStyle name="Comma 2 5 3 2 2 5" xfId="4561"/>
    <cellStyle name="Comma 2 5 3 2 2 5 2" xfId="12371"/>
    <cellStyle name="Comma 2 5 3 2 2 5 2 2" xfId="27782"/>
    <cellStyle name="Comma 2 5 3 2 2 5 2 2 2" xfId="58606"/>
    <cellStyle name="Comma 2 5 3 2 2 5 2 3" xfId="43196"/>
    <cellStyle name="Comma 2 5 3 2 2 5 3" xfId="19973"/>
    <cellStyle name="Comma 2 5 3 2 2 5 3 2" xfId="50797"/>
    <cellStyle name="Comma 2 5 3 2 2 5 4" xfId="35387"/>
    <cellStyle name="Comma 2 5 3 2 2 6" xfId="8568"/>
    <cellStyle name="Comma 2 5 3 2 2 6 2" xfId="23979"/>
    <cellStyle name="Comma 2 5 3 2 2 6 2 2" xfId="54803"/>
    <cellStyle name="Comma 2 5 3 2 2 6 3" xfId="39393"/>
    <cellStyle name="Comma 2 5 3 2 2 7" xfId="16170"/>
    <cellStyle name="Comma 2 5 3 2 2 7 2" xfId="46994"/>
    <cellStyle name="Comma 2 5 3 2 2 8" xfId="31584"/>
    <cellStyle name="Comma 2 5 3 2 3" xfId="549"/>
    <cellStyle name="Comma 2 5 3 2 3 2" xfId="1182"/>
    <cellStyle name="Comma 2 5 3 2 3 2 2" xfId="3081"/>
    <cellStyle name="Comma 2 5 3 2 3 2 2 2" xfId="6884"/>
    <cellStyle name="Comma 2 5 3 2 3 2 2 2 2" xfId="14694"/>
    <cellStyle name="Comma 2 5 3 2 3 2 2 2 2 2" xfId="30105"/>
    <cellStyle name="Comma 2 5 3 2 3 2 2 2 2 2 2" xfId="60929"/>
    <cellStyle name="Comma 2 5 3 2 3 2 2 2 2 3" xfId="45519"/>
    <cellStyle name="Comma 2 5 3 2 3 2 2 2 3" xfId="22296"/>
    <cellStyle name="Comma 2 5 3 2 3 2 2 2 3 2" xfId="53120"/>
    <cellStyle name="Comma 2 5 3 2 3 2 2 2 4" xfId="37710"/>
    <cellStyle name="Comma 2 5 3 2 3 2 2 3" xfId="10891"/>
    <cellStyle name="Comma 2 5 3 2 3 2 2 3 2" xfId="26302"/>
    <cellStyle name="Comma 2 5 3 2 3 2 2 3 2 2" xfId="57126"/>
    <cellStyle name="Comma 2 5 3 2 3 2 2 3 3" xfId="41716"/>
    <cellStyle name="Comma 2 5 3 2 3 2 2 4" xfId="18493"/>
    <cellStyle name="Comma 2 5 3 2 3 2 2 4 2" xfId="49317"/>
    <cellStyle name="Comma 2 5 3 2 3 2 2 5" xfId="33907"/>
    <cellStyle name="Comma 2 5 3 2 3 2 3" xfId="4985"/>
    <cellStyle name="Comma 2 5 3 2 3 2 3 2" xfId="12795"/>
    <cellStyle name="Comma 2 5 3 2 3 2 3 2 2" xfId="28206"/>
    <cellStyle name="Comma 2 5 3 2 3 2 3 2 2 2" xfId="59030"/>
    <cellStyle name="Comma 2 5 3 2 3 2 3 2 3" xfId="43620"/>
    <cellStyle name="Comma 2 5 3 2 3 2 3 3" xfId="20397"/>
    <cellStyle name="Comma 2 5 3 2 3 2 3 3 2" xfId="51221"/>
    <cellStyle name="Comma 2 5 3 2 3 2 3 4" xfId="35811"/>
    <cellStyle name="Comma 2 5 3 2 3 2 4" xfId="8992"/>
    <cellStyle name="Comma 2 5 3 2 3 2 4 2" xfId="24403"/>
    <cellStyle name="Comma 2 5 3 2 3 2 4 2 2" xfId="55227"/>
    <cellStyle name="Comma 2 5 3 2 3 2 4 3" xfId="39817"/>
    <cellStyle name="Comma 2 5 3 2 3 2 5" xfId="16594"/>
    <cellStyle name="Comma 2 5 3 2 3 2 5 2" xfId="47418"/>
    <cellStyle name="Comma 2 5 3 2 3 2 6" xfId="32008"/>
    <cellStyle name="Comma 2 5 3 2 3 3" xfId="1815"/>
    <cellStyle name="Comma 2 5 3 2 3 3 2" xfId="3714"/>
    <cellStyle name="Comma 2 5 3 2 3 3 2 2" xfId="7517"/>
    <cellStyle name="Comma 2 5 3 2 3 3 2 2 2" xfId="15327"/>
    <cellStyle name="Comma 2 5 3 2 3 3 2 2 2 2" xfId="30738"/>
    <cellStyle name="Comma 2 5 3 2 3 3 2 2 2 2 2" xfId="61562"/>
    <cellStyle name="Comma 2 5 3 2 3 3 2 2 2 3" xfId="46152"/>
    <cellStyle name="Comma 2 5 3 2 3 3 2 2 3" xfId="22929"/>
    <cellStyle name="Comma 2 5 3 2 3 3 2 2 3 2" xfId="53753"/>
    <cellStyle name="Comma 2 5 3 2 3 3 2 2 4" xfId="38343"/>
    <cellStyle name="Comma 2 5 3 2 3 3 2 3" xfId="11524"/>
    <cellStyle name="Comma 2 5 3 2 3 3 2 3 2" xfId="26935"/>
    <cellStyle name="Comma 2 5 3 2 3 3 2 3 2 2" xfId="57759"/>
    <cellStyle name="Comma 2 5 3 2 3 3 2 3 3" xfId="42349"/>
    <cellStyle name="Comma 2 5 3 2 3 3 2 4" xfId="19126"/>
    <cellStyle name="Comma 2 5 3 2 3 3 2 4 2" xfId="49950"/>
    <cellStyle name="Comma 2 5 3 2 3 3 2 5" xfId="34540"/>
    <cellStyle name="Comma 2 5 3 2 3 3 3" xfId="5618"/>
    <cellStyle name="Comma 2 5 3 2 3 3 3 2" xfId="13428"/>
    <cellStyle name="Comma 2 5 3 2 3 3 3 2 2" xfId="28839"/>
    <cellStyle name="Comma 2 5 3 2 3 3 3 2 2 2" xfId="59663"/>
    <cellStyle name="Comma 2 5 3 2 3 3 3 2 3" xfId="44253"/>
    <cellStyle name="Comma 2 5 3 2 3 3 3 3" xfId="21030"/>
    <cellStyle name="Comma 2 5 3 2 3 3 3 3 2" xfId="51854"/>
    <cellStyle name="Comma 2 5 3 2 3 3 3 4" xfId="36444"/>
    <cellStyle name="Comma 2 5 3 2 3 3 4" xfId="9625"/>
    <cellStyle name="Comma 2 5 3 2 3 3 4 2" xfId="25036"/>
    <cellStyle name="Comma 2 5 3 2 3 3 4 2 2" xfId="55860"/>
    <cellStyle name="Comma 2 5 3 2 3 3 4 3" xfId="40450"/>
    <cellStyle name="Comma 2 5 3 2 3 3 5" xfId="17227"/>
    <cellStyle name="Comma 2 5 3 2 3 3 5 2" xfId="48051"/>
    <cellStyle name="Comma 2 5 3 2 3 3 6" xfId="32641"/>
    <cellStyle name="Comma 2 5 3 2 3 4" xfId="2448"/>
    <cellStyle name="Comma 2 5 3 2 3 4 2" xfId="6251"/>
    <cellStyle name="Comma 2 5 3 2 3 4 2 2" xfId="14061"/>
    <cellStyle name="Comma 2 5 3 2 3 4 2 2 2" xfId="29472"/>
    <cellStyle name="Comma 2 5 3 2 3 4 2 2 2 2" xfId="60296"/>
    <cellStyle name="Comma 2 5 3 2 3 4 2 2 3" xfId="44886"/>
    <cellStyle name="Comma 2 5 3 2 3 4 2 3" xfId="21663"/>
    <cellStyle name="Comma 2 5 3 2 3 4 2 3 2" xfId="52487"/>
    <cellStyle name="Comma 2 5 3 2 3 4 2 4" xfId="37077"/>
    <cellStyle name="Comma 2 5 3 2 3 4 3" xfId="10258"/>
    <cellStyle name="Comma 2 5 3 2 3 4 3 2" xfId="25669"/>
    <cellStyle name="Comma 2 5 3 2 3 4 3 2 2" xfId="56493"/>
    <cellStyle name="Comma 2 5 3 2 3 4 3 3" xfId="41083"/>
    <cellStyle name="Comma 2 5 3 2 3 4 4" xfId="17860"/>
    <cellStyle name="Comma 2 5 3 2 3 4 4 2" xfId="48684"/>
    <cellStyle name="Comma 2 5 3 2 3 4 5" xfId="33274"/>
    <cellStyle name="Comma 2 5 3 2 3 5" xfId="4352"/>
    <cellStyle name="Comma 2 5 3 2 3 5 2" xfId="12162"/>
    <cellStyle name="Comma 2 5 3 2 3 5 2 2" xfId="27573"/>
    <cellStyle name="Comma 2 5 3 2 3 5 2 2 2" xfId="58397"/>
    <cellStyle name="Comma 2 5 3 2 3 5 2 3" xfId="42987"/>
    <cellStyle name="Comma 2 5 3 2 3 5 3" xfId="19764"/>
    <cellStyle name="Comma 2 5 3 2 3 5 3 2" xfId="50588"/>
    <cellStyle name="Comma 2 5 3 2 3 5 4" xfId="35178"/>
    <cellStyle name="Comma 2 5 3 2 3 6" xfId="8359"/>
    <cellStyle name="Comma 2 5 3 2 3 6 2" xfId="23770"/>
    <cellStyle name="Comma 2 5 3 2 3 6 2 2" xfId="54594"/>
    <cellStyle name="Comma 2 5 3 2 3 6 3" xfId="39184"/>
    <cellStyle name="Comma 2 5 3 2 3 7" xfId="15961"/>
    <cellStyle name="Comma 2 5 3 2 3 7 2" xfId="46785"/>
    <cellStyle name="Comma 2 5 3 2 3 8" xfId="31375"/>
    <cellStyle name="Comma 2 5 3 2 4" xfId="969"/>
    <cellStyle name="Comma 2 5 3 2 4 2" xfId="2868"/>
    <cellStyle name="Comma 2 5 3 2 4 2 2" xfId="6671"/>
    <cellStyle name="Comma 2 5 3 2 4 2 2 2" xfId="14481"/>
    <cellStyle name="Comma 2 5 3 2 4 2 2 2 2" xfId="29892"/>
    <cellStyle name="Comma 2 5 3 2 4 2 2 2 2 2" xfId="60716"/>
    <cellStyle name="Comma 2 5 3 2 4 2 2 2 3" xfId="45306"/>
    <cellStyle name="Comma 2 5 3 2 4 2 2 3" xfId="22083"/>
    <cellStyle name="Comma 2 5 3 2 4 2 2 3 2" xfId="52907"/>
    <cellStyle name="Comma 2 5 3 2 4 2 2 4" xfId="37497"/>
    <cellStyle name="Comma 2 5 3 2 4 2 3" xfId="10678"/>
    <cellStyle name="Comma 2 5 3 2 4 2 3 2" xfId="26089"/>
    <cellStyle name="Comma 2 5 3 2 4 2 3 2 2" xfId="56913"/>
    <cellStyle name="Comma 2 5 3 2 4 2 3 3" xfId="41503"/>
    <cellStyle name="Comma 2 5 3 2 4 2 4" xfId="18280"/>
    <cellStyle name="Comma 2 5 3 2 4 2 4 2" xfId="49104"/>
    <cellStyle name="Comma 2 5 3 2 4 2 5" xfId="33694"/>
    <cellStyle name="Comma 2 5 3 2 4 3" xfId="4772"/>
    <cellStyle name="Comma 2 5 3 2 4 3 2" xfId="12582"/>
    <cellStyle name="Comma 2 5 3 2 4 3 2 2" xfId="27993"/>
    <cellStyle name="Comma 2 5 3 2 4 3 2 2 2" xfId="58817"/>
    <cellStyle name="Comma 2 5 3 2 4 3 2 3" xfId="43407"/>
    <cellStyle name="Comma 2 5 3 2 4 3 3" xfId="20184"/>
    <cellStyle name="Comma 2 5 3 2 4 3 3 2" xfId="51008"/>
    <cellStyle name="Comma 2 5 3 2 4 3 4" xfId="35598"/>
    <cellStyle name="Comma 2 5 3 2 4 4" xfId="8779"/>
    <cellStyle name="Comma 2 5 3 2 4 4 2" xfId="24190"/>
    <cellStyle name="Comma 2 5 3 2 4 4 2 2" xfId="55014"/>
    <cellStyle name="Comma 2 5 3 2 4 4 3" xfId="39604"/>
    <cellStyle name="Comma 2 5 3 2 4 5" xfId="16381"/>
    <cellStyle name="Comma 2 5 3 2 4 5 2" xfId="47205"/>
    <cellStyle name="Comma 2 5 3 2 4 6" xfId="31795"/>
    <cellStyle name="Comma 2 5 3 2 5" xfId="1602"/>
    <cellStyle name="Comma 2 5 3 2 5 2" xfId="3501"/>
    <cellStyle name="Comma 2 5 3 2 5 2 2" xfId="7304"/>
    <cellStyle name="Comma 2 5 3 2 5 2 2 2" xfId="15114"/>
    <cellStyle name="Comma 2 5 3 2 5 2 2 2 2" xfId="30525"/>
    <cellStyle name="Comma 2 5 3 2 5 2 2 2 2 2" xfId="61349"/>
    <cellStyle name="Comma 2 5 3 2 5 2 2 2 3" xfId="45939"/>
    <cellStyle name="Comma 2 5 3 2 5 2 2 3" xfId="22716"/>
    <cellStyle name="Comma 2 5 3 2 5 2 2 3 2" xfId="53540"/>
    <cellStyle name="Comma 2 5 3 2 5 2 2 4" xfId="38130"/>
    <cellStyle name="Comma 2 5 3 2 5 2 3" xfId="11311"/>
    <cellStyle name="Comma 2 5 3 2 5 2 3 2" xfId="26722"/>
    <cellStyle name="Comma 2 5 3 2 5 2 3 2 2" xfId="57546"/>
    <cellStyle name="Comma 2 5 3 2 5 2 3 3" xfId="42136"/>
    <cellStyle name="Comma 2 5 3 2 5 2 4" xfId="18913"/>
    <cellStyle name="Comma 2 5 3 2 5 2 4 2" xfId="49737"/>
    <cellStyle name="Comma 2 5 3 2 5 2 5" xfId="34327"/>
    <cellStyle name="Comma 2 5 3 2 5 3" xfId="5405"/>
    <cellStyle name="Comma 2 5 3 2 5 3 2" xfId="13215"/>
    <cellStyle name="Comma 2 5 3 2 5 3 2 2" xfId="28626"/>
    <cellStyle name="Comma 2 5 3 2 5 3 2 2 2" xfId="59450"/>
    <cellStyle name="Comma 2 5 3 2 5 3 2 3" xfId="44040"/>
    <cellStyle name="Comma 2 5 3 2 5 3 3" xfId="20817"/>
    <cellStyle name="Comma 2 5 3 2 5 3 3 2" xfId="51641"/>
    <cellStyle name="Comma 2 5 3 2 5 3 4" xfId="36231"/>
    <cellStyle name="Comma 2 5 3 2 5 4" xfId="9412"/>
    <cellStyle name="Comma 2 5 3 2 5 4 2" xfId="24823"/>
    <cellStyle name="Comma 2 5 3 2 5 4 2 2" xfId="55647"/>
    <cellStyle name="Comma 2 5 3 2 5 4 3" xfId="40237"/>
    <cellStyle name="Comma 2 5 3 2 5 5" xfId="17014"/>
    <cellStyle name="Comma 2 5 3 2 5 5 2" xfId="47838"/>
    <cellStyle name="Comma 2 5 3 2 5 6" xfId="32428"/>
    <cellStyle name="Comma 2 5 3 2 6" xfId="2235"/>
    <cellStyle name="Comma 2 5 3 2 6 2" xfId="6038"/>
    <cellStyle name="Comma 2 5 3 2 6 2 2" xfId="13848"/>
    <cellStyle name="Comma 2 5 3 2 6 2 2 2" xfId="29259"/>
    <cellStyle name="Comma 2 5 3 2 6 2 2 2 2" xfId="60083"/>
    <cellStyle name="Comma 2 5 3 2 6 2 2 3" xfId="44673"/>
    <cellStyle name="Comma 2 5 3 2 6 2 3" xfId="21450"/>
    <cellStyle name="Comma 2 5 3 2 6 2 3 2" xfId="52274"/>
    <cellStyle name="Comma 2 5 3 2 6 2 4" xfId="36864"/>
    <cellStyle name="Comma 2 5 3 2 6 3" xfId="10045"/>
    <cellStyle name="Comma 2 5 3 2 6 3 2" xfId="25456"/>
    <cellStyle name="Comma 2 5 3 2 6 3 2 2" xfId="56280"/>
    <cellStyle name="Comma 2 5 3 2 6 3 3" xfId="40870"/>
    <cellStyle name="Comma 2 5 3 2 6 4" xfId="17647"/>
    <cellStyle name="Comma 2 5 3 2 6 4 2" xfId="48471"/>
    <cellStyle name="Comma 2 5 3 2 6 5" xfId="33061"/>
    <cellStyle name="Comma 2 5 3 2 7" xfId="4139"/>
    <cellStyle name="Comma 2 5 3 2 7 2" xfId="11949"/>
    <cellStyle name="Comma 2 5 3 2 7 2 2" xfId="27360"/>
    <cellStyle name="Comma 2 5 3 2 7 2 2 2" xfId="58184"/>
    <cellStyle name="Comma 2 5 3 2 7 2 3" xfId="42774"/>
    <cellStyle name="Comma 2 5 3 2 7 3" xfId="19551"/>
    <cellStyle name="Comma 2 5 3 2 7 3 2" xfId="50375"/>
    <cellStyle name="Comma 2 5 3 2 7 4" xfId="34965"/>
    <cellStyle name="Comma 2 5 3 2 8" xfId="8146"/>
    <cellStyle name="Comma 2 5 3 2 8 2" xfId="23557"/>
    <cellStyle name="Comma 2 5 3 2 8 2 2" xfId="54381"/>
    <cellStyle name="Comma 2 5 3 2 8 3" xfId="38971"/>
    <cellStyle name="Comma 2 5 3 2 9" xfId="7937"/>
    <cellStyle name="Comma 2 5 3 2 9 2" xfId="23348"/>
    <cellStyle name="Comma 2 5 3 2 9 2 2" xfId="54172"/>
    <cellStyle name="Comma 2 5 3 2 9 3" xfId="38762"/>
    <cellStyle name="Comma 2 5 3 3" xfId="676"/>
    <cellStyle name="Comma 2 5 3 3 2" xfId="1309"/>
    <cellStyle name="Comma 2 5 3 3 2 2" xfId="3208"/>
    <cellStyle name="Comma 2 5 3 3 2 2 2" xfId="7011"/>
    <cellStyle name="Comma 2 5 3 3 2 2 2 2" xfId="14821"/>
    <cellStyle name="Comma 2 5 3 3 2 2 2 2 2" xfId="30232"/>
    <cellStyle name="Comma 2 5 3 3 2 2 2 2 2 2" xfId="61056"/>
    <cellStyle name="Comma 2 5 3 3 2 2 2 2 3" xfId="45646"/>
    <cellStyle name="Comma 2 5 3 3 2 2 2 3" xfId="22423"/>
    <cellStyle name="Comma 2 5 3 3 2 2 2 3 2" xfId="53247"/>
    <cellStyle name="Comma 2 5 3 3 2 2 2 4" xfId="37837"/>
    <cellStyle name="Comma 2 5 3 3 2 2 3" xfId="11018"/>
    <cellStyle name="Comma 2 5 3 3 2 2 3 2" xfId="26429"/>
    <cellStyle name="Comma 2 5 3 3 2 2 3 2 2" xfId="57253"/>
    <cellStyle name="Comma 2 5 3 3 2 2 3 3" xfId="41843"/>
    <cellStyle name="Comma 2 5 3 3 2 2 4" xfId="18620"/>
    <cellStyle name="Comma 2 5 3 3 2 2 4 2" xfId="49444"/>
    <cellStyle name="Comma 2 5 3 3 2 2 5" xfId="34034"/>
    <cellStyle name="Comma 2 5 3 3 2 3" xfId="5112"/>
    <cellStyle name="Comma 2 5 3 3 2 3 2" xfId="12922"/>
    <cellStyle name="Comma 2 5 3 3 2 3 2 2" xfId="28333"/>
    <cellStyle name="Comma 2 5 3 3 2 3 2 2 2" xfId="59157"/>
    <cellStyle name="Comma 2 5 3 3 2 3 2 3" xfId="43747"/>
    <cellStyle name="Comma 2 5 3 3 2 3 3" xfId="20524"/>
    <cellStyle name="Comma 2 5 3 3 2 3 3 2" xfId="51348"/>
    <cellStyle name="Comma 2 5 3 3 2 3 4" xfId="35938"/>
    <cellStyle name="Comma 2 5 3 3 2 4" xfId="9119"/>
    <cellStyle name="Comma 2 5 3 3 2 4 2" xfId="24530"/>
    <cellStyle name="Comma 2 5 3 3 2 4 2 2" xfId="55354"/>
    <cellStyle name="Comma 2 5 3 3 2 4 3" xfId="39944"/>
    <cellStyle name="Comma 2 5 3 3 2 5" xfId="16721"/>
    <cellStyle name="Comma 2 5 3 3 2 5 2" xfId="47545"/>
    <cellStyle name="Comma 2 5 3 3 2 6" xfId="32135"/>
    <cellStyle name="Comma 2 5 3 3 3" xfId="1942"/>
    <cellStyle name="Comma 2 5 3 3 3 2" xfId="3841"/>
    <cellStyle name="Comma 2 5 3 3 3 2 2" xfId="7644"/>
    <cellStyle name="Comma 2 5 3 3 3 2 2 2" xfId="15454"/>
    <cellStyle name="Comma 2 5 3 3 3 2 2 2 2" xfId="30865"/>
    <cellStyle name="Comma 2 5 3 3 3 2 2 2 2 2" xfId="61689"/>
    <cellStyle name="Comma 2 5 3 3 3 2 2 2 3" xfId="46279"/>
    <cellStyle name="Comma 2 5 3 3 3 2 2 3" xfId="23056"/>
    <cellStyle name="Comma 2 5 3 3 3 2 2 3 2" xfId="53880"/>
    <cellStyle name="Comma 2 5 3 3 3 2 2 4" xfId="38470"/>
    <cellStyle name="Comma 2 5 3 3 3 2 3" xfId="11651"/>
    <cellStyle name="Comma 2 5 3 3 3 2 3 2" xfId="27062"/>
    <cellStyle name="Comma 2 5 3 3 3 2 3 2 2" xfId="57886"/>
    <cellStyle name="Comma 2 5 3 3 3 2 3 3" xfId="42476"/>
    <cellStyle name="Comma 2 5 3 3 3 2 4" xfId="19253"/>
    <cellStyle name="Comma 2 5 3 3 3 2 4 2" xfId="50077"/>
    <cellStyle name="Comma 2 5 3 3 3 2 5" xfId="34667"/>
    <cellStyle name="Comma 2 5 3 3 3 3" xfId="5745"/>
    <cellStyle name="Comma 2 5 3 3 3 3 2" xfId="13555"/>
    <cellStyle name="Comma 2 5 3 3 3 3 2 2" xfId="28966"/>
    <cellStyle name="Comma 2 5 3 3 3 3 2 2 2" xfId="59790"/>
    <cellStyle name="Comma 2 5 3 3 3 3 2 3" xfId="44380"/>
    <cellStyle name="Comma 2 5 3 3 3 3 3" xfId="21157"/>
    <cellStyle name="Comma 2 5 3 3 3 3 3 2" xfId="51981"/>
    <cellStyle name="Comma 2 5 3 3 3 3 4" xfId="36571"/>
    <cellStyle name="Comma 2 5 3 3 3 4" xfId="9752"/>
    <cellStyle name="Comma 2 5 3 3 3 4 2" xfId="25163"/>
    <cellStyle name="Comma 2 5 3 3 3 4 2 2" xfId="55987"/>
    <cellStyle name="Comma 2 5 3 3 3 4 3" xfId="40577"/>
    <cellStyle name="Comma 2 5 3 3 3 5" xfId="17354"/>
    <cellStyle name="Comma 2 5 3 3 3 5 2" xfId="48178"/>
    <cellStyle name="Comma 2 5 3 3 3 6" xfId="32768"/>
    <cellStyle name="Comma 2 5 3 3 4" xfId="2575"/>
    <cellStyle name="Comma 2 5 3 3 4 2" xfId="6378"/>
    <cellStyle name="Comma 2 5 3 3 4 2 2" xfId="14188"/>
    <cellStyle name="Comma 2 5 3 3 4 2 2 2" xfId="29599"/>
    <cellStyle name="Comma 2 5 3 3 4 2 2 2 2" xfId="60423"/>
    <cellStyle name="Comma 2 5 3 3 4 2 2 3" xfId="45013"/>
    <cellStyle name="Comma 2 5 3 3 4 2 3" xfId="21790"/>
    <cellStyle name="Comma 2 5 3 3 4 2 3 2" xfId="52614"/>
    <cellStyle name="Comma 2 5 3 3 4 2 4" xfId="37204"/>
    <cellStyle name="Comma 2 5 3 3 4 3" xfId="10385"/>
    <cellStyle name="Comma 2 5 3 3 4 3 2" xfId="25796"/>
    <cellStyle name="Comma 2 5 3 3 4 3 2 2" xfId="56620"/>
    <cellStyle name="Comma 2 5 3 3 4 3 3" xfId="41210"/>
    <cellStyle name="Comma 2 5 3 3 4 4" xfId="17987"/>
    <cellStyle name="Comma 2 5 3 3 4 4 2" xfId="48811"/>
    <cellStyle name="Comma 2 5 3 3 4 5" xfId="33401"/>
    <cellStyle name="Comma 2 5 3 3 5" xfId="4479"/>
    <cellStyle name="Comma 2 5 3 3 5 2" xfId="12289"/>
    <cellStyle name="Comma 2 5 3 3 5 2 2" xfId="27700"/>
    <cellStyle name="Comma 2 5 3 3 5 2 2 2" xfId="58524"/>
    <cellStyle name="Comma 2 5 3 3 5 2 3" xfId="43114"/>
    <cellStyle name="Comma 2 5 3 3 5 3" xfId="19891"/>
    <cellStyle name="Comma 2 5 3 3 5 3 2" xfId="50715"/>
    <cellStyle name="Comma 2 5 3 3 5 4" xfId="35305"/>
    <cellStyle name="Comma 2 5 3 3 6" xfId="8486"/>
    <cellStyle name="Comma 2 5 3 3 6 2" xfId="23897"/>
    <cellStyle name="Comma 2 5 3 3 6 2 2" xfId="54721"/>
    <cellStyle name="Comma 2 5 3 3 6 3" xfId="39311"/>
    <cellStyle name="Comma 2 5 3 3 7" xfId="16088"/>
    <cellStyle name="Comma 2 5 3 3 7 2" xfId="46912"/>
    <cellStyle name="Comma 2 5 3 3 8" xfId="31502"/>
    <cellStyle name="Comma 2 5 3 4" xfId="467"/>
    <cellStyle name="Comma 2 5 3 4 2" xfId="1100"/>
    <cellStyle name="Comma 2 5 3 4 2 2" xfId="2999"/>
    <cellStyle name="Comma 2 5 3 4 2 2 2" xfId="6802"/>
    <cellStyle name="Comma 2 5 3 4 2 2 2 2" xfId="14612"/>
    <cellStyle name="Comma 2 5 3 4 2 2 2 2 2" xfId="30023"/>
    <cellStyle name="Comma 2 5 3 4 2 2 2 2 2 2" xfId="60847"/>
    <cellStyle name="Comma 2 5 3 4 2 2 2 2 3" xfId="45437"/>
    <cellStyle name="Comma 2 5 3 4 2 2 2 3" xfId="22214"/>
    <cellStyle name="Comma 2 5 3 4 2 2 2 3 2" xfId="53038"/>
    <cellStyle name="Comma 2 5 3 4 2 2 2 4" xfId="37628"/>
    <cellStyle name="Comma 2 5 3 4 2 2 3" xfId="10809"/>
    <cellStyle name="Comma 2 5 3 4 2 2 3 2" xfId="26220"/>
    <cellStyle name="Comma 2 5 3 4 2 2 3 2 2" xfId="57044"/>
    <cellStyle name="Comma 2 5 3 4 2 2 3 3" xfId="41634"/>
    <cellStyle name="Comma 2 5 3 4 2 2 4" xfId="18411"/>
    <cellStyle name="Comma 2 5 3 4 2 2 4 2" xfId="49235"/>
    <cellStyle name="Comma 2 5 3 4 2 2 5" xfId="33825"/>
    <cellStyle name="Comma 2 5 3 4 2 3" xfId="4903"/>
    <cellStyle name="Comma 2 5 3 4 2 3 2" xfId="12713"/>
    <cellStyle name="Comma 2 5 3 4 2 3 2 2" xfId="28124"/>
    <cellStyle name="Comma 2 5 3 4 2 3 2 2 2" xfId="58948"/>
    <cellStyle name="Comma 2 5 3 4 2 3 2 3" xfId="43538"/>
    <cellStyle name="Comma 2 5 3 4 2 3 3" xfId="20315"/>
    <cellStyle name="Comma 2 5 3 4 2 3 3 2" xfId="51139"/>
    <cellStyle name="Comma 2 5 3 4 2 3 4" xfId="35729"/>
    <cellStyle name="Comma 2 5 3 4 2 4" xfId="8910"/>
    <cellStyle name="Comma 2 5 3 4 2 4 2" xfId="24321"/>
    <cellStyle name="Comma 2 5 3 4 2 4 2 2" xfId="55145"/>
    <cellStyle name="Comma 2 5 3 4 2 4 3" xfId="39735"/>
    <cellStyle name="Comma 2 5 3 4 2 5" xfId="16512"/>
    <cellStyle name="Comma 2 5 3 4 2 5 2" xfId="47336"/>
    <cellStyle name="Comma 2 5 3 4 2 6" xfId="31926"/>
    <cellStyle name="Comma 2 5 3 4 3" xfId="1733"/>
    <cellStyle name="Comma 2 5 3 4 3 2" xfId="3632"/>
    <cellStyle name="Comma 2 5 3 4 3 2 2" xfId="7435"/>
    <cellStyle name="Comma 2 5 3 4 3 2 2 2" xfId="15245"/>
    <cellStyle name="Comma 2 5 3 4 3 2 2 2 2" xfId="30656"/>
    <cellStyle name="Comma 2 5 3 4 3 2 2 2 2 2" xfId="61480"/>
    <cellStyle name="Comma 2 5 3 4 3 2 2 2 3" xfId="46070"/>
    <cellStyle name="Comma 2 5 3 4 3 2 2 3" xfId="22847"/>
    <cellStyle name="Comma 2 5 3 4 3 2 2 3 2" xfId="53671"/>
    <cellStyle name="Comma 2 5 3 4 3 2 2 4" xfId="38261"/>
    <cellStyle name="Comma 2 5 3 4 3 2 3" xfId="11442"/>
    <cellStyle name="Comma 2 5 3 4 3 2 3 2" xfId="26853"/>
    <cellStyle name="Comma 2 5 3 4 3 2 3 2 2" xfId="57677"/>
    <cellStyle name="Comma 2 5 3 4 3 2 3 3" xfId="42267"/>
    <cellStyle name="Comma 2 5 3 4 3 2 4" xfId="19044"/>
    <cellStyle name="Comma 2 5 3 4 3 2 4 2" xfId="49868"/>
    <cellStyle name="Comma 2 5 3 4 3 2 5" xfId="34458"/>
    <cellStyle name="Comma 2 5 3 4 3 3" xfId="5536"/>
    <cellStyle name="Comma 2 5 3 4 3 3 2" xfId="13346"/>
    <cellStyle name="Comma 2 5 3 4 3 3 2 2" xfId="28757"/>
    <cellStyle name="Comma 2 5 3 4 3 3 2 2 2" xfId="59581"/>
    <cellStyle name="Comma 2 5 3 4 3 3 2 3" xfId="44171"/>
    <cellStyle name="Comma 2 5 3 4 3 3 3" xfId="20948"/>
    <cellStyle name="Comma 2 5 3 4 3 3 3 2" xfId="51772"/>
    <cellStyle name="Comma 2 5 3 4 3 3 4" xfId="36362"/>
    <cellStyle name="Comma 2 5 3 4 3 4" xfId="9543"/>
    <cellStyle name="Comma 2 5 3 4 3 4 2" xfId="24954"/>
    <cellStyle name="Comma 2 5 3 4 3 4 2 2" xfId="55778"/>
    <cellStyle name="Comma 2 5 3 4 3 4 3" xfId="40368"/>
    <cellStyle name="Comma 2 5 3 4 3 5" xfId="17145"/>
    <cellStyle name="Comma 2 5 3 4 3 5 2" xfId="47969"/>
    <cellStyle name="Comma 2 5 3 4 3 6" xfId="32559"/>
    <cellStyle name="Comma 2 5 3 4 4" xfId="2366"/>
    <cellStyle name="Comma 2 5 3 4 4 2" xfId="6169"/>
    <cellStyle name="Comma 2 5 3 4 4 2 2" xfId="13979"/>
    <cellStyle name="Comma 2 5 3 4 4 2 2 2" xfId="29390"/>
    <cellStyle name="Comma 2 5 3 4 4 2 2 2 2" xfId="60214"/>
    <cellStyle name="Comma 2 5 3 4 4 2 2 3" xfId="44804"/>
    <cellStyle name="Comma 2 5 3 4 4 2 3" xfId="21581"/>
    <cellStyle name="Comma 2 5 3 4 4 2 3 2" xfId="52405"/>
    <cellStyle name="Comma 2 5 3 4 4 2 4" xfId="36995"/>
    <cellStyle name="Comma 2 5 3 4 4 3" xfId="10176"/>
    <cellStyle name="Comma 2 5 3 4 4 3 2" xfId="25587"/>
    <cellStyle name="Comma 2 5 3 4 4 3 2 2" xfId="56411"/>
    <cellStyle name="Comma 2 5 3 4 4 3 3" xfId="41001"/>
    <cellStyle name="Comma 2 5 3 4 4 4" xfId="17778"/>
    <cellStyle name="Comma 2 5 3 4 4 4 2" xfId="48602"/>
    <cellStyle name="Comma 2 5 3 4 4 5" xfId="33192"/>
    <cellStyle name="Comma 2 5 3 4 5" xfId="4270"/>
    <cellStyle name="Comma 2 5 3 4 5 2" xfId="12080"/>
    <cellStyle name="Comma 2 5 3 4 5 2 2" xfId="27491"/>
    <cellStyle name="Comma 2 5 3 4 5 2 2 2" xfId="58315"/>
    <cellStyle name="Comma 2 5 3 4 5 2 3" xfId="42905"/>
    <cellStyle name="Comma 2 5 3 4 5 3" xfId="19682"/>
    <cellStyle name="Comma 2 5 3 4 5 3 2" xfId="50506"/>
    <cellStyle name="Comma 2 5 3 4 5 4" xfId="35096"/>
    <cellStyle name="Comma 2 5 3 4 6" xfId="8277"/>
    <cellStyle name="Comma 2 5 3 4 6 2" xfId="23688"/>
    <cellStyle name="Comma 2 5 3 4 6 2 2" xfId="54512"/>
    <cellStyle name="Comma 2 5 3 4 6 3" xfId="39102"/>
    <cellStyle name="Comma 2 5 3 4 7" xfId="15879"/>
    <cellStyle name="Comma 2 5 3 4 7 2" xfId="46703"/>
    <cellStyle name="Comma 2 5 3 4 8" xfId="31293"/>
    <cellStyle name="Comma 2 5 3 5" xfId="887"/>
    <cellStyle name="Comma 2 5 3 5 2" xfId="2786"/>
    <cellStyle name="Comma 2 5 3 5 2 2" xfId="6589"/>
    <cellStyle name="Comma 2 5 3 5 2 2 2" xfId="14399"/>
    <cellStyle name="Comma 2 5 3 5 2 2 2 2" xfId="29810"/>
    <cellStyle name="Comma 2 5 3 5 2 2 2 2 2" xfId="60634"/>
    <cellStyle name="Comma 2 5 3 5 2 2 2 3" xfId="45224"/>
    <cellStyle name="Comma 2 5 3 5 2 2 3" xfId="22001"/>
    <cellStyle name="Comma 2 5 3 5 2 2 3 2" xfId="52825"/>
    <cellStyle name="Comma 2 5 3 5 2 2 4" xfId="37415"/>
    <cellStyle name="Comma 2 5 3 5 2 3" xfId="10596"/>
    <cellStyle name="Comma 2 5 3 5 2 3 2" xfId="26007"/>
    <cellStyle name="Comma 2 5 3 5 2 3 2 2" xfId="56831"/>
    <cellStyle name="Comma 2 5 3 5 2 3 3" xfId="41421"/>
    <cellStyle name="Comma 2 5 3 5 2 4" xfId="18198"/>
    <cellStyle name="Comma 2 5 3 5 2 4 2" xfId="49022"/>
    <cellStyle name="Comma 2 5 3 5 2 5" xfId="33612"/>
    <cellStyle name="Comma 2 5 3 5 3" xfId="4690"/>
    <cellStyle name="Comma 2 5 3 5 3 2" xfId="12500"/>
    <cellStyle name="Comma 2 5 3 5 3 2 2" xfId="27911"/>
    <cellStyle name="Comma 2 5 3 5 3 2 2 2" xfId="58735"/>
    <cellStyle name="Comma 2 5 3 5 3 2 3" xfId="43325"/>
    <cellStyle name="Comma 2 5 3 5 3 3" xfId="20102"/>
    <cellStyle name="Comma 2 5 3 5 3 3 2" xfId="50926"/>
    <cellStyle name="Comma 2 5 3 5 3 4" xfId="35516"/>
    <cellStyle name="Comma 2 5 3 5 4" xfId="8697"/>
    <cellStyle name="Comma 2 5 3 5 4 2" xfId="24108"/>
    <cellStyle name="Comma 2 5 3 5 4 2 2" xfId="54932"/>
    <cellStyle name="Comma 2 5 3 5 4 3" xfId="39522"/>
    <cellStyle name="Comma 2 5 3 5 5" xfId="16299"/>
    <cellStyle name="Comma 2 5 3 5 5 2" xfId="47123"/>
    <cellStyle name="Comma 2 5 3 5 6" xfId="31713"/>
    <cellStyle name="Comma 2 5 3 6" xfId="1520"/>
    <cellStyle name="Comma 2 5 3 6 2" xfId="3419"/>
    <cellStyle name="Comma 2 5 3 6 2 2" xfId="7222"/>
    <cellStyle name="Comma 2 5 3 6 2 2 2" xfId="15032"/>
    <cellStyle name="Comma 2 5 3 6 2 2 2 2" xfId="30443"/>
    <cellStyle name="Comma 2 5 3 6 2 2 2 2 2" xfId="61267"/>
    <cellStyle name="Comma 2 5 3 6 2 2 2 3" xfId="45857"/>
    <cellStyle name="Comma 2 5 3 6 2 2 3" xfId="22634"/>
    <cellStyle name="Comma 2 5 3 6 2 2 3 2" xfId="53458"/>
    <cellStyle name="Comma 2 5 3 6 2 2 4" xfId="38048"/>
    <cellStyle name="Comma 2 5 3 6 2 3" xfId="11229"/>
    <cellStyle name="Comma 2 5 3 6 2 3 2" xfId="26640"/>
    <cellStyle name="Comma 2 5 3 6 2 3 2 2" xfId="57464"/>
    <cellStyle name="Comma 2 5 3 6 2 3 3" xfId="42054"/>
    <cellStyle name="Comma 2 5 3 6 2 4" xfId="18831"/>
    <cellStyle name="Comma 2 5 3 6 2 4 2" xfId="49655"/>
    <cellStyle name="Comma 2 5 3 6 2 5" xfId="34245"/>
    <cellStyle name="Comma 2 5 3 6 3" xfId="5323"/>
    <cellStyle name="Comma 2 5 3 6 3 2" xfId="13133"/>
    <cellStyle name="Comma 2 5 3 6 3 2 2" xfId="28544"/>
    <cellStyle name="Comma 2 5 3 6 3 2 2 2" xfId="59368"/>
    <cellStyle name="Comma 2 5 3 6 3 2 3" xfId="43958"/>
    <cellStyle name="Comma 2 5 3 6 3 3" xfId="20735"/>
    <cellStyle name="Comma 2 5 3 6 3 3 2" xfId="51559"/>
    <cellStyle name="Comma 2 5 3 6 3 4" xfId="36149"/>
    <cellStyle name="Comma 2 5 3 6 4" xfId="9330"/>
    <cellStyle name="Comma 2 5 3 6 4 2" xfId="24741"/>
    <cellStyle name="Comma 2 5 3 6 4 2 2" xfId="55565"/>
    <cellStyle name="Comma 2 5 3 6 4 3" xfId="40155"/>
    <cellStyle name="Comma 2 5 3 6 5" xfId="16932"/>
    <cellStyle name="Comma 2 5 3 6 5 2" xfId="47756"/>
    <cellStyle name="Comma 2 5 3 6 6" xfId="32346"/>
    <cellStyle name="Comma 2 5 3 7" xfId="2153"/>
    <cellStyle name="Comma 2 5 3 7 2" xfId="5956"/>
    <cellStyle name="Comma 2 5 3 7 2 2" xfId="13766"/>
    <cellStyle name="Comma 2 5 3 7 2 2 2" xfId="29177"/>
    <cellStyle name="Comma 2 5 3 7 2 2 2 2" xfId="60001"/>
    <cellStyle name="Comma 2 5 3 7 2 2 3" xfId="44591"/>
    <cellStyle name="Comma 2 5 3 7 2 3" xfId="21368"/>
    <cellStyle name="Comma 2 5 3 7 2 3 2" xfId="52192"/>
    <cellStyle name="Comma 2 5 3 7 2 4" xfId="36782"/>
    <cellStyle name="Comma 2 5 3 7 3" xfId="9963"/>
    <cellStyle name="Comma 2 5 3 7 3 2" xfId="25374"/>
    <cellStyle name="Comma 2 5 3 7 3 2 2" xfId="56198"/>
    <cellStyle name="Comma 2 5 3 7 3 3" xfId="40788"/>
    <cellStyle name="Comma 2 5 3 7 4" xfId="17565"/>
    <cellStyle name="Comma 2 5 3 7 4 2" xfId="48389"/>
    <cellStyle name="Comma 2 5 3 7 5" xfId="32979"/>
    <cellStyle name="Comma 2 5 3 8" xfId="4057"/>
    <cellStyle name="Comma 2 5 3 8 2" xfId="11867"/>
    <cellStyle name="Comma 2 5 3 8 2 2" xfId="27278"/>
    <cellStyle name="Comma 2 5 3 8 2 2 2" xfId="58102"/>
    <cellStyle name="Comma 2 5 3 8 2 3" xfId="42692"/>
    <cellStyle name="Comma 2 5 3 8 3" xfId="19469"/>
    <cellStyle name="Comma 2 5 3 8 3 2" xfId="50293"/>
    <cellStyle name="Comma 2 5 3 8 4" xfId="34883"/>
    <cellStyle name="Comma 2 5 3 9" xfId="8064"/>
    <cellStyle name="Comma 2 5 3 9 2" xfId="23475"/>
    <cellStyle name="Comma 2 5 3 9 2 2" xfId="54299"/>
    <cellStyle name="Comma 2 5 3 9 3" xfId="38889"/>
    <cellStyle name="Comma 2 5 4" xfId="293"/>
    <cellStyle name="Comma 2 5 4 10" xfId="15706"/>
    <cellStyle name="Comma 2 5 4 10 2" xfId="46530"/>
    <cellStyle name="Comma 2 5 4 11" xfId="31120"/>
    <cellStyle name="Comma 2 5 4 2" xfId="716"/>
    <cellStyle name="Comma 2 5 4 2 2" xfId="1349"/>
    <cellStyle name="Comma 2 5 4 2 2 2" xfId="3248"/>
    <cellStyle name="Comma 2 5 4 2 2 2 2" xfId="7051"/>
    <cellStyle name="Comma 2 5 4 2 2 2 2 2" xfId="14861"/>
    <cellStyle name="Comma 2 5 4 2 2 2 2 2 2" xfId="30272"/>
    <cellStyle name="Comma 2 5 4 2 2 2 2 2 2 2" xfId="61096"/>
    <cellStyle name="Comma 2 5 4 2 2 2 2 2 3" xfId="45686"/>
    <cellStyle name="Comma 2 5 4 2 2 2 2 3" xfId="22463"/>
    <cellStyle name="Comma 2 5 4 2 2 2 2 3 2" xfId="53287"/>
    <cellStyle name="Comma 2 5 4 2 2 2 2 4" xfId="37877"/>
    <cellStyle name="Comma 2 5 4 2 2 2 3" xfId="11058"/>
    <cellStyle name="Comma 2 5 4 2 2 2 3 2" xfId="26469"/>
    <cellStyle name="Comma 2 5 4 2 2 2 3 2 2" xfId="57293"/>
    <cellStyle name="Comma 2 5 4 2 2 2 3 3" xfId="41883"/>
    <cellStyle name="Comma 2 5 4 2 2 2 4" xfId="18660"/>
    <cellStyle name="Comma 2 5 4 2 2 2 4 2" xfId="49484"/>
    <cellStyle name="Comma 2 5 4 2 2 2 5" xfId="34074"/>
    <cellStyle name="Comma 2 5 4 2 2 3" xfId="5152"/>
    <cellStyle name="Comma 2 5 4 2 2 3 2" xfId="12962"/>
    <cellStyle name="Comma 2 5 4 2 2 3 2 2" xfId="28373"/>
    <cellStyle name="Comma 2 5 4 2 2 3 2 2 2" xfId="59197"/>
    <cellStyle name="Comma 2 5 4 2 2 3 2 3" xfId="43787"/>
    <cellStyle name="Comma 2 5 4 2 2 3 3" xfId="20564"/>
    <cellStyle name="Comma 2 5 4 2 2 3 3 2" xfId="51388"/>
    <cellStyle name="Comma 2 5 4 2 2 3 4" xfId="35978"/>
    <cellStyle name="Comma 2 5 4 2 2 4" xfId="9159"/>
    <cellStyle name="Comma 2 5 4 2 2 4 2" xfId="24570"/>
    <cellStyle name="Comma 2 5 4 2 2 4 2 2" xfId="55394"/>
    <cellStyle name="Comma 2 5 4 2 2 4 3" xfId="39984"/>
    <cellStyle name="Comma 2 5 4 2 2 5" xfId="16761"/>
    <cellStyle name="Comma 2 5 4 2 2 5 2" xfId="47585"/>
    <cellStyle name="Comma 2 5 4 2 2 6" xfId="32175"/>
    <cellStyle name="Comma 2 5 4 2 3" xfId="1982"/>
    <cellStyle name="Comma 2 5 4 2 3 2" xfId="3881"/>
    <cellStyle name="Comma 2 5 4 2 3 2 2" xfId="7684"/>
    <cellStyle name="Comma 2 5 4 2 3 2 2 2" xfId="15494"/>
    <cellStyle name="Comma 2 5 4 2 3 2 2 2 2" xfId="30905"/>
    <cellStyle name="Comma 2 5 4 2 3 2 2 2 2 2" xfId="61729"/>
    <cellStyle name="Comma 2 5 4 2 3 2 2 2 3" xfId="46319"/>
    <cellStyle name="Comma 2 5 4 2 3 2 2 3" xfId="23096"/>
    <cellStyle name="Comma 2 5 4 2 3 2 2 3 2" xfId="53920"/>
    <cellStyle name="Comma 2 5 4 2 3 2 2 4" xfId="38510"/>
    <cellStyle name="Comma 2 5 4 2 3 2 3" xfId="11691"/>
    <cellStyle name="Comma 2 5 4 2 3 2 3 2" xfId="27102"/>
    <cellStyle name="Comma 2 5 4 2 3 2 3 2 2" xfId="57926"/>
    <cellStyle name="Comma 2 5 4 2 3 2 3 3" xfId="42516"/>
    <cellStyle name="Comma 2 5 4 2 3 2 4" xfId="19293"/>
    <cellStyle name="Comma 2 5 4 2 3 2 4 2" xfId="50117"/>
    <cellStyle name="Comma 2 5 4 2 3 2 5" xfId="34707"/>
    <cellStyle name="Comma 2 5 4 2 3 3" xfId="5785"/>
    <cellStyle name="Comma 2 5 4 2 3 3 2" xfId="13595"/>
    <cellStyle name="Comma 2 5 4 2 3 3 2 2" xfId="29006"/>
    <cellStyle name="Comma 2 5 4 2 3 3 2 2 2" xfId="59830"/>
    <cellStyle name="Comma 2 5 4 2 3 3 2 3" xfId="44420"/>
    <cellStyle name="Comma 2 5 4 2 3 3 3" xfId="21197"/>
    <cellStyle name="Comma 2 5 4 2 3 3 3 2" xfId="52021"/>
    <cellStyle name="Comma 2 5 4 2 3 3 4" xfId="36611"/>
    <cellStyle name="Comma 2 5 4 2 3 4" xfId="9792"/>
    <cellStyle name="Comma 2 5 4 2 3 4 2" xfId="25203"/>
    <cellStyle name="Comma 2 5 4 2 3 4 2 2" xfId="56027"/>
    <cellStyle name="Comma 2 5 4 2 3 4 3" xfId="40617"/>
    <cellStyle name="Comma 2 5 4 2 3 5" xfId="17394"/>
    <cellStyle name="Comma 2 5 4 2 3 5 2" xfId="48218"/>
    <cellStyle name="Comma 2 5 4 2 3 6" xfId="32808"/>
    <cellStyle name="Comma 2 5 4 2 4" xfId="2615"/>
    <cellStyle name="Comma 2 5 4 2 4 2" xfId="6418"/>
    <cellStyle name="Comma 2 5 4 2 4 2 2" xfId="14228"/>
    <cellStyle name="Comma 2 5 4 2 4 2 2 2" xfId="29639"/>
    <cellStyle name="Comma 2 5 4 2 4 2 2 2 2" xfId="60463"/>
    <cellStyle name="Comma 2 5 4 2 4 2 2 3" xfId="45053"/>
    <cellStyle name="Comma 2 5 4 2 4 2 3" xfId="21830"/>
    <cellStyle name="Comma 2 5 4 2 4 2 3 2" xfId="52654"/>
    <cellStyle name="Comma 2 5 4 2 4 2 4" xfId="37244"/>
    <cellStyle name="Comma 2 5 4 2 4 3" xfId="10425"/>
    <cellStyle name="Comma 2 5 4 2 4 3 2" xfId="25836"/>
    <cellStyle name="Comma 2 5 4 2 4 3 2 2" xfId="56660"/>
    <cellStyle name="Comma 2 5 4 2 4 3 3" xfId="41250"/>
    <cellStyle name="Comma 2 5 4 2 4 4" xfId="18027"/>
    <cellStyle name="Comma 2 5 4 2 4 4 2" xfId="48851"/>
    <cellStyle name="Comma 2 5 4 2 4 5" xfId="33441"/>
    <cellStyle name="Comma 2 5 4 2 5" xfId="4519"/>
    <cellStyle name="Comma 2 5 4 2 5 2" xfId="12329"/>
    <cellStyle name="Comma 2 5 4 2 5 2 2" xfId="27740"/>
    <cellStyle name="Comma 2 5 4 2 5 2 2 2" xfId="58564"/>
    <cellStyle name="Comma 2 5 4 2 5 2 3" xfId="43154"/>
    <cellStyle name="Comma 2 5 4 2 5 3" xfId="19931"/>
    <cellStyle name="Comma 2 5 4 2 5 3 2" xfId="50755"/>
    <cellStyle name="Comma 2 5 4 2 5 4" xfId="35345"/>
    <cellStyle name="Comma 2 5 4 2 6" xfId="8526"/>
    <cellStyle name="Comma 2 5 4 2 6 2" xfId="23937"/>
    <cellStyle name="Comma 2 5 4 2 6 2 2" xfId="54761"/>
    <cellStyle name="Comma 2 5 4 2 6 3" xfId="39351"/>
    <cellStyle name="Comma 2 5 4 2 7" xfId="16128"/>
    <cellStyle name="Comma 2 5 4 2 7 2" xfId="46952"/>
    <cellStyle name="Comma 2 5 4 2 8" xfId="31542"/>
    <cellStyle name="Comma 2 5 4 3" xfId="507"/>
    <cellStyle name="Comma 2 5 4 3 2" xfId="1140"/>
    <cellStyle name="Comma 2 5 4 3 2 2" xfId="3039"/>
    <cellStyle name="Comma 2 5 4 3 2 2 2" xfId="6842"/>
    <cellStyle name="Comma 2 5 4 3 2 2 2 2" xfId="14652"/>
    <cellStyle name="Comma 2 5 4 3 2 2 2 2 2" xfId="30063"/>
    <cellStyle name="Comma 2 5 4 3 2 2 2 2 2 2" xfId="60887"/>
    <cellStyle name="Comma 2 5 4 3 2 2 2 2 3" xfId="45477"/>
    <cellStyle name="Comma 2 5 4 3 2 2 2 3" xfId="22254"/>
    <cellStyle name="Comma 2 5 4 3 2 2 2 3 2" xfId="53078"/>
    <cellStyle name="Comma 2 5 4 3 2 2 2 4" xfId="37668"/>
    <cellStyle name="Comma 2 5 4 3 2 2 3" xfId="10849"/>
    <cellStyle name="Comma 2 5 4 3 2 2 3 2" xfId="26260"/>
    <cellStyle name="Comma 2 5 4 3 2 2 3 2 2" xfId="57084"/>
    <cellStyle name="Comma 2 5 4 3 2 2 3 3" xfId="41674"/>
    <cellStyle name="Comma 2 5 4 3 2 2 4" xfId="18451"/>
    <cellStyle name="Comma 2 5 4 3 2 2 4 2" xfId="49275"/>
    <cellStyle name="Comma 2 5 4 3 2 2 5" xfId="33865"/>
    <cellStyle name="Comma 2 5 4 3 2 3" xfId="4943"/>
    <cellStyle name="Comma 2 5 4 3 2 3 2" xfId="12753"/>
    <cellStyle name="Comma 2 5 4 3 2 3 2 2" xfId="28164"/>
    <cellStyle name="Comma 2 5 4 3 2 3 2 2 2" xfId="58988"/>
    <cellStyle name="Comma 2 5 4 3 2 3 2 3" xfId="43578"/>
    <cellStyle name="Comma 2 5 4 3 2 3 3" xfId="20355"/>
    <cellStyle name="Comma 2 5 4 3 2 3 3 2" xfId="51179"/>
    <cellStyle name="Comma 2 5 4 3 2 3 4" xfId="35769"/>
    <cellStyle name="Comma 2 5 4 3 2 4" xfId="8950"/>
    <cellStyle name="Comma 2 5 4 3 2 4 2" xfId="24361"/>
    <cellStyle name="Comma 2 5 4 3 2 4 2 2" xfId="55185"/>
    <cellStyle name="Comma 2 5 4 3 2 4 3" xfId="39775"/>
    <cellStyle name="Comma 2 5 4 3 2 5" xfId="16552"/>
    <cellStyle name="Comma 2 5 4 3 2 5 2" xfId="47376"/>
    <cellStyle name="Comma 2 5 4 3 2 6" xfId="31966"/>
    <cellStyle name="Comma 2 5 4 3 3" xfId="1773"/>
    <cellStyle name="Comma 2 5 4 3 3 2" xfId="3672"/>
    <cellStyle name="Comma 2 5 4 3 3 2 2" xfId="7475"/>
    <cellStyle name="Comma 2 5 4 3 3 2 2 2" xfId="15285"/>
    <cellStyle name="Comma 2 5 4 3 3 2 2 2 2" xfId="30696"/>
    <cellStyle name="Comma 2 5 4 3 3 2 2 2 2 2" xfId="61520"/>
    <cellStyle name="Comma 2 5 4 3 3 2 2 2 3" xfId="46110"/>
    <cellStyle name="Comma 2 5 4 3 3 2 2 3" xfId="22887"/>
    <cellStyle name="Comma 2 5 4 3 3 2 2 3 2" xfId="53711"/>
    <cellStyle name="Comma 2 5 4 3 3 2 2 4" xfId="38301"/>
    <cellStyle name="Comma 2 5 4 3 3 2 3" xfId="11482"/>
    <cellStyle name="Comma 2 5 4 3 3 2 3 2" xfId="26893"/>
    <cellStyle name="Comma 2 5 4 3 3 2 3 2 2" xfId="57717"/>
    <cellStyle name="Comma 2 5 4 3 3 2 3 3" xfId="42307"/>
    <cellStyle name="Comma 2 5 4 3 3 2 4" xfId="19084"/>
    <cellStyle name="Comma 2 5 4 3 3 2 4 2" xfId="49908"/>
    <cellStyle name="Comma 2 5 4 3 3 2 5" xfId="34498"/>
    <cellStyle name="Comma 2 5 4 3 3 3" xfId="5576"/>
    <cellStyle name="Comma 2 5 4 3 3 3 2" xfId="13386"/>
    <cellStyle name="Comma 2 5 4 3 3 3 2 2" xfId="28797"/>
    <cellStyle name="Comma 2 5 4 3 3 3 2 2 2" xfId="59621"/>
    <cellStyle name="Comma 2 5 4 3 3 3 2 3" xfId="44211"/>
    <cellStyle name="Comma 2 5 4 3 3 3 3" xfId="20988"/>
    <cellStyle name="Comma 2 5 4 3 3 3 3 2" xfId="51812"/>
    <cellStyle name="Comma 2 5 4 3 3 3 4" xfId="36402"/>
    <cellStyle name="Comma 2 5 4 3 3 4" xfId="9583"/>
    <cellStyle name="Comma 2 5 4 3 3 4 2" xfId="24994"/>
    <cellStyle name="Comma 2 5 4 3 3 4 2 2" xfId="55818"/>
    <cellStyle name="Comma 2 5 4 3 3 4 3" xfId="40408"/>
    <cellStyle name="Comma 2 5 4 3 3 5" xfId="17185"/>
    <cellStyle name="Comma 2 5 4 3 3 5 2" xfId="48009"/>
    <cellStyle name="Comma 2 5 4 3 3 6" xfId="32599"/>
    <cellStyle name="Comma 2 5 4 3 4" xfId="2406"/>
    <cellStyle name="Comma 2 5 4 3 4 2" xfId="6209"/>
    <cellStyle name="Comma 2 5 4 3 4 2 2" xfId="14019"/>
    <cellStyle name="Comma 2 5 4 3 4 2 2 2" xfId="29430"/>
    <cellStyle name="Comma 2 5 4 3 4 2 2 2 2" xfId="60254"/>
    <cellStyle name="Comma 2 5 4 3 4 2 2 3" xfId="44844"/>
    <cellStyle name="Comma 2 5 4 3 4 2 3" xfId="21621"/>
    <cellStyle name="Comma 2 5 4 3 4 2 3 2" xfId="52445"/>
    <cellStyle name="Comma 2 5 4 3 4 2 4" xfId="37035"/>
    <cellStyle name="Comma 2 5 4 3 4 3" xfId="10216"/>
    <cellStyle name="Comma 2 5 4 3 4 3 2" xfId="25627"/>
    <cellStyle name="Comma 2 5 4 3 4 3 2 2" xfId="56451"/>
    <cellStyle name="Comma 2 5 4 3 4 3 3" xfId="41041"/>
    <cellStyle name="Comma 2 5 4 3 4 4" xfId="17818"/>
    <cellStyle name="Comma 2 5 4 3 4 4 2" xfId="48642"/>
    <cellStyle name="Comma 2 5 4 3 4 5" xfId="33232"/>
    <cellStyle name="Comma 2 5 4 3 5" xfId="4310"/>
    <cellStyle name="Comma 2 5 4 3 5 2" xfId="12120"/>
    <cellStyle name="Comma 2 5 4 3 5 2 2" xfId="27531"/>
    <cellStyle name="Comma 2 5 4 3 5 2 2 2" xfId="58355"/>
    <cellStyle name="Comma 2 5 4 3 5 2 3" xfId="42945"/>
    <cellStyle name="Comma 2 5 4 3 5 3" xfId="19722"/>
    <cellStyle name="Comma 2 5 4 3 5 3 2" xfId="50546"/>
    <cellStyle name="Comma 2 5 4 3 5 4" xfId="35136"/>
    <cellStyle name="Comma 2 5 4 3 6" xfId="8317"/>
    <cellStyle name="Comma 2 5 4 3 6 2" xfId="23728"/>
    <cellStyle name="Comma 2 5 4 3 6 2 2" xfId="54552"/>
    <cellStyle name="Comma 2 5 4 3 6 3" xfId="39142"/>
    <cellStyle name="Comma 2 5 4 3 7" xfId="15919"/>
    <cellStyle name="Comma 2 5 4 3 7 2" xfId="46743"/>
    <cellStyle name="Comma 2 5 4 3 8" xfId="31333"/>
    <cellStyle name="Comma 2 5 4 4" xfId="927"/>
    <cellStyle name="Comma 2 5 4 4 2" xfId="2826"/>
    <cellStyle name="Comma 2 5 4 4 2 2" xfId="6629"/>
    <cellStyle name="Comma 2 5 4 4 2 2 2" xfId="14439"/>
    <cellStyle name="Comma 2 5 4 4 2 2 2 2" xfId="29850"/>
    <cellStyle name="Comma 2 5 4 4 2 2 2 2 2" xfId="60674"/>
    <cellStyle name="Comma 2 5 4 4 2 2 2 3" xfId="45264"/>
    <cellStyle name="Comma 2 5 4 4 2 2 3" xfId="22041"/>
    <cellStyle name="Comma 2 5 4 4 2 2 3 2" xfId="52865"/>
    <cellStyle name="Comma 2 5 4 4 2 2 4" xfId="37455"/>
    <cellStyle name="Comma 2 5 4 4 2 3" xfId="10636"/>
    <cellStyle name="Comma 2 5 4 4 2 3 2" xfId="26047"/>
    <cellStyle name="Comma 2 5 4 4 2 3 2 2" xfId="56871"/>
    <cellStyle name="Comma 2 5 4 4 2 3 3" xfId="41461"/>
    <cellStyle name="Comma 2 5 4 4 2 4" xfId="18238"/>
    <cellStyle name="Comma 2 5 4 4 2 4 2" xfId="49062"/>
    <cellStyle name="Comma 2 5 4 4 2 5" xfId="33652"/>
    <cellStyle name="Comma 2 5 4 4 3" xfId="4730"/>
    <cellStyle name="Comma 2 5 4 4 3 2" xfId="12540"/>
    <cellStyle name="Comma 2 5 4 4 3 2 2" xfId="27951"/>
    <cellStyle name="Comma 2 5 4 4 3 2 2 2" xfId="58775"/>
    <cellStyle name="Comma 2 5 4 4 3 2 3" xfId="43365"/>
    <cellStyle name="Comma 2 5 4 4 3 3" xfId="20142"/>
    <cellStyle name="Comma 2 5 4 4 3 3 2" xfId="50966"/>
    <cellStyle name="Comma 2 5 4 4 3 4" xfId="35556"/>
    <cellStyle name="Comma 2 5 4 4 4" xfId="8737"/>
    <cellStyle name="Comma 2 5 4 4 4 2" xfId="24148"/>
    <cellStyle name="Comma 2 5 4 4 4 2 2" xfId="54972"/>
    <cellStyle name="Comma 2 5 4 4 4 3" xfId="39562"/>
    <cellStyle name="Comma 2 5 4 4 5" xfId="16339"/>
    <cellStyle name="Comma 2 5 4 4 5 2" xfId="47163"/>
    <cellStyle name="Comma 2 5 4 4 6" xfId="31753"/>
    <cellStyle name="Comma 2 5 4 5" xfId="1560"/>
    <cellStyle name="Comma 2 5 4 5 2" xfId="3459"/>
    <cellStyle name="Comma 2 5 4 5 2 2" xfId="7262"/>
    <cellStyle name="Comma 2 5 4 5 2 2 2" xfId="15072"/>
    <cellStyle name="Comma 2 5 4 5 2 2 2 2" xfId="30483"/>
    <cellStyle name="Comma 2 5 4 5 2 2 2 2 2" xfId="61307"/>
    <cellStyle name="Comma 2 5 4 5 2 2 2 3" xfId="45897"/>
    <cellStyle name="Comma 2 5 4 5 2 2 3" xfId="22674"/>
    <cellStyle name="Comma 2 5 4 5 2 2 3 2" xfId="53498"/>
    <cellStyle name="Comma 2 5 4 5 2 2 4" xfId="38088"/>
    <cellStyle name="Comma 2 5 4 5 2 3" xfId="11269"/>
    <cellStyle name="Comma 2 5 4 5 2 3 2" xfId="26680"/>
    <cellStyle name="Comma 2 5 4 5 2 3 2 2" xfId="57504"/>
    <cellStyle name="Comma 2 5 4 5 2 3 3" xfId="42094"/>
    <cellStyle name="Comma 2 5 4 5 2 4" xfId="18871"/>
    <cellStyle name="Comma 2 5 4 5 2 4 2" xfId="49695"/>
    <cellStyle name="Comma 2 5 4 5 2 5" xfId="34285"/>
    <cellStyle name="Comma 2 5 4 5 3" xfId="5363"/>
    <cellStyle name="Comma 2 5 4 5 3 2" xfId="13173"/>
    <cellStyle name="Comma 2 5 4 5 3 2 2" xfId="28584"/>
    <cellStyle name="Comma 2 5 4 5 3 2 2 2" xfId="59408"/>
    <cellStyle name="Comma 2 5 4 5 3 2 3" xfId="43998"/>
    <cellStyle name="Comma 2 5 4 5 3 3" xfId="20775"/>
    <cellStyle name="Comma 2 5 4 5 3 3 2" xfId="51599"/>
    <cellStyle name="Comma 2 5 4 5 3 4" xfId="36189"/>
    <cellStyle name="Comma 2 5 4 5 4" xfId="9370"/>
    <cellStyle name="Comma 2 5 4 5 4 2" xfId="24781"/>
    <cellStyle name="Comma 2 5 4 5 4 2 2" xfId="55605"/>
    <cellStyle name="Comma 2 5 4 5 4 3" xfId="40195"/>
    <cellStyle name="Comma 2 5 4 5 5" xfId="16972"/>
    <cellStyle name="Comma 2 5 4 5 5 2" xfId="47796"/>
    <cellStyle name="Comma 2 5 4 5 6" xfId="32386"/>
    <cellStyle name="Comma 2 5 4 6" xfId="2193"/>
    <cellStyle name="Comma 2 5 4 6 2" xfId="5996"/>
    <cellStyle name="Comma 2 5 4 6 2 2" xfId="13806"/>
    <cellStyle name="Comma 2 5 4 6 2 2 2" xfId="29217"/>
    <cellStyle name="Comma 2 5 4 6 2 2 2 2" xfId="60041"/>
    <cellStyle name="Comma 2 5 4 6 2 2 3" xfId="44631"/>
    <cellStyle name="Comma 2 5 4 6 2 3" xfId="21408"/>
    <cellStyle name="Comma 2 5 4 6 2 3 2" xfId="52232"/>
    <cellStyle name="Comma 2 5 4 6 2 4" xfId="36822"/>
    <cellStyle name="Comma 2 5 4 6 3" xfId="10003"/>
    <cellStyle name="Comma 2 5 4 6 3 2" xfId="25414"/>
    <cellStyle name="Comma 2 5 4 6 3 2 2" xfId="56238"/>
    <cellStyle name="Comma 2 5 4 6 3 3" xfId="40828"/>
    <cellStyle name="Comma 2 5 4 6 4" xfId="17605"/>
    <cellStyle name="Comma 2 5 4 6 4 2" xfId="48429"/>
    <cellStyle name="Comma 2 5 4 6 5" xfId="33019"/>
    <cellStyle name="Comma 2 5 4 7" xfId="4097"/>
    <cellStyle name="Comma 2 5 4 7 2" xfId="11907"/>
    <cellStyle name="Comma 2 5 4 7 2 2" xfId="27318"/>
    <cellStyle name="Comma 2 5 4 7 2 2 2" xfId="58142"/>
    <cellStyle name="Comma 2 5 4 7 2 3" xfId="42732"/>
    <cellStyle name="Comma 2 5 4 7 3" xfId="19509"/>
    <cellStyle name="Comma 2 5 4 7 3 2" xfId="50333"/>
    <cellStyle name="Comma 2 5 4 7 4" xfId="34923"/>
    <cellStyle name="Comma 2 5 4 8" xfId="8104"/>
    <cellStyle name="Comma 2 5 4 8 2" xfId="23515"/>
    <cellStyle name="Comma 2 5 4 8 2 2" xfId="54339"/>
    <cellStyle name="Comma 2 5 4 8 3" xfId="38929"/>
    <cellStyle name="Comma 2 5 4 9" xfId="7895"/>
    <cellStyle name="Comma 2 5 4 9 2" xfId="23306"/>
    <cellStyle name="Comma 2 5 4 9 2 2" xfId="54130"/>
    <cellStyle name="Comma 2 5 4 9 3" xfId="38720"/>
    <cellStyle name="Comma 2 5 5" xfId="213"/>
    <cellStyle name="Comma 2 5 5 10" xfId="15626"/>
    <cellStyle name="Comma 2 5 5 10 2" xfId="46450"/>
    <cellStyle name="Comma 2 5 5 11" xfId="31040"/>
    <cellStyle name="Comma 2 5 5 2" xfId="636"/>
    <cellStyle name="Comma 2 5 5 2 2" xfId="1269"/>
    <cellStyle name="Comma 2 5 5 2 2 2" xfId="3168"/>
    <cellStyle name="Comma 2 5 5 2 2 2 2" xfId="6971"/>
    <cellStyle name="Comma 2 5 5 2 2 2 2 2" xfId="14781"/>
    <cellStyle name="Comma 2 5 5 2 2 2 2 2 2" xfId="30192"/>
    <cellStyle name="Comma 2 5 5 2 2 2 2 2 2 2" xfId="61016"/>
    <cellStyle name="Comma 2 5 5 2 2 2 2 2 3" xfId="45606"/>
    <cellStyle name="Comma 2 5 5 2 2 2 2 3" xfId="22383"/>
    <cellStyle name="Comma 2 5 5 2 2 2 2 3 2" xfId="53207"/>
    <cellStyle name="Comma 2 5 5 2 2 2 2 4" xfId="37797"/>
    <cellStyle name="Comma 2 5 5 2 2 2 3" xfId="10978"/>
    <cellStyle name="Comma 2 5 5 2 2 2 3 2" xfId="26389"/>
    <cellStyle name="Comma 2 5 5 2 2 2 3 2 2" xfId="57213"/>
    <cellStyle name="Comma 2 5 5 2 2 2 3 3" xfId="41803"/>
    <cellStyle name="Comma 2 5 5 2 2 2 4" xfId="18580"/>
    <cellStyle name="Comma 2 5 5 2 2 2 4 2" xfId="49404"/>
    <cellStyle name="Comma 2 5 5 2 2 2 5" xfId="33994"/>
    <cellStyle name="Comma 2 5 5 2 2 3" xfId="5072"/>
    <cellStyle name="Comma 2 5 5 2 2 3 2" xfId="12882"/>
    <cellStyle name="Comma 2 5 5 2 2 3 2 2" xfId="28293"/>
    <cellStyle name="Comma 2 5 5 2 2 3 2 2 2" xfId="59117"/>
    <cellStyle name="Comma 2 5 5 2 2 3 2 3" xfId="43707"/>
    <cellStyle name="Comma 2 5 5 2 2 3 3" xfId="20484"/>
    <cellStyle name="Comma 2 5 5 2 2 3 3 2" xfId="51308"/>
    <cellStyle name="Comma 2 5 5 2 2 3 4" xfId="35898"/>
    <cellStyle name="Comma 2 5 5 2 2 4" xfId="9079"/>
    <cellStyle name="Comma 2 5 5 2 2 4 2" xfId="24490"/>
    <cellStyle name="Comma 2 5 5 2 2 4 2 2" xfId="55314"/>
    <cellStyle name="Comma 2 5 5 2 2 4 3" xfId="39904"/>
    <cellStyle name="Comma 2 5 5 2 2 5" xfId="16681"/>
    <cellStyle name="Comma 2 5 5 2 2 5 2" xfId="47505"/>
    <cellStyle name="Comma 2 5 5 2 2 6" xfId="32095"/>
    <cellStyle name="Comma 2 5 5 2 3" xfId="1902"/>
    <cellStyle name="Comma 2 5 5 2 3 2" xfId="3801"/>
    <cellStyle name="Comma 2 5 5 2 3 2 2" xfId="7604"/>
    <cellStyle name="Comma 2 5 5 2 3 2 2 2" xfId="15414"/>
    <cellStyle name="Comma 2 5 5 2 3 2 2 2 2" xfId="30825"/>
    <cellStyle name="Comma 2 5 5 2 3 2 2 2 2 2" xfId="61649"/>
    <cellStyle name="Comma 2 5 5 2 3 2 2 2 3" xfId="46239"/>
    <cellStyle name="Comma 2 5 5 2 3 2 2 3" xfId="23016"/>
    <cellStyle name="Comma 2 5 5 2 3 2 2 3 2" xfId="53840"/>
    <cellStyle name="Comma 2 5 5 2 3 2 2 4" xfId="38430"/>
    <cellStyle name="Comma 2 5 5 2 3 2 3" xfId="11611"/>
    <cellStyle name="Comma 2 5 5 2 3 2 3 2" xfId="27022"/>
    <cellStyle name="Comma 2 5 5 2 3 2 3 2 2" xfId="57846"/>
    <cellStyle name="Comma 2 5 5 2 3 2 3 3" xfId="42436"/>
    <cellStyle name="Comma 2 5 5 2 3 2 4" xfId="19213"/>
    <cellStyle name="Comma 2 5 5 2 3 2 4 2" xfId="50037"/>
    <cellStyle name="Comma 2 5 5 2 3 2 5" xfId="34627"/>
    <cellStyle name="Comma 2 5 5 2 3 3" xfId="5705"/>
    <cellStyle name="Comma 2 5 5 2 3 3 2" xfId="13515"/>
    <cellStyle name="Comma 2 5 5 2 3 3 2 2" xfId="28926"/>
    <cellStyle name="Comma 2 5 5 2 3 3 2 2 2" xfId="59750"/>
    <cellStyle name="Comma 2 5 5 2 3 3 2 3" xfId="44340"/>
    <cellStyle name="Comma 2 5 5 2 3 3 3" xfId="21117"/>
    <cellStyle name="Comma 2 5 5 2 3 3 3 2" xfId="51941"/>
    <cellStyle name="Comma 2 5 5 2 3 3 4" xfId="36531"/>
    <cellStyle name="Comma 2 5 5 2 3 4" xfId="9712"/>
    <cellStyle name="Comma 2 5 5 2 3 4 2" xfId="25123"/>
    <cellStyle name="Comma 2 5 5 2 3 4 2 2" xfId="55947"/>
    <cellStyle name="Comma 2 5 5 2 3 4 3" xfId="40537"/>
    <cellStyle name="Comma 2 5 5 2 3 5" xfId="17314"/>
    <cellStyle name="Comma 2 5 5 2 3 5 2" xfId="48138"/>
    <cellStyle name="Comma 2 5 5 2 3 6" xfId="32728"/>
    <cellStyle name="Comma 2 5 5 2 4" xfId="2535"/>
    <cellStyle name="Comma 2 5 5 2 4 2" xfId="6338"/>
    <cellStyle name="Comma 2 5 5 2 4 2 2" xfId="14148"/>
    <cellStyle name="Comma 2 5 5 2 4 2 2 2" xfId="29559"/>
    <cellStyle name="Comma 2 5 5 2 4 2 2 2 2" xfId="60383"/>
    <cellStyle name="Comma 2 5 5 2 4 2 2 3" xfId="44973"/>
    <cellStyle name="Comma 2 5 5 2 4 2 3" xfId="21750"/>
    <cellStyle name="Comma 2 5 5 2 4 2 3 2" xfId="52574"/>
    <cellStyle name="Comma 2 5 5 2 4 2 4" xfId="37164"/>
    <cellStyle name="Comma 2 5 5 2 4 3" xfId="10345"/>
    <cellStyle name="Comma 2 5 5 2 4 3 2" xfId="25756"/>
    <cellStyle name="Comma 2 5 5 2 4 3 2 2" xfId="56580"/>
    <cellStyle name="Comma 2 5 5 2 4 3 3" xfId="41170"/>
    <cellStyle name="Comma 2 5 5 2 4 4" xfId="17947"/>
    <cellStyle name="Comma 2 5 5 2 4 4 2" xfId="48771"/>
    <cellStyle name="Comma 2 5 5 2 4 5" xfId="33361"/>
    <cellStyle name="Comma 2 5 5 2 5" xfId="4439"/>
    <cellStyle name="Comma 2 5 5 2 5 2" xfId="12249"/>
    <cellStyle name="Comma 2 5 5 2 5 2 2" xfId="27660"/>
    <cellStyle name="Comma 2 5 5 2 5 2 2 2" xfId="58484"/>
    <cellStyle name="Comma 2 5 5 2 5 2 3" xfId="43074"/>
    <cellStyle name="Comma 2 5 5 2 5 3" xfId="19851"/>
    <cellStyle name="Comma 2 5 5 2 5 3 2" xfId="50675"/>
    <cellStyle name="Comma 2 5 5 2 5 4" xfId="35265"/>
    <cellStyle name="Comma 2 5 5 2 6" xfId="8446"/>
    <cellStyle name="Comma 2 5 5 2 6 2" xfId="23857"/>
    <cellStyle name="Comma 2 5 5 2 6 2 2" xfId="54681"/>
    <cellStyle name="Comma 2 5 5 2 6 3" xfId="39271"/>
    <cellStyle name="Comma 2 5 5 2 7" xfId="16048"/>
    <cellStyle name="Comma 2 5 5 2 7 2" xfId="46872"/>
    <cellStyle name="Comma 2 5 5 2 8" xfId="31462"/>
    <cellStyle name="Comma 2 5 5 3" xfId="427"/>
    <cellStyle name="Comma 2 5 5 3 2" xfId="1060"/>
    <cellStyle name="Comma 2 5 5 3 2 2" xfId="2959"/>
    <cellStyle name="Comma 2 5 5 3 2 2 2" xfId="6762"/>
    <cellStyle name="Comma 2 5 5 3 2 2 2 2" xfId="14572"/>
    <cellStyle name="Comma 2 5 5 3 2 2 2 2 2" xfId="29983"/>
    <cellStyle name="Comma 2 5 5 3 2 2 2 2 2 2" xfId="60807"/>
    <cellStyle name="Comma 2 5 5 3 2 2 2 2 3" xfId="45397"/>
    <cellStyle name="Comma 2 5 5 3 2 2 2 3" xfId="22174"/>
    <cellStyle name="Comma 2 5 5 3 2 2 2 3 2" xfId="52998"/>
    <cellStyle name="Comma 2 5 5 3 2 2 2 4" xfId="37588"/>
    <cellStyle name="Comma 2 5 5 3 2 2 3" xfId="10769"/>
    <cellStyle name="Comma 2 5 5 3 2 2 3 2" xfId="26180"/>
    <cellStyle name="Comma 2 5 5 3 2 2 3 2 2" xfId="57004"/>
    <cellStyle name="Comma 2 5 5 3 2 2 3 3" xfId="41594"/>
    <cellStyle name="Comma 2 5 5 3 2 2 4" xfId="18371"/>
    <cellStyle name="Comma 2 5 5 3 2 2 4 2" xfId="49195"/>
    <cellStyle name="Comma 2 5 5 3 2 2 5" xfId="33785"/>
    <cellStyle name="Comma 2 5 5 3 2 3" xfId="4863"/>
    <cellStyle name="Comma 2 5 5 3 2 3 2" xfId="12673"/>
    <cellStyle name="Comma 2 5 5 3 2 3 2 2" xfId="28084"/>
    <cellStyle name="Comma 2 5 5 3 2 3 2 2 2" xfId="58908"/>
    <cellStyle name="Comma 2 5 5 3 2 3 2 3" xfId="43498"/>
    <cellStyle name="Comma 2 5 5 3 2 3 3" xfId="20275"/>
    <cellStyle name="Comma 2 5 5 3 2 3 3 2" xfId="51099"/>
    <cellStyle name="Comma 2 5 5 3 2 3 4" xfId="35689"/>
    <cellStyle name="Comma 2 5 5 3 2 4" xfId="8870"/>
    <cellStyle name="Comma 2 5 5 3 2 4 2" xfId="24281"/>
    <cellStyle name="Comma 2 5 5 3 2 4 2 2" xfId="55105"/>
    <cellStyle name="Comma 2 5 5 3 2 4 3" xfId="39695"/>
    <cellStyle name="Comma 2 5 5 3 2 5" xfId="16472"/>
    <cellStyle name="Comma 2 5 5 3 2 5 2" xfId="47296"/>
    <cellStyle name="Comma 2 5 5 3 2 6" xfId="31886"/>
    <cellStyle name="Comma 2 5 5 3 3" xfId="1693"/>
    <cellStyle name="Comma 2 5 5 3 3 2" xfId="3592"/>
    <cellStyle name="Comma 2 5 5 3 3 2 2" xfId="7395"/>
    <cellStyle name="Comma 2 5 5 3 3 2 2 2" xfId="15205"/>
    <cellStyle name="Comma 2 5 5 3 3 2 2 2 2" xfId="30616"/>
    <cellStyle name="Comma 2 5 5 3 3 2 2 2 2 2" xfId="61440"/>
    <cellStyle name="Comma 2 5 5 3 3 2 2 2 3" xfId="46030"/>
    <cellStyle name="Comma 2 5 5 3 3 2 2 3" xfId="22807"/>
    <cellStyle name="Comma 2 5 5 3 3 2 2 3 2" xfId="53631"/>
    <cellStyle name="Comma 2 5 5 3 3 2 2 4" xfId="38221"/>
    <cellStyle name="Comma 2 5 5 3 3 2 3" xfId="11402"/>
    <cellStyle name="Comma 2 5 5 3 3 2 3 2" xfId="26813"/>
    <cellStyle name="Comma 2 5 5 3 3 2 3 2 2" xfId="57637"/>
    <cellStyle name="Comma 2 5 5 3 3 2 3 3" xfId="42227"/>
    <cellStyle name="Comma 2 5 5 3 3 2 4" xfId="19004"/>
    <cellStyle name="Comma 2 5 5 3 3 2 4 2" xfId="49828"/>
    <cellStyle name="Comma 2 5 5 3 3 2 5" xfId="34418"/>
    <cellStyle name="Comma 2 5 5 3 3 3" xfId="5496"/>
    <cellStyle name="Comma 2 5 5 3 3 3 2" xfId="13306"/>
    <cellStyle name="Comma 2 5 5 3 3 3 2 2" xfId="28717"/>
    <cellStyle name="Comma 2 5 5 3 3 3 2 2 2" xfId="59541"/>
    <cellStyle name="Comma 2 5 5 3 3 3 2 3" xfId="44131"/>
    <cellStyle name="Comma 2 5 5 3 3 3 3" xfId="20908"/>
    <cellStyle name="Comma 2 5 5 3 3 3 3 2" xfId="51732"/>
    <cellStyle name="Comma 2 5 5 3 3 3 4" xfId="36322"/>
    <cellStyle name="Comma 2 5 5 3 3 4" xfId="9503"/>
    <cellStyle name="Comma 2 5 5 3 3 4 2" xfId="24914"/>
    <cellStyle name="Comma 2 5 5 3 3 4 2 2" xfId="55738"/>
    <cellStyle name="Comma 2 5 5 3 3 4 3" xfId="40328"/>
    <cellStyle name="Comma 2 5 5 3 3 5" xfId="17105"/>
    <cellStyle name="Comma 2 5 5 3 3 5 2" xfId="47929"/>
    <cellStyle name="Comma 2 5 5 3 3 6" xfId="32519"/>
    <cellStyle name="Comma 2 5 5 3 4" xfId="2326"/>
    <cellStyle name="Comma 2 5 5 3 4 2" xfId="6129"/>
    <cellStyle name="Comma 2 5 5 3 4 2 2" xfId="13939"/>
    <cellStyle name="Comma 2 5 5 3 4 2 2 2" xfId="29350"/>
    <cellStyle name="Comma 2 5 5 3 4 2 2 2 2" xfId="60174"/>
    <cellStyle name="Comma 2 5 5 3 4 2 2 3" xfId="44764"/>
    <cellStyle name="Comma 2 5 5 3 4 2 3" xfId="21541"/>
    <cellStyle name="Comma 2 5 5 3 4 2 3 2" xfId="52365"/>
    <cellStyle name="Comma 2 5 5 3 4 2 4" xfId="36955"/>
    <cellStyle name="Comma 2 5 5 3 4 3" xfId="10136"/>
    <cellStyle name="Comma 2 5 5 3 4 3 2" xfId="25547"/>
    <cellStyle name="Comma 2 5 5 3 4 3 2 2" xfId="56371"/>
    <cellStyle name="Comma 2 5 5 3 4 3 3" xfId="40961"/>
    <cellStyle name="Comma 2 5 5 3 4 4" xfId="17738"/>
    <cellStyle name="Comma 2 5 5 3 4 4 2" xfId="48562"/>
    <cellStyle name="Comma 2 5 5 3 4 5" xfId="33152"/>
    <cellStyle name="Comma 2 5 5 3 5" xfId="4230"/>
    <cellStyle name="Comma 2 5 5 3 5 2" xfId="12040"/>
    <cellStyle name="Comma 2 5 5 3 5 2 2" xfId="27451"/>
    <cellStyle name="Comma 2 5 5 3 5 2 2 2" xfId="58275"/>
    <cellStyle name="Comma 2 5 5 3 5 2 3" xfId="42865"/>
    <cellStyle name="Comma 2 5 5 3 5 3" xfId="19642"/>
    <cellStyle name="Comma 2 5 5 3 5 3 2" xfId="50466"/>
    <cellStyle name="Comma 2 5 5 3 5 4" xfId="35056"/>
    <cellStyle name="Comma 2 5 5 3 6" xfId="8237"/>
    <cellStyle name="Comma 2 5 5 3 6 2" xfId="23648"/>
    <cellStyle name="Comma 2 5 5 3 6 2 2" xfId="54472"/>
    <cellStyle name="Comma 2 5 5 3 6 3" xfId="39062"/>
    <cellStyle name="Comma 2 5 5 3 7" xfId="15839"/>
    <cellStyle name="Comma 2 5 5 3 7 2" xfId="46663"/>
    <cellStyle name="Comma 2 5 5 3 8" xfId="31253"/>
    <cellStyle name="Comma 2 5 5 4" xfId="847"/>
    <cellStyle name="Comma 2 5 5 4 2" xfId="2746"/>
    <cellStyle name="Comma 2 5 5 4 2 2" xfId="6549"/>
    <cellStyle name="Comma 2 5 5 4 2 2 2" xfId="14359"/>
    <cellStyle name="Comma 2 5 5 4 2 2 2 2" xfId="29770"/>
    <cellStyle name="Comma 2 5 5 4 2 2 2 2 2" xfId="60594"/>
    <cellStyle name="Comma 2 5 5 4 2 2 2 3" xfId="45184"/>
    <cellStyle name="Comma 2 5 5 4 2 2 3" xfId="21961"/>
    <cellStyle name="Comma 2 5 5 4 2 2 3 2" xfId="52785"/>
    <cellStyle name="Comma 2 5 5 4 2 2 4" xfId="37375"/>
    <cellStyle name="Comma 2 5 5 4 2 3" xfId="10556"/>
    <cellStyle name="Comma 2 5 5 4 2 3 2" xfId="25967"/>
    <cellStyle name="Comma 2 5 5 4 2 3 2 2" xfId="56791"/>
    <cellStyle name="Comma 2 5 5 4 2 3 3" xfId="41381"/>
    <cellStyle name="Comma 2 5 5 4 2 4" xfId="18158"/>
    <cellStyle name="Comma 2 5 5 4 2 4 2" xfId="48982"/>
    <cellStyle name="Comma 2 5 5 4 2 5" xfId="33572"/>
    <cellStyle name="Comma 2 5 5 4 3" xfId="4650"/>
    <cellStyle name="Comma 2 5 5 4 3 2" xfId="12460"/>
    <cellStyle name="Comma 2 5 5 4 3 2 2" xfId="27871"/>
    <cellStyle name="Comma 2 5 5 4 3 2 2 2" xfId="58695"/>
    <cellStyle name="Comma 2 5 5 4 3 2 3" xfId="43285"/>
    <cellStyle name="Comma 2 5 5 4 3 3" xfId="20062"/>
    <cellStyle name="Comma 2 5 5 4 3 3 2" xfId="50886"/>
    <cellStyle name="Comma 2 5 5 4 3 4" xfId="35476"/>
    <cellStyle name="Comma 2 5 5 4 4" xfId="8657"/>
    <cellStyle name="Comma 2 5 5 4 4 2" xfId="24068"/>
    <cellStyle name="Comma 2 5 5 4 4 2 2" xfId="54892"/>
    <cellStyle name="Comma 2 5 5 4 4 3" xfId="39482"/>
    <cellStyle name="Comma 2 5 5 4 5" xfId="16259"/>
    <cellStyle name="Comma 2 5 5 4 5 2" xfId="47083"/>
    <cellStyle name="Comma 2 5 5 4 6" xfId="31673"/>
    <cellStyle name="Comma 2 5 5 5" xfId="1480"/>
    <cellStyle name="Comma 2 5 5 5 2" xfId="3379"/>
    <cellStyle name="Comma 2 5 5 5 2 2" xfId="7182"/>
    <cellStyle name="Comma 2 5 5 5 2 2 2" xfId="14992"/>
    <cellStyle name="Comma 2 5 5 5 2 2 2 2" xfId="30403"/>
    <cellStyle name="Comma 2 5 5 5 2 2 2 2 2" xfId="61227"/>
    <cellStyle name="Comma 2 5 5 5 2 2 2 3" xfId="45817"/>
    <cellStyle name="Comma 2 5 5 5 2 2 3" xfId="22594"/>
    <cellStyle name="Comma 2 5 5 5 2 2 3 2" xfId="53418"/>
    <cellStyle name="Comma 2 5 5 5 2 2 4" xfId="38008"/>
    <cellStyle name="Comma 2 5 5 5 2 3" xfId="11189"/>
    <cellStyle name="Comma 2 5 5 5 2 3 2" xfId="26600"/>
    <cellStyle name="Comma 2 5 5 5 2 3 2 2" xfId="57424"/>
    <cellStyle name="Comma 2 5 5 5 2 3 3" xfId="42014"/>
    <cellStyle name="Comma 2 5 5 5 2 4" xfId="18791"/>
    <cellStyle name="Comma 2 5 5 5 2 4 2" xfId="49615"/>
    <cellStyle name="Comma 2 5 5 5 2 5" xfId="34205"/>
    <cellStyle name="Comma 2 5 5 5 3" xfId="5283"/>
    <cellStyle name="Comma 2 5 5 5 3 2" xfId="13093"/>
    <cellStyle name="Comma 2 5 5 5 3 2 2" xfId="28504"/>
    <cellStyle name="Comma 2 5 5 5 3 2 2 2" xfId="59328"/>
    <cellStyle name="Comma 2 5 5 5 3 2 3" xfId="43918"/>
    <cellStyle name="Comma 2 5 5 5 3 3" xfId="20695"/>
    <cellStyle name="Comma 2 5 5 5 3 3 2" xfId="51519"/>
    <cellStyle name="Comma 2 5 5 5 3 4" xfId="36109"/>
    <cellStyle name="Comma 2 5 5 5 4" xfId="9290"/>
    <cellStyle name="Comma 2 5 5 5 4 2" xfId="24701"/>
    <cellStyle name="Comma 2 5 5 5 4 2 2" xfId="55525"/>
    <cellStyle name="Comma 2 5 5 5 4 3" xfId="40115"/>
    <cellStyle name="Comma 2 5 5 5 5" xfId="16892"/>
    <cellStyle name="Comma 2 5 5 5 5 2" xfId="47716"/>
    <cellStyle name="Comma 2 5 5 5 6" xfId="32306"/>
    <cellStyle name="Comma 2 5 5 6" xfId="2113"/>
    <cellStyle name="Comma 2 5 5 6 2" xfId="5916"/>
    <cellStyle name="Comma 2 5 5 6 2 2" xfId="13726"/>
    <cellStyle name="Comma 2 5 5 6 2 2 2" xfId="29137"/>
    <cellStyle name="Comma 2 5 5 6 2 2 2 2" xfId="59961"/>
    <cellStyle name="Comma 2 5 5 6 2 2 3" xfId="44551"/>
    <cellStyle name="Comma 2 5 5 6 2 3" xfId="21328"/>
    <cellStyle name="Comma 2 5 5 6 2 3 2" xfId="52152"/>
    <cellStyle name="Comma 2 5 5 6 2 4" xfId="36742"/>
    <cellStyle name="Comma 2 5 5 6 3" xfId="9923"/>
    <cellStyle name="Comma 2 5 5 6 3 2" xfId="25334"/>
    <cellStyle name="Comma 2 5 5 6 3 2 2" xfId="56158"/>
    <cellStyle name="Comma 2 5 5 6 3 3" xfId="40748"/>
    <cellStyle name="Comma 2 5 5 6 4" xfId="17525"/>
    <cellStyle name="Comma 2 5 5 6 4 2" xfId="48349"/>
    <cellStyle name="Comma 2 5 5 6 5" xfId="32939"/>
    <cellStyle name="Comma 2 5 5 7" xfId="4017"/>
    <cellStyle name="Comma 2 5 5 7 2" xfId="11827"/>
    <cellStyle name="Comma 2 5 5 7 2 2" xfId="27238"/>
    <cellStyle name="Comma 2 5 5 7 2 2 2" xfId="58062"/>
    <cellStyle name="Comma 2 5 5 7 2 3" xfId="42652"/>
    <cellStyle name="Comma 2 5 5 7 3" xfId="19429"/>
    <cellStyle name="Comma 2 5 5 7 3 2" xfId="50253"/>
    <cellStyle name="Comma 2 5 5 7 4" xfId="34843"/>
    <cellStyle name="Comma 2 5 5 8" xfId="8024"/>
    <cellStyle name="Comma 2 5 5 8 2" xfId="23435"/>
    <cellStyle name="Comma 2 5 5 8 2 2" xfId="54259"/>
    <cellStyle name="Comma 2 5 5 8 3" xfId="38849"/>
    <cellStyle name="Comma 2 5 5 9" xfId="7815"/>
    <cellStyle name="Comma 2 5 5 9 2" xfId="23226"/>
    <cellStyle name="Comma 2 5 5 9 2 2" xfId="54050"/>
    <cellStyle name="Comma 2 5 5 9 3" xfId="38640"/>
    <cellStyle name="Comma 2 5 6" xfId="591"/>
    <cellStyle name="Comma 2 5 6 2" xfId="1224"/>
    <cellStyle name="Comma 2 5 6 2 2" xfId="3123"/>
    <cellStyle name="Comma 2 5 6 2 2 2" xfId="6926"/>
    <cellStyle name="Comma 2 5 6 2 2 2 2" xfId="14736"/>
    <cellStyle name="Comma 2 5 6 2 2 2 2 2" xfId="30147"/>
    <cellStyle name="Comma 2 5 6 2 2 2 2 2 2" xfId="60971"/>
    <cellStyle name="Comma 2 5 6 2 2 2 2 3" xfId="45561"/>
    <cellStyle name="Comma 2 5 6 2 2 2 3" xfId="22338"/>
    <cellStyle name="Comma 2 5 6 2 2 2 3 2" xfId="53162"/>
    <cellStyle name="Comma 2 5 6 2 2 2 4" xfId="37752"/>
    <cellStyle name="Comma 2 5 6 2 2 3" xfId="10933"/>
    <cellStyle name="Comma 2 5 6 2 2 3 2" xfId="26344"/>
    <cellStyle name="Comma 2 5 6 2 2 3 2 2" xfId="57168"/>
    <cellStyle name="Comma 2 5 6 2 2 3 3" xfId="41758"/>
    <cellStyle name="Comma 2 5 6 2 2 4" xfId="18535"/>
    <cellStyle name="Comma 2 5 6 2 2 4 2" xfId="49359"/>
    <cellStyle name="Comma 2 5 6 2 2 5" xfId="33949"/>
    <cellStyle name="Comma 2 5 6 2 3" xfId="5027"/>
    <cellStyle name="Comma 2 5 6 2 3 2" xfId="12837"/>
    <cellStyle name="Comma 2 5 6 2 3 2 2" xfId="28248"/>
    <cellStyle name="Comma 2 5 6 2 3 2 2 2" xfId="59072"/>
    <cellStyle name="Comma 2 5 6 2 3 2 3" xfId="43662"/>
    <cellStyle name="Comma 2 5 6 2 3 3" xfId="20439"/>
    <cellStyle name="Comma 2 5 6 2 3 3 2" xfId="51263"/>
    <cellStyle name="Comma 2 5 6 2 3 4" xfId="35853"/>
    <cellStyle name="Comma 2 5 6 2 4" xfId="9034"/>
    <cellStyle name="Comma 2 5 6 2 4 2" xfId="24445"/>
    <cellStyle name="Comma 2 5 6 2 4 2 2" xfId="55269"/>
    <cellStyle name="Comma 2 5 6 2 4 3" xfId="39859"/>
    <cellStyle name="Comma 2 5 6 2 5" xfId="16636"/>
    <cellStyle name="Comma 2 5 6 2 5 2" xfId="47460"/>
    <cellStyle name="Comma 2 5 6 2 6" xfId="32050"/>
    <cellStyle name="Comma 2 5 6 3" xfId="1857"/>
    <cellStyle name="Comma 2 5 6 3 2" xfId="3756"/>
    <cellStyle name="Comma 2 5 6 3 2 2" xfId="7559"/>
    <cellStyle name="Comma 2 5 6 3 2 2 2" xfId="15369"/>
    <cellStyle name="Comma 2 5 6 3 2 2 2 2" xfId="30780"/>
    <cellStyle name="Comma 2 5 6 3 2 2 2 2 2" xfId="61604"/>
    <cellStyle name="Comma 2 5 6 3 2 2 2 3" xfId="46194"/>
    <cellStyle name="Comma 2 5 6 3 2 2 3" xfId="22971"/>
    <cellStyle name="Comma 2 5 6 3 2 2 3 2" xfId="53795"/>
    <cellStyle name="Comma 2 5 6 3 2 2 4" xfId="38385"/>
    <cellStyle name="Comma 2 5 6 3 2 3" xfId="11566"/>
    <cellStyle name="Comma 2 5 6 3 2 3 2" xfId="26977"/>
    <cellStyle name="Comma 2 5 6 3 2 3 2 2" xfId="57801"/>
    <cellStyle name="Comma 2 5 6 3 2 3 3" xfId="42391"/>
    <cellStyle name="Comma 2 5 6 3 2 4" xfId="19168"/>
    <cellStyle name="Comma 2 5 6 3 2 4 2" xfId="49992"/>
    <cellStyle name="Comma 2 5 6 3 2 5" xfId="34582"/>
    <cellStyle name="Comma 2 5 6 3 3" xfId="5660"/>
    <cellStyle name="Comma 2 5 6 3 3 2" xfId="13470"/>
    <cellStyle name="Comma 2 5 6 3 3 2 2" xfId="28881"/>
    <cellStyle name="Comma 2 5 6 3 3 2 2 2" xfId="59705"/>
    <cellStyle name="Comma 2 5 6 3 3 2 3" xfId="44295"/>
    <cellStyle name="Comma 2 5 6 3 3 3" xfId="21072"/>
    <cellStyle name="Comma 2 5 6 3 3 3 2" xfId="51896"/>
    <cellStyle name="Comma 2 5 6 3 3 4" xfId="36486"/>
    <cellStyle name="Comma 2 5 6 3 4" xfId="9667"/>
    <cellStyle name="Comma 2 5 6 3 4 2" xfId="25078"/>
    <cellStyle name="Comma 2 5 6 3 4 2 2" xfId="55902"/>
    <cellStyle name="Comma 2 5 6 3 4 3" xfId="40492"/>
    <cellStyle name="Comma 2 5 6 3 5" xfId="17269"/>
    <cellStyle name="Comma 2 5 6 3 5 2" xfId="48093"/>
    <cellStyle name="Comma 2 5 6 3 6" xfId="32683"/>
    <cellStyle name="Comma 2 5 6 4" xfId="2490"/>
    <cellStyle name="Comma 2 5 6 4 2" xfId="6293"/>
    <cellStyle name="Comma 2 5 6 4 2 2" xfId="14103"/>
    <cellStyle name="Comma 2 5 6 4 2 2 2" xfId="29514"/>
    <cellStyle name="Comma 2 5 6 4 2 2 2 2" xfId="60338"/>
    <cellStyle name="Comma 2 5 6 4 2 2 3" xfId="44928"/>
    <cellStyle name="Comma 2 5 6 4 2 3" xfId="21705"/>
    <cellStyle name="Comma 2 5 6 4 2 3 2" xfId="52529"/>
    <cellStyle name="Comma 2 5 6 4 2 4" xfId="37119"/>
    <cellStyle name="Comma 2 5 6 4 3" xfId="10300"/>
    <cellStyle name="Comma 2 5 6 4 3 2" xfId="25711"/>
    <cellStyle name="Comma 2 5 6 4 3 2 2" xfId="56535"/>
    <cellStyle name="Comma 2 5 6 4 3 3" xfId="41125"/>
    <cellStyle name="Comma 2 5 6 4 4" xfId="17902"/>
    <cellStyle name="Comma 2 5 6 4 4 2" xfId="48726"/>
    <cellStyle name="Comma 2 5 6 4 5" xfId="33316"/>
    <cellStyle name="Comma 2 5 6 5" xfId="4394"/>
    <cellStyle name="Comma 2 5 6 5 2" xfId="12204"/>
    <cellStyle name="Comma 2 5 6 5 2 2" xfId="27615"/>
    <cellStyle name="Comma 2 5 6 5 2 2 2" xfId="58439"/>
    <cellStyle name="Comma 2 5 6 5 2 3" xfId="43029"/>
    <cellStyle name="Comma 2 5 6 5 3" xfId="19806"/>
    <cellStyle name="Comma 2 5 6 5 3 2" xfId="50630"/>
    <cellStyle name="Comma 2 5 6 5 4" xfId="35220"/>
    <cellStyle name="Comma 2 5 6 6" xfId="8401"/>
    <cellStyle name="Comma 2 5 6 6 2" xfId="23812"/>
    <cellStyle name="Comma 2 5 6 6 2 2" xfId="54636"/>
    <cellStyle name="Comma 2 5 6 6 3" xfId="39226"/>
    <cellStyle name="Comma 2 5 6 7" xfId="16003"/>
    <cellStyle name="Comma 2 5 6 7 2" xfId="46827"/>
    <cellStyle name="Comma 2 5 6 8" xfId="31417"/>
    <cellStyle name="Comma 2 5 7" xfId="382"/>
    <cellStyle name="Comma 2 5 7 2" xfId="1015"/>
    <cellStyle name="Comma 2 5 7 2 2" xfId="2914"/>
    <cellStyle name="Comma 2 5 7 2 2 2" xfId="6717"/>
    <cellStyle name="Comma 2 5 7 2 2 2 2" xfId="14527"/>
    <cellStyle name="Comma 2 5 7 2 2 2 2 2" xfId="29938"/>
    <cellStyle name="Comma 2 5 7 2 2 2 2 2 2" xfId="60762"/>
    <cellStyle name="Comma 2 5 7 2 2 2 2 3" xfId="45352"/>
    <cellStyle name="Comma 2 5 7 2 2 2 3" xfId="22129"/>
    <cellStyle name="Comma 2 5 7 2 2 2 3 2" xfId="52953"/>
    <cellStyle name="Comma 2 5 7 2 2 2 4" xfId="37543"/>
    <cellStyle name="Comma 2 5 7 2 2 3" xfId="10724"/>
    <cellStyle name="Comma 2 5 7 2 2 3 2" xfId="26135"/>
    <cellStyle name="Comma 2 5 7 2 2 3 2 2" xfId="56959"/>
    <cellStyle name="Comma 2 5 7 2 2 3 3" xfId="41549"/>
    <cellStyle name="Comma 2 5 7 2 2 4" xfId="18326"/>
    <cellStyle name="Comma 2 5 7 2 2 4 2" xfId="49150"/>
    <cellStyle name="Comma 2 5 7 2 2 5" xfId="33740"/>
    <cellStyle name="Comma 2 5 7 2 3" xfId="4818"/>
    <cellStyle name="Comma 2 5 7 2 3 2" xfId="12628"/>
    <cellStyle name="Comma 2 5 7 2 3 2 2" xfId="28039"/>
    <cellStyle name="Comma 2 5 7 2 3 2 2 2" xfId="58863"/>
    <cellStyle name="Comma 2 5 7 2 3 2 3" xfId="43453"/>
    <cellStyle name="Comma 2 5 7 2 3 3" xfId="20230"/>
    <cellStyle name="Comma 2 5 7 2 3 3 2" xfId="51054"/>
    <cellStyle name="Comma 2 5 7 2 3 4" xfId="35644"/>
    <cellStyle name="Comma 2 5 7 2 4" xfId="8825"/>
    <cellStyle name="Comma 2 5 7 2 4 2" xfId="24236"/>
    <cellStyle name="Comma 2 5 7 2 4 2 2" xfId="55060"/>
    <cellStyle name="Comma 2 5 7 2 4 3" xfId="39650"/>
    <cellStyle name="Comma 2 5 7 2 5" xfId="16427"/>
    <cellStyle name="Comma 2 5 7 2 5 2" xfId="47251"/>
    <cellStyle name="Comma 2 5 7 2 6" xfId="31841"/>
    <cellStyle name="Comma 2 5 7 3" xfId="1648"/>
    <cellStyle name="Comma 2 5 7 3 2" xfId="3547"/>
    <cellStyle name="Comma 2 5 7 3 2 2" xfId="7350"/>
    <cellStyle name="Comma 2 5 7 3 2 2 2" xfId="15160"/>
    <cellStyle name="Comma 2 5 7 3 2 2 2 2" xfId="30571"/>
    <cellStyle name="Comma 2 5 7 3 2 2 2 2 2" xfId="61395"/>
    <cellStyle name="Comma 2 5 7 3 2 2 2 3" xfId="45985"/>
    <cellStyle name="Comma 2 5 7 3 2 2 3" xfId="22762"/>
    <cellStyle name="Comma 2 5 7 3 2 2 3 2" xfId="53586"/>
    <cellStyle name="Comma 2 5 7 3 2 2 4" xfId="38176"/>
    <cellStyle name="Comma 2 5 7 3 2 3" xfId="11357"/>
    <cellStyle name="Comma 2 5 7 3 2 3 2" xfId="26768"/>
    <cellStyle name="Comma 2 5 7 3 2 3 2 2" xfId="57592"/>
    <cellStyle name="Comma 2 5 7 3 2 3 3" xfId="42182"/>
    <cellStyle name="Comma 2 5 7 3 2 4" xfId="18959"/>
    <cellStyle name="Comma 2 5 7 3 2 4 2" xfId="49783"/>
    <cellStyle name="Comma 2 5 7 3 2 5" xfId="34373"/>
    <cellStyle name="Comma 2 5 7 3 3" xfId="5451"/>
    <cellStyle name="Comma 2 5 7 3 3 2" xfId="13261"/>
    <cellStyle name="Comma 2 5 7 3 3 2 2" xfId="28672"/>
    <cellStyle name="Comma 2 5 7 3 3 2 2 2" xfId="59496"/>
    <cellStyle name="Comma 2 5 7 3 3 2 3" xfId="44086"/>
    <cellStyle name="Comma 2 5 7 3 3 3" xfId="20863"/>
    <cellStyle name="Comma 2 5 7 3 3 3 2" xfId="51687"/>
    <cellStyle name="Comma 2 5 7 3 3 4" xfId="36277"/>
    <cellStyle name="Comma 2 5 7 3 4" xfId="9458"/>
    <cellStyle name="Comma 2 5 7 3 4 2" xfId="24869"/>
    <cellStyle name="Comma 2 5 7 3 4 2 2" xfId="55693"/>
    <cellStyle name="Comma 2 5 7 3 4 3" xfId="40283"/>
    <cellStyle name="Comma 2 5 7 3 5" xfId="17060"/>
    <cellStyle name="Comma 2 5 7 3 5 2" xfId="47884"/>
    <cellStyle name="Comma 2 5 7 3 6" xfId="32474"/>
    <cellStyle name="Comma 2 5 7 4" xfId="2281"/>
    <cellStyle name="Comma 2 5 7 4 2" xfId="6084"/>
    <cellStyle name="Comma 2 5 7 4 2 2" xfId="13894"/>
    <cellStyle name="Comma 2 5 7 4 2 2 2" xfId="29305"/>
    <cellStyle name="Comma 2 5 7 4 2 2 2 2" xfId="60129"/>
    <cellStyle name="Comma 2 5 7 4 2 2 3" xfId="44719"/>
    <cellStyle name="Comma 2 5 7 4 2 3" xfId="21496"/>
    <cellStyle name="Comma 2 5 7 4 2 3 2" xfId="52320"/>
    <cellStyle name="Comma 2 5 7 4 2 4" xfId="36910"/>
    <cellStyle name="Comma 2 5 7 4 3" xfId="10091"/>
    <cellStyle name="Comma 2 5 7 4 3 2" xfId="25502"/>
    <cellStyle name="Comma 2 5 7 4 3 2 2" xfId="56326"/>
    <cellStyle name="Comma 2 5 7 4 3 3" xfId="40916"/>
    <cellStyle name="Comma 2 5 7 4 4" xfId="17693"/>
    <cellStyle name="Comma 2 5 7 4 4 2" xfId="48517"/>
    <cellStyle name="Comma 2 5 7 4 5" xfId="33107"/>
    <cellStyle name="Comma 2 5 7 5" xfId="4185"/>
    <cellStyle name="Comma 2 5 7 5 2" xfId="11995"/>
    <cellStyle name="Comma 2 5 7 5 2 2" xfId="27406"/>
    <cellStyle name="Comma 2 5 7 5 2 2 2" xfId="58230"/>
    <cellStyle name="Comma 2 5 7 5 2 3" xfId="42820"/>
    <cellStyle name="Comma 2 5 7 5 3" xfId="19597"/>
    <cellStyle name="Comma 2 5 7 5 3 2" xfId="50421"/>
    <cellStyle name="Comma 2 5 7 5 4" xfId="35011"/>
    <cellStyle name="Comma 2 5 7 6" xfId="8192"/>
    <cellStyle name="Comma 2 5 7 6 2" xfId="23603"/>
    <cellStyle name="Comma 2 5 7 6 2 2" xfId="54427"/>
    <cellStyle name="Comma 2 5 7 6 3" xfId="39017"/>
    <cellStyle name="Comma 2 5 7 7" xfId="15794"/>
    <cellStyle name="Comma 2 5 7 7 2" xfId="46618"/>
    <cellStyle name="Comma 2 5 7 8" xfId="31208"/>
    <cellStyle name="Comma 2 5 8" xfId="802"/>
    <cellStyle name="Comma 2 5 8 2" xfId="2701"/>
    <cellStyle name="Comma 2 5 8 2 2" xfId="6504"/>
    <cellStyle name="Comma 2 5 8 2 2 2" xfId="14314"/>
    <cellStyle name="Comma 2 5 8 2 2 2 2" xfId="29725"/>
    <cellStyle name="Comma 2 5 8 2 2 2 2 2" xfId="60549"/>
    <cellStyle name="Comma 2 5 8 2 2 2 3" xfId="45139"/>
    <cellStyle name="Comma 2 5 8 2 2 3" xfId="21916"/>
    <cellStyle name="Comma 2 5 8 2 2 3 2" xfId="52740"/>
    <cellStyle name="Comma 2 5 8 2 2 4" xfId="37330"/>
    <cellStyle name="Comma 2 5 8 2 3" xfId="10511"/>
    <cellStyle name="Comma 2 5 8 2 3 2" xfId="25922"/>
    <cellStyle name="Comma 2 5 8 2 3 2 2" xfId="56746"/>
    <cellStyle name="Comma 2 5 8 2 3 3" xfId="41336"/>
    <cellStyle name="Comma 2 5 8 2 4" xfId="18113"/>
    <cellStyle name="Comma 2 5 8 2 4 2" xfId="48937"/>
    <cellStyle name="Comma 2 5 8 2 5" xfId="33527"/>
    <cellStyle name="Comma 2 5 8 3" xfId="4605"/>
    <cellStyle name="Comma 2 5 8 3 2" xfId="12415"/>
    <cellStyle name="Comma 2 5 8 3 2 2" xfId="27826"/>
    <cellStyle name="Comma 2 5 8 3 2 2 2" xfId="58650"/>
    <cellStyle name="Comma 2 5 8 3 2 3" xfId="43240"/>
    <cellStyle name="Comma 2 5 8 3 3" xfId="20017"/>
    <cellStyle name="Comma 2 5 8 3 3 2" xfId="50841"/>
    <cellStyle name="Comma 2 5 8 3 4" xfId="35431"/>
    <cellStyle name="Comma 2 5 8 4" xfId="8612"/>
    <cellStyle name="Comma 2 5 8 4 2" xfId="24023"/>
    <cellStyle name="Comma 2 5 8 4 2 2" xfId="54847"/>
    <cellStyle name="Comma 2 5 8 4 3" xfId="39437"/>
    <cellStyle name="Comma 2 5 8 5" xfId="16214"/>
    <cellStyle name="Comma 2 5 8 5 2" xfId="47038"/>
    <cellStyle name="Comma 2 5 8 6" xfId="31628"/>
    <cellStyle name="Comma 2 5 9" xfId="1435"/>
    <cellStyle name="Comma 2 5 9 2" xfId="3334"/>
    <cellStyle name="Comma 2 5 9 2 2" xfId="7137"/>
    <cellStyle name="Comma 2 5 9 2 2 2" xfId="14947"/>
    <cellStyle name="Comma 2 5 9 2 2 2 2" xfId="30358"/>
    <cellStyle name="Comma 2 5 9 2 2 2 2 2" xfId="61182"/>
    <cellStyle name="Comma 2 5 9 2 2 2 3" xfId="45772"/>
    <cellStyle name="Comma 2 5 9 2 2 3" xfId="22549"/>
    <cellStyle name="Comma 2 5 9 2 2 3 2" xfId="53373"/>
    <cellStyle name="Comma 2 5 9 2 2 4" xfId="37963"/>
    <cellStyle name="Comma 2 5 9 2 3" xfId="11144"/>
    <cellStyle name="Comma 2 5 9 2 3 2" xfId="26555"/>
    <cellStyle name="Comma 2 5 9 2 3 2 2" xfId="57379"/>
    <cellStyle name="Comma 2 5 9 2 3 3" xfId="41969"/>
    <cellStyle name="Comma 2 5 9 2 4" xfId="18746"/>
    <cellStyle name="Comma 2 5 9 2 4 2" xfId="49570"/>
    <cellStyle name="Comma 2 5 9 2 5" xfId="34160"/>
    <cellStyle name="Comma 2 5 9 3" xfId="5238"/>
    <cellStyle name="Comma 2 5 9 3 2" xfId="13048"/>
    <cellStyle name="Comma 2 5 9 3 2 2" xfId="28459"/>
    <cellStyle name="Comma 2 5 9 3 2 2 2" xfId="59283"/>
    <cellStyle name="Comma 2 5 9 3 2 3" xfId="43873"/>
    <cellStyle name="Comma 2 5 9 3 3" xfId="20650"/>
    <cellStyle name="Comma 2 5 9 3 3 2" xfId="51474"/>
    <cellStyle name="Comma 2 5 9 3 4" xfId="36064"/>
    <cellStyle name="Comma 2 5 9 4" xfId="9245"/>
    <cellStyle name="Comma 2 5 9 4 2" xfId="24656"/>
    <cellStyle name="Comma 2 5 9 4 2 2" xfId="55480"/>
    <cellStyle name="Comma 2 5 9 4 3" xfId="40070"/>
    <cellStyle name="Comma 2 5 9 5" xfId="16847"/>
    <cellStyle name="Comma 2 5 9 5 2" xfId="47671"/>
    <cellStyle name="Comma 2 5 9 6" xfId="32261"/>
    <cellStyle name="Comma 2 6" xfId="170"/>
    <cellStyle name="Comma 2 6 10" xfId="3974"/>
    <cellStyle name="Comma 2 6 10 2" xfId="11784"/>
    <cellStyle name="Comma 2 6 10 2 2" xfId="27195"/>
    <cellStyle name="Comma 2 6 10 2 2 2" xfId="58019"/>
    <cellStyle name="Comma 2 6 10 2 3" xfId="42609"/>
    <cellStyle name="Comma 2 6 10 3" xfId="19386"/>
    <cellStyle name="Comma 2 6 10 3 2" xfId="50210"/>
    <cellStyle name="Comma 2 6 10 4" xfId="34800"/>
    <cellStyle name="Comma 2 6 11" xfId="7981"/>
    <cellStyle name="Comma 2 6 11 2" xfId="23392"/>
    <cellStyle name="Comma 2 6 11 2 2" xfId="54216"/>
    <cellStyle name="Comma 2 6 11 3" xfId="38806"/>
    <cellStyle name="Comma 2 6 12" xfId="7772"/>
    <cellStyle name="Comma 2 6 12 2" xfId="23183"/>
    <cellStyle name="Comma 2 6 12 2 2" xfId="54007"/>
    <cellStyle name="Comma 2 6 12 3" xfId="38597"/>
    <cellStyle name="Comma 2 6 13" xfId="15583"/>
    <cellStyle name="Comma 2 6 13 2" xfId="46407"/>
    <cellStyle name="Comma 2 6 14" xfId="30997"/>
    <cellStyle name="Comma 2 6 2" xfId="255"/>
    <cellStyle name="Comma 2 6 2 10" xfId="7857"/>
    <cellStyle name="Comma 2 6 2 10 2" xfId="23268"/>
    <cellStyle name="Comma 2 6 2 10 2 2" xfId="54092"/>
    <cellStyle name="Comma 2 6 2 10 3" xfId="38682"/>
    <cellStyle name="Comma 2 6 2 11" xfId="15668"/>
    <cellStyle name="Comma 2 6 2 11 2" xfId="46492"/>
    <cellStyle name="Comma 2 6 2 12" xfId="31082"/>
    <cellStyle name="Comma 2 6 2 2" xfId="337"/>
    <cellStyle name="Comma 2 6 2 2 10" xfId="15750"/>
    <cellStyle name="Comma 2 6 2 2 10 2" xfId="46574"/>
    <cellStyle name="Comma 2 6 2 2 11" xfId="31164"/>
    <cellStyle name="Comma 2 6 2 2 2" xfId="760"/>
    <cellStyle name="Comma 2 6 2 2 2 2" xfId="1393"/>
    <cellStyle name="Comma 2 6 2 2 2 2 2" xfId="3292"/>
    <cellStyle name="Comma 2 6 2 2 2 2 2 2" xfId="7095"/>
    <cellStyle name="Comma 2 6 2 2 2 2 2 2 2" xfId="14905"/>
    <cellStyle name="Comma 2 6 2 2 2 2 2 2 2 2" xfId="30316"/>
    <cellStyle name="Comma 2 6 2 2 2 2 2 2 2 2 2" xfId="61140"/>
    <cellStyle name="Comma 2 6 2 2 2 2 2 2 2 3" xfId="45730"/>
    <cellStyle name="Comma 2 6 2 2 2 2 2 2 3" xfId="22507"/>
    <cellStyle name="Comma 2 6 2 2 2 2 2 2 3 2" xfId="53331"/>
    <cellStyle name="Comma 2 6 2 2 2 2 2 2 4" xfId="37921"/>
    <cellStyle name="Comma 2 6 2 2 2 2 2 3" xfId="11102"/>
    <cellStyle name="Comma 2 6 2 2 2 2 2 3 2" xfId="26513"/>
    <cellStyle name="Comma 2 6 2 2 2 2 2 3 2 2" xfId="57337"/>
    <cellStyle name="Comma 2 6 2 2 2 2 2 3 3" xfId="41927"/>
    <cellStyle name="Comma 2 6 2 2 2 2 2 4" xfId="18704"/>
    <cellStyle name="Comma 2 6 2 2 2 2 2 4 2" xfId="49528"/>
    <cellStyle name="Comma 2 6 2 2 2 2 2 5" xfId="34118"/>
    <cellStyle name="Comma 2 6 2 2 2 2 3" xfId="5196"/>
    <cellStyle name="Comma 2 6 2 2 2 2 3 2" xfId="13006"/>
    <cellStyle name="Comma 2 6 2 2 2 2 3 2 2" xfId="28417"/>
    <cellStyle name="Comma 2 6 2 2 2 2 3 2 2 2" xfId="59241"/>
    <cellStyle name="Comma 2 6 2 2 2 2 3 2 3" xfId="43831"/>
    <cellStyle name="Comma 2 6 2 2 2 2 3 3" xfId="20608"/>
    <cellStyle name="Comma 2 6 2 2 2 2 3 3 2" xfId="51432"/>
    <cellStyle name="Comma 2 6 2 2 2 2 3 4" xfId="36022"/>
    <cellStyle name="Comma 2 6 2 2 2 2 4" xfId="9203"/>
    <cellStyle name="Comma 2 6 2 2 2 2 4 2" xfId="24614"/>
    <cellStyle name="Comma 2 6 2 2 2 2 4 2 2" xfId="55438"/>
    <cellStyle name="Comma 2 6 2 2 2 2 4 3" xfId="40028"/>
    <cellStyle name="Comma 2 6 2 2 2 2 5" xfId="16805"/>
    <cellStyle name="Comma 2 6 2 2 2 2 5 2" xfId="47629"/>
    <cellStyle name="Comma 2 6 2 2 2 2 6" xfId="32219"/>
    <cellStyle name="Comma 2 6 2 2 2 3" xfId="2026"/>
    <cellStyle name="Comma 2 6 2 2 2 3 2" xfId="3925"/>
    <cellStyle name="Comma 2 6 2 2 2 3 2 2" xfId="7728"/>
    <cellStyle name="Comma 2 6 2 2 2 3 2 2 2" xfId="15538"/>
    <cellStyle name="Comma 2 6 2 2 2 3 2 2 2 2" xfId="30949"/>
    <cellStyle name="Comma 2 6 2 2 2 3 2 2 2 2 2" xfId="61773"/>
    <cellStyle name="Comma 2 6 2 2 2 3 2 2 2 3" xfId="46363"/>
    <cellStyle name="Comma 2 6 2 2 2 3 2 2 3" xfId="23140"/>
    <cellStyle name="Comma 2 6 2 2 2 3 2 2 3 2" xfId="53964"/>
    <cellStyle name="Comma 2 6 2 2 2 3 2 2 4" xfId="38554"/>
    <cellStyle name="Comma 2 6 2 2 2 3 2 3" xfId="11735"/>
    <cellStyle name="Comma 2 6 2 2 2 3 2 3 2" xfId="27146"/>
    <cellStyle name="Comma 2 6 2 2 2 3 2 3 2 2" xfId="57970"/>
    <cellStyle name="Comma 2 6 2 2 2 3 2 3 3" xfId="42560"/>
    <cellStyle name="Comma 2 6 2 2 2 3 2 4" xfId="19337"/>
    <cellStyle name="Comma 2 6 2 2 2 3 2 4 2" xfId="50161"/>
    <cellStyle name="Comma 2 6 2 2 2 3 2 5" xfId="34751"/>
    <cellStyle name="Comma 2 6 2 2 2 3 3" xfId="5829"/>
    <cellStyle name="Comma 2 6 2 2 2 3 3 2" xfId="13639"/>
    <cellStyle name="Comma 2 6 2 2 2 3 3 2 2" xfId="29050"/>
    <cellStyle name="Comma 2 6 2 2 2 3 3 2 2 2" xfId="59874"/>
    <cellStyle name="Comma 2 6 2 2 2 3 3 2 3" xfId="44464"/>
    <cellStyle name="Comma 2 6 2 2 2 3 3 3" xfId="21241"/>
    <cellStyle name="Comma 2 6 2 2 2 3 3 3 2" xfId="52065"/>
    <cellStyle name="Comma 2 6 2 2 2 3 3 4" xfId="36655"/>
    <cellStyle name="Comma 2 6 2 2 2 3 4" xfId="9836"/>
    <cellStyle name="Comma 2 6 2 2 2 3 4 2" xfId="25247"/>
    <cellStyle name="Comma 2 6 2 2 2 3 4 2 2" xfId="56071"/>
    <cellStyle name="Comma 2 6 2 2 2 3 4 3" xfId="40661"/>
    <cellStyle name="Comma 2 6 2 2 2 3 5" xfId="17438"/>
    <cellStyle name="Comma 2 6 2 2 2 3 5 2" xfId="48262"/>
    <cellStyle name="Comma 2 6 2 2 2 3 6" xfId="32852"/>
    <cellStyle name="Comma 2 6 2 2 2 4" xfId="2659"/>
    <cellStyle name="Comma 2 6 2 2 2 4 2" xfId="6462"/>
    <cellStyle name="Comma 2 6 2 2 2 4 2 2" xfId="14272"/>
    <cellStyle name="Comma 2 6 2 2 2 4 2 2 2" xfId="29683"/>
    <cellStyle name="Comma 2 6 2 2 2 4 2 2 2 2" xfId="60507"/>
    <cellStyle name="Comma 2 6 2 2 2 4 2 2 3" xfId="45097"/>
    <cellStyle name="Comma 2 6 2 2 2 4 2 3" xfId="21874"/>
    <cellStyle name="Comma 2 6 2 2 2 4 2 3 2" xfId="52698"/>
    <cellStyle name="Comma 2 6 2 2 2 4 2 4" xfId="37288"/>
    <cellStyle name="Comma 2 6 2 2 2 4 3" xfId="10469"/>
    <cellStyle name="Comma 2 6 2 2 2 4 3 2" xfId="25880"/>
    <cellStyle name="Comma 2 6 2 2 2 4 3 2 2" xfId="56704"/>
    <cellStyle name="Comma 2 6 2 2 2 4 3 3" xfId="41294"/>
    <cellStyle name="Comma 2 6 2 2 2 4 4" xfId="18071"/>
    <cellStyle name="Comma 2 6 2 2 2 4 4 2" xfId="48895"/>
    <cellStyle name="Comma 2 6 2 2 2 4 5" xfId="33485"/>
    <cellStyle name="Comma 2 6 2 2 2 5" xfId="4563"/>
    <cellStyle name="Comma 2 6 2 2 2 5 2" xfId="12373"/>
    <cellStyle name="Comma 2 6 2 2 2 5 2 2" xfId="27784"/>
    <cellStyle name="Comma 2 6 2 2 2 5 2 2 2" xfId="58608"/>
    <cellStyle name="Comma 2 6 2 2 2 5 2 3" xfId="43198"/>
    <cellStyle name="Comma 2 6 2 2 2 5 3" xfId="19975"/>
    <cellStyle name="Comma 2 6 2 2 2 5 3 2" xfId="50799"/>
    <cellStyle name="Comma 2 6 2 2 2 5 4" xfId="35389"/>
    <cellStyle name="Comma 2 6 2 2 2 6" xfId="8570"/>
    <cellStyle name="Comma 2 6 2 2 2 6 2" xfId="23981"/>
    <cellStyle name="Comma 2 6 2 2 2 6 2 2" xfId="54805"/>
    <cellStyle name="Comma 2 6 2 2 2 6 3" xfId="39395"/>
    <cellStyle name="Comma 2 6 2 2 2 7" xfId="16172"/>
    <cellStyle name="Comma 2 6 2 2 2 7 2" xfId="46996"/>
    <cellStyle name="Comma 2 6 2 2 2 8" xfId="31586"/>
    <cellStyle name="Comma 2 6 2 2 3" xfId="551"/>
    <cellStyle name="Comma 2 6 2 2 3 2" xfId="1184"/>
    <cellStyle name="Comma 2 6 2 2 3 2 2" xfId="3083"/>
    <cellStyle name="Comma 2 6 2 2 3 2 2 2" xfId="6886"/>
    <cellStyle name="Comma 2 6 2 2 3 2 2 2 2" xfId="14696"/>
    <cellStyle name="Comma 2 6 2 2 3 2 2 2 2 2" xfId="30107"/>
    <cellStyle name="Comma 2 6 2 2 3 2 2 2 2 2 2" xfId="60931"/>
    <cellStyle name="Comma 2 6 2 2 3 2 2 2 2 3" xfId="45521"/>
    <cellStyle name="Comma 2 6 2 2 3 2 2 2 3" xfId="22298"/>
    <cellStyle name="Comma 2 6 2 2 3 2 2 2 3 2" xfId="53122"/>
    <cellStyle name="Comma 2 6 2 2 3 2 2 2 4" xfId="37712"/>
    <cellStyle name="Comma 2 6 2 2 3 2 2 3" xfId="10893"/>
    <cellStyle name="Comma 2 6 2 2 3 2 2 3 2" xfId="26304"/>
    <cellStyle name="Comma 2 6 2 2 3 2 2 3 2 2" xfId="57128"/>
    <cellStyle name="Comma 2 6 2 2 3 2 2 3 3" xfId="41718"/>
    <cellStyle name="Comma 2 6 2 2 3 2 2 4" xfId="18495"/>
    <cellStyle name="Comma 2 6 2 2 3 2 2 4 2" xfId="49319"/>
    <cellStyle name="Comma 2 6 2 2 3 2 2 5" xfId="33909"/>
    <cellStyle name="Comma 2 6 2 2 3 2 3" xfId="4987"/>
    <cellStyle name="Comma 2 6 2 2 3 2 3 2" xfId="12797"/>
    <cellStyle name="Comma 2 6 2 2 3 2 3 2 2" xfId="28208"/>
    <cellStyle name="Comma 2 6 2 2 3 2 3 2 2 2" xfId="59032"/>
    <cellStyle name="Comma 2 6 2 2 3 2 3 2 3" xfId="43622"/>
    <cellStyle name="Comma 2 6 2 2 3 2 3 3" xfId="20399"/>
    <cellStyle name="Comma 2 6 2 2 3 2 3 3 2" xfId="51223"/>
    <cellStyle name="Comma 2 6 2 2 3 2 3 4" xfId="35813"/>
    <cellStyle name="Comma 2 6 2 2 3 2 4" xfId="8994"/>
    <cellStyle name="Comma 2 6 2 2 3 2 4 2" xfId="24405"/>
    <cellStyle name="Comma 2 6 2 2 3 2 4 2 2" xfId="55229"/>
    <cellStyle name="Comma 2 6 2 2 3 2 4 3" xfId="39819"/>
    <cellStyle name="Comma 2 6 2 2 3 2 5" xfId="16596"/>
    <cellStyle name="Comma 2 6 2 2 3 2 5 2" xfId="47420"/>
    <cellStyle name="Comma 2 6 2 2 3 2 6" xfId="32010"/>
    <cellStyle name="Comma 2 6 2 2 3 3" xfId="1817"/>
    <cellStyle name="Comma 2 6 2 2 3 3 2" xfId="3716"/>
    <cellStyle name="Comma 2 6 2 2 3 3 2 2" xfId="7519"/>
    <cellStyle name="Comma 2 6 2 2 3 3 2 2 2" xfId="15329"/>
    <cellStyle name="Comma 2 6 2 2 3 3 2 2 2 2" xfId="30740"/>
    <cellStyle name="Comma 2 6 2 2 3 3 2 2 2 2 2" xfId="61564"/>
    <cellStyle name="Comma 2 6 2 2 3 3 2 2 2 3" xfId="46154"/>
    <cellStyle name="Comma 2 6 2 2 3 3 2 2 3" xfId="22931"/>
    <cellStyle name="Comma 2 6 2 2 3 3 2 2 3 2" xfId="53755"/>
    <cellStyle name="Comma 2 6 2 2 3 3 2 2 4" xfId="38345"/>
    <cellStyle name="Comma 2 6 2 2 3 3 2 3" xfId="11526"/>
    <cellStyle name="Comma 2 6 2 2 3 3 2 3 2" xfId="26937"/>
    <cellStyle name="Comma 2 6 2 2 3 3 2 3 2 2" xfId="57761"/>
    <cellStyle name="Comma 2 6 2 2 3 3 2 3 3" xfId="42351"/>
    <cellStyle name="Comma 2 6 2 2 3 3 2 4" xfId="19128"/>
    <cellStyle name="Comma 2 6 2 2 3 3 2 4 2" xfId="49952"/>
    <cellStyle name="Comma 2 6 2 2 3 3 2 5" xfId="34542"/>
    <cellStyle name="Comma 2 6 2 2 3 3 3" xfId="5620"/>
    <cellStyle name="Comma 2 6 2 2 3 3 3 2" xfId="13430"/>
    <cellStyle name="Comma 2 6 2 2 3 3 3 2 2" xfId="28841"/>
    <cellStyle name="Comma 2 6 2 2 3 3 3 2 2 2" xfId="59665"/>
    <cellStyle name="Comma 2 6 2 2 3 3 3 2 3" xfId="44255"/>
    <cellStyle name="Comma 2 6 2 2 3 3 3 3" xfId="21032"/>
    <cellStyle name="Comma 2 6 2 2 3 3 3 3 2" xfId="51856"/>
    <cellStyle name="Comma 2 6 2 2 3 3 3 4" xfId="36446"/>
    <cellStyle name="Comma 2 6 2 2 3 3 4" xfId="9627"/>
    <cellStyle name="Comma 2 6 2 2 3 3 4 2" xfId="25038"/>
    <cellStyle name="Comma 2 6 2 2 3 3 4 2 2" xfId="55862"/>
    <cellStyle name="Comma 2 6 2 2 3 3 4 3" xfId="40452"/>
    <cellStyle name="Comma 2 6 2 2 3 3 5" xfId="17229"/>
    <cellStyle name="Comma 2 6 2 2 3 3 5 2" xfId="48053"/>
    <cellStyle name="Comma 2 6 2 2 3 3 6" xfId="32643"/>
    <cellStyle name="Comma 2 6 2 2 3 4" xfId="2450"/>
    <cellStyle name="Comma 2 6 2 2 3 4 2" xfId="6253"/>
    <cellStyle name="Comma 2 6 2 2 3 4 2 2" xfId="14063"/>
    <cellStyle name="Comma 2 6 2 2 3 4 2 2 2" xfId="29474"/>
    <cellStyle name="Comma 2 6 2 2 3 4 2 2 2 2" xfId="60298"/>
    <cellStyle name="Comma 2 6 2 2 3 4 2 2 3" xfId="44888"/>
    <cellStyle name="Comma 2 6 2 2 3 4 2 3" xfId="21665"/>
    <cellStyle name="Comma 2 6 2 2 3 4 2 3 2" xfId="52489"/>
    <cellStyle name="Comma 2 6 2 2 3 4 2 4" xfId="37079"/>
    <cellStyle name="Comma 2 6 2 2 3 4 3" xfId="10260"/>
    <cellStyle name="Comma 2 6 2 2 3 4 3 2" xfId="25671"/>
    <cellStyle name="Comma 2 6 2 2 3 4 3 2 2" xfId="56495"/>
    <cellStyle name="Comma 2 6 2 2 3 4 3 3" xfId="41085"/>
    <cellStyle name="Comma 2 6 2 2 3 4 4" xfId="17862"/>
    <cellStyle name="Comma 2 6 2 2 3 4 4 2" xfId="48686"/>
    <cellStyle name="Comma 2 6 2 2 3 4 5" xfId="33276"/>
    <cellStyle name="Comma 2 6 2 2 3 5" xfId="4354"/>
    <cellStyle name="Comma 2 6 2 2 3 5 2" xfId="12164"/>
    <cellStyle name="Comma 2 6 2 2 3 5 2 2" xfId="27575"/>
    <cellStyle name="Comma 2 6 2 2 3 5 2 2 2" xfId="58399"/>
    <cellStyle name="Comma 2 6 2 2 3 5 2 3" xfId="42989"/>
    <cellStyle name="Comma 2 6 2 2 3 5 3" xfId="19766"/>
    <cellStyle name="Comma 2 6 2 2 3 5 3 2" xfId="50590"/>
    <cellStyle name="Comma 2 6 2 2 3 5 4" xfId="35180"/>
    <cellStyle name="Comma 2 6 2 2 3 6" xfId="8361"/>
    <cellStyle name="Comma 2 6 2 2 3 6 2" xfId="23772"/>
    <cellStyle name="Comma 2 6 2 2 3 6 2 2" xfId="54596"/>
    <cellStyle name="Comma 2 6 2 2 3 6 3" xfId="39186"/>
    <cellStyle name="Comma 2 6 2 2 3 7" xfId="15963"/>
    <cellStyle name="Comma 2 6 2 2 3 7 2" xfId="46787"/>
    <cellStyle name="Comma 2 6 2 2 3 8" xfId="31377"/>
    <cellStyle name="Comma 2 6 2 2 4" xfId="971"/>
    <cellStyle name="Comma 2 6 2 2 4 2" xfId="2870"/>
    <cellStyle name="Comma 2 6 2 2 4 2 2" xfId="6673"/>
    <cellStyle name="Comma 2 6 2 2 4 2 2 2" xfId="14483"/>
    <cellStyle name="Comma 2 6 2 2 4 2 2 2 2" xfId="29894"/>
    <cellStyle name="Comma 2 6 2 2 4 2 2 2 2 2" xfId="60718"/>
    <cellStyle name="Comma 2 6 2 2 4 2 2 2 3" xfId="45308"/>
    <cellStyle name="Comma 2 6 2 2 4 2 2 3" xfId="22085"/>
    <cellStyle name="Comma 2 6 2 2 4 2 2 3 2" xfId="52909"/>
    <cellStyle name="Comma 2 6 2 2 4 2 2 4" xfId="37499"/>
    <cellStyle name="Comma 2 6 2 2 4 2 3" xfId="10680"/>
    <cellStyle name="Comma 2 6 2 2 4 2 3 2" xfId="26091"/>
    <cellStyle name="Comma 2 6 2 2 4 2 3 2 2" xfId="56915"/>
    <cellStyle name="Comma 2 6 2 2 4 2 3 3" xfId="41505"/>
    <cellStyle name="Comma 2 6 2 2 4 2 4" xfId="18282"/>
    <cellStyle name="Comma 2 6 2 2 4 2 4 2" xfId="49106"/>
    <cellStyle name="Comma 2 6 2 2 4 2 5" xfId="33696"/>
    <cellStyle name="Comma 2 6 2 2 4 3" xfId="4774"/>
    <cellStyle name="Comma 2 6 2 2 4 3 2" xfId="12584"/>
    <cellStyle name="Comma 2 6 2 2 4 3 2 2" xfId="27995"/>
    <cellStyle name="Comma 2 6 2 2 4 3 2 2 2" xfId="58819"/>
    <cellStyle name="Comma 2 6 2 2 4 3 2 3" xfId="43409"/>
    <cellStyle name="Comma 2 6 2 2 4 3 3" xfId="20186"/>
    <cellStyle name="Comma 2 6 2 2 4 3 3 2" xfId="51010"/>
    <cellStyle name="Comma 2 6 2 2 4 3 4" xfId="35600"/>
    <cellStyle name="Comma 2 6 2 2 4 4" xfId="8781"/>
    <cellStyle name="Comma 2 6 2 2 4 4 2" xfId="24192"/>
    <cellStyle name="Comma 2 6 2 2 4 4 2 2" xfId="55016"/>
    <cellStyle name="Comma 2 6 2 2 4 4 3" xfId="39606"/>
    <cellStyle name="Comma 2 6 2 2 4 5" xfId="16383"/>
    <cellStyle name="Comma 2 6 2 2 4 5 2" xfId="47207"/>
    <cellStyle name="Comma 2 6 2 2 4 6" xfId="31797"/>
    <cellStyle name="Comma 2 6 2 2 5" xfId="1604"/>
    <cellStyle name="Comma 2 6 2 2 5 2" xfId="3503"/>
    <cellStyle name="Comma 2 6 2 2 5 2 2" xfId="7306"/>
    <cellStyle name="Comma 2 6 2 2 5 2 2 2" xfId="15116"/>
    <cellStyle name="Comma 2 6 2 2 5 2 2 2 2" xfId="30527"/>
    <cellStyle name="Comma 2 6 2 2 5 2 2 2 2 2" xfId="61351"/>
    <cellStyle name="Comma 2 6 2 2 5 2 2 2 3" xfId="45941"/>
    <cellStyle name="Comma 2 6 2 2 5 2 2 3" xfId="22718"/>
    <cellStyle name="Comma 2 6 2 2 5 2 2 3 2" xfId="53542"/>
    <cellStyle name="Comma 2 6 2 2 5 2 2 4" xfId="38132"/>
    <cellStyle name="Comma 2 6 2 2 5 2 3" xfId="11313"/>
    <cellStyle name="Comma 2 6 2 2 5 2 3 2" xfId="26724"/>
    <cellStyle name="Comma 2 6 2 2 5 2 3 2 2" xfId="57548"/>
    <cellStyle name="Comma 2 6 2 2 5 2 3 3" xfId="42138"/>
    <cellStyle name="Comma 2 6 2 2 5 2 4" xfId="18915"/>
    <cellStyle name="Comma 2 6 2 2 5 2 4 2" xfId="49739"/>
    <cellStyle name="Comma 2 6 2 2 5 2 5" xfId="34329"/>
    <cellStyle name="Comma 2 6 2 2 5 3" xfId="5407"/>
    <cellStyle name="Comma 2 6 2 2 5 3 2" xfId="13217"/>
    <cellStyle name="Comma 2 6 2 2 5 3 2 2" xfId="28628"/>
    <cellStyle name="Comma 2 6 2 2 5 3 2 2 2" xfId="59452"/>
    <cellStyle name="Comma 2 6 2 2 5 3 2 3" xfId="44042"/>
    <cellStyle name="Comma 2 6 2 2 5 3 3" xfId="20819"/>
    <cellStyle name="Comma 2 6 2 2 5 3 3 2" xfId="51643"/>
    <cellStyle name="Comma 2 6 2 2 5 3 4" xfId="36233"/>
    <cellStyle name="Comma 2 6 2 2 5 4" xfId="9414"/>
    <cellStyle name="Comma 2 6 2 2 5 4 2" xfId="24825"/>
    <cellStyle name="Comma 2 6 2 2 5 4 2 2" xfId="55649"/>
    <cellStyle name="Comma 2 6 2 2 5 4 3" xfId="40239"/>
    <cellStyle name="Comma 2 6 2 2 5 5" xfId="17016"/>
    <cellStyle name="Comma 2 6 2 2 5 5 2" xfId="47840"/>
    <cellStyle name="Comma 2 6 2 2 5 6" xfId="32430"/>
    <cellStyle name="Comma 2 6 2 2 6" xfId="2237"/>
    <cellStyle name="Comma 2 6 2 2 6 2" xfId="6040"/>
    <cellStyle name="Comma 2 6 2 2 6 2 2" xfId="13850"/>
    <cellStyle name="Comma 2 6 2 2 6 2 2 2" xfId="29261"/>
    <cellStyle name="Comma 2 6 2 2 6 2 2 2 2" xfId="60085"/>
    <cellStyle name="Comma 2 6 2 2 6 2 2 3" xfId="44675"/>
    <cellStyle name="Comma 2 6 2 2 6 2 3" xfId="21452"/>
    <cellStyle name="Comma 2 6 2 2 6 2 3 2" xfId="52276"/>
    <cellStyle name="Comma 2 6 2 2 6 2 4" xfId="36866"/>
    <cellStyle name="Comma 2 6 2 2 6 3" xfId="10047"/>
    <cellStyle name="Comma 2 6 2 2 6 3 2" xfId="25458"/>
    <cellStyle name="Comma 2 6 2 2 6 3 2 2" xfId="56282"/>
    <cellStyle name="Comma 2 6 2 2 6 3 3" xfId="40872"/>
    <cellStyle name="Comma 2 6 2 2 6 4" xfId="17649"/>
    <cellStyle name="Comma 2 6 2 2 6 4 2" xfId="48473"/>
    <cellStyle name="Comma 2 6 2 2 6 5" xfId="33063"/>
    <cellStyle name="Comma 2 6 2 2 7" xfId="4141"/>
    <cellStyle name="Comma 2 6 2 2 7 2" xfId="11951"/>
    <cellStyle name="Comma 2 6 2 2 7 2 2" xfId="27362"/>
    <cellStyle name="Comma 2 6 2 2 7 2 2 2" xfId="58186"/>
    <cellStyle name="Comma 2 6 2 2 7 2 3" xfId="42776"/>
    <cellStyle name="Comma 2 6 2 2 7 3" xfId="19553"/>
    <cellStyle name="Comma 2 6 2 2 7 3 2" xfId="50377"/>
    <cellStyle name="Comma 2 6 2 2 7 4" xfId="34967"/>
    <cellStyle name="Comma 2 6 2 2 8" xfId="8148"/>
    <cellStyle name="Comma 2 6 2 2 8 2" xfId="23559"/>
    <cellStyle name="Comma 2 6 2 2 8 2 2" xfId="54383"/>
    <cellStyle name="Comma 2 6 2 2 8 3" xfId="38973"/>
    <cellStyle name="Comma 2 6 2 2 9" xfId="7939"/>
    <cellStyle name="Comma 2 6 2 2 9 2" xfId="23350"/>
    <cellStyle name="Comma 2 6 2 2 9 2 2" xfId="54174"/>
    <cellStyle name="Comma 2 6 2 2 9 3" xfId="38764"/>
    <cellStyle name="Comma 2 6 2 3" xfId="678"/>
    <cellStyle name="Comma 2 6 2 3 2" xfId="1311"/>
    <cellStyle name="Comma 2 6 2 3 2 2" xfId="3210"/>
    <cellStyle name="Comma 2 6 2 3 2 2 2" xfId="7013"/>
    <cellStyle name="Comma 2 6 2 3 2 2 2 2" xfId="14823"/>
    <cellStyle name="Comma 2 6 2 3 2 2 2 2 2" xfId="30234"/>
    <cellStyle name="Comma 2 6 2 3 2 2 2 2 2 2" xfId="61058"/>
    <cellStyle name="Comma 2 6 2 3 2 2 2 2 3" xfId="45648"/>
    <cellStyle name="Comma 2 6 2 3 2 2 2 3" xfId="22425"/>
    <cellStyle name="Comma 2 6 2 3 2 2 2 3 2" xfId="53249"/>
    <cellStyle name="Comma 2 6 2 3 2 2 2 4" xfId="37839"/>
    <cellStyle name="Comma 2 6 2 3 2 2 3" xfId="11020"/>
    <cellStyle name="Comma 2 6 2 3 2 2 3 2" xfId="26431"/>
    <cellStyle name="Comma 2 6 2 3 2 2 3 2 2" xfId="57255"/>
    <cellStyle name="Comma 2 6 2 3 2 2 3 3" xfId="41845"/>
    <cellStyle name="Comma 2 6 2 3 2 2 4" xfId="18622"/>
    <cellStyle name="Comma 2 6 2 3 2 2 4 2" xfId="49446"/>
    <cellStyle name="Comma 2 6 2 3 2 2 5" xfId="34036"/>
    <cellStyle name="Comma 2 6 2 3 2 3" xfId="5114"/>
    <cellStyle name="Comma 2 6 2 3 2 3 2" xfId="12924"/>
    <cellStyle name="Comma 2 6 2 3 2 3 2 2" xfId="28335"/>
    <cellStyle name="Comma 2 6 2 3 2 3 2 2 2" xfId="59159"/>
    <cellStyle name="Comma 2 6 2 3 2 3 2 3" xfId="43749"/>
    <cellStyle name="Comma 2 6 2 3 2 3 3" xfId="20526"/>
    <cellStyle name="Comma 2 6 2 3 2 3 3 2" xfId="51350"/>
    <cellStyle name="Comma 2 6 2 3 2 3 4" xfId="35940"/>
    <cellStyle name="Comma 2 6 2 3 2 4" xfId="9121"/>
    <cellStyle name="Comma 2 6 2 3 2 4 2" xfId="24532"/>
    <cellStyle name="Comma 2 6 2 3 2 4 2 2" xfId="55356"/>
    <cellStyle name="Comma 2 6 2 3 2 4 3" xfId="39946"/>
    <cellStyle name="Comma 2 6 2 3 2 5" xfId="16723"/>
    <cellStyle name="Comma 2 6 2 3 2 5 2" xfId="47547"/>
    <cellStyle name="Comma 2 6 2 3 2 6" xfId="32137"/>
    <cellStyle name="Comma 2 6 2 3 3" xfId="1944"/>
    <cellStyle name="Comma 2 6 2 3 3 2" xfId="3843"/>
    <cellStyle name="Comma 2 6 2 3 3 2 2" xfId="7646"/>
    <cellStyle name="Comma 2 6 2 3 3 2 2 2" xfId="15456"/>
    <cellStyle name="Comma 2 6 2 3 3 2 2 2 2" xfId="30867"/>
    <cellStyle name="Comma 2 6 2 3 3 2 2 2 2 2" xfId="61691"/>
    <cellStyle name="Comma 2 6 2 3 3 2 2 2 3" xfId="46281"/>
    <cellStyle name="Comma 2 6 2 3 3 2 2 3" xfId="23058"/>
    <cellStyle name="Comma 2 6 2 3 3 2 2 3 2" xfId="53882"/>
    <cellStyle name="Comma 2 6 2 3 3 2 2 4" xfId="38472"/>
    <cellStyle name="Comma 2 6 2 3 3 2 3" xfId="11653"/>
    <cellStyle name="Comma 2 6 2 3 3 2 3 2" xfId="27064"/>
    <cellStyle name="Comma 2 6 2 3 3 2 3 2 2" xfId="57888"/>
    <cellStyle name="Comma 2 6 2 3 3 2 3 3" xfId="42478"/>
    <cellStyle name="Comma 2 6 2 3 3 2 4" xfId="19255"/>
    <cellStyle name="Comma 2 6 2 3 3 2 4 2" xfId="50079"/>
    <cellStyle name="Comma 2 6 2 3 3 2 5" xfId="34669"/>
    <cellStyle name="Comma 2 6 2 3 3 3" xfId="5747"/>
    <cellStyle name="Comma 2 6 2 3 3 3 2" xfId="13557"/>
    <cellStyle name="Comma 2 6 2 3 3 3 2 2" xfId="28968"/>
    <cellStyle name="Comma 2 6 2 3 3 3 2 2 2" xfId="59792"/>
    <cellStyle name="Comma 2 6 2 3 3 3 2 3" xfId="44382"/>
    <cellStyle name="Comma 2 6 2 3 3 3 3" xfId="21159"/>
    <cellStyle name="Comma 2 6 2 3 3 3 3 2" xfId="51983"/>
    <cellStyle name="Comma 2 6 2 3 3 3 4" xfId="36573"/>
    <cellStyle name="Comma 2 6 2 3 3 4" xfId="9754"/>
    <cellStyle name="Comma 2 6 2 3 3 4 2" xfId="25165"/>
    <cellStyle name="Comma 2 6 2 3 3 4 2 2" xfId="55989"/>
    <cellStyle name="Comma 2 6 2 3 3 4 3" xfId="40579"/>
    <cellStyle name="Comma 2 6 2 3 3 5" xfId="17356"/>
    <cellStyle name="Comma 2 6 2 3 3 5 2" xfId="48180"/>
    <cellStyle name="Comma 2 6 2 3 3 6" xfId="32770"/>
    <cellStyle name="Comma 2 6 2 3 4" xfId="2577"/>
    <cellStyle name="Comma 2 6 2 3 4 2" xfId="6380"/>
    <cellStyle name="Comma 2 6 2 3 4 2 2" xfId="14190"/>
    <cellStyle name="Comma 2 6 2 3 4 2 2 2" xfId="29601"/>
    <cellStyle name="Comma 2 6 2 3 4 2 2 2 2" xfId="60425"/>
    <cellStyle name="Comma 2 6 2 3 4 2 2 3" xfId="45015"/>
    <cellStyle name="Comma 2 6 2 3 4 2 3" xfId="21792"/>
    <cellStyle name="Comma 2 6 2 3 4 2 3 2" xfId="52616"/>
    <cellStyle name="Comma 2 6 2 3 4 2 4" xfId="37206"/>
    <cellStyle name="Comma 2 6 2 3 4 3" xfId="10387"/>
    <cellStyle name="Comma 2 6 2 3 4 3 2" xfId="25798"/>
    <cellStyle name="Comma 2 6 2 3 4 3 2 2" xfId="56622"/>
    <cellStyle name="Comma 2 6 2 3 4 3 3" xfId="41212"/>
    <cellStyle name="Comma 2 6 2 3 4 4" xfId="17989"/>
    <cellStyle name="Comma 2 6 2 3 4 4 2" xfId="48813"/>
    <cellStyle name="Comma 2 6 2 3 4 5" xfId="33403"/>
    <cellStyle name="Comma 2 6 2 3 5" xfId="4481"/>
    <cellStyle name="Comma 2 6 2 3 5 2" xfId="12291"/>
    <cellStyle name="Comma 2 6 2 3 5 2 2" xfId="27702"/>
    <cellStyle name="Comma 2 6 2 3 5 2 2 2" xfId="58526"/>
    <cellStyle name="Comma 2 6 2 3 5 2 3" xfId="43116"/>
    <cellStyle name="Comma 2 6 2 3 5 3" xfId="19893"/>
    <cellStyle name="Comma 2 6 2 3 5 3 2" xfId="50717"/>
    <cellStyle name="Comma 2 6 2 3 5 4" xfId="35307"/>
    <cellStyle name="Comma 2 6 2 3 6" xfId="8488"/>
    <cellStyle name="Comma 2 6 2 3 6 2" xfId="23899"/>
    <cellStyle name="Comma 2 6 2 3 6 2 2" xfId="54723"/>
    <cellStyle name="Comma 2 6 2 3 6 3" xfId="39313"/>
    <cellStyle name="Comma 2 6 2 3 7" xfId="16090"/>
    <cellStyle name="Comma 2 6 2 3 7 2" xfId="46914"/>
    <cellStyle name="Comma 2 6 2 3 8" xfId="31504"/>
    <cellStyle name="Comma 2 6 2 4" xfId="469"/>
    <cellStyle name="Comma 2 6 2 4 2" xfId="1102"/>
    <cellStyle name="Comma 2 6 2 4 2 2" xfId="3001"/>
    <cellStyle name="Comma 2 6 2 4 2 2 2" xfId="6804"/>
    <cellStyle name="Comma 2 6 2 4 2 2 2 2" xfId="14614"/>
    <cellStyle name="Comma 2 6 2 4 2 2 2 2 2" xfId="30025"/>
    <cellStyle name="Comma 2 6 2 4 2 2 2 2 2 2" xfId="60849"/>
    <cellStyle name="Comma 2 6 2 4 2 2 2 2 3" xfId="45439"/>
    <cellStyle name="Comma 2 6 2 4 2 2 2 3" xfId="22216"/>
    <cellStyle name="Comma 2 6 2 4 2 2 2 3 2" xfId="53040"/>
    <cellStyle name="Comma 2 6 2 4 2 2 2 4" xfId="37630"/>
    <cellStyle name="Comma 2 6 2 4 2 2 3" xfId="10811"/>
    <cellStyle name="Comma 2 6 2 4 2 2 3 2" xfId="26222"/>
    <cellStyle name="Comma 2 6 2 4 2 2 3 2 2" xfId="57046"/>
    <cellStyle name="Comma 2 6 2 4 2 2 3 3" xfId="41636"/>
    <cellStyle name="Comma 2 6 2 4 2 2 4" xfId="18413"/>
    <cellStyle name="Comma 2 6 2 4 2 2 4 2" xfId="49237"/>
    <cellStyle name="Comma 2 6 2 4 2 2 5" xfId="33827"/>
    <cellStyle name="Comma 2 6 2 4 2 3" xfId="4905"/>
    <cellStyle name="Comma 2 6 2 4 2 3 2" xfId="12715"/>
    <cellStyle name="Comma 2 6 2 4 2 3 2 2" xfId="28126"/>
    <cellStyle name="Comma 2 6 2 4 2 3 2 2 2" xfId="58950"/>
    <cellStyle name="Comma 2 6 2 4 2 3 2 3" xfId="43540"/>
    <cellStyle name="Comma 2 6 2 4 2 3 3" xfId="20317"/>
    <cellStyle name="Comma 2 6 2 4 2 3 3 2" xfId="51141"/>
    <cellStyle name="Comma 2 6 2 4 2 3 4" xfId="35731"/>
    <cellStyle name="Comma 2 6 2 4 2 4" xfId="8912"/>
    <cellStyle name="Comma 2 6 2 4 2 4 2" xfId="24323"/>
    <cellStyle name="Comma 2 6 2 4 2 4 2 2" xfId="55147"/>
    <cellStyle name="Comma 2 6 2 4 2 4 3" xfId="39737"/>
    <cellStyle name="Comma 2 6 2 4 2 5" xfId="16514"/>
    <cellStyle name="Comma 2 6 2 4 2 5 2" xfId="47338"/>
    <cellStyle name="Comma 2 6 2 4 2 6" xfId="31928"/>
    <cellStyle name="Comma 2 6 2 4 3" xfId="1735"/>
    <cellStyle name="Comma 2 6 2 4 3 2" xfId="3634"/>
    <cellStyle name="Comma 2 6 2 4 3 2 2" xfId="7437"/>
    <cellStyle name="Comma 2 6 2 4 3 2 2 2" xfId="15247"/>
    <cellStyle name="Comma 2 6 2 4 3 2 2 2 2" xfId="30658"/>
    <cellStyle name="Comma 2 6 2 4 3 2 2 2 2 2" xfId="61482"/>
    <cellStyle name="Comma 2 6 2 4 3 2 2 2 3" xfId="46072"/>
    <cellStyle name="Comma 2 6 2 4 3 2 2 3" xfId="22849"/>
    <cellStyle name="Comma 2 6 2 4 3 2 2 3 2" xfId="53673"/>
    <cellStyle name="Comma 2 6 2 4 3 2 2 4" xfId="38263"/>
    <cellStyle name="Comma 2 6 2 4 3 2 3" xfId="11444"/>
    <cellStyle name="Comma 2 6 2 4 3 2 3 2" xfId="26855"/>
    <cellStyle name="Comma 2 6 2 4 3 2 3 2 2" xfId="57679"/>
    <cellStyle name="Comma 2 6 2 4 3 2 3 3" xfId="42269"/>
    <cellStyle name="Comma 2 6 2 4 3 2 4" xfId="19046"/>
    <cellStyle name="Comma 2 6 2 4 3 2 4 2" xfId="49870"/>
    <cellStyle name="Comma 2 6 2 4 3 2 5" xfId="34460"/>
    <cellStyle name="Comma 2 6 2 4 3 3" xfId="5538"/>
    <cellStyle name="Comma 2 6 2 4 3 3 2" xfId="13348"/>
    <cellStyle name="Comma 2 6 2 4 3 3 2 2" xfId="28759"/>
    <cellStyle name="Comma 2 6 2 4 3 3 2 2 2" xfId="59583"/>
    <cellStyle name="Comma 2 6 2 4 3 3 2 3" xfId="44173"/>
    <cellStyle name="Comma 2 6 2 4 3 3 3" xfId="20950"/>
    <cellStyle name="Comma 2 6 2 4 3 3 3 2" xfId="51774"/>
    <cellStyle name="Comma 2 6 2 4 3 3 4" xfId="36364"/>
    <cellStyle name="Comma 2 6 2 4 3 4" xfId="9545"/>
    <cellStyle name="Comma 2 6 2 4 3 4 2" xfId="24956"/>
    <cellStyle name="Comma 2 6 2 4 3 4 2 2" xfId="55780"/>
    <cellStyle name="Comma 2 6 2 4 3 4 3" xfId="40370"/>
    <cellStyle name="Comma 2 6 2 4 3 5" xfId="17147"/>
    <cellStyle name="Comma 2 6 2 4 3 5 2" xfId="47971"/>
    <cellStyle name="Comma 2 6 2 4 3 6" xfId="32561"/>
    <cellStyle name="Comma 2 6 2 4 4" xfId="2368"/>
    <cellStyle name="Comma 2 6 2 4 4 2" xfId="6171"/>
    <cellStyle name="Comma 2 6 2 4 4 2 2" xfId="13981"/>
    <cellStyle name="Comma 2 6 2 4 4 2 2 2" xfId="29392"/>
    <cellStyle name="Comma 2 6 2 4 4 2 2 2 2" xfId="60216"/>
    <cellStyle name="Comma 2 6 2 4 4 2 2 3" xfId="44806"/>
    <cellStyle name="Comma 2 6 2 4 4 2 3" xfId="21583"/>
    <cellStyle name="Comma 2 6 2 4 4 2 3 2" xfId="52407"/>
    <cellStyle name="Comma 2 6 2 4 4 2 4" xfId="36997"/>
    <cellStyle name="Comma 2 6 2 4 4 3" xfId="10178"/>
    <cellStyle name="Comma 2 6 2 4 4 3 2" xfId="25589"/>
    <cellStyle name="Comma 2 6 2 4 4 3 2 2" xfId="56413"/>
    <cellStyle name="Comma 2 6 2 4 4 3 3" xfId="41003"/>
    <cellStyle name="Comma 2 6 2 4 4 4" xfId="17780"/>
    <cellStyle name="Comma 2 6 2 4 4 4 2" xfId="48604"/>
    <cellStyle name="Comma 2 6 2 4 4 5" xfId="33194"/>
    <cellStyle name="Comma 2 6 2 4 5" xfId="4272"/>
    <cellStyle name="Comma 2 6 2 4 5 2" xfId="12082"/>
    <cellStyle name="Comma 2 6 2 4 5 2 2" xfId="27493"/>
    <cellStyle name="Comma 2 6 2 4 5 2 2 2" xfId="58317"/>
    <cellStyle name="Comma 2 6 2 4 5 2 3" xfId="42907"/>
    <cellStyle name="Comma 2 6 2 4 5 3" xfId="19684"/>
    <cellStyle name="Comma 2 6 2 4 5 3 2" xfId="50508"/>
    <cellStyle name="Comma 2 6 2 4 5 4" xfId="35098"/>
    <cellStyle name="Comma 2 6 2 4 6" xfId="8279"/>
    <cellStyle name="Comma 2 6 2 4 6 2" xfId="23690"/>
    <cellStyle name="Comma 2 6 2 4 6 2 2" xfId="54514"/>
    <cellStyle name="Comma 2 6 2 4 6 3" xfId="39104"/>
    <cellStyle name="Comma 2 6 2 4 7" xfId="15881"/>
    <cellStyle name="Comma 2 6 2 4 7 2" xfId="46705"/>
    <cellStyle name="Comma 2 6 2 4 8" xfId="31295"/>
    <cellStyle name="Comma 2 6 2 5" xfId="889"/>
    <cellStyle name="Comma 2 6 2 5 2" xfId="2788"/>
    <cellStyle name="Comma 2 6 2 5 2 2" xfId="6591"/>
    <cellStyle name="Comma 2 6 2 5 2 2 2" xfId="14401"/>
    <cellStyle name="Comma 2 6 2 5 2 2 2 2" xfId="29812"/>
    <cellStyle name="Comma 2 6 2 5 2 2 2 2 2" xfId="60636"/>
    <cellStyle name="Comma 2 6 2 5 2 2 2 3" xfId="45226"/>
    <cellStyle name="Comma 2 6 2 5 2 2 3" xfId="22003"/>
    <cellStyle name="Comma 2 6 2 5 2 2 3 2" xfId="52827"/>
    <cellStyle name="Comma 2 6 2 5 2 2 4" xfId="37417"/>
    <cellStyle name="Comma 2 6 2 5 2 3" xfId="10598"/>
    <cellStyle name="Comma 2 6 2 5 2 3 2" xfId="26009"/>
    <cellStyle name="Comma 2 6 2 5 2 3 2 2" xfId="56833"/>
    <cellStyle name="Comma 2 6 2 5 2 3 3" xfId="41423"/>
    <cellStyle name="Comma 2 6 2 5 2 4" xfId="18200"/>
    <cellStyle name="Comma 2 6 2 5 2 4 2" xfId="49024"/>
    <cellStyle name="Comma 2 6 2 5 2 5" xfId="33614"/>
    <cellStyle name="Comma 2 6 2 5 3" xfId="4692"/>
    <cellStyle name="Comma 2 6 2 5 3 2" xfId="12502"/>
    <cellStyle name="Comma 2 6 2 5 3 2 2" xfId="27913"/>
    <cellStyle name="Comma 2 6 2 5 3 2 2 2" xfId="58737"/>
    <cellStyle name="Comma 2 6 2 5 3 2 3" xfId="43327"/>
    <cellStyle name="Comma 2 6 2 5 3 3" xfId="20104"/>
    <cellStyle name="Comma 2 6 2 5 3 3 2" xfId="50928"/>
    <cellStyle name="Comma 2 6 2 5 3 4" xfId="35518"/>
    <cellStyle name="Comma 2 6 2 5 4" xfId="8699"/>
    <cellStyle name="Comma 2 6 2 5 4 2" xfId="24110"/>
    <cellStyle name="Comma 2 6 2 5 4 2 2" xfId="54934"/>
    <cellStyle name="Comma 2 6 2 5 4 3" xfId="39524"/>
    <cellStyle name="Comma 2 6 2 5 5" xfId="16301"/>
    <cellStyle name="Comma 2 6 2 5 5 2" xfId="47125"/>
    <cellStyle name="Comma 2 6 2 5 6" xfId="31715"/>
    <cellStyle name="Comma 2 6 2 6" xfId="1522"/>
    <cellStyle name="Comma 2 6 2 6 2" xfId="3421"/>
    <cellStyle name="Comma 2 6 2 6 2 2" xfId="7224"/>
    <cellStyle name="Comma 2 6 2 6 2 2 2" xfId="15034"/>
    <cellStyle name="Comma 2 6 2 6 2 2 2 2" xfId="30445"/>
    <cellStyle name="Comma 2 6 2 6 2 2 2 2 2" xfId="61269"/>
    <cellStyle name="Comma 2 6 2 6 2 2 2 3" xfId="45859"/>
    <cellStyle name="Comma 2 6 2 6 2 2 3" xfId="22636"/>
    <cellStyle name="Comma 2 6 2 6 2 2 3 2" xfId="53460"/>
    <cellStyle name="Comma 2 6 2 6 2 2 4" xfId="38050"/>
    <cellStyle name="Comma 2 6 2 6 2 3" xfId="11231"/>
    <cellStyle name="Comma 2 6 2 6 2 3 2" xfId="26642"/>
    <cellStyle name="Comma 2 6 2 6 2 3 2 2" xfId="57466"/>
    <cellStyle name="Comma 2 6 2 6 2 3 3" xfId="42056"/>
    <cellStyle name="Comma 2 6 2 6 2 4" xfId="18833"/>
    <cellStyle name="Comma 2 6 2 6 2 4 2" xfId="49657"/>
    <cellStyle name="Comma 2 6 2 6 2 5" xfId="34247"/>
    <cellStyle name="Comma 2 6 2 6 3" xfId="5325"/>
    <cellStyle name="Comma 2 6 2 6 3 2" xfId="13135"/>
    <cellStyle name="Comma 2 6 2 6 3 2 2" xfId="28546"/>
    <cellStyle name="Comma 2 6 2 6 3 2 2 2" xfId="59370"/>
    <cellStyle name="Comma 2 6 2 6 3 2 3" xfId="43960"/>
    <cellStyle name="Comma 2 6 2 6 3 3" xfId="20737"/>
    <cellStyle name="Comma 2 6 2 6 3 3 2" xfId="51561"/>
    <cellStyle name="Comma 2 6 2 6 3 4" xfId="36151"/>
    <cellStyle name="Comma 2 6 2 6 4" xfId="9332"/>
    <cellStyle name="Comma 2 6 2 6 4 2" xfId="24743"/>
    <cellStyle name="Comma 2 6 2 6 4 2 2" xfId="55567"/>
    <cellStyle name="Comma 2 6 2 6 4 3" xfId="40157"/>
    <cellStyle name="Comma 2 6 2 6 5" xfId="16934"/>
    <cellStyle name="Comma 2 6 2 6 5 2" xfId="47758"/>
    <cellStyle name="Comma 2 6 2 6 6" xfId="32348"/>
    <cellStyle name="Comma 2 6 2 7" xfId="2155"/>
    <cellStyle name="Comma 2 6 2 7 2" xfId="5958"/>
    <cellStyle name="Comma 2 6 2 7 2 2" xfId="13768"/>
    <cellStyle name="Comma 2 6 2 7 2 2 2" xfId="29179"/>
    <cellStyle name="Comma 2 6 2 7 2 2 2 2" xfId="60003"/>
    <cellStyle name="Comma 2 6 2 7 2 2 3" xfId="44593"/>
    <cellStyle name="Comma 2 6 2 7 2 3" xfId="21370"/>
    <cellStyle name="Comma 2 6 2 7 2 3 2" xfId="52194"/>
    <cellStyle name="Comma 2 6 2 7 2 4" xfId="36784"/>
    <cellStyle name="Comma 2 6 2 7 3" xfId="9965"/>
    <cellStyle name="Comma 2 6 2 7 3 2" xfId="25376"/>
    <cellStyle name="Comma 2 6 2 7 3 2 2" xfId="56200"/>
    <cellStyle name="Comma 2 6 2 7 3 3" xfId="40790"/>
    <cellStyle name="Comma 2 6 2 7 4" xfId="17567"/>
    <cellStyle name="Comma 2 6 2 7 4 2" xfId="48391"/>
    <cellStyle name="Comma 2 6 2 7 5" xfId="32981"/>
    <cellStyle name="Comma 2 6 2 8" xfId="4059"/>
    <cellStyle name="Comma 2 6 2 8 2" xfId="11869"/>
    <cellStyle name="Comma 2 6 2 8 2 2" xfId="27280"/>
    <cellStyle name="Comma 2 6 2 8 2 2 2" xfId="58104"/>
    <cellStyle name="Comma 2 6 2 8 2 3" xfId="42694"/>
    <cellStyle name="Comma 2 6 2 8 3" xfId="19471"/>
    <cellStyle name="Comma 2 6 2 8 3 2" xfId="50295"/>
    <cellStyle name="Comma 2 6 2 8 4" xfId="34885"/>
    <cellStyle name="Comma 2 6 2 9" xfId="8066"/>
    <cellStyle name="Comma 2 6 2 9 2" xfId="23477"/>
    <cellStyle name="Comma 2 6 2 9 2 2" xfId="54301"/>
    <cellStyle name="Comma 2 6 2 9 3" xfId="38891"/>
    <cellStyle name="Comma 2 6 3" xfId="295"/>
    <cellStyle name="Comma 2 6 3 10" xfId="15708"/>
    <cellStyle name="Comma 2 6 3 10 2" xfId="46532"/>
    <cellStyle name="Comma 2 6 3 11" xfId="31122"/>
    <cellStyle name="Comma 2 6 3 2" xfId="718"/>
    <cellStyle name="Comma 2 6 3 2 2" xfId="1351"/>
    <cellStyle name="Comma 2 6 3 2 2 2" xfId="3250"/>
    <cellStyle name="Comma 2 6 3 2 2 2 2" xfId="7053"/>
    <cellStyle name="Comma 2 6 3 2 2 2 2 2" xfId="14863"/>
    <cellStyle name="Comma 2 6 3 2 2 2 2 2 2" xfId="30274"/>
    <cellStyle name="Comma 2 6 3 2 2 2 2 2 2 2" xfId="61098"/>
    <cellStyle name="Comma 2 6 3 2 2 2 2 2 3" xfId="45688"/>
    <cellStyle name="Comma 2 6 3 2 2 2 2 3" xfId="22465"/>
    <cellStyle name="Comma 2 6 3 2 2 2 2 3 2" xfId="53289"/>
    <cellStyle name="Comma 2 6 3 2 2 2 2 4" xfId="37879"/>
    <cellStyle name="Comma 2 6 3 2 2 2 3" xfId="11060"/>
    <cellStyle name="Comma 2 6 3 2 2 2 3 2" xfId="26471"/>
    <cellStyle name="Comma 2 6 3 2 2 2 3 2 2" xfId="57295"/>
    <cellStyle name="Comma 2 6 3 2 2 2 3 3" xfId="41885"/>
    <cellStyle name="Comma 2 6 3 2 2 2 4" xfId="18662"/>
    <cellStyle name="Comma 2 6 3 2 2 2 4 2" xfId="49486"/>
    <cellStyle name="Comma 2 6 3 2 2 2 5" xfId="34076"/>
    <cellStyle name="Comma 2 6 3 2 2 3" xfId="5154"/>
    <cellStyle name="Comma 2 6 3 2 2 3 2" xfId="12964"/>
    <cellStyle name="Comma 2 6 3 2 2 3 2 2" xfId="28375"/>
    <cellStyle name="Comma 2 6 3 2 2 3 2 2 2" xfId="59199"/>
    <cellStyle name="Comma 2 6 3 2 2 3 2 3" xfId="43789"/>
    <cellStyle name="Comma 2 6 3 2 2 3 3" xfId="20566"/>
    <cellStyle name="Comma 2 6 3 2 2 3 3 2" xfId="51390"/>
    <cellStyle name="Comma 2 6 3 2 2 3 4" xfId="35980"/>
    <cellStyle name="Comma 2 6 3 2 2 4" xfId="9161"/>
    <cellStyle name="Comma 2 6 3 2 2 4 2" xfId="24572"/>
    <cellStyle name="Comma 2 6 3 2 2 4 2 2" xfId="55396"/>
    <cellStyle name="Comma 2 6 3 2 2 4 3" xfId="39986"/>
    <cellStyle name="Comma 2 6 3 2 2 5" xfId="16763"/>
    <cellStyle name="Comma 2 6 3 2 2 5 2" xfId="47587"/>
    <cellStyle name="Comma 2 6 3 2 2 6" xfId="32177"/>
    <cellStyle name="Comma 2 6 3 2 3" xfId="1984"/>
    <cellStyle name="Comma 2 6 3 2 3 2" xfId="3883"/>
    <cellStyle name="Comma 2 6 3 2 3 2 2" xfId="7686"/>
    <cellStyle name="Comma 2 6 3 2 3 2 2 2" xfId="15496"/>
    <cellStyle name="Comma 2 6 3 2 3 2 2 2 2" xfId="30907"/>
    <cellStyle name="Comma 2 6 3 2 3 2 2 2 2 2" xfId="61731"/>
    <cellStyle name="Comma 2 6 3 2 3 2 2 2 3" xfId="46321"/>
    <cellStyle name="Comma 2 6 3 2 3 2 2 3" xfId="23098"/>
    <cellStyle name="Comma 2 6 3 2 3 2 2 3 2" xfId="53922"/>
    <cellStyle name="Comma 2 6 3 2 3 2 2 4" xfId="38512"/>
    <cellStyle name="Comma 2 6 3 2 3 2 3" xfId="11693"/>
    <cellStyle name="Comma 2 6 3 2 3 2 3 2" xfId="27104"/>
    <cellStyle name="Comma 2 6 3 2 3 2 3 2 2" xfId="57928"/>
    <cellStyle name="Comma 2 6 3 2 3 2 3 3" xfId="42518"/>
    <cellStyle name="Comma 2 6 3 2 3 2 4" xfId="19295"/>
    <cellStyle name="Comma 2 6 3 2 3 2 4 2" xfId="50119"/>
    <cellStyle name="Comma 2 6 3 2 3 2 5" xfId="34709"/>
    <cellStyle name="Comma 2 6 3 2 3 3" xfId="5787"/>
    <cellStyle name="Comma 2 6 3 2 3 3 2" xfId="13597"/>
    <cellStyle name="Comma 2 6 3 2 3 3 2 2" xfId="29008"/>
    <cellStyle name="Comma 2 6 3 2 3 3 2 2 2" xfId="59832"/>
    <cellStyle name="Comma 2 6 3 2 3 3 2 3" xfId="44422"/>
    <cellStyle name="Comma 2 6 3 2 3 3 3" xfId="21199"/>
    <cellStyle name="Comma 2 6 3 2 3 3 3 2" xfId="52023"/>
    <cellStyle name="Comma 2 6 3 2 3 3 4" xfId="36613"/>
    <cellStyle name="Comma 2 6 3 2 3 4" xfId="9794"/>
    <cellStyle name="Comma 2 6 3 2 3 4 2" xfId="25205"/>
    <cellStyle name="Comma 2 6 3 2 3 4 2 2" xfId="56029"/>
    <cellStyle name="Comma 2 6 3 2 3 4 3" xfId="40619"/>
    <cellStyle name="Comma 2 6 3 2 3 5" xfId="17396"/>
    <cellStyle name="Comma 2 6 3 2 3 5 2" xfId="48220"/>
    <cellStyle name="Comma 2 6 3 2 3 6" xfId="32810"/>
    <cellStyle name="Comma 2 6 3 2 4" xfId="2617"/>
    <cellStyle name="Comma 2 6 3 2 4 2" xfId="6420"/>
    <cellStyle name="Comma 2 6 3 2 4 2 2" xfId="14230"/>
    <cellStyle name="Comma 2 6 3 2 4 2 2 2" xfId="29641"/>
    <cellStyle name="Comma 2 6 3 2 4 2 2 2 2" xfId="60465"/>
    <cellStyle name="Comma 2 6 3 2 4 2 2 3" xfId="45055"/>
    <cellStyle name="Comma 2 6 3 2 4 2 3" xfId="21832"/>
    <cellStyle name="Comma 2 6 3 2 4 2 3 2" xfId="52656"/>
    <cellStyle name="Comma 2 6 3 2 4 2 4" xfId="37246"/>
    <cellStyle name="Comma 2 6 3 2 4 3" xfId="10427"/>
    <cellStyle name="Comma 2 6 3 2 4 3 2" xfId="25838"/>
    <cellStyle name="Comma 2 6 3 2 4 3 2 2" xfId="56662"/>
    <cellStyle name="Comma 2 6 3 2 4 3 3" xfId="41252"/>
    <cellStyle name="Comma 2 6 3 2 4 4" xfId="18029"/>
    <cellStyle name="Comma 2 6 3 2 4 4 2" xfId="48853"/>
    <cellStyle name="Comma 2 6 3 2 4 5" xfId="33443"/>
    <cellStyle name="Comma 2 6 3 2 5" xfId="4521"/>
    <cellStyle name="Comma 2 6 3 2 5 2" xfId="12331"/>
    <cellStyle name="Comma 2 6 3 2 5 2 2" xfId="27742"/>
    <cellStyle name="Comma 2 6 3 2 5 2 2 2" xfId="58566"/>
    <cellStyle name="Comma 2 6 3 2 5 2 3" xfId="43156"/>
    <cellStyle name="Comma 2 6 3 2 5 3" xfId="19933"/>
    <cellStyle name="Comma 2 6 3 2 5 3 2" xfId="50757"/>
    <cellStyle name="Comma 2 6 3 2 5 4" xfId="35347"/>
    <cellStyle name="Comma 2 6 3 2 6" xfId="8528"/>
    <cellStyle name="Comma 2 6 3 2 6 2" xfId="23939"/>
    <cellStyle name="Comma 2 6 3 2 6 2 2" xfId="54763"/>
    <cellStyle name="Comma 2 6 3 2 6 3" xfId="39353"/>
    <cellStyle name="Comma 2 6 3 2 7" xfId="16130"/>
    <cellStyle name="Comma 2 6 3 2 7 2" xfId="46954"/>
    <cellStyle name="Comma 2 6 3 2 8" xfId="31544"/>
    <cellStyle name="Comma 2 6 3 3" xfId="509"/>
    <cellStyle name="Comma 2 6 3 3 2" xfId="1142"/>
    <cellStyle name="Comma 2 6 3 3 2 2" xfId="3041"/>
    <cellStyle name="Comma 2 6 3 3 2 2 2" xfId="6844"/>
    <cellStyle name="Comma 2 6 3 3 2 2 2 2" xfId="14654"/>
    <cellStyle name="Comma 2 6 3 3 2 2 2 2 2" xfId="30065"/>
    <cellStyle name="Comma 2 6 3 3 2 2 2 2 2 2" xfId="60889"/>
    <cellStyle name="Comma 2 6 3 3 2 2 2 2 3" xfId="45479"/>
    <cellStyle name="Comma 2 6 3 3 2 2 2 3" xfId="22256"/>
    <cellStyle name="Comma 2 6 3 3 2 2 2 3 2" xfId="53080"/>
    <cellStyle name="Comma 2 6 3 3 2 2 2 4" xfId="37670"/>
    <cellStyle name="Comma 2 6 3 3 2 2 3" xfId="10851"/>
    <cellStyle name="Comma 2 6 3 3 2 2 3 2" xfId="26262"/>
    <cellStyle name="Comma 2 6 3 3 2 2 3 2 2" xfId="57086"/>
    <cellStyle name="Comma 2 6 3 3 2 2 3 3" xfId="41676"/>
    <cellStyle name="Comma 2 6 3 3 2 2 4" xfId="18453"/>
    <cellStyle name="Comma 2 6 3 3 2 2 4 2" xfId="49277"/>
    <cellStyle name="Comma 2 6 3 3 2 2 5" xfId="33867"/>
    <cellStyle name="Comma 2 6 3 3 2 3" xfId="4945"/>
    <cellStyle name="Comma 2 6 3 3 2 3 2" xfId="12755"/>
    <cellStyle name="Comma 2 6 3 3 2 3 2 2" xfId="28166"/>
    <cellStyle name="Comma 2 6 3 3 2 3 2 2 2" xfId="58990"/>
    <cellStyle name="Comma 2 6 3 3 2 3 2 3" xfId="43580"/>
    <cellStyle name="Comma 2 6 3 3 2 3 3" xfId="20357"/>
    <cellStyle name="Comma 2 6 3 3 2 3 3 2" xfId="51181"/>
    <cellStyle name="Comma 2 6 3 3 2 3 4" xfId="35771"/>
    <cellStyle name="Comma 2 6 3 3 2 4" xfId="8952"/>
    <cellStyle name="Comma 2 6 3 3 2 4 2" xfId="24363"/>
    <cellStyle name="Comma 2 6 3 3 2 4 2 2" xfId="55187"/>
    <cellStyle name="Comma 2 6 3 3 2 4 3" xfId="39777"/>
    <cellStyle name="Comma 2 6 3 3 2 5" xfId="16554"/>
    <cellStyle name="Comma 2 6 3 3 2 5 2" xfId="47378"/>
    <cellStyle name="Comma 2 6 3 3 2 6" xfId="31968"/>
    <cellStyle name="Comma 2 6 3 3 3" xfId="1775"/>
    <cellStyle name="Comma 2 6 3 3 3 2" xfId="3674"/>
    <cellStyle name="Comma 2 6 3 3 3 2 2" xfId="7477"/>
    <cellStyle name="Comma 2 6 3 3 3 2 2 2" xfId="15287"/>
    <cellStyle name="Comma 2 6 3 3 3 2 2 2 2" xfId="30698"/>
    <cellStyle name="Comma 2 6 3 3 3 2 2 2 2 2" xfId="61522"/>
    <cellStyle name="Comma 2 6 3 3 3 2 2 2 3" xfId="46112"/>
    <cellStyle name="Comma 2 6 3 3 3 2 2 3" xfId="22889"/>
    <cellStyle name="Comma 2 6 3 3 3 2 2 3 2" xfId="53713"/>
    <cellStyle name="Comma 2 6 3 3 3 2 2 4" xfId="38303"/>
    <cellStyle name="Comma 2 6 3 3 3 2 3" xfId="11484"/>
    <cellStyle name="Comma 2 6 3 3 3 2 3 2" xfId="26895"/>
    <cellStyle name="Comma 2 6 3 3 3 2 3 2 2" xfId="57719"/>
    <cellStyle name="Comma 2 6 3 3 3 2 3 3" xfId="42309"/>
    <cellStyle name="Comma 2 6 3 3 3 2 4" xfId="19086"/>
    <cellStyle name="Comma 2 6 3 3 3 2 4 2" xfId="49910"/>
    <cellStyle name="Comma 2 6 3 3 3 2 5" xfId="34500"/>
    <cellStyle name="Comma 2 6 3 3 3 3" xfId="5578"/>
    <cellStyle name="Comma 2 6 3 3 3 3 2" xfId="13388"/>
    <cellStyle name="Comma 2 6 3 3 3 3 2 2" xfId="28799"/>
    <cellStyle name="Comma 2 6 3 3 3 3 2 2 2" xfId="59623"/>
    <cellStyle name="Comma 2 6 3 3 3 3 2 3" xfId="44213"/>
    <cellStyle name="Comma 2 6 3 3 3 3 3" xfId="20990"/>
    <cellStyle name="Comma 2 6 3 3 3 3 3 2" xfId="51814"/>
    <cellStyle name="Comma 2 6 3 3 3 3 4" xfId="36404"/>
    <cellStyle name="Comma 2 6 3 3 3 4" xfId="9585"/>
    <cellStyle name="Comma 2 6 3 3 3 4 2" xfId="24996"/>
    <cellStyle name="Comma 2 6 3 3 3 4 2 2" xfId="55820"/>
    <cellStyle name="Comma 2 6 3 3 3 4 3" xfId="40410"/>
    <cellStyle name="Comma 2 6 3 3 3 5" xfId="17187"/>
    <cellStyle name="Comma 2 6 3 3 3 5 2" xfId="48011"/>
    <cellStyle name="Comma 2 6 3 3 3 6" xfId="32601"/>
    <cellStyle name="Comma 2 6 3 3 4" xfId="2408"/>
    <cellStyle name="Comma 2 6 3 3 4 2" xfId="6211"/>
    <cellStyle name="Comma 2 6 3 3 4 2 2" xfId="14021"/>
    <cellStyle name="Comma 2 6 3 3 4 2 2 2" xfId="29432"/>
    <cellStyle name="Comma 2 6 3 3 4 2 2 2 2" xfId="60256"/>
    <cellStyle name="Comma 2 6 3 3 4 2 2 3" xfId="44846"/>
    <cellStyle name="Comma 2 6 3 3 4 2 3" xfId="21623"/>
    <cellStyle name="Comma 2 6 3 3 4 2 3 2" xfId="52447"/>
    <cellStyle name="Comma 2 6 3 3 4 2 4" xfId="37037"/>
    <cellStyle name="Comma 2 6 3 3 4 3" xfId="10218"/>
    <cellStyle name="Comma 2 6 3 3 4 3 2" xfId="25629"/>
    <cellStyle name="Comma 2 6 3 3 4 3 2 2" xfId="56453"/>
    <cellStyle name="Comma 2 6 3 3 4 3 3" xfId="41043"/>
    <cellStyle name="Comma 2 6 3 3 4 4" xfId="17820"/>
    <cellStyle name="Comma 2 6 3 3 4 4 2" xfId="48644"/>
    <cellStyle name="Comma 2 6 3 3 4 5" xfId="33234"/>
    <cellStyle name="Comma 2 6 3 3 5" xfId="4312"/>
    <cellStyle name="Comma 2 6 3 3 5 2" xfId="12122"/>
    <cellStyle name="Comma 2 6 3 3 5 2 2" xfId="27533"/>
    <cellStyle name="Comma 2 6 3 3 5 2 2 2" xfId="58357"/>
    <cellStyle name="Comma 2 6 3 3 5 2 3" xfId="42947"/>
    <cellStyle name="Comma 2 6 3 3 5 3" xfId="19724"/>
    <cellStyle name="Comma 2 6 3 3 5 3 2" xfId="50548"/>
    <cellStyle name="Comma 2 6 3 3 5 4" xfId="35138"/>
    <cellStyle name="Comma 2 6 3 3 6" xfId="8319"/>
    <cellStyle name="Comma 2 6 3 3 6 2" xfId="23730"/>
    <cellStyle name="Comma 2 6 3 3 6 2 2" xfId="54554"/>
    <cellStyle name="Comma 2 6 3 3 6 3" xfId="39144"/>
    <cellStyle name="Comma 2 6 3 3 7" xfId="15921"/>
    <cellStyle name="Comma 2 6 3 3 7 2" xfId="46745"/>
    <cellStyle name="Comma 2 6 3 3 8" xfId="31335"/>
    <cellStyle name="Comma 2 6 3 4" xfId="929"/>
    <cellStyle name="Comma 2 6 3 4 2" xfId="2828"/>
    <cellStyle name="Comma 2 6 3 4 2 2" xfId="6631"/>
    <cellStyle name="Comma 2 6 3 4 2 2 2" xfId="14441"/>
    <cellStyle name="Comma 2 6 3 4 2 2 2 2" xfId="29852"/>
    <cellStyle name="Comma 2 6 3 4 2 2 2 2 2" xfId="60676"/>
    <cellStyle name="Comma 2 6 3 4 2 2 2 3" xfId="45266"/>
    <cellStyle name="Comma 2 6 3 4 2 2 3" xfId="22043"/>
    <cellStyle name="Comma 2 6 3 4 2 2 3 2" xfId="52867"/>
    <cellStyle name="Comma 2 6 3 4 2 2 4" xfId="37457"/>
    <cellStyle name="Comma 2 6 3 4 2 3" xfId="10638"/>
    <cellStyle name="Comma 2 6 3 4 2 3 2" xfId="26049"/>
    <cellStyle name="Comma 2 6 3 4 2 3 2 2" xfId="56873"/>
    <cellStyle name="Comma 2 6 3 4 2 3 3" xfId="41463"/>
    <cellStyle name="Comma 2 6 3 4 2 4" xfId="18240"/>
    <cellStyle name="Comma 2 6 3 4 2 4 2" xfId="49064"/>
    <cellStyle name="Comma 2 6 3 4 2 5" xfId="33654"/>
    <cellStyle name="Comma 2 6 3 4 3" xfId="4732"/>
    <cellStyle name="Comma 2 6 3 4 3 2" xfId="12542"/>
    <cellStyle name="Comma 2 6 3 4 3 2 2" xfId="27953"/>
    <cellStyle name="Comma 2 6 3 4 3 2 2 2" xfId="58777"/>
    <cellStyle name="Comma 2 6 3 4 3 2 3" xfId="43367"/>
    <cellStyle name="Comma 2 6 3 4 3 3" xfId="20144"/>
    <cellStyle name="Comma 2 6 3 4 3 3 2" xfId="50968"/>
    <cellStyle name="Comma 2 6 3 4 3 4" xfId="35558"/>
    <cellStyle name="Comma 2 6 3 4 4" xfId="8739"/>
    <cellStyle name="Comma 2 6 3 4 4 2" xfId="24150"/>
    <cellStyle name="Comma 2 6 3 4 4 2 2" xfId="54974"/>
    <cellStyle name="Comma 2 6 3 4 4 3" xfId="39564"/>
    <cellStyle name="Comma 2 6 3 4 5" xfId="16341"/>
    <cellStyle name="Comma 2 6 3 4 5 2" xfId="47165"/>
    <cellStyle name="Comma 2 6 3 4 6" xfId="31755"/>
    <cellStyle name="Comma 2 6 3 5" xfId="1562"/>
    <cellStyle name="Comma 2 6 3 5 2" xfId="3461"/>
    <cellStyle name="Comma 2 6 3 5 2 2" xfId="7264"/>
    <cellStyle name="Comma 2 6 3 5 2 2 2" xfId="15074"/>
    <cellStyle name="Comma 2 6 3 5 2 2 2 2" xfId="30485"/>
    <cellStyle name="Comma 2 6 3 5 2 2 2 2 2" xfId="61309"/>
    <cellStyle name="Comma 2 6 3 5 2 2 2 3" xfId="45899"/>
    <cellStyle name="Comma 2 6 3 5 2 2 3" xfId="22676"/>
    <cellStyle name="Comma 2 6 3 5 2 2 3 2" xfId="53500"/>
    <cellStyle name="Comma 2 6 3 5 2 2 4" xfId="38090"/>
    <cellStyle name="Comma 2 6 3 5 2 3" xfId="11271"/>
    <cellStyle name="Comma 2 6 3 5 2 3 2" xfId="26682"/>
    <cellStyle name="Comma 2 6 3 5 2 3 2 2" xfId="57506"/>
    <cellStyle name="Comma 2 6 3 5 2 3 3" xfId="42096"/>
    <cellStyle name="Comma 2 6 3 5 2 4" xfId="18873"/>
    <cellStyle name="Comma 2 6 3 5 2 4 2" xfId="49697"/>
    <cellStyle name="Comma 2 6 3 5 2 5" xfId="34287"/>
    <cellStyle name="Comma 2 6 3 5 3" xfId="5365"/>
    <cellStyle name="Comma 2 6 3 5 3 2" xfId="13175"/>
    <cellStyle name="Comma 2 6 3 5 3 2 2" xfId="28586"/>
    <cellStyle name="Comma 2 6 3 5 3 2 2 2" xfId="59410"/>
    <cellStyle name="Comma 2 6 3 5 3 2 3" xfId="44000"/>
    <cellStyle name="Comma 2 6 3 5 3 3" xfId="20777"/>
    <cellStyle name="Comma 2 6 3 5 3 3 2" xfId="51601"/>
    <cellStyle name="Comma 2 6 3 5 3 4" xfId="36191"/>
    <cellStyle name="Comma 2 6 3 5 4" xfId="9372"/>
    <cellStyle name="Comma 2 6 3 5 4 2" xfId="24783"/>
    <cellStyle name="Comma 2 6 3 5 4 2 2" xfId="55607"/>
    <cellStyle name="Comma 2 6 3 5 4 3" xfId="40197"/>
    <cellStyle name="Comma 2 6 3 5 5" xfId="16974"/>
    <cellStyle name="Comma 2 6 3 5 5 2" xfId="47798"/>
    <cellStyle name="Comma 2 6 3 5 6" xfId="32388"/>
    <cellStyle name="Comma 2 6 3 6" xfId="2195"/>
    <cellStyle name="Comma 2 6 3 6 2" xfId="5998"/>
    <cellStyle name="Comma 2 6 3 6 2 2" xfId="13808"/>
    <cellStyle name="Comma 2 6 3 6 2 2 2" xfId="29219"/>
    <cellStyle name="Comma 2 6 3 6 2 2 2 2" xfId="60043"/>
    <cellStyle name="Comma 2 6 3 6 2 2 3" xfId="44633"/>
    <cellStyle name="Comma 2 6 3 6 2 3" xfId="21410"/>
    <cellStyle name="Comma 2 6 3 6 2 3 2" xfId="52234"/>
    <cellStyle name="Comma 2 6 3 6 2 4" xfId="36824"/>
    <cellStyle name="Comma 2 6 3 6 3" xfId="10005"/>
    <cellStyle name="Comma 2 6 3 6 3 2" xfId="25416"/>
    <cellStyle name="Comma 2 6 3 6 3 2 2" xfId="56240"/>
    <cellStyle name="Comma 2 6 3 6 3 3" xfId="40830"/>
    <cellStyle name="Comma 2 6 3 6 4" xfId="17607"/>
    <cellStyle name="Comma 2 6 3 6 4 2" xfId="48431"/>
    <cellStyle name="Comma 2 6 3 6 5" xfId="33021"/>
    <cellStyle name="Comma 2 6 3 7" xfId="4099"/>
    <cellStyle name="Comma 2 6 3 7 2" xfId="11909"/>
    <cellStyle name="Comma 2 6 3 7 2 2" xfId="27320"/>
    <cellStyle name="Comma 2 6 3 7 2 2 2" xfId="58144"/>
    <cellStyle name="Comma 2 6 3 7 2 3" xfId="42734"/>
    <cellStyle name="Comma 2 6 3 7 3" xfId="19511"/>
    <cellStyle name="Comma 2 6 3 7 3 2" xfId="50335"/>
    <cellStyle name="Comma 2 6 3 7 4" xfId="34925"/>
    <cellStyle name="Comma 2 6 3 8" xfId="8106"/>
    <cellStyle name="Comma 2 6 3 8 2" xfId="23517"/>
    <cellStyle name="Comma 2 6 3 8 2 2" xfId="54341"/>
    <cellStyle name="Comma 2 6 3 8 3" xfId="38931"/>
    <cellStyle name="Comma 2 6 3 9" xfId="7897"/>
    <cellStyle name="Comma 2 6 3 9 2" xfId="23308"/>
    <cellStyle name="Comma 2 6 3 9 2 2" xfId="54132"/>
    <cellStyle name="Comma 2 6 3 9 3" xfId="38722"/>
    <cellStyle name="Comma 2 6 4" xfId="215"/>
    <cellStyle name="Comma 2 6 4 10" xfId="15628"/>
    <cellStyle name="Comma 2 6 4 10 2" xfId="46452"/>
    <cellStyle name="Comma 2 6 4 11" xfId="31042"/>
    <cellStyle name="Comma 2 6 4 2" xfId="638"/>
    <cellStyle name="Comma 2 6 4 2 2" xfId="1271"/>
    <cellStyle name="Comma 2 6 4 2 2 2" xfId="3170"/>
    <cellStyle name="Comma 2 6 4 2 2 2 2" xfId="6973"/>
    <cellStyle name="Comma 2 6 4 2 2 2 2 2" xfId="14783"/>
    <cellStyle name="Comma 2 6 4 2 2 2 2 2 2" xfId="30194"/>
    <cellStyle name="Comma 2 6 4 2 2 2 2 2 2 2" xfId="61018"/>
    <cellStyle name="Comma 2 6 4 2 2 2 2 2 3" xfId="45608"/>
    <cellStyle name="Comma 2 6 4 2 2 2 2 3" xfId="22385"/>
    <cellStyle name="Comma 2 6 4 2 2 2 2 3 2" xfId="53209"/>
    <cellStyle name="Comma 2 6 4 2 2 2 2 4" xfId="37799"/>
    <cellStyle name="Comma 2 6 4 2 2 2 3" xfId="10980"/>
    <cellStyle name="Comma 2 6 4 2 2 2 3 2" xfId="26391"/>
    <cellStyle name="Comma 2 6 4 2 2 2 3 2 2" xfId="57215"/>
    <cellStyle name="Comma 2 6 4 2 2 2 3 3" xfId="41805"/>
    <cellStyle name="Comma 2 6 4 2 2 2 4" xfId="18582"/>
    <cellStyle name="Comma 2 6 4 2 2 2 4 2" xfId="49406"/>
    <cellStyle name="Comma 2 6 4 2 2 2 5" xfId="33996"/>
    <cellStyle name="Comma 2 6 4 2 2 3" xfId="5074"/>
    <cellStyle name="Comma 2 6 4 2 2 3 2" xfId="12884"/>
    <cellStyle name="Comma 2 6 4 2 2 3 2 2" xfId="28295"/>
    <cellStyle name="Comma 2 6 4 2 2 3 2 2 2" xfId="59119"/>
    <cellStyle name="Comma 2 6 4 2 2 3 2 3" xfId="43709"/>
    <cellStyle name="Comma 2 6 4 2 2 3 3" xfId="20486"/>
    <cellStyle name="Comma 2 6 4 2 2 3 3 2" xfId="51310"/>
    <cellStyle name="Comma 2 6 4 2 2 3 4" xfId="35900"/>
    <cellStyle name="Comma 2 6 4 2 2 4" xfId="9081"/>
    <cellStyle name="Comma 2 6 4 2 2 4 2" xfId="24492"/>
    <cellStyle name="Comma 2 6 4 2 2 4 2 2" xfId="55316"/>
    <cellStyle name="Comma 2 6 4 2 2 4 3" xfId="39906"/>
    <cellStyle name="Comma 2 6 4 2 2 5" xfId="16683"/>
    <cellStyle name="Comma 2 6 4 2 2 5 2" xfId="47507"/>
    <cellStyle name="Comma 2 6 4 2 2 6" xfId="32097"/>
    <cellStyle name="Comma 2 6 4 2 3" xfId="1904"/>
    <cellStyle name="Comma 2 6 4 2 3 2" xfId="3803"/>
    <cellStyle name="Comma 2 6 4 2 3 2 2" xfId="7606"/>
    <cellStyle name="Comma 2 6 4 2 3 2 2 2" xfId="15416"/>
    <cellStyle name="Comma 2 6 4 2 3 2 2 2 2" xfId="30827"/>
    <cellStyle name="Comma 2 6 4 2 3 2 2 2 2 2" xfId="61651"/>
    <cellStyle name="Comma 2 6 4 2 3 2 2 2 3" xfId="46241"/>
    <cellStyle name="Comma 2 6 4 2 3 2 2 3" xfId="23018"/>
    <cellStyle name="Comma 2 6 4 2 3 2 2 3 2" xfId="53842"/>
    <cellStyle name="Comma 2 6 4 2 3 2 2 4" xfId="38432"/>
    <cellStyle name="Comma 2 6 4 2 3 2 3" xfId="11613"/>
    <cellStyle name="Comma 2 6 4 2 3 2 3 2" xfId="27024"/>
    <cellStyle name="Comma 2 6 4 2 3 2 3 2 2" xfId="57848"/>
    <cellStyle name="Comma 2 6 4 2 3 2 3 3" xfId="42438"/>
    <cellStyle name="Comma 2 6 4 2 3 2 4" xfId="19215"/>
    <cellStyle name="Comma 2 6 4 2 3 2 4 2" xfId="50039"/>
    <cellStyle name="Comma 2 6 4 2 3 2 5" xfId="34629"/>
    <cellStyle name="Comma 2 6 4 2 3 3" xfId="5707"/>
    <cellStyle name="Comma 2 6 4 2 3 3 2" xfId="13517"/>
    <cellStyle name="Comma 2 6 4 2 3 3 2 2" xfId="28928"/>
    <cellStyle name="Comma 2 6 4 2 3 3 2 2 2" xfId="59752"/>
    <cellStyle name="Comma 2 6 4 2 3 3 2 3" xfId="44342"/>
    <cellStyle name="Comma 2 6 4 2 3 3 3" xfId="21119"/>
    <cellStyle name="Comma 2 6 4 2 3 3 3 2" xfId="51943"/>
    <cellStyle name="Comma 2 6 4 2 3 3 4" xfId="36533"/>
    <cellStyle name="Comma 2 6 4 2 3 4" xfId="9714"/>
    <cellStyle name="Comma 2 6 4 2 3 4 2" xfId="25125"/>
    <cellStyle name="Comma 2 6 4 2 3 4 2 2" xfId="55949"/>
    <cellStyle name="Comma 2 6 4 2 3 4 3" xfId="40539"/>
    <cellStyle name="Comma 2 6 4 2 3 5" xfId="17316"/>
    <cellStyle name="Comma 2 6 4 2 3 5 2" xfId="48140"/>
    <cellStyle name="Comma 2 6 4 2 3 6" xfId="32730"/>
    <cellStyle name="Comma 2 6 4 2 4" xfId="2537"/>
    <cellStyle name="Comma 2 6 4 2 4 2" xfId="6340"/>
    <cellStyle name="Comma 2 6 4 2 4 2 2" xfId="14150"/>
    <cellStyle name="Comma 2 6 4 2 4 2 2 2" xfId="29561"/>
    <cellStyle name="Comma 2 6 4 2 4 2 2 2 2" xfId="60385"/>
    <cellStyle name="Comma 2 6 4 2 4 2 2 3" xfId="44975"/>
    <cellStyle name="Comma 2 6 4 2 4 2 3" xfId="21752"/>
    <cellStyle name="Comma 2 6 4 2 4 2 3 2" xfId="52576"/>
    <cellStyle name="Comma 2 6 4 2 4 2 4" xfId="37166"/>
    <cellStyle name="Comma 2 6 4 2 4 3" xfId="10347"/>
    <cellStyle name="Comma 2 6 4 2 4 3 2" xfId="25758"/>
    <cellStyle name="Comma 2 6 4 2 4 3 2 2" xfId="56582"/>
    <cellStyle name="Comma 2 6 4 2 4 3 3" xfId="41172"/>
    <cellStyle name="Comma 2 6 4 2 4 4" xfId="17949"/>
    <cellStyle name="Comma 2 6 4 2 4 4 2" xfId="48773"/>
    <cellStyle name="Comma 2 6 4 2 4 5" xfId="33363"/>
    <cellStyle name="Comma 2 6 4 2 5" xfId="4441"/>
    <cellStyle name="Comma 2 6 4 2 5 2" xfId="12251"/>
    <cellStyle name="Comma 2 6 4 2 5 2 2" xfId="27662"/>
    <cellStyle name="Comma 2 6 4 2 5 2 2 2" xfId="58486"/>
    <cellStyle name="Comma 2 6 4 2 5 2 3" xfId="43076"/>
    <cellStyle name="Comma 2 6 4 2 5 3" xfId="19853"/>
    <cellStyle name="Comma 2 6 4 2 5 3 2" xfId="50677"/>
    <cellStyle name="Comma 2 6 4 2 5 4" xfId="35267"/>
    <cellStyle name="Comma 2 6 4 2 6" xfId="8448"/>
    <cellStyle name="Comma 2 6 4 2 6 2" xfId="23859"/>
    <cellStyle name="Comma 2 6 4 2 6 2 2" xfId="54683"/>
    <cellStyle name="Comma 2 6 4 2 6 3" xfId="39273"/>
    <cellStyle name="Comma 2 6 4 2 7" xfId="16050"/>
    <cellStyle name="Comma 2 6 4 2 7 2" xfId="46874"/>
    <cellStyle name="Comma 2 6 4 2 8" xfId="31464"/>
    <cellStyle name="Comma 2 6 4 3" xfId="429"/>
    <cellStyle name="Comma 2 6 4 3 2" xfId="1062"/>
    <cellStyle name="Comma 2 6 4 3 2 2" xfId="2961"/>
    <cellStyle name="Comma 2 6 4 3 2 2 2" xfId="6764"/>
    <cellStyle name="Comma 2 6 4 3 2 2 2 2" xfId="14574"/>
    <cellStyle name="Comma 2 6 4 3 2 2 2 2 2" xfId="29985"/>
    <cellStyle name="Comma 2 6 4 3 2 2 2 2 2 2" xfId="60809"/>
    <cellStyle name="Comma 2 6 4 3 2 2 2 2 3" xfId="45399"/>
    <cellStyle name="Comma 2 6 4 3 2 2 2 3" xfId="22176"/>
    <cellStyle name="Comma 2 6 4 3 2 2 2 3 2" xfId="53000"/>
    <cellStyle name="Comma 2 6 4 3 2 2 2 4" xfId="37590"/>
    <cellStyle name="Comma 2 6 4 3 2 2 3" xfId="10771"/>
    <cellStyle name="Comma 2 6 4 3 2 2 3 2" xfId="26182"/>
    <cellStyle name="Comma 2 6 4 3 2 2 3 2 2" xfId="57006"/>
    <cellStyle name="Comma 2 6 4 3 2 2 3 3" xfId="41596"/>
    <cellStyle name="Comma 2 6 4 3 2 2 4" xfId="18373"/>
    <cellStyle name="Comma 2 6 4 3 2 2 4 2" xfId="49197"/>
    <cellStyle name="Comma 2 6 4 3 2 2 5" xfId="33787"/>
    <cellStyle name="Comma 2 6 4 3 2 3" xfId="4865"/>
    <cellStyle name="Comma 2 6 4 3 2 3 2" xfId="12675"/>
    <cellStyle name="Comma 2 6 4 3 2 3 2 2" xfId="28086"/>
    <cellStyle name="Comma 2 6 4 3 2 3 2 2 2" xfId="58910"/>
    <cellStyle name="Comma 2 6 4 3 2 3 2 3" xfId="43500"/>
    <cellStyle name="Comma 2 6 4 3 2 3 3" xfId="20277"/>
    <cellStyle name="Comma 2 6 4 3 2 3 3 2" xfId="51101"/>
    <cellStyle name="Comma 2 6 4 3 2 3 4" xfId="35691"/>
    <cellStyle name="Comma 2 6 4 3 2 4" xfId="8872"/>
    <cellStyle name="Comma 2 6 4 3 2 4 2" xfId="24283"/>
    <cellStyle name="Comma 2 6 4 3 2 4 2 2" xfId="55107"/>
    <cellStyle name="Comma 2 6 4 3 2 4 3" xfId="39697"/>
    <cellStyle name="Comma 2 6 4 3 2 5" xfId="16474"/>
    <cellStyle name="Comma 2 6 4 3 2 5 2" xfId="47298"/>
    <cellStyle name="Comma 2 6 4 3 2 6" xfId="31888"/>
    <cellStyle name="Comma 2 6 4 3 3" xfId="1695"/>
    <cellStyle name="Comma 2 6 4 3 3 2" xfId="3594"/>
    <cellStyle name="Comma 2 6 4 3 3 2 2" xfId="7397"/>
    <cellStyle name="Comma 2 6 4 3 3 2 2 2" xfId="15207"/>
    <cellStyle name="Comma 2 6 4 3 3 2 2 2 2" xfId="30618"/>
    <cellStyle name="Comma 2 6 4 3 3 2 2 2 2 2" xfId="61442"/>
    <cellStyle name="Comma 2 6 4 3 3 2 2 2 3" xfId="46032"/>
    <cellStyle name="Comma 2 6 4 3 3 2 2 3" xfId="22809"/>
    <cellStyle name="Comma 2 6 4 3 3 2 2 3 2" xfId="53633"/>
    <cellStyle name="Comma 2 6 4 3 3 2 2 4" xfId="38223"/>
    <cellStyle name="Comma 2 6 4 3 3 2 3" xfId="11404"/>
    <cellStyle name="Comma 2 6 4 3 3 2 3 2" xfId="26815"/>
    <cellStyle name="Comma 2 6 4 3 3 2 3 2 2" xfId="57639"/>
    <cellStyle name="Comma 2 6 4 3 3 2 3 3" xfId="42229"/>
    <cellStyle name="Comma 2 6 4 3 3 2 4" xfId="19006"/>
    <cellStyle name="Comma 2 6 4 3 3 2 4 2" xfId="49830"/>
    <cellStyle name="Comma 2 6 4 3 3 2 5" xfId="34420"/>
    <cellStyle name="Comma 2 6 4 3 3 3" xfId="5498"/>
    <cellStyle name="Comma 2 6 4 3 3 3 2" xfId="13308"/>
    <cellStyle name="Comma 2 6 4 3 3 3 2 2" xfId="28719"/>
    <cellStyle name="Comma 2 6 4 3 3 3 2 2 2" xfId="59543"/>
    <cellStyle name="Comma 2 6 4 3 3 3 2 3" xfId="44133"/>
    <cellStyle name="Comma 2 6 4 3 3 3 3" xfId="20910"/>
    <cellStyle name="Comma 2 6 4 3 3 3 3 2" xfId="51734"/>
    <cellStyle name="Comma 2 6 4 3 3 3 4" xfId="36324"/>
    <cellStyle name="Comma 2 6 4 3 3 4" xfId="9505"/>
    <cellStyle name="Comma 2 6 4 3 3 4 2" xfId="24916"/>
    <cellStyle name="Comma 2 6 4 3 3 4 2 2" xfId="55740"/>
    <cellStyle name="Comma 2 6 4 3 3 4 3" xfId="40330"/>
    <cellStyle name="Comma 2 6 4 3 3 5" xfId="17107"/>
    <cellStyle name="Comma 2 6 4 3 3 5 2" xfId="47931"/>
    <cellStyle name="Comma 2 6 4 3 3 6" xfId="32521"/>
    <cellStyle name="Comma 2 6 4 3 4" xfId="2328"/>
    <cellStyle name="Comma 2 6 4 3 4 2" xfId="6131"/>
    <cellStyle name="Comma 2 6 4 3 4 2 2" xfId="13941"/>
    <cellStyle name="Comma 2 6 4 3 4 2 2 2" xfId="29352"/>
    <cellStyle name="Comma 2 6 4 3 4 2 2 2 2" xfId="60176"/>
    <cellStyle name="Comma 2 6 4 3 4 2 2 3" xfId="44766"/>
    <cellStyle name="Comma 2 6 4 3 4 2 3" xfId="21543"/>
    <cellStyle name="Comma 2 6 4 3 4 2 3 2" xfId="52367"/>
    <cellStyle name="Comma 2 6 4 3 4 2 4" xfId="36957"/>
    <cellStyle name="Comma 2 6 4 3 4 3" xfId="10138"/>
    <cellStyle name="Comma 2 6 4 3 4 3 2" xfId="25549"/>
    <cellStyle name="Comma 2 6 4 3 4 3 2 2" xfId="56373"/>
    <cellStyle name="Comma 2 6 4 3 4 3 3" xfId="40963"/>
    <cellStyle name="Comma 2 6 4 3 4 4" xfId="17740"/>
    <cellStyle name="Comma 2 6 4 3 4 4 2" xfId="48564"/>
    <cellStyle name="Comma 2 6 4 3 4 5" xfId="33154"/>
    <cellStyle name="Comma 2 6 4 3 5" xfId="4232"/>
    <cellStyle name="Comma 2 6 4 3 5 2" xfId="12042"/>
    <cellStyle name="Comma 2 6 4 3 5 2 2" xfId="27453"/>
    <cellStyle name="Comma 2 6 4 3 5 2 2 2" xfId="58277"/>
    <cellStyle name="Comma 2 6 4 3 5 2 3" xfId="42867"/>
    <cellStyle name="Comma 2 6 4 3 5 3" xfId="19644"/>
    <cellStyle name="Comma 2 6 4 3 5 3 2" xfId="50468"/>
    <cellStyle name="Comma 2 6 4 3 5 4" xfId="35058"/>
    <cellStyle name="Comma 2 6 4 3 6" xfId="8239"/>
    <cellStyle name="Comma 2 6 4 3 6 2" xfId="23650"/>
    <cellStyle name="Comma 2 6 4 3 6 2 2" xfId="54474"/>
    <cellStyle name="Comma 2 6 4 3 6 3" xfId="39064"/>
    <cellStyle name="Comma 2 6 4 3 7" xfId="15841"/>
    <cellStyle name="Comma 2 6 4 3 7 2" xfId="46665"/>
    <cellStyle name="Comma 2 6 4 3 8" xfId="31255"/>
    <cellStyle name="Comma 2 6 4 4" xfId="849"/>
    <cellStyle name="Comma 2 6 4 4 2" xfId="2748"/>
    <cellStyle name="Comma 2 6 4 4 2 2" xfId="6551"/>
    <cellStyle name="Comma 2 6 4 4 2 2 2" xfId="14361"/>
    <cellStyle name="Comma 2 6 4 4 2 2 2 2" xfId="29772"/>
    <cellStyle name="Comma 2 6 4 4 2 2 2 2 2" xfId="60596"/>
    <cellStyle name="Comma 2 6 4 4 2 2 2 3" xfId="45186"/>
    <cellStyle name="Comma 2 6 4 4 2 2 3" xfId="21963"/>
    <cellStyle name="Comma 2 6 4 4 2 2 3 2" xfId="52787"/>
    <cellStyle name="Comma 2 6 4 4 2 2 4" xfId="37377"/>
    <cellStyle name="Comma 2 6 4 4 2 3" xfId="10558"/>
    <cellStyle name="Comma 2 6 4 4 2 3 2" xfId="25969"/>
    <cellStyle name="Comma 2 6 4 4 2 3 2 2" xfId="56793"/>
    <cellStyle name="Comma 2 6 4 4 2 3 3" xfId="41383"/>
    <cellStyle name="Comma 2 6 4 4 2 4" xfId="18160"/>
    <cellStyle name="Comma 2 6 4 4 2 4 2" xfId="48984"/>
    <cellStyle name="Comma 2 6 4 4 2 5" xfId="33574"/>
    <cellStyle name="Comma 2 6 4 4 3" xfId="4652"/>
    <cellStyle name="Comma 2 6 4 4 3 2" xfId="12462"/>
    <cellStyle name="Comma 2 6 4 4 3 2 2" xfId="27873"/>
    <cellStyle name="Comma 2 6 4 4 3 2 2 2" xfId="58697"/>
    <cellStyle name="Comma 2 6 4 4 3 2 3" xfId="43287"/>
    <cellStyle name="Comma 2 6 4 4 3 3" xfId="20064"/>
    <cellStyle name="Comma 2 6 4 4 3 3 2" xfId="50888"/>
    <cellStyle name="Comma 2 6 4 4 3 4" xfId="35478"/>
    <cellStyle name="Comma 2 6 4 4 4" xfId="8659"/>
    <cellStyle name="Comma 2 6 4 4 4 2" xfId="24070"/>
    <cellStyle name="Comma 2 6 4 4 4 2 2" xfId="54894"/>
    <cellStyle name="Comma 2 6 4 4 4 3" xfId="39484"/>
    <cellStyle name="Comma 2 6 4 4 5" xfId="16261"/>
    <cellStyle name="Comma 2 6 4 4 5 2" xfId="47085"/>
    <cellStyle name="Comma 2 6 4 4 6" xfId="31675"/>
    <cellStyle name="Comma 2 6 4 5" xfId="1482"/>
    <cellStyle name="Comma 2 6 4 5 2" xfId="3381"/>
    <cellStyle name="Comma 2 6 4 5 2 2" xfId="7184"/>
    <cellStyle name="Comma 2 6 4 5 2 2 2" xfId="14994"/>
    <cellStyle name="Comma 2 6 4 5 2 2 2 2" xfId="30405"/>
    <cellStyle name="Comma 2 6 4 5 2 2 2 2 2" xfId="61229"/>
    <cellStyle name="Comma 2 6 4 5 2 2 2 3" xfId="45819"/>
    <cellStyle name="Comma 2 6 4 5 2 2 3" xfId="22596"/>
    <cellStyle name="Comma 2 6 4 5 2 2 3 2" xfId="53420"/>
    <cellStyle name="Comma 2 6 4 5 2 2 4" xfId="38010"/>
    <cellStyle name="Comma 2 6 4 5 2 3" xfId="11191"/>
    <cellStyle name="Comma 2 6 4 5 2 3 2" xfId="26602"/>
    <cellStyle name="Comma 2 6 4 5 2 3 2 2" xfId="57426"/>
    <cellStyle name="Comma 2 6 4 5 2 3 3" xfId="42016"/>
    <cellStyle name="Comma 2 6 4 5 2 4" xfId="18793"/>
    <cellStyle name="Comma 2 6 4 5 2 4 2" xfId="49617"/>
    <cellStyle name="Comma 2 6 4 5 2 5" xfId="34207"/>
    <cellStyle name="Comma 2 6 4 5 3" xfId="5285"/>
    <cellStyle name="Comma 2 6 4 5 3 2" xfId="13095"/>
    <cellStyle name="Comma 2 6 4 5 3 2 2" xfId="28506"/>
    <cellStyle name="Comma 2 6 4 5 3 2 2 2" xfId="59330"/>
    <cellStyle name="Comma 2 6 4 5 3 2 3" xfId="43920"/>
    <cellStyle name="Comma 2 6 4 5 3 3" xfId="20697"/>
    <cellStyle name="Comma 2 6 4 5 3 3 2" xfId="51521"/>
    <cellStyle name="Comma 2 6 4 5 3 4" xfId="36111"/>
    <cellStyle name="Comma 2 6 4 5 4" xfId="9292"/>
    <cellStyle name="Comma 2 6 4 5 4 2" xfId="24703"/>
    <cellStyle name="Comma 2 6 4 5 4 2 2" xfId="55527"/>
    <cellStyle name="Comma 2 6 4 5 4 3" xfId="40117"/>
    <cellStyle name="Comma 2 6 4 5 5" xfId="16894"/>
    <cellStyle name="Comma 2 6 4 5 5 2" xfId="47718"/>
    <cellStyle name="Comma 2 6 4 5 6" xfId="32308"/>
    <cellStyle name="Comma 2 6 4 6" xfId="2115"/>
    <cellStyle name="Comma 2 6 4 6 2" xfId="5918"/>
    <cellStyle name="Comma 2 6 4 6 2 2" xfId="13728"/>
    <cellStyle name="Comma 2 6 4 6 2 2 2" xfId="29139"/>
    <cellStyle name="Comma 2 6 4 6 2 2 2 2" xfId="59963"/>
    <cellStyle name="Comma 2 6 4 6 2 2 3" xfId="44553"/>
    <cellStyle name="Comma 2 6 4 6 2 3" xfId="21330"/>
    <cellStyle name="Comma 2 6 4 6 2 3 2" xfId="52154"/>
    <cellStyle name="Comma 2 6 4 6 2 4" xfId="36744"/>
    <cellStyle name="Comma 2 6 4 6 3" xfId="9925"/>
    <cellStyle name="Comma 2 6 4 6 3 2" xfId="25336"/>
    <cellStyle name="Comma 2 6 4 6 3 2 2" xfId="56160"/>
    <cellStyle name="Comma 2 6 4 6 3 3" xfId="40750"/>
    <cellStyle name="Comma 2 6 4 6 4" xfId="17527"/>
    <cellStyle name="Comma 2 6 4 6 4 2" xfId="48351"/>
    <cellStyle name="Comma 2 6 4 6 5" xfId="32941"/>
    <cellStyle name="Comma 2 6 4 7" xfId="4019"/>
    <cellStyle name="Comma 2 6 4 7 2" xfId="11829"/>
    <cellStyle name="Comma 2 6 4 7 2 2" xfId="27240"/>
    <cellStyle name="Comma 2 6 4 7 2 2 2" xfId="58064"/>
    <cellStyle name="Comma 2 6 4 7 2 3" xfId="42654"/>
    <cellStyle name="Comma 2 6 4 7 3" xfId="19431"/>
    <cellStyle name="Comma 2 6 4 7 3 2" xfId="50255"/>
    <cellStyle name="Comma 2 6 4 7 4" xfId="34845"/>
    <cellStyle name="Comma 2 6 4 8" xfId="8026"/>
    <cellStyle name="Comma 2 6 4 8 2" xfId="23437"/>
    <cellStyle name="Comma 2 6 4 8 2 2" xfId="54261"/>
    <cellStyle name="Comma 2 6 4 8 3" xfId="38851"/>
    <cellStyle name="Comma 2 6 4 9" xfId="7817"/>
    <cellStyle name="Comma 2 6 4 9 2" xfId="23228"/>
    <cellStyle name="Comma 2 6 4 9 2 2" xfId="54052"/>
    <cellStyle name="Comma 2 6 4 9 3" xfId="38642"/>
    <cellStyle name="Comma 2 6 5" xfId="593"/>
    <cellStyle name="Comma 2 6 5 2" xfId="1226"/>
    <cellStyle name="Comma 2 6 5 2 2" xfId="3125"/>
    <cellStyle name="Comma 2 6 5 2 2 2" xfId="6928"/>
    <cellStyle name="Comma 2 6 5 2 2 2 2" xfId="14738"/>
    <cellStyle name="Comma 2 6 5 2 2 2 2 2" xfId="30149"/>
    <cellStyle name="Comma 2 6 5 2 2 2 2 2 2" xfId="60973"/>
    <cellStyle name="Comma 2 6 5 2 2 2 2 3" xfId="45563"/>
    <cellStyle name="Comma 2 6 5 2 2 2 3" xfId="22340"/>
    <cellStyle name="Comma 2 6 5 2 2 2 3 2" xfId="53164"/>
    <cellStyle name="Comma 2 6 5 2 2 2 4" xfId="37754"/>
    <cellStyle name="Comma 2 6 5 2 2 3" xfId="10935"/>
    <cellStyle name="Comma 2 6 5 2 2 3 2" xfId="26346"/>
    <cellStyle name="Comma 2 6 5 2 2 3 2 2" xfId="57170"/>
    <cellStyle name="Comma 2 6 5 2 2 3 3" xfId="41760"/>
    <cellStyle name="Comma 2 6 5 2 2 4" xfId="18537"/>
    <cellStyle name="Comma 2 6 5 2 2 4 2" xfId="49361"/>
    <cellStyle name="Comma 2 6 5 2 2 5" xfId="33951"/>
    <cellStyle name="Comma 2 6 5 2 3" xfId="5029"/>
    <cellStyle name="Comma 2 6 5 2 3 2" xfId="12839"/>
    <cellStyle name="Comma 2 6 5 2 3 2 2" xfId="28250"/>
    <cellStyle name="Comma 2 6 5 2 3 2 2 2" xfId="59074"/>
    <cellStyle name="Comma 2 6 5 2 3 2 3" xfId="43664"/>
    <cellStyle name="Comma 2 6 5 2 3 3" xfId="20441"/>
    <cellStyle name="Comma 2 6 5 2 3 3 2" xfId="51265"/>
    <cellStyle name="Comma 2 6 5 2 3 4" xfId="35855"/>
    <cellStyle name="Comma 2 6 5 2 4" xfId="9036"/>
    <cellStyle name="Comma 2 6 5 2 4 2" xfId="24447"/>
    <cellStyle name="Comma 2 6 5 2 4 2 2" xfId="55271"/>
    <cellStyle name="Comma 2 6 5 2 4 3" xfId="39861"/>
    <cellStyle name="Comma 2 6 5 2 5" xfId="16638"/>
    <cellStyle name="Comma 2 6 5 2 5 2" xfId="47462"/>
    <cellStyle name="Comma 2 6 5 2 6" xfId="32052"/>
    <cellStyle name="Comma 2 6 5 3" xfId="1859"/>
    <cellStyle name="Comma 2 6 5 3 2" xfId="3758"/>
    <cellStyle name="Comma 2 6 5 3 2 2" xfId="7561"/>
    <cellStyle name="Comma 2 6 5 3 2 2 2" xfId="15371"/>
    <cellStyle name="Comma 2 6 5 3 2 2 2 2" xfId="30782"/>
    <cellStyle name="Comma 2 6 5 3 2 2 2 2 2" xfId="61606"/>
    <cellStyle name="Comma 2 6 5 3 2 2 2 3" xfId="46196"/>
    <cellStyle name="Comma 2 6 5 3 2 2 3" xfId="22973"/>
    <cellStyle name="Comma 2 6 5 3 2 2 3 2" xfId="53797"/>
    <cellStyle name="Comma 2 6 5 3 2 2 4" xfId="38387"/>
    <cellStyle name="Comma 2 6 5 3 2 3" xfId="11568"/>
    <cellStyle name="Comma 2 6 5 3 2 3 2" xfId="26979"/>
    <cellStyle name="Comma 2 6 5 3 2 3 2 2" xfId="57803"/>
    <cellStyle name="Comma 2 6 5 3 2 3 3" xfId="42393"/>
    <cellStyle name="Comma 2 6 5 3 2 4" xfId="19170"/>
    <cellStyle name="Comma 2 6 5 3 2 4 2" xfId="49994"/>
    <cellStyle name="Comma 2 6 5 3 2 5" xfId="34584"/>
    <cellStyle name="Comma 2 6 5 3 3" xfId="5662"/>
    <cellStyle name="Comma 2 6 5 3 3 2" xfId="13472"/>
    <cellStyle name="Comma 2 6 5 3 3 2 2" xfId="28883"/>
    <cellStyle name="Comma 2 6 5 3 3 2 2 2" xfId="59707"/>
    <cellStyle name="Comma 2 6 5 3 3 2 3" xfId="44297"/>
    <cellStyle name="Comma 2 6 5 3 3 3" xfId="21074"/>
    <cellStyle name="Comma 2 6 5 3 3 3 2" xfId="51898"/>
    <cellStyle name="Comma 2 6 5 3 3 4" xfId="36488"/>
    <cellStyle name="Comma 2 6 5 3 4" xfId="9669"/>
    <cellStyle name="Comma 2 6 5 3 4 2" xfId="25080"/>
    <cellStyle name="Comma 2 6 5 3 4 2 2" xfId="55904"/>
    <cellStyle name="Comma 2 6 5 3 4 3" xfId="40494"/>
    <cellStyle name="Comma 2 6 5 3 5" xfId="17271"/>
    <cellStyle name="Comma 2 6 5 3 5 2" xfId="48095"/>
    <cellStyle name="Comma 2 6 5 3 6" xfId="32685"/>
    <cellStyle name="Comma 2 6 5 4" xfId="2492"/>
    <cellStyle name="Comma 2 6 5 4 2" xfId="6295"/>
    <cellStyle name="Comma 2 6 5 4 2 2" xfId="14105"/>
    <cellStyle name="Comma 2 6 5 4 2 2 2" xfId="29516"/>
    <cellStyle name="Comma 2 6 5 4 2 2 2 2" xfId="60340"/>
    <cellStyle name="Comma 2 6 5 4 2 2 3" xfId="44930"/>
    <cellStyle name="Comma 2 6 5 4 2 3" xfId="21707"/>
    <cellStyle name="Comma 2 6 5 4 2 3 2" xfId="52531"/>
    <cellStyle name="Comma 2 6 5 4 2 4" xfId="37121"/>
    <cellStyle name="Comma 2 6 5 4 3" xfId="10302"/>
    <cellStyle name="Comma 2 6 5 4 3 2" xfId="25713"/>
    <cellStyle name="Comma 2 6 5 4 3 2 2" xfId="56537"/>
    <cellStyle name="Comma 2 6 5 4 3 3" xfId="41127"/>
    <cellStyle name="Comma 2 6 5 4 4" xfId="17904"/>
    <cellStyle name="Comma 2 6 5 4 4 2" xfId="48728"/>
    <cellStyle name="Comma 2 6 5 4 5" xfId="33318"/>
    <cellStyle name="Comma 2 6 5 5" xfId="4396"/>
    <cellStyle name="Comma 2 6 5 5 2" xfId="12206"/>
    <cellStyle name="Comma 2 6 5 5 2 2" xfId="27617"/>
    <cellStyle name="Comma 2 6 5 5 2 2 2" xfId="58441"/>
    <cellStyle name="Comma 2 6 5 5 2 3" xfId="43031"/>
    <cellStyle name="Comma 2 6 5 5 3" xfId="19808"/>
    <cellStyle name="Comma 2 6 5 5 3 2" xfId="50632"/>
    <cellStyle name="Comma 2 6 5 5 4" xfId="35222"/>
    <cellStyle name="Comma 2 6 5 6" xfId="8403"/>
    <cellStyle name="Comma 2 6 5 6 2" xfId="23814"/>
    <cellStyle name="Comma 2 6 5 6 2 2" xfId="54638"/>
    <cellStyle name="Comma 2 6 5 6 3" xfId="39228"/>
    <cellStyle name="Comma 2 6 5 7" xfId="16005"/>
    <cellStyle name="Comma 2 6 5 7 2" xfId="46829"/>
    <cellStyle name="Comma 2 6 5 8" xfId="31419"/>
    <cellStyle name="Comma 2 6 6" xfId="384"/>
    <cellStyle name="Comma 2 6 6 2" xfId="1017"/>
    <cellStyle name="Comma 2 6 6 2 2" xfId="2916"/>
    <cellStyle name="Comma 2 6 6 2 2 2" xfId="6719"/>
    <cellStyle name="Comma 2 6 6 2 2 2 2" xfId="14529"/>
    <cellStyle name="Comma 2 6 6 2 2 2 2 2" xfId="29940"/>
    <cellStyle name="Comma 2 6 6 2 2 2 2 2 2" xfId="60764"/>
    <cellStyle name="Comma 2 6 6 2 2 2 2 3" xfId="45354"/>
    <cellStyle name="Comma 2 6 6 2 2 2 3" xfId="22131"/>
    <cellStyle name="Comma 2 6 6 2 2 2 3 2" xfId="52955"/>
    <cellStyle name="Comma 2 6 6 2 2 2 4" xfId="37545"/>
    <cellStyle name="Comma 2 6 6 2 2 3" xfId="10726"/>
    <cellStyle name="Comma 2 6 6 2 2 3 2" xfId="26137"/>
    <cellStyle name="Comma 2 6 6 2 2 3 2 2" xfId="56961"/>
    <cellStyle name="Comma 2 6 6 2 2 3 3" xfId="41551"/>
    <cellStyle name="Comma 2 6 6 2 2 4" xfId="18328"/>
    <cellStyle name="Comma 2 6 6 2 2 4 2" xfId="49152"/>
    <cellStyle name="Comma 2 6 6 2 2 5" xfId="33742"/>
    <cellStyle name="Comma 2 6 6 2 3" xfId="4820"/>
    <cellStyle name="Comma 2 6 6 2 3 2" xfId="12630"/>
    <cellStyle name="Comma 2 6 6 2 3 2 2" xfId="28041"/>
    <cellStyle name="Comma 2 6 6 2 3 2 2 2" xfId="58865"/>
    <cellStyle name="Comma 2 6 6 2 3 2 3" xfId="43455"/>
    <cellStyle name="Comma 2 6 6 2 3 3" xfId="20232"/>
    <cellStyle name="Comma 2 6 6 2 3 3 2" xfId="51056"/>
    <cellStyle name="Comma 2 6 6 2 3 4" xfId="35646"/>
    <cellStyle name="Comma 2 6 6 2 4" xfId="8827"/>
    <cellStyle name="Comma 2 6 6 2 4 2" xfId="24238"/>
    <cellStyle name="Comma 2 6 6 2 4 2 2" xfId="55062"/>
    <cellStyle name="Comma 2 6 6 2 4 3" xfId="39652"/>
    <cellStyle name="Comma 2 6 6 2 5" xfId="16429"/>
    <cellStyle name="Comma 2 6 6 2 5 2" xfId="47253"/>
    <cellStyle name="Comma 2 6 6 2 6" xfId="31843"/>
    <cellStyle name="Comma 2 6 6 3" xfId="1650"/>
    <cellStyle name="Comma 2 6 6 3 2" xfId="3549"/>
    <cellStyle name="Comma 2 6 6 3 2 2" xfId="7352"/>
    <cellStyle name="Comma 2 6 6 3 2 2 2" xfId="15162"/>
    <cellStyle name="Comma 2 6 6 3 2 2 2 2" xfId="30573"/>
    <cellStyle name="Comma 2 6 6 3 2 2 2 2 2" xfId="61397"/>
    <cellStyle name="Comma 2 6 6 3 2 2 2 3" xfId="45987"/>
    <cellStyle name="Comma 2 6 6 3 2 2 3" xfId="22764"/>
    <cellStyle name="Comma 2 6 6 3 2 2 3 2" xfId="53588"/>
    <cellStyle name="Comma 2 6 6 3 2 2 4" xfId="38178"/>
    <cellStyle name="Comma 2 6 6 3 2 3" xfId="11359"/>
    <cellStyle name="Comma 2 6 6 3 2 3 2" xfId="26770"/>
    <cellStyle name="Comma 2 6 6 3 2 3 2 2" xfId="57594"/>
    <cellStyle name="Comma 2 6 6 3 2 3 3" xfId="42184"/>
    <cellStyle name="Comma 2 6 6 3 2 4" xfId="18961"/>
    <cellStyle name="Comma 2 6 6 3 2 4 2" xfId="49785"/>
    <cellStyle name="Comma 2 6 6 3 2 5" xfId="34375"/>
    <cellStyle name="Comma 2 6 6 3 3" xfId="5453"/>
    <cellStyle name="Comma 2 6 6 3 3 2" xfId="13263"/>
    <cellStyle name="Comma 2 6 6 3 3 2 2" xfId="28674"/>
    <cellStyle name="Comma 2 6 6 3 3 2 2 2" xfId="59498"/>
    <cellStyle name="Comma 2 6 6 3 3 2 3" xfId="44088"/>
    <cellStyle name="Comma 2 6 6 3 3 3" xfId="20865"/>
    <cellStyle name="Comma 2 6 6 3 3 3 2" xfId="51689"/>
    <cellStyle name="Comma 2 6 6 3 3 4" xfId="36279"/>
    <cellStyle name="Comma 2 6 6 3 4" xfId="9460"/>
    <cellStyle name="Comma 2 6 6 3 4 2" xfId="24871"/>
    <cellStyle name="Comma 2 6 6 3 4 2 2" xfId="55695"/>
    <cellStyle name="Comma 2 6 6 3 4 3" xfId="40285"/>
    <cellStyle name="Comma 2 6 6 3 5" xfId="17062"/>
    <cellStyle name="Comma 2 6 6 3 5 2" xfId="47886"/>
    <cellStyle name="Comma 2 6 6 3 6" xfId="32476"/>
    <cellStyle name="Comma 2 6 6 4" xfId="2283"/>
    <cellStyle name="Comma 2 6 6 4 2" xfId="6086"/>
    <cellStyle name="Comma 2 6 6 4 2 2" xfId="13896"/>
    <cellStyle name="Comma 2 6 6 4 2 2 2" xfId="29307"/>
    <cellStyle name="Comma 2 6 6 4 2 2 2 2" xfId="60131"/>
    <cellStyle name="Comma 2 6 6 4 2 2 3" xfId="44721"/>
    <cellStyle name="Comma 2 6 6 4 2 3" xfId="21498"/>
    <cellStyle name="Comma 2 6 6 4 2 3 2" xfId="52322"/>
    <cellStyle name="Comma 2 6 6 4 2 4" xfId="36912"/>
    <cellStyle name="Comma 2 6 6 4 3" xfId="10093"/>
    <cellStyle name="Comma 2 6 6 4 3 2" xfId="25504"/>
    <cellStyle name="Comma 2 6 6 4 3 2 2" xfId="56328"/>
    <cellStyle name="Comma 2 6 6 4 3 3" xfId="40918"/>
    <cellStyle name="Comma 2 6 6 4 4" xfId="17695"/>
    <cellStyle name="Comma 2 6 6 4 4 2" xfId="48519"/>
    <cellStyle name="Comma 2 6 6 4 5" xfId="33109"/>
    <cellStyle name="Comma 2 6 6 5" xfId="4187"/>
    <cellStyle name="Comma 2 6 6 5 2" xfId="11997"/>
    <cellStyle name="Comma 2 6 6 5 2 2" xfId="27408"/>
    <cellStyle name="Comma 2 6 6 5 2 2 2" xfId="58232"/>
    <cellStyle name="Comma 2 6 6 5 2 3" xfId="42822"/>
    <cellStyle name="Comma 2 6 6 5 3" xfId="19599"/>
    <cellStyle name="Comma 2 6 6 5 3 2" xfId="50423"/>
    <cellStyle name="Comma 2 6 6 5 4" xfId="35013"/>
    <cellStyle name="Comma 2 6 6 6" xfId="8194"/>
    <cellStyle name="Comma 2 6 6 6 2" xfId="23605"/>
    <cellStyle name="Comma 2 6 6 6 2 2" xfId="54429"/>
    <cellStyle name="Comma 2 6 6 6 3" xfId="39019"/>
    <cellStyle name="Comma 2 6 6 7" xfId="15796"/>
    <cellStyle name="Comma 2 6 6 7 2" xfId="46620"/>
    <cellStyle name="Comma 2 6 6 8" xfId="31210"/>
    <cellStyle name="Comma 2 6 7" xfId="804"/>
    <cellStyle name="Comma 2 6 7 2" xfId="2703"/>
    <cellStyle name="Comma 2 6 7 2 2" xfId="6506"/>
    <cellStyle name="Comma 2 6 7 2 2 2" xfId="14316"/>
    <cellStyle name="Comma 2 6 7 2 2 2 2" xfId="29727"/>
    <cellStyle name="Comma 2 6 7 2 2 2 2 2" xfId="60551"/>
    <cellStyle name="Comma 2 6 7 2 2 2 3" xfId="45141"/>
    <cellStyle name="Comma 2 6 7 2 2 3" xfId="21918"/>
    <cellStyle name="Comma 2 6 7 2 2 3 2" xfId="52742"/>
    <cellStyle name="Comma 2 6 7 2 2 4" xfId="37332"/>
    <cellStyle name="Comma 2 6 7 2 3" xfId="10513"/>
    <cellStyle name="Comma 2 6 7 2 3 2" xfId="25924"/>
    <cellStyle name="Comma 2 6 7 2 3 2 2" xfId="56748"/>
    <cellStyle name="Comma 2 6 7 2 3 3" xfId="41338"/>
    <cellStyle name="Comma 2 6 7 2 4" xfId="18115"/>
    <cellStyle name="Comma 2 6 7 2 4 2" xfId="48939"/>
    <cellStyle name="Comma 2 6 7 2 5" xfId="33529"/>
    <cellStyle name="Comma 2 6 7 3" xfId="4607"/>
    <cellStyle name="Comma 2 6 7 3 2" xfId="12417"/>
    <cellStyle name="Comma 2 6 7 3 2 2" xfId="27828"/>
    <cellStyle name="Comma 2 6 7 3 2 2 2" xfId="58652"/>
    <cellStyle name="Comma 2 6 7 3 2 3" xfId="43242"/>
    <cellStyle name="Comma 2 6 7 3 3" xfId="20019"/>
    <cellStyle name="Comma 2 6 7 3 3 2" xfId="50843"/>
    <cellStyle name="Comma 2 6 7 3 4" xfId="35433"/>
    <cellStyle name="Comma 2 6 7 4" xfId="8614"/>
    <cellStyle name="Comma 2 6 7 4 2" xfId="24025"/>
    <cellStyle name="Comma 2 6 7 4 2 2" xfId="54849"/>
    <cellStyle name="Comma 2 6 7 4 3" xfId="39439"/>
    <cellStyle name="Comma 2 6 7 5" xfId="16216"/>
    <cellStyle name="Comma 2 6 7 5 2" xfId="47040"/>
    <cellStyle name="Comma 2 6 7 6" xfId="31630"/>
    <cellStyle name="Comma 2 6 8" xfId="1437"/>
    <cellStyle name="Comma 2 6 8 2" xfId="3336"/>
    <cellStyle name="Comma 2 6 8 2 2" xfId="7139"/>
    <cellStyle name="Comma 2 6 8 2 2 2" xfId="14949"/>
    <cellStyle name="Comma 2 6 8 2 2 2 2" xfId="30360"/>
    <cellStyle name="Comma 2 6 8 2 2 2 2 2" xfId="61184"/>
    <cellStyle name="Comma 2 6 8 2 2 2 3" xfId="45774"/>
    <cellStyle name="Comma 2 6 8 2 2 3" xfId="22551"/>
    <cellStyle name="Comma 2 6 8 2 2 3 2" xfId="53375"/>
    <cellStyle name="Comma 2 6 8 2 2 4" xfId="37965"/>
    <cellStyle name="Comma 2 6 8 2 3" xfId="11146"/>
    <cellStyle name="Comma 2 6 8 2 3 2" xfId="26557"/>
    <cellStyle name="Comma 2 6 8 2 3 2 2" xfId="57381"/>
    <cellStyle name="Comma 2 6 8 2 3 3" xfId="41971"/>
    <cellStyle name="Comma 2 6 8 2 4" xfId="18748"/>
    <cellStyle name="Comma 2 6 8 2 4 2" xfId="49572"/>
    <cellStyle name="Comma 2 6 8 2 5" xfId="34162"/>
    <cellStyle name="Comma 2 6 8 3" xfId="5240"/>
    <cellStyle name="Comma 2 6 8 3 2" xfId="13050"/>
    <cellStyle name="Comma 2 6 8 3 2 2" xfId="28461"/>
    <cellStyle name="Comma 2 6 8 3 2 2 2" xfId="59285"/>
    <cellStyle name="Comma 2 6 8 3 2 3" xfId="43875"/>
    <cellStyle name="Comma 2 6 8 3 3" xfId="20652"/>
    <cellStyle name="Comma 2 6 8 3 3 2" xfId="51476"/>
    <cellStyle name="Comma 2 6 8 3 4" xfId="36066"/>
    <cellStyle name="Comma 2 6 8 4" xfId="9247"/>
    <cellStyle name="Comma 2 6 8 4 2" xfId="24658"/>
    <cellStyle name="Comma 2 6 8 4 2 2" xfId="55482"/>
    <cellStyle name="Comma 2 6 8 4 3" xfId="40072"/>
    <cellStyle name="Comma 2 6 8 5" xfId="16849"/>
    <cellStyle name="Comma 2 6 8 5 2" xfId="47673"/>
    <cellStyle name="Comma 2 6 8 6" xfId="32263"/>
    <cellStyle name="Comma 2 6 9" xfId="2070"/>
    <cellStyle name="Comma 2 6 9 2" xfId="5873"/>
    <cellStyle name="Comma 2 6 9 2 2" xfId="13683"/>
    <cellStyle name="Comma 2 6 9 2 2 2" xfId="29094"/>
    <cellStyle name="Comma 2 6 9 2 2 2 2" xfId="59918"/>
    <cellStyle name="Comma 2 6 9 2 2 3" xfId="44508"/>
    <cellStyle name="Comma 2 6 9 2 3" xfId="21285"/>
    <cellStyle name="Comma 2 6 9 2 3 2" xfId="52109"/>
    <cellStyle name="Comma 2 6 9 2 4" xfId="36699"/>
    <cellStyle name="Comma 2 6 9 3" xfId="9880"/>
    <cellStyle name="Comma 2 6 9 3 2" xfId="25291"/>
    <cellStyle name="Comma 2 6 9 3 2 2" xfId="56115"/>
    <cellStyle name="Comma 2 6 9 3 3" xfId="40705"/>
    <cellStyle name="Comma 2 6 9 4" xfId="17482"/>
    <cellStyle name="Comma 2 6 9 4 2" xfId="48306"/>
    <cellStyle name="Comma 2 6 9 5" xfId="32896"/>
    <cellStyle name="Comma 2 7" xfId="190"/>
    <cellStyle name="Comma 2 7 10" xfId="8001"/>
    <cellStyle name="Comma 2 7 10 2" xfId="23412"/>
    <cellStyle name="Comma 2 7 10 2 2" xfId="54236"/>
    <cellStyle name="Comma 2 7 10 3" xfId="38826"/>
    <cellStyle name="Comma 2 7 11" xfId="7792"/>
    <cellStyle name="Comma 2 7 11 2" xfId="23203"/>
    <cellStyle name="Comma 2 7 11 2 2" xfId="54027"/>
    <cellStyle name="Comma 2 7 11 3" xfId="38617"/>
    <cellStyle name="Comma 2 7 12" xfId="15603"/>
    <cellStyle name="Comma 2 7 12 2" xfId="46427"/>
    <cellStyle name="Comma 2 7 13" xfId="31017"/>
    <cellStyle name="Comma 2 7 2" xfId="315"/>
    <cellStyle name="Comma 2 7 2 10" xfId="15728"/>
    <cellStyle name="Comma 2 7 2 10 2" xfId="46552"/>
    <cellStyle name="Comma 2 7 2 11" xfId="31142"/>
    <cellStyle name="Comma 2 7 2 2" xfId="738"/>
    <cellStyle name="Comma 2 7 2 2 2" xfId="1371"/>
    <cellStyle name="Comma 2 7 2 2 2 2" xfId="3270"/>
    <cellStyle name="Comma 2 7 2 2 2 2 2" xfId="7073"/>
    <cellStyle name="Comma 2 7 2 2 2 2 2 2" xfId="14883"/>
    <cellStyle name="Comma 2 7 2 2 2 2 2 2 2" xfId="30294"/>
    <cellStyle name="Comma 2 7 2 2 2 2 2 2 2 2" xfId="61118"/>
    <cellStyle name="Comma 2 7 2 2 2 2 2 2 3" xfId="45708"/>
    <cellStyle name="Comma 2 7 2 2 2 2 2 3" xfId="22485"/>
    <cellStyle name="Comma 2 7 2 2 2 2 2 3 2" xfId="53309"/>
    <cellStyle name="Comma 2 7 2 2 2 2 2 4" xfId="37899"/>
    <cellStyle name="Comma 2 7 2 2 2 2 3" xfId="11080"/>
    <cellStyle name="Comma 2 7 2 2 2 2 3 2" xfId="26491"/>
    <cellStyle name="Comma 2 7 2 2 2 2 3 2 2" xfId="57315"/>
    <cellStyle name="Comma 2 7 2 2 2 2 3 3" xfId="41905"/>
    <cellStyle name="Comma 2 7 2 2 2 2 4" xfId="18682"/>
    <cellStyle name="Comma 2 7 2 2 2 2 4 2" xfId="49506"/>
    <cellStyle name="Comma 2 7 2 2 2 2 5" xfId="34096"/>
    <cellStyle name="Comma 2 7 2 2 2 3" xfId="5174"/>
    <cellStyle name="Comma 2 7 2 2 2 3 2" xfId="12984"/>
    <cellStyle name="Comma 2 7 2 2 2 3 2 2" xfId="28395"/>
    <cellStyle name="Comma 2 7 2 2 2 3 2 2 2" xfId="59219"/>
    <cellStyle name="Comma 2 7 2 2 2 3 2 3" xfId="43809"/>
    <cellStyle name="Comma 2 7 2 2 2 3 3" xfId="20586"/>
    <cellStyle name="Comma 2 7 2 2 2 3 3 2" xfId="51410"/>
    <cellStyle name="Comma 2 7 2 2 2 3 4" xfId="36000"/>
    <cellStyle name="Comma 2 7 2 2 2 4" xfId="9181"/>
    <cellStyle name="Comma 2 7 2 2 2 4 2" xfId="24592"/>
    <cellStyle name="Comma 2 7 2 2 2 4 2 2" xfId="55416"/>
    <cellStyle name="Comma 2 7 2 2 2 4 3" xfId="40006"/>
    <cellStyle name="Comma 2 7 2 2 2 5" xfId="16783"/>
    <cellStyle name="Comma 2 7 2 2 2 5 2" xfId="47607"/>
    <cellStyle name="Comma 2 7 2 2 2 6" xfId="32197"/>
    <cellStyle name="Comma 2 7 2 2 3" xfId="2004"/>
    <cellStyle name="Comma 2 7 2 2 3 2" xfId="3903"/>
    <cellStyle name="Comma 2 7 2 2 3 2 2" xfId="7706"/>
    <cellStyle name="Comma 2 7 2 2 3 2 2 2" xfId="15516"/>
    <cellStyle name="Comma 2 7 2 2 3 2 2 2 2" xfId="30927"/>
    <cellStyle name="Comma 2 7 2 2 3 2 2 2 2 2" xfId="61751"/>
    <cellStyle name="Comma 2 7 2 2 3 2 2 2 3" xfId="46341"/>
    <cellStyle name="Comma 2 7 2 2 3 2 2 3" xfId="23118"/>
    <cellStyle name="Comma 2 7 2 2 3 2 2 3 2" xfId="53942"/>
    <cellStyle name="Comma 2 7 2 2 3 2 2 4" xfId="38532"/>
    <cellStyle name="Comma 2 7 2 2 3 2 3" xfId="11713"/>
    <cellStyle name="Comma 2 7 2 2 3 2 3 2" xfId="27124"/>
    <cellStyle name="Comma 2 7 2 2 3 2 3 2 2" xfId="57948"/>
    <cellStyle name="Comma 2 7 2 2 3 2 3 3" xfId="42538"/>
    <cellStyle name="Comma 2 7 2 2 3 2 4" xfId="19315"/>
    <cellStyle name="Comma 2 7 2 2 3 2 4 2" xfId="50139"/>
    <cellStyle name="Comma 2 7 2 2 3 2 5" xfId="34729"/>
    <cellStyle name="Comma 2 7 2 2 3 3" xfId="5807"/>
    <cellStyle name="Comma 2 7 2 2 3 3 2" xfId="13617"/>
    <cellStyle name="Comma 2 7 2 2 3 3 2 2" xfId="29028"/>
    <cellStyle name="Comma 2 7 2 2 3 3 2 2 2" xfId="59852"/>
    <cellStyle name="Comma 2 7 2 2 3 3 2 3" xfId="44442"/>
    <cellStyle name="Comma 2 7 2 2 3 3 3" xfId="21219"/>
    <cellStyle name="Comma 2 7 2 2 3 3 3 2" xfId="52043"/>
    <cellStyle name="Comma 2 7 2 2 3 3 4" xfId="36633"/>
    <cellStyle name="Comma 2 7 2 2 3 4" xfId="9814"/>
    <cellStyle name="Comma 2 7 2 2 3 4 2" xfId="25225"/>
    <cellStyle name="Comma 2 7 2 2 3 4 2 2" xfId="56049"/>
    <cellStyle name="Comma 2 7 2 2 3 4 3" xfId="40639"/>
    <cellStyle name="Comma 2 7 2 2 3 5" xfId="17416"/>
    <cellStyle name="Comma 2 7 2 2 3 5 2" xfId="48240"/>
    <cellStyle name="Comma 2 7 2 2 3 6" xfId="32830"/>
    <cellStyle name="Comma 2 7 2 2 4" xfId="2637"/>
    <cellStyle name="Comma 2 7 2 2 4 2" xfId="6440"/>
    <cellStyle name="Comma 2 7 2 2 4 2 2" xfId="14250"/>
    <cellStyle name="Comma 2 7 2 2 4 2 2 2" xfId="29661"/>
    <cellStyle name="Comma 2 7 2 2 4 2 2 2 2" xfId="60485"/>
    <cellStyle name="Comma 2 7 2 2 4 2 2 3" xfId="45075"/>
    <cellStyle name="Comma 2 7 2 2 4 2 3" xfId="21852"/>
    <cellStyle name="Comma 2 7 2 2 4 2 3 2" xfId="52676"/>
    <cellStyle name="Comma 2 7 2 2 4 2 4" xfId="37266"/>
    <cellStyle name="Comma 2 7 2 2 4 3" xfId="10447"/>
    <cellStyle name="Comma 2 7 2 2 4 3 2" xfId="25858"/>
    <cellStyle name="Comma 2 7 2 2 4 3 2 2" xfId="56682"/>
    <cellStyle name="Comma 2 7 2 2 4 3 3" xfId="41272"/>
    <cellStyle name="Comma 2 7 2 2 4 4" xfId="18049"/>
    <cellStyle name="Comma 2 7 2 2 4 4 2" xfId="48873"/>
    <cellStyle name="Comma 2 7 2 2 4 5" xfId="33463"/>
    <cellStyle name="Comma 2 7 2 2 5" xfId="4541"/>
    <cellStyle name="Comma 2 7 2 2 5 2" xfId="12351"/>
    <cellStyle name="Comma 2 7 2 2 5 2 2" xfId="27762"/>
    <cellStyle name="Comma 2 7 2 2 5 2 2 2" xfId="58586"/>
    <cellStyle name="Comma 2 7 2 2 5 2 3" xfId="43176"/>
    <cellStyle name="Comma 2 7 2 2 5 3" xfId="19953"/>
    <cellStyle name="Comma 2 7 2 2 5 3 2" xfId="50777"/>
    <cellStyle name="Comma 2 7 2 2 5 4" xfId="35367"/>
    <cellStyle name="Comma 2 7 2 2 6" xfId="8548"/>
    <cellStyle name="Comma 2 7 2 2 6 2" xfId="23959"/>
    <cellStyle name="Comma 2 7 2 2 6 2 2" xfId="54783"/>
    <cellStyle name="Comma 2 7 2 2 6 3" xfId="39373"/>
    <cellStyle name="Comma 2 7 2 2 7" xfId="16150"/>
    <cellStyle name="Comma 2 7 2 2 7 2" xfId="46974"/>
    <cellStyle name="Comma 2 7 2 2 8" xfId="31564"/>
    <cellStyle name="Comma 2 7 2 3" xfId="529"/>
    <cellStyle name="Comma 2 7 2 3 2" xfId="1162"/>
    <cellStyle name="Comma 2 7 2 3 2 2" xfId="3061"/>
    <cellStyle name="Comma 2 7 2 3 2 2 2" xfId="6864"/>
    <cellStyle name="Comma 2 7 2 3 2 2 2 2" xfId="14674"/>
    <cellStyle name="Comma 2 7 2 3 2 2 2 2 2" xfId="30085"/>
    <cellStyle name="Comma 2 7 2 3 2 2 2 2 2 2" xfId="60909"/>
    <cellStyle name="Comma 2 7 2 3 2 2 2 2 3" xfId="45499"/>
    <cellStyle name="Comma 2 7 2 3 2 2 2 3" xfId="22276"/>
    <cellStyle name="Comma 2 7 2 3 2 2 2 3 2" xfId="53100"/>
    <cellStyle name="Comma 2 7 2 3 2 2 2 4" xfId="37690"/>
    <cellStyle name="Comma 2 7 2 3 2 2 3" xfId="10871"/>
    <cellStyle name="Comma 2 7 2 3 2 2 3 2" xfId="26282"/>
    <cellStyle name="Comma 2 7 2 3 2 2 3 2 2" xfId="57106"/>
    <cellStyle name="Comma 2 7 2 3 2 2 3 3" xfId="41696"/>
    <cellStyle name="Comma 2 7 2 3 2 2 4" xfId="18473"/>
    <cellStyle name="Comma 2 7 2 3 2 2 4 2" xfId="49297"/>
    <cellStyle name="Comma 2 7 2 3 2 2 5" xfId="33887"/>
    <cellStyle name="Comma 2 7 2 3 2 3" xfId="4965"/>
    <cellStyle name="Comma 2 7 2 3 2 3 2" xfId="12775"/>
    <cellStyle name="Comma 2 7 2 3 2 3 2 2" xfId="28186"/>
    <cellStyle name="Comma 2 7 2 3 2 3 2 2 2" xfId="59010"/>
    <cellStyle name="Comma 2 7 2 3 2 3 2 3" xfId="43600"/>
    <cellStyle name="Comma 2 7 2 3 2 3 3" xfId="20377"/>
    <cellStyle name="Comma 2 7 2 3 2 3 3 2" xfId="51201"/>
    <cellStyle name="Comma 2 7 2 3 2 3 4" xfId="35791"/>
    <cellStyle name="Comma 2 7 2 3 2 4" xfId="8972"/>
    <cellStyle name="Comma 2 7 2 3 2 4 2" xfId="24383"/>
    <cellStyle name="Comma 2 7 2 3 2 4 2 2" xfId="55207"/>
    <cellStyle name="Comma 2 7 2 3 2 4 3" xfId="39797"/>
    <cellStyle name="Comma 2 7 2 3 2 5" xfId="16574"/>
    <cellStyle name="Comma 2 7 2 3 2 5 2" xfId="47398"/>
    <cellStyle name="Comma 2 7 2 3 2 6" xfId="31988"/>
    <cellStyle name="Comma 2 7 2 3 3" xfId="1795"/>
    <cellStyle name="Comma 2 7 2 3 3 2" xfId="3694"/>
    <cellStyle name="Comma 2 7 2 3 3 2 2" xfId="7497"/>
    <cellStyle name="Comma 2 7 2 3 3 2 2 2" xfId="15307"/>
    <cellStyle name="Comma 2 7 2 3 3 2 2 2 2" xfId="30718"/>
    <cellStyle name="Comma 2 7 2 3 3 2 2 2 2 2" xfId="61542"/>
    <cellStyle name="Comma 2 7 2 3 3 2 2 2 3" xfId="46132"/>
    <cellStyle name="Comma 2 7 2 3 3 2 2 3" xfId="22909"/>
    <cellStyle name="Comma 2 7 2 3 3 2 2 3 2" xfId="53733"/>
    <cellStyle name="Comma 2 7 2 3 3 2 2 4" xfId="38323"/>
    <cellStyle name="Comma 2 7 2 3 3 2 3" xfId="11504"/>
    <cellStyle name="Comma 2 7 2 3 3 2 3 2" xfId="26915"/>
    <cellStyle name="Comma 2 7 2 3 3 2 3 2 2" xfId="57739"/>
    <cellStyle name="Comma 2 7 2 3 3 2 3 3" xfId="42329"/>
    <cellStyle name="Comma 2 7 2 3 3 2 4" xfId="19106"/>
    <cellStyle name="Comma 2 7 2 3 3 2 4 2" xfId="49930"/>
    <cellStyle name="Comma 2 7 2 3 3 2 5" xfId="34520"/>
    <cellStyle name="Comma 2 7 2 3 3 3" xfId="5598"/>
    <cellStyle name="Comma 2 7 2 3 3 3 2" xfId="13408"/>
    <cellStyle name="Comma 2 7 2 3 3 3 2 2" xfId="28819"/>
    <cellStyle name="Comma 2 7 2 3 3 3 2 2 2" xfId="59643"/>
    <cellStyle name="Comma 2 7 2 3 3 3 2 3" xfId="44233"/>
    <cellStyle name="Comma 2 7 2 3 3 3 3" xfId="21010"/>
    <cellStyle name="Comma 2 7 2 3 3 3 3 2" xfId="51834"/>
    <cellStyle name="Comma 2 7 2 3 3 3 4" xfId="36424"/>
    <cellStyle name="Comma 2 7 2 3 3 4" xfId="9605"/>
    <cellStyle name="Comma 2 7 2 3 3 4 2" xfId="25016"/>
    <cellStyle name="Comma 2 7 2 3 3 4 2 2" xfId="55840"/>
    <cellStyle name="Comma 2 7 2 3 3 4 3" xfId="40430"/>
    <cellStyle name="Comma 2 7 2 3 3 5" xfId="17207"/>
    <cellStyle name="Comma 2 7 2 3 3 5 2" xfId="48031"/>
    <cellStyle name="Comma 2 7 2 3 3 6" xfId="32621"/>
    <cellStyle name="Comma 2 7 2 3 4" xfId="2428"/>
    <cellStyle name="Comma 2 7 2 3 4 2" xfId="6231"/>
    <cellStyle name="Comma 2 7 2 3 4 2 2" xfId="14041"/>
    <cellStyle name="Comma 2 7 2 3 4 2 2 2" xfId="29452"/>
    <cellStyle name="Comma 2 7 2 3 4 2 2 2 2" xfId="60276"/>
    <cellStyle name="Comma 2 7 2 3 4 2 2 3" xfId="44866"/>
    <cellStyle name="Comma 2 7 2 3 4 2 3" xfId="21643"/>
    <cellStyle name="Comma 2 7 2 3 4 2 3 2" xfId="52467"/>
    <cellStyle name="Comma 2 7 2 3 4 2 4" xfId="37057"/>
    <cellStyle name="Comma 2 7 2 3 4 3" xfId="10238"/>
    <cellStyle name="Comma 2 7 2 3 4 3 2" xfId="25649"/>
    <cellStyle name="Comma 2 7 2 3 4 3 2 2" xfId="56473"/>
    <cellStyle name="Comma 2 7 2 3 4 3 3" xfId="41063"/>
    <cellStyle name="Comma 2 7 2 3 4 4" xfId="17840"/>
    <cellStyle name="Comma 2 7 2 3 4 4 2" xfId="48664"/>
    <cellStyle name="Comma 2 7 2 3 4 5" xfId="33254"/>
    <cellStyle name="Comma 2 7 2 3 5" xfId="4332"/>
    <cellStyle name="Comma 2 7 2 3 5 2" xfId="12142"/>
    <cellStyle name="Comma 2 7 2 3 5 2 2" xfId="27553"/>
    <cellStyle name="Comma 2 7 2 3 5 2 2 2" xfId="58377"/>
    <cellStyle name="Comma 2 7 2 3 5 2 3" xfId="42967"/>
    <cellStyle name="Comma 2 7 2 3 5 3" xfId="19744"/>
    <cellStyle name="Comma 2 7 2 3 5 3 2" xfId="50568"/>
    <cellStyle name="Comma 2 7 2 3 5 4" xfId="35158"/>
    <cellStyle name="Comma 2 7 2 3 6" xfId="8339"/>
    <cellStyle name="Comma 2 7 2 3 6 2" xfId="23750"/>
    <cellStyle name="Comma 2 7 2 3 6 2 2" xfId="54574"/>
    <cellStyle name="Comma 2 7 2 3 6 3" xfId="39164"/>
    <cellStyle name="Comma 2 7 2 3 7" xfId="15941"/>
    <cellStyle name="Comma 2 7 2 3 7 2" xfId="46765"/>
    <cellStyle name="Comma 2 7 2 3 8" xfId="31355"/>
    <cellStyle name="Comma 2 7 2 4" xfId="949"/>
    <cellStyle name="Comma 2 7 2 4 2" xfId="2848"/>
    <cellStyle name="Comma 2 7 2 4 2 2" xfId="6651"/>
    <cellStyle name="Comma 2 7 2 4 2 2 2" xfId="14461"/>
    <cellStyle name="Comma 2 7 2 4 2 2 2 2" xfId="29872"/>
    <cellStyle name="Comma 2 7 2 4 2 2 2 2 2" xfId="60696"/>
    <cellStyle name="Comma 2 7 2 4 2 2 2 3" xfId="45286"/>
    <cellStyle name="Comma 2 7 2 4 2 2 3" xfId="22063"/>
    <cellStyle name="Comma 2 7 2 4 2 2 3 2" xfId="52887"/>
    <cellStyle name="Comma 2 7 2 4 2 2 4" xfId="37477"/>
    <cellStyle name="Comma 2 7 2 4 2 3" xfId="10658"/>
    <cellStyle name="Comma 2 7 2 4 2 3 2" xfId="26069"/>
    <cellStyle name="Comma 2 7 2 4 2 3 2 2" xfId="56893"/>
    <cellStyle name="Comma 2 7 2 4 2 3 3" xfId="41483"/>
    <cellStyle name="Comma 2 7 2 4 2 4" xfId="18260"/>
    <cellStyle name="Comma 2 7 2 4 2 4 2" xfId="49084"/>
    <cellStyle name="Comma 2 7 2 4 2 5" xfId="33674"/>
    <cellStyle name="Comma 2 7 2 4 3" xfId="4752"/>
    <cellStyle name="Comma 2 7 2 4 3 2" xfId="12562"/>
    <cellStyle name="Comma 2 7 2 4 3 2 2" xfId="27973"/>
    <cellStyle name="Comma 2 7 2 4 3 2 2 2" xfId="58797"/>
    <cellStyle name="Comma 2 7 2 4 3 2 3" xfId="43387"/>
    <cellStyle name="Comma 2 7 2 4 3 3" xfId="20164"/>
    <cellStyle name="Comma 2 7 2 4 3 3 2" xfId="50988"/>
    <cellStyle name="Comma 2 7 2 4 3 4" xfId="35578"/>
    <cellStyle name="Comma 2 7 2 4 4" xfId="8759"/>
    <cellStyle name="Comma 2 7 2 4 4 2" xfId="24170"/>
    <cellStyle name="Comma 2 7 2 4 4 2 2" xfId="54994"/>
    <cellStyle name="Comma 2 7 2 4 4 3" xfId="39584"/>
    <cellStyle name="Comma 2 7 2 4 5" xfId="16361"/>
    <cellStyle name="Comma 2 7 2 4 5 2" xfId="47185"/>
    <cellStyle name="Comma 2 7 2 4 6" xfId="31775"/>
    <cellStyle name="Comma 2 7 2 5" xfId="1582"/>
    <cellStyle name="Comma 2 7 2 5 2" xfId="3481"/>
    <cellStyle name="Comma 2 7 2 5 2 2" xfId="7284"/>
    <cellStyle name="Comma 2 7 2 5 2 2 2" xfId="15094"/>
    <cellStyle name="Comma 2 7 2 5 2 2 2 2" xfId="30505"/>
    <cellStyle name="Comma 2 7 2 5 2 2 2 2 2" xfId="61329"/>
    <cellStyle name="Comma 2 7 2 5 2 2 2 3" xfId="45919"/>
    <cellStyle name="Comma 2 7 2 5 2 2 3" xfId="22696"/>
    <cellStyle name="Comma 2 7 2 5 2 2 3 2" xfId="53520"/>
    <cellStyle name="Comma 2 7 2 5 2 2 4" xfId="38110"/>
    <cellStyle name="Comma 2 7 2 5 2 3" xfId="11291"/>
    <cellStyle name="Comma 2 7 2 5 2 3 2" xfId="26702"/>
    <cellStyle name="Comma 2 7 2 5 2 3 2 2" xfId="57526"/>
    <cellStyle name="Comma 2 7 2 5 2 3 3" xfId="42116"/>
    <cellStyle name="Comma 2 7 2 5 2 4" xfId="18893"/>
    <cellStyle name="Comma 2 7 2 5 2 4 2" xfId="49717"/>
    <cellStyle name="Comma 2 7 2 5 2 5" xfId="34307"/>
    <cellStyle name="Comma 2 7 2 5 3" xfId="5385"/>
    <cellStyle name="Comma 2 7 2 5 3 2" xfId="13195"/>
    <cellStyle name="Comma 2 7 2 5 3 2 2" xfId="28606"/>
    <cellStyle name="Comma 2 7 2 5 3 2 2 2" xfId="59430"/>
    <cellStyle name="Comma 2 7 2 5 3 2 3" xfId="44020"/>
    <cellStyle name="Comma 2 7 2 5 3 3" xfId="20797"/>
    <cellStyle name="Comma 2 7 2 5 3 3 2" xfId="51621"/>
    <cellStyle name="Comma 2 7 2 5 3 4" xfId="36211"/>
    <cellStyle name="Comma 2 7 2 5 4" xfId="9392"/>
    <cellStyle name="Comma 2 7 2 5 4 2" xfId="24803"/>
    <cellStyle name="Comma 2 7 2 5 4 2 2" xfId="55627"/>
    <cellStyle name="Comma 2 7 2 5 4 3" xfId="40217"/>
    <cellStyle name="Comma 2 7 2 5 5" xfId="16994"/>
    <cellStyle name="Comma 2 7 2 5 5 2" xfId="47818"/>
    <cellStyle name="Comma 2 7 2 5 6" xfId="32408"/>
    <cellStyle name="Comma 2 7 2 6" xfId="2215"/>
    <cellStyle name="Comma 2 7 2 6 2" xfId="6018"/>
    <cellStyle name="Comma 2 7 2 6 2 2" xfId="13828"/>
    <cellStyle name="Comma 2 7 2 6 2 2 2" xfId="29239"/>
    <cellStyle name="Comma 2 7 2 6 2 2 2 2" xfId="60063"/>
    <cellStyle name="Comma 2 7 2 6 2 2 3" xfId="44653"/>
    <cellStyle name="Comma 2 7 2 6 2 3" xfId="21430"/>
    <cellStyle name="Comma 2 7 2 6 2 3 2" xfId="52254"/>
    <cellStyle name="Comma 2 7 2 6 2 4" xfId="36844"/>
    <cellStyle name="Comma 2 7 2 6 3" xfId="10025"/>
    <cellStyle name="Comma 2 7 2 6 3 2" xfId="25436"/>
    <cellStyle name="Comma 2 7 2 6 3 2 2" xfId="56260"/>
    <cellStyle name="Comma 2 7 2 6 3 3" xfId="40850"/>
    <cellStyle name="Comma 2 7 2 6 4" xfId="17627"/>
    <cellStyle name="Comma 2 7 2 6 4 2" xfId="48451"/>
    <cellStyle name="Comma 2 7 2 6 5" xfId="33041"/>
    <cellStyle name="Comma 2 7 2 7" xfId="4119"/>
    <cellStyle name="Comma 2 7 2 7 2" xfId="11929"/>
    <cellStyle name="Comma 2 7 2 7 2 2" xfId="27340"/>
    <cellStyle name="Comma 2 7 2 7 2 2 2" xfId="58164"/>
    <cellStyle name="Comma 2 7 2 7 2 3" xfId="42754"/>
    <cellStyle name="Comma 2 7 2 7 3" xfId="19531"/>
    <cellStyle name="Comma 2 7 2 7 3 2" xfId="50355"/>
    <cellStyle name="Comma 2 7 2 7 4" xfId="34945"/>
    <cellStyle name="Comma 2 7 2 8" xfId="8126"/>
    <cellStyle name="Comma 2 7 2 8 2" xfId="23537"/>
    <cellStyle name="Comma 2 7 2 8 2 2" xfId="54361"/>
    <cellStyle name="Comma 2 7 2 8 3" xfId="38951"/>
    <cellStyle name="Comma 2 7 2 9" xfId="7917"/>
    <cellStyle name="Comma 2 7 2 9 2" xfId="23328"/>
    <cellStyle name="Comma 2 7 2 9 2 2" xfId="54152"/>
    <cellStyle name="Comma 2 7 2 9 3" xfId="38742"/>
    <cellStyle name="Comma 2 7 3" xfId="235"/>
    <cellStyle name="Comma 2 7 3 10" xfId="15648"/>
    <cellStyle name="Comma 2 7 3 10 2" xfId="46472"/>
    <cellStyle name="Comma 2 7 3 11" xfId="31062"/>
    <cellStyle name="Comma 2 7 3 2" xfId="658"/>
    <cellStyle name="Comma 2 7 3 2 2" xfId="1291"/>
    <cellStyle name="Comma 2 7 3 2 2 2" xfId="3190"/>
    <cellStyle name="Comma 2 7 3 2 2 2 2" xfId="6993"/>
    <cellStyle name="Comma 2 7 3 2 2 2 2 2" xfId="14803"/>
    <cellStyle name="Comma 2 7 3 2 2 2 2 2 2" xfId="30214"/>
    <cellStyle name="Comma 2 7 3 2 2 2 2 2 2 2" xfId="61038"/>
    <cellStyle name="Comma 2 7 3 2 2 2 2 2 3" xfId="45628"/>
    <cellStyle name="Comma 2 7 3 2 2 2 2 3" xfId="22405"/>
    <cellStyle name="Comma 2 7 3 2 2 2 2 3 2" xfId="53229"/>
    <cellStyle name="Comma 2 7 3 2 2 2 2 4" xfId="37819"/>
    <cellStyle name="Comma 2 7 3 2 2 2 3" xfId="11000"/>
    <cellStyle name="Comma 2 7 3 2 2 2 3 2" xfId="26411"/>
    <cellStyle name="Comma 2 7 3 2 2 2 3 2 2" xfId="57235"/>
    <cellStyle name="Comma 2 7 3 2 2 2 3 3" xfId="41825"/>
    <cellStyle name="Comma 2 7 3 2 2 2 4" xfId="18602"/>
    <cellStyle name="Comma 2 7 3 2 2 2 4 2" xfId="49426"/>
    <cellStyle name="Comma 2 7 3 2 2 2 5" xfId="34016"/>
    <cellStyle name="Comma 2 7 3 2 2 3" xfId="5094"/>
    <cellStyle name="Comma 2 7 3 2 2 3 2" xfId="12904"/>
    <cellStyle name="Comma 2 7 3 2 2 3 2 2" xfId="28315"/>
    <cellStyle name="Comma 2 7 3 2 2 3 2 2 2" xfId="59139"/>
    <cellStyle name="Comma 2 7 3 2 2 3 2 3" xfId="43729"/>
    <cellStyle name="Comma 2 7 3 2 2 3 3" xfId="20506"/>
    <cellStyle name="Comma 2 7 3 2 2 3 3 2" xfId="51330"/>
    <cellStyle name="Comma 2 7 3 2 2 3 4" xfId="35920"/>
    <cellStyle name="Comma 2 7 3 2 2 4" xfId="9101"/>
    <cellStyle name="Comma 2 7 3 2 2 4 2" xfId="24512"/>
    <cellStyle name="Comma 2 7 3 2 2 4 2 2" xfId="55336"/>
    <cellStyle name="Comma 2 7 3 2 2 4 3" xfId="39926"/>
    <cellStyle name="Comma 2 7 3 2 2 5" xfId="16703"/>
    <cellStyle name="Comma 2 7 3 2 2 5 2" xfId="47527"/>
    <cellStyle name="Comma 2 7 3 2 2 6" xfId="32117"/>
    <cellStyle name="Comma 2 7 3 2 3" xfId="1924"/>
    <cellStyle name="Comma 2 7 3 2 3 2" xfId="3823"/>
    <cellStyle name="Comma 2 7 3 2 3 2 2" xfId="7626"/>
    <cellStyle name="Comma 2 7 3 2 3 2 2 2" xfId="15436"/>
    <cellStyle name="Comma 2 7 3 2 3 2 2 2 2" xfId="30847"/>
    <cellStyle name="Comma 2 7 3 2 3 2 2 2 2 2" xfId="61671"/>
    <cellStyle name="Comma 2 7 3 2 3 2 2 2 3" xfId="46261"/>
    <cellStyle name="Comma 2 7 3 2 3 2 2 3" xfId="23038"/>
    <cellStyle name="Comma 2 7 3 2 3 2 2 3 2" xfId="53862"/>
    <cellStyle name="Comma 2 7 3 2 3 2 2 4" xfId="38452"/>
    <cellStyle name="Comma 2 7 3 2 3 2 3" xfId="11633"/>
    <cellStyle name="Comma 2 7 3 2 3 2 3 2" xfId="27044"/>
    <cellStyle name="Comma 2 7 3 2 3 2 3 2 2" xfId="57868"/>
    <cellStyle name="Comma 2 7 3 2 3 2 3 3" xfId="42458"/>
    <cellStyle name="Comma 2 7 3 2 3 2 4" xfId="19235"/>
    <cellStyle name="Comma 2 7 3 2 3 2 4 2" xfId="50059"/>
    <cellStyle name="Comma 2 7 3 2 3 2 5" xfId="34649"/>
    <cellStyle name="Comma 2 7 3 2 3 3" xfId="5727"/>
    <cellStyle name="Comma 2 7 3 2 3 3 2" xfId="13537"/>
    <cellStyle name="Comma 2 7 3 2 3 3 2 2" xfId="28948"/>
    <cellStyle name="Comma 2 7 3 2 3 3 2 2 2" xfId="59772"/>
    <cellStyle name="Comma 2 7 3 2 3 3 2 3" xfId="44362"/>
    <cellStyle name="Comma 2 7 3 2 3 3 3" xfId="21139"/>
    <cellStyle name="Comma 2 7 3 2 3 3 3 2" xfId="51963"/>
    <cellStyle name="Comma 2 7 3 2 3 3 4" xfId="36553"/>
    <cellStyle name="Comma 2 7 3 2 3 4" xfId="9734"/>
    <cellStyle name="Comma 2 7 3 2 3 4 2" xfId="25145"/>
    <cellStyle name="Comma 2 7 3 2 3 4 2 2" xfId="55969"/>
    <cellStyle name="Comma 2 7 3 2 3 4 3" xfId="40559"/>
    <cellStyle name="Comma 2 7 3 2 3 5" xfId="17336"/>
    <cellStyle name="Comma 2 7 3 2 3 5 2" xfId="48160"/>
    <cellStyle name="Comma 2 7 3 2 3 6" xfId="32750"/>
    <cellStyle name="Comma 2 7 3 2 4" xfId="2557"/>
    <cellStyle name="Comma 2 7 3 2 4 2" xfId="6360"/>
    <cellStyle name="Comma 2 7 3 2 4 2 2" xfId="14170"/>
    <cellStyle name="Comma 2 7 3 2 4 2 2 2" xfId="29581"/>
    <cellStyle name="Comma 2 7 3 2 4 2 2 2 2" xfId="60405"/>
    <cellStyle name="Comma 2 7 3 2 4 2 2 3" xfId="44995"/>
    <cellStyle name="Comma 2 7 3 2 4 2 3" xfId="21772"/>
    <cellStyle name="Comma 2 7 3 2 4 2 3 2" xfId="52596"/>
    <cellStyle name="Comma 2 7 3 2 4 2 4" xfId="37186"/>
    <cellStyle name="Comma 2 7 3 2 4 3" xfId="10367"/>
    <cellStyle name="Comma 2 7 3 2 4 3 2" xfId="25778"/>
    <cellStyle name="Comma 2 7 3 2 4 3 2 2" xfId="56602"/>
    <cellStyle name="Comma 2 7 3 2 4 3 3" xfId="41192"/>
    <cellStyle name="Comma 2 7 3 2 4 4" xfId="17969"/>
    <cellStyle name="Comma 2 7 3 2 4 4 2" xfId="48793"/>
    <cellStyle name="Comma 2 7 3 2 4 5" xfId="33383"/>
    <cellStyle name="Comma 2 7 3 2 5" xfId="4461"/>
    <cellStyle name="Comma 2 7 3 2 5 2" xfId="12271"/>
    <cellStyle name="Comma 2 7 3 2 5 2 2" xfId="27682"/>
    <cellStyle name="Comma 2 7 3 2 5 2 2 2" xfId="58506"/>
    <cellStyle name="Comma 2 7 3 2 5 2 3" xfId="43096"/>
    <cellStyle name="Comma 2 7 3 2 5 3" xfId="19873"/>
    <cellStyle name="Comma 2 7 3 2 5 3 2" xfId="50697"/>
    <cellStyle name="Comma 2 7 3 2 5 4" xfId="35287"/>
    <cellStyle name="Comma 2 7 3 2 6" xfId="8468"/>
    <cellStyle name="Comma 2 7 3 2 6 2" xfId="23879"/>
    <cellStyle name="Comma 2 7 3 2 6 2 2" xfId="54703"/>
    <cellStyle name="Comma 2 7 3 2 6 3" xfId="39293"/>
    <cellStyle name="Comma 2 7 3 2 7" xfId="16070"/>
    <cellStyle name="Comma 2 7 3 2 7 2" xfId="46894"/>
    <cellStyle name="Comma 2 7 3 2 8" xfId="31484"/>
    <cellStyle name="Comma 2 7 3 3" xfId="449"/>
    <cellStyle name="Comma 2 7 3 3 2" xfId="1082"/>
    <cellStyle name="Comma 2 7 3 3 2 2" xfId="2981"/>
    <cellStyle name="Comma 2 7 3 3 2 2 2" xfId="6784"/>
    <cellStyle name="Comma 2 7 3 3 2 2 2 2" xfId="14594"/>
    <cellStyle name="Comma 2 7 3 3 2 2 2 2 2" xfId="30005"/>
    <cellStyle name="Comma 2 7 3 3 2 2 2 2 2 2" xfId="60829"/>
    <cellStyle name="Comma 2 7 3 3 2 2 2 2 3" xfId="45419"/>
    <cellStyle name="Comma 2 7 3 3 2 2 2 3" xfId="22196"/>
    <cellStyle name="Comma 2 7 3 3 2 2 2 3 2" xfId="53020"/>
    <cellStyle name="Comma 2 7 3 3 2 2 2 4" xfId="37610"/>
    <cellStyle name="Comma 2 7 3 3 2 2 3" xfId="10791"/>
    <cellStyle name="Comma 2 7 3 3 2 2 3 2" xfId="26202"/>
    <cellStyle name="Comma 2 7 3 3 2 2 3 2 2" xfId="57026"/>
    <cellStyle name="Comma 2 7 3 3 2 2 3 3" xfId="41616"/>
    <cellStyle name="Comma 2 7 3 3 2 2 4" xfId="18393"/>
    <cellStyle name="Comma 2 7 3 3 2 2 4 2" xfId="49217"/>
    <cellStyle name="Comma 2 7 3 3 2 2 5" xfId="33807"/>
    <cellStyle name="Comma 2 7 3 3 2 3" xfId="4885"/>
    <cellStyle name="Comma 2 7 3 3 2 3 2" xfId="12695"/>
    <cellStyle name="Comma 2 7 3 3 2 3 2 2" xfId="28106"/>
    <cellStyle name="Comma 2 7 3 3 2 3 2 2 2" xfId="58930"/>
    <cellStyle name="Comma 2 7 3 3 2 3 2 3" xfId="43520"/>
    <cellStyle name="Comma 2 7 3 3 2 3 3" xfId="20297"/>
    <cellStyle name="Comma 2 7 3 3 2 3 3 2" xfId="51121"/>
    <cellStyle name="Comma 2 7 3 3 2 3 4" xfId="35711"/>
    <cellStyle name="Comma 2 7 3 3 2 4" xfId="8892"/>
    <cellStyle name="Comma 2 7 3 3 2 4 2" xfId="24303"/>
    <cellStyle name="Comma 2 7 3 3 2 4 2 2" xfId="55127"/>
    <cellStyle name="Comma 2 7 3 3 2 4 3" xfId="39717"/>
    <cellStyle name="Comma 2 7 3 3 2 5" xfId="16494"/>
    <cellStyle name="Comma 2 7 3 3 2 5 2" xfId="47318"/>
    <cellStyle name="Comma 2 7 3 3 2 6" xfId="31908"/>
    <cellStyle name="Comma 2 7 3 3 3" xfId="1715"/>
    <cellStyle name="Comma 2 7 3 3 3 2" xfId="3614"/>
    <cellStyle name="Comma 2 7 3 3 3 2 2" xfId="7417"/>
    <cellStyle name="Comma 2 7 3 3 3 2 2 2" xfId="15227"/>
    <cellStyle name="Comma 2 7 3 3 3 2 2 2 2" xfId="30638"/>
    <cellStyle name="Comma 2 7 3 3 3 2 2 2 2 2" xfId="61462"/>
    <cellStyle name="Comma 2 7 3 3 3 2 2 2 3" xfId="46052"/>
    <cellStyle name="Comma 2 7 3 3 3 2 2 3" xfId="22829"/>
    <cellStyle name="Comma 2 7 3 3 3 2 2 3 2" xfId="53653"/>
    <cellStyle name="Comma 2 7 3 3 3 2 2 4" xfId="38243"/>
    <cellStyle name="Comma 2 7 3 3 3 2 3" xfId="11424"/>
    <cellStyle name="Comma 2 7 3 3 3 2 3 2" xfId="26835"/>
    <cellStyle name="Comma 2 7 3 3 3 2 3 2 2" xfId="57659"/>
    <cellStyle name="Comma 2 7 3 3 3 2 3 3" xfId="42249"/>
    <cellStyle name="Comma 2 7 3 3 3 2 4" xfId="19026"/>
    <cellStyle name="Comma 2 7 3 3 3 2 4 2" xfId="49850"/>
    <cellStyle name="Comma 2 7 3 3 3 2 5" xfId="34440"/>
    <cellStyle name="Comma 2 7 3 3 3 3" xfId="5518"/>
    <cellStyle name="Comma 2 7 3 3 3 3 2" xfId="13328"/>
    <cellStyle name="Comma 2 7 3 3 3 3 2 2" xfId="28739"/>
    <cellStyle name="Comma 2 7 3 3 3 3 2 2 2" xfId="59563"/>
    <cellStyle name="Comma 2 7 3 3 3 3 2 3" xfId="44153"/>
    <cellStyle name="Comma 2 7 3 3 3 3 3" xfId="20930"/>
    <cellStyle name="Comma 2 7 3 3 3 3 3 2" xfId="51754"/>
    <cellStyle name="Comma 2 7 3 3 3 3 4" xfId="36344"/>
    <cellStyle name="Comma 2 7 3 3 3 4" xfId="9525"/>
    <cellStyle name="Comma 2 7 3 3 3 4 2" xfId="24936"/>
    <cellStyle name="Comma 2 7 3 3 3 4 2 2" xfId="55760"/>
    <cellStyle name="Comma 2 7 3 3 3 4 3" xfId="40350"/>
    <cellStyle name="Comma 2 7 3 3 3 5" xfId="17127"/>
    <cellStyle name="Comma 2 7 3 3 3 5 2" xfId="47951"/>
    <cellStyle name="Comma 2 7 3 3 3 6" xfId="32541"/>
    <cellStyle name="Comma 2 7 3 3 4" xfId="2348"/>
    <cellStyle name="Comma 2 7 3 3 4 2" xfId="6151"/>
    <cellStyle name="Comma 2 7 3 3 4 2 2" xfId="13961"/>
    <cellStyle name="Comma 2 7 3 3 4 2 2 2" xfId="29372"/>
    <cellStyle name="Comma 2 7 3 3 4 2 2 2 2" xfId="60196"/>
    <cellStyle name="Comma 2 7 3 3 4 2 2 3" xfId="44786"/>
    <cellStyle name="Comma 2 7 3 3 4 2 3" xfId="21563"/>
    <cellStyle name="Comma 2 7 3 3 4 2 3 2" xfId="52387"/>
    <cellStyle name="Comma 2 7 3 3 4 2 4" xfId="36977"/>
    <cellStyle name="Comma 2 7 3 3 4 3" xfId="10158"/>
    <cellStyle name="Comma 2 7 3 3 4 3 2" xfId="25569"/>
    <cellStyle name="Comma 2 7 3 3 4 3 2 2" xfId="56393"/>
    <cellStyle name="Comma 2 7 3 3 4 3 3" xfId="40983"/>
    <cellStyle name="Comma 2 7 3 3 4 4" xfId="17760"/>
    <cellStyle name="Comma 2 7 3 3 4 4 2" xfId="48584"/>
    <cellStyle name="Comma 2 7 3 3 4 5" xfId="33174"/>
    <cellStyle name="Comma 2 7 3 3 5" xfId="4252"/>
    <cellStyle name="Comma 2 7 3 3 5 2" xfId="12062"/>
    <cellStyle name="Comma 2 7 3 3 5 2 2" xfId="27473"/>
    <cellStyle name="Comma 2 7 3 3 5 2 2 2" xfId="58297"/>
    <cellStyle name="Comma 2 7 3 3 5 2 3" xfId="42887"/>
    <cellStyle name="Comma 2 7 3 3 5 3" xfId="19664"/>
    <cellStyle name="Comma 2 7 3 3 5 3 2" xfId="50488"/>
    <cellStyle name="Comma 2 7 3 3 5 4" xfId="35078"/>
    <cellStyle name="Comma 2 7 3 3 6" xfId="8259"/>
    <cellStyle name="Comma 2 7 3 3 6 2" xfId="23670"/>
    <cellStyle name="Comma 2 7 3 3 6 2 2" xfId="54494"/>
    <cellStyle name="Comma 2 7 3 3 6 3" xfId="39084"/>
    <cellStyle name="Comma 2 7 3 3 7" xfId="15861"/>
    <cellStyle name="Comma 2 7 3 3 7 2" xfId="46685"/>
    <cellStyle name="Comma 2 7 3 3 8" xfId="31275"/>
    <cellStyle name="Comma 2 7 3 4" xfId="869"/>
    <cellStyle name="Comma 2 7 3 4 2" xfId="2768"/>
    <cellStyle name="Comma 2 7 3 4 2 2" xfId="6571"/>
    <cellStyle name="Comma 2 7 3 4 2 2 2" xfId="14381"/>
    <cellStyle name="Comma 2 7 3 4 2 2 2 2" xfId="29792"/>
    <cellStyle name="Comma 2 7 3 4 2 2 2 2 2" xfId="60616"/>
    <cellStyle name="Comma 2 7 3 4 2 2 2 3" xfId="45206"/>
    <cellStyle name="Comma 2 7 3 4 2 2 3" xfId="21983"/>
    <cellStyle name="Comma 2 7 3 4 2 2 3 2" xfId="52807"/>
    <cellStyle name="Comma 2 7 3 4 2 2 4" xfId="37397"/>
    <cellStyle name="Comma 2 7 3 4 2 3" xfId="10578"/>
    <cellStyle name="Comma 2 7 3 4 2 3 2" xfId="25989"/>
    <cellStyle name="Comma 2 7 3 4 2 3 2 2" xfId="56813"/>
    <cellStyle name="Comma 2 7 3 4 2 3 3" xfId="41403"/>
    <cellStyle name="Comma 2 7 3 4 2 4" xfId="18180"/>
    <cellStyle name="Comma 2 7 3 4 2 4 2" xfId="49004"/>
    <cellStyle name="Comma 2 7 3 4 2 5" xfId="33594"/>
    <cellStyle name="Comma 2 7 3 4 3" xfId="4672"/>
    <cellStyle name="Comma 2 7 3 4 3 2" xfId="12482"/>
    <cellStyle name="Comma 2 7 3 4 3 2 2" xfId="27893"/>
    <cellStyle name="Comma 2 7 3 4 3 2 2 2" xfId="58717"/>
    <cellStyle name="Comma 2 7 3 4 3 2 3" xfId="43307"/>
    <cellStyle name="Comma 2 7 3 4 3 3" xfId="20084"/>
    <cellStyle name="Comma 2 7 3 4 3 3 2" xfId="50908"/>
    <cellStyle name="Comma 2 7 3 4 3 4" xfId="35498"/>
    <cellStyle name="Comma 2 7 3 4 4" xfId="8679"/>
    <cellStyle name="Comma 2 7 3 4 4 2" xfId="24090"/>
    <cellStyle name="Comma 2 7 3 4 4 2 2" xfId="54914"/>
    <cellStyle name="Comma 2 7 3 4 4 3" xfId="39504"/>
    <cellStyle name="Comma 2 7 3 4 5" xfId="16281"/>
    <cellStyle name="Comma 2 7 3 4 5 2" xfId="47105"/>
    <cellStyle name="Comma 2 7 3 4 6" xfId="31695"/>
    <cellStyle name="Comma 2 7 3 5" xfId="1502"/>
    <cellStyle name="Comma 2 7 3 5 2" xfId="3401"/>
    <cellStyle name="Comma 2 7 3 5 2 2" xfId="7204"/>
    <cellStyle name="Comma 2 7 3 5 2 2 2" xfId="15014"/>
    <cellStyle name="Comma 2 7 3 5 2 2 2 2" xfId="30425"/>
    <cellStyle name="Comma 2 7 3 5 2 2 2 2 2" xfId="61249"/>
    <cellStyle name="Comma 2 7 3 5 2 2 2 3" xfId="45839"/>
    <cellStyle name="Comma 2 7 3 5 2 2 3" xfId="22616"/>
    <cellStyle name="Comma 2 7 3 5 2 2 3 2" xfId="53440"/>
    <cellStyle name="Comma 2 7 3 5 2 2 4" xfId="38030"/>
    <cellStyle name="Comma 2 7 3 5 2 3" xfId="11211"/>
    <cellStyle name="Comma 2 7 3 5 2 3 2" xfId="26622"/>
    <cellStyle name="Comma 2 7 3 5 2 3 2 2" xfId="57446"/>
    <cellStyle name="Comma 2 7 3 5 2 3 3" xfId="42036"/>
    <cellStyle name="Comma 2 7 3 5 2 4" xfId="18813"/>
    <cellStyle name="Comma 2 7 3 5 2 4 2" xfId="49637"/>
    <cellStyle name="Comma 2 7 3 5 2 5" xfId="34227"/>
    <cellStyle name="Comma 2 7 3 5 3" xfId="5305"/>
    <cellStyle name="Comma 2 7 3 5 3 2" xfId="13115"/>
    <cellStyle name="Comma 2 7 3 5 3 2 2" xfId="28526"/>
    <cellStyle name="Comma 2 7 3 5 3 2 2 2" xfId="59350"/>
    <cellStyle name="Comma 2 7 3 5 3 2 3" xfId="43940"/>
    <cellStyle name="Comma 2 7 3 5 3 3" xfId="20717"/>
    <cellStyle name="Comma 2 7 3 5 3 3 2" xfId="51541"/>
    <cellStyle name="Comma 2 7 3 5 3 4" xfId="36131"/>
    <cellStyle name="Comma 2 7 3 5 4" xfId="9312"/>
    <cellStyle name="Comma 2 7 3 5 4 2" xfId="24723"/>
    <cellStyle name="Comma 2 7 3 5 4 2 2" xfId="55547"/>
    <cellStyle name="Comma 2 7 3 5 4 3" xfId="40137"/>
    <cellStyle name="Comma 2 7 3 5 5" xfId="16914"/>
    <cellStyle name="Comma 2 7 3 5 5 2" xfId="47738"/>
    <cellStyle name="Comma 2 7 3 5 6" xfId="32328"/>
    <cellStyle name="Comma 2 7 3 6" xfId="2135"/>
    <cellStyle name="Comma 2 7 3 6 2" xfId="5938"/>
    <cellStyle name="Comma 2 7 3 6 2 2" xfId="13748"/>
    <cellStyle name="Comma 2 7 3 6 2 2 2" xfId="29159"/>
    <cellStyle name="Comma 2 7 3 6 2 2 2 2" xfId="59983"/>
    <cellStyle name="Comma 2 7 3 6 2 2 3" xfId="44573"/>
    <cellStyle name="Comma 2 7 3 6 2 3" xfId="21350"/>
    <cellStyle name="Comma 2 7 3 6 2 3 2" xfId="52174"/>
    <cellStyle name="Comma 2 7 3 6 2 4" xfId="36764"/>
    <cellStyle name="Comma 2 7 3 6 3" xfId="9945"/>
    <cellStyle name="Comma 2 7 3 6 3 2" xfId="25356"/>
    <cellStyle name="Comma 2 7 3 6 3 2 2" xfId="56180"/>
    <cellStyle name="Comma 2 7 3 6 3 3" xfId="40770"/>
    <cellStyle name="Comma 2 7 3 6 4" xfId="17547"/>
    <cellStyle name="Comma 2 7 3 6 4 2" xfId="48371"/>
    <cellStyle name="Comma 2 7 3 6 5" xfId="32961"/>
    <cellStyle name="Comma 2 7 3 7" xfId="4039"/>
    <cellStyle name="Comma 2 7 3 7 2" xfId="11849"/>
    <cellStyle name="Comma 2 7 3 7 2 2" xfId="27260"/>
    <cellStyle name="Comma 2 7 3 7 2 2 2" xfId="58084"/>
    <cellStyle name="Comma 2 7 3 7 2 3" xfId="42674"/>
    <cellStyle name="Comma 2 7 3 7 3" xfId="19451"/>
    <cellStyle name="Comma 2 7 3 7 3 2" xfId="50275"/>
    <cellStyle name="Comma 2 7 3 7 4" xfId="34865"/>
    <cellStyle name="Comma 2 7 3 8" xfId="8046"/>
    <cellStyle name="Comma 2 7 3 8 2" xfId="23457"/>
    <cellStyle name="Comma 2 7 3 8 2 2" xfId="54281"/>
    <cellStyle name="Comma 2 7 3 8 3" xfId="38871"/>
    <cellStyle name="Comma 2 7 3 9" xfId="7837"/>
    <cellStyle name="Comma 2 7 3 9 2" xfId="23248"/>
    <cellStyle name="Comma 2 7 3 9 2 2" xfId="54072"/>
    <cellStyle name="Comma 2 7 3 9 3" xfId="38662"/>
    <cellStyle name="Comma 2 7 4" xfId="613"/>
    <cellStyle name="Comma 2 7 4 2" xfId="1246"/>
    <cellStyle name="Comma 2 7 4 2 2" xfId="3145"/>
    <cellStyle name="Comma 2 7 4 2 2 2" xfId="6948"/>
    <cellStyle name="Comma 2 7 4 2 2 2 2" xfId="14758"/>
    <cellStyle name="Comma 2 7 4 2 2 2 2 2" xfId="30169"/>
    <cellStyle name="Comma 2 7 4 2 2 2 2 2 2" xfId="60993"/>
    <cellStyle name="Comma 2 7 4 2 2 2 2 3" xfId="45583"/>
    <cellStyle name="Comma 2 7 4 2 2 2 3" xfId="22360"/>
    <cellStyle name="Comma 2 7 4 2 2 2 3 2" xfId="53184"/>
    <cellStyle name="Comma 2 7 4 2 2 2 4" xfId="37774"/>
    <cellStyle name="Comma 2 7 4 2 2 3" xfId="10955"/>
    <cellStyle name="Comma 2 7 4 2 2 3 2" xfId="26366"/>
    <cellStyle name="Comma 2 7 4 2 2 3 2 2" xfId="57190"/>
    <cellStyle name="Comma 2 7 4 2 2 3 3" xfId="41780"/>
    <cellStyle name="Comma 2 7 4 2 2 4" xfId="18557"/>
    <cellStyle name="Comma 2 7 4 2 2 4 2" xfId="49381"/>
    <cellStyle name="Comma 2 7 4 2 2 5" xfId="33971"/>
    <cellStyle name="Comma 2 7 4 2 3" xfId="5049"/>
    <cellStyle name="Comma 2 7 4 2 3 2" xfId="12859"/>
    <cellStyle name="Comma 2 7 4 2 3 2 2" xfId="28270"/>
    <cellStyle name="Comma 2 7 4 2 3 2 2 2" xfId="59094"/>
    <cellStyle name="Comma 2 7 4 2 3 2 3" xfId="43684"/>
    <cellStyle name="Comma 2 7 4 2 3 3" xfId="20461"/>
    <cellStyle name="Comma 2 7 4 2 3 3 2" xfId="51285"/>
    <cellStyle name="Comma 2 7 4 2 3 4" xfId="35875"/>
    <cellStyle name="Comma 2 7 4 2 4" xfId="9056"/>
    <cellStyle name="Comma 2 7 4 2 4 2" xfId="24467"/>
    <cellStyle name="Comma 2 7 4 2 4 2 2" xfId="55291"/>
    <cellStyle name="Comma 2 7 4 2 4 3" xfId="39881"/>
    <cellStyle name="Comma 2 7 4 2 5" xfId="16658"/>
    <cellStyle name="Comma 2 7 4 2 5 2" xfId="47482"/>
    <cellStyle name="Comma 2 7 4 2 6" xfId="32072"/>
    <cellStyle name="Comma 2 7 4 3" xfId="1879"/>
    <cellStyle name="Comma 2 7 4 3 2" xfId="3778"/>
    <cellStyle name="Comma 2 7 4 3 2 2" xfId="7581"/>
    <cellStyle name="Comma 2 7 4 3 2 2 2" xfId="15391"/>
    <cellStyle name="Comma 2 7 4 3 2 2 2 2" xfId="30802"/>
    <cellStyle name="Comma 2 7 4 3 2 2 2 2 2" xfId="61626"/>
    <cellStyle name="Comma 2 7 4 3 2 2 2 3" xfId="46216"/>
    <cellStyle name="Comma 2 7 4 3 2 2 3" xfId="22993"/>
    <cellStyle name="Comma 2 7 4 3 2 2 3 2" xfId="53817"/>
    <cellStyle name="Comma 2 7 4 3 2 2 4" xfId="38407"/>
    <cellStyle name="Comma 2 7 4 3 2 3" xfId="11588"/>
    <cellStyle name="Comma 2 7 4 3 2 3 2" xfId="26999"/>
    <cellStyle name="Comma 2 7 4 3 2 3 2 2" xfId="57823"/>
    <cellStyle name="Comma 2 7 4 3 2 3 3" xfId="42413"/>
    <cellStyle name="Comma 2 7 4 3 2 4" xfId="19190"/>
    <cellStyle name="Comma 2 7 4 3 2 4 2" xfId="50014"/>
    <cellStyle name="Comma 2 7 4 3 2 5" xfId="34604"/>
    <cellStyle name="Comma 2 7 4 3 3" xfId="5682"/>
    <cellStyle name="Comma 2 7 4 3 3 2" xfId="13492"/>
    <cellStyle name="Comma 2 7 4 3 3 2 2" xfId="28903"/>
    <cellStyle name="Comma 2 7 4 3 3 2 2 2" xfId="59727"/>
    <cellStyle name="Comma 2 7 4 3 3 2 3" xfId="44317"/>
    <cellStyle name="Comma 2 7 4 3 3 3" xfId="21094"/>
    <cellStyle name="Comma 2 7 4 3 3 3 2" xfId="51918"/>
    <cellStyle name="Comma 2 7 4 3 3 4" xfId="36508"/>
    <cellStyle name="Comma 2 7 4 3 4" xfId="9689"/>
    <cellStyle name="Comma 2 7 4 3 4 2" xfId="25100"/>
    <cellStyle name="Comma 2 7 4 3 4 2 2" xfId="55924"/>
    <cellStyle name="Comma 2 7 4 3 4 3" xfId="40514"/>
    <cellStyle name="Comma 2 7 4 3 5" xfId="17291"/>
    <cellStyle name="Comma 2 7 4 3 5 2" xfId="48115"/>
    <cellStyle name="Comma 2 7 4 3 6" xfId="32705"/>
    <cellStyle name="Comma 2 7 4 4" xfId="2512"/>
    <cellStyle name="Comma 2 7 4 4 2" xfId="6315"/>
    <cellStyle name="Comma 2 7 4 4 2 2" xfId="14125"/>
    <cellStyle name="Comma 2 7 4 4 2 2 2" xfId="29536"/>
    <cellStyle name="Comma 2 7 4 4 2 2 2 2" xfId="60360"/>
    <cellStyle name="Comma 2 7 4 4 2 2 3" xfId="44950"/>
    <cellStyle name="Comma 2 7 4 4 2 3" xfId="21727"/>
    <cellStyle name="Comma 2 7 4 4 2 3 2" xfId="52551"/>
    <cellStyle name="Comma 2 7 4 4 2 4" xfId="37141"/>
    <cellStyle name="Comma 2 7 4 4 3" xfId="10322"/>
    <cellStyle name="Comma 2 7 4 4 3 2" xfId="25733"/>
    <cellStyle name="Comma 2 7 4 4 3 2 2" xfId="56557"/>
    <cellStyle name="Comma 2 7 4 4 3 3" xfId="41147"/>
    <cellStyle name="Comma 2 7 4 4 4" xfId="17924"/>
    <cellStyle name="Comma 2 7 4 4 4 2" xfId="48748"/>
    <cellStyle name="Comma 2 7 4 4 5" xfId="33338"/>
    <cellStyle name="Comma 2 7 4 5" xfId="4416"/>
    <cellStyle name="Comma 2 7 4 5 2" xfId="12226"/>
    <cellStyle name="Comma 2 7 4 5 2 2" xfId="27637"/>
    <cellStyle name="Comma 2 7 4 5 2 2 2" xfId="58461"/>
    <cellStyle name="Comma 2 7 4 5 2 3" xfId="43051"/>
    <cellStyle name="Comma 2 7 4 5 3" xfId="19828"/>
    <cellStyle name="Comma 2 7 4 5 3 2" xfId="50652"/>
    <cellStyle name="Comma 2 7 4 5 4" xfId="35242"/>
    <cellStyle name="Comma 2 7 4 6" xfId="8423"/>
    <cellStyle name="Comma 2 7 4 6 2" xfId="23834"/>
    <cellStyle name="Comma 2 7 4 6 2 2" xfId="54658"/>
    <cellStyle name="Comma 2 7 4 6 3" xfId="39248"/>
    <cellStyle name="Comma 2 7 4 7" xfId="16025"/>
    <cellStyle name="Comma 2 7 4 7 2" xfId="46849"/>
    <cellStyle name="Comma 2 7 4 8" xfId="31439"/>
    <cellStyle name="Comma 2 7 5" xfId="404"/>
    <cellStyle name="Comma 2 7 5 2" xfId="1037"/>
    <cellStyle name="Comma 2 7 5 2 2" xfId="2936"/>
    <cellStyle name="Comma 2 7 5 2 2 2" xfId="6739"/>
    <cellStyle name="Comma 2 7 5 2 2 2 2" xfId="14549"/>
    <cellStyle name="Comma 2 7 5 2 2 2 2 2" xfId="29960"/>
    <cellStyle name="Comma 2 7 5 2 2 2 2 2 2" xfId="60784"/>
    <cellStyle name="Comma 2 7 5 2 2 2 2 3" xfId="45374"/>
    <cellStyle name="Comma 2 7 5 2 2 2 3" xfId="22151"/>
    <cellStyle name="Comma 2 7 5 2 2 2 3 2" xfId="52975"/>
    <cellStyle name="Comma 2 7 5 2 2 2 4" xfId="37565"/>
    <cellStyle name="Comma 2 7 5 2 2 3" xfId="10746"/>
    <cellStyle name="Comma 2 7 5 2 2 3 2" xfId="26157"/>
    <cellStyle name="Comma 2 7 5 2 2 3 2 2" xfId="56981"/>
    <cellStyle name="Comma 2 7 5 2 2 3 3" xfId="41571"/>
    <cellStyle name="Comma 2 7 5 2 2 4" xfId="18348"/>
    <cellStyle name="Comma 2 7 5 2 2 4 2" xfId="49172"/>
    <cellStyle name="Comma 2 7 5 2 2 5" xfId="33762"/>
    <cellStyle name="Comma 2 7 5 2 3" xfId="4840"/>
    <cellStyle name="Comma 2 7 5 2 3 2" xfId="12650"/>
    <cellStyle name="Comma 2 7 5 2 3 2 2" xfId="28061"/>
    <cellStyle name="Comma 2 7 5 2 3 2 2 2" xfId="58885"/>
    <cellStyle name="Comma 2 7 5 2 3 2 3" xfId="43475"/>
    <cellStyle name="Comma 2 7 5 2 3 3" xfId="20252"/>
    <cellStyle name="Comma 2 7 5 2 3 3 2" xfId="51076"/>
    <cellStyle name="Comma 2 7 5 2 3 4" xfId="35666"/>
    <cellStyle name="Comma 2 7 5 2 4" xfId="8847"/>
    <cellStyle name="Comma 2 7 5 2 4 2" xfId="24258"/>
    <cellStyle name="Comma 2 7 5 2 4 2 2" xfId="55082"/>
    <cellStyle name="Comma 2 7 5 2 4 3" xfId="39672"/>
    <cellStyle name="Comma 2 7 5 2 5" xfId="16449"/>
    <cellStyle name="Comma 2 7 5 2 5 2" xfId="47273"/>
    <cellStyle name="Comma 2 7 5 2 6" xfId="31863"/>
    <cellStyle name="Comma 2 7 5 3" xfId="1670"/>
    <cellStyle name="Comma 2 7 5 3 2" xfId="3569"/>
    <cellStyle name="Comma 2 7 5 3 2 2" xfId="7372"/>
    <cellStyle name="Comma 2 7 5 3 2 2 2" xfId="15182"/>
    <cellStyle name="Comma 2 7 5 3 2 2 2 2" xfId="30593"/>
    <cellStyle name="Comma 2 7 5 3 2 2 2 2 2" xfId="61417"/>
    <cellStyle name="Comma 2 7 5 3 2 2 2 3" xfId="46007"/>
    <cellStyle name="Comma 2 7 5 3 2 2 3" xfId="22784"/>
    <cellStyle name="Comma 2 7 5 3 2 2 3 2" xfId="53608"/>
    <cellStyle name="Comma 2 7 5 3 2 2 4" xfId="38198"/>
    <cellStyle name="Comma 2 7 5 3 2 3" xfId="11379"/>
    <cellStyle name="Comma 2 7 5 3 2 3 2" xfId="26790"/>
    <cellStyle name="Comma 2 7 5 3 2 3 2 2" xfId="57614"/>
    <cellStyle name="Comma 2 7 5 3 2 3 3" xfId="42204"/>
    <cellStyle name="Comma 2 7 5 3 2 4" xfId="18981"/>
    <cellStyle name="Comma 2 7 5 3 2 4 2" xfId="49805"/>
    <cellStyle name="Comma 2 7 5 3 2 5" xfId="34395"/>
    <cellStyle name="Comma 2 7 5 3 3" xfId="5473"/>
    <cellStyle name="Comma 2 7 5 3 3 2" xfId="13283"/>
    <cellStyle name="Comma 2 7 5 3 3 2 2" xfId="28694"/>
    <cellStyle name="Comma 2 7 5 3 3 2 2 2" xfId="59518"/>
    <cellStyle name="Comma 2 7 5 3 3 2 3" xfId="44108"/>
    <cellStyle name="Comma 2 7 5 3 3 3" xfId="20885"/>
    <cellStyle name="Comma 2 7 5 3 3 3 2" xfId="51709"/>
    <cellStyle name="Comma 2 7 5 3 3 4" xfId="36299"/>
    <cellStyle name="Comma 2 7 5 3 4" xfId="9480"/>
    <cellStyle name="Comma 2 7 5 3 4 2" xfId="24891"/>
    <cellStyle name="Comma 2 7 5 3 4 2 2" xfId="55715"/>
    <cellStyle name="Comma 2 7 5 3 4 3" xfId="40305"/>
    <cellStyle name="Comma 2 7 5 3 5" xfId="17082"/>
    <cellStyle name="Comma 2 7 5 3 5 2" xfId="47906"/>
    <cellStyle name="Comma 2 7 5 3 6" xfId="32496"/>
    <cellStyle name="Comma 2 7 5 4" xfId="2303"/>
    <cellStyle name="Comma 2 7 5 4 2" xfId="6106"/>
    <cellStyle name="Comma 2 7 5 4 2 2" xfId="13916"/>
    <cellStyle name="Comma 2 7 5 4 2 2 2" xfId="29327"/>
    <cellStyle name="Comma 2 7 5 4 2 2 2 2" xfId="60151"/>
    <cellStyle name="Comma 2 7 5 4 2 2 3" xfId="44741"/>
    <cellStyle name="Comma 2 7 5 4 2 3" xfId="21518"/>
    <cellStyle name="Comma 2 7 5 4 2 3 2" xfId="52342"/>
    <cellStyle name="Comma 2 7 5 4 2 4" xfId="36932"/>
    <cellStyle name="Comma 2 7 5 4 3" xfId="10113"/>
    <cellStyle name="Comma 2 7 5 4 3 2" xfId="25524"/>
    <cellStyle name="Comma 2 7 5 4 3 2 2" xfId="56348"/>
    <cellStyle name="Comma 2 7 5 4 3 3" xfId="40938"/>
    <cellStyle name="Comma 2 7 5 4 4" xfId="17715"/>
    <cellStyle name="Comma 2 7 5 4 4 2" xfId="48539"/>
    <cellStyle name="Comma 2 7 5 4 5" xfId="33129"/>
    <cellStyle name="Comma 2 7 5 5" xfId="4207"/>
    <cellStyle name="Comma 2 7 5 5 2" xfId="12017"/>
    <cellStyle name="Comma 2 7 5 5 2 2" xfId="27428"/>
    <cellStyle name="Comma 2 7 5 5 2 2 2" xfId="58252"/>
    <cellStyle name="Comma 2 7 5 5 2 3" xfId="42842"/>
    <cellStyle name="Comma 2 7 5 5 3" xfId="19619"/>
    <cellStyle name="Comma 2 7 5 5 3 2" xfId="50443"/>
    <cellStyle name="Comma 2 7 5 5 4" xfId="35033"/>
    <cellStyle name="Comma 2 7 5 6" xfId="8214"/>
    <cellStyle name="Comma 2 7 5 6 2" xfId="23625"/>
    <cellStyle name="Comma 2 7 5 6 2 2" xfId="54449"/>
    <cellStyle name="Comma 2 7 5 6 3" xfId="39039"/>
    <cellStyle name="Comma 2 7 5 7" xfId="15816"/>
    <cellStyle name="Comma 2 7 5 7 2" xfId="46640"/>
    <cellStyle name="Comma 2 7 5 8" xfId="31230"/>
    <cellStyle name="Comma 2 7 6" xfId="824"/>
    <cellStyle name="Comma 2 7 6 2" xfId="2723"/>
    <cellStyle name="Comma 2 7 6 2 2" xfId="6526"/>
    <cellStyle name="Comma 2 7 6 2 2 2" xfId="14336"/>
    <cellStyle name="Comma 2 7 6 2 2 2 2" xfId="29747"/>
    <cellStyle name="Comma 2 7 6 2 2 2 2 2" xfId="60571"/>
    <cellStyle name="Comma 2 7 6 2 2 2 3" xfId="45161"/>
    <cellStyle name="Comma 2 7 6 2 2 3" xfId="21938"/>
    <cellStyle name="Comma 2 7 6 2 2 3 2" xfId="52762"/>
    <cellStyle name="Comma 2 7 6 2 2 4" xfId="37352"/>
    <cellStyle name="Comma 2 7 6 2 3" xfId="10533"/>
    <cellStyle name="Comma 2 7 6 2 3 2" xfId="25944"/>
    <cellStyle name="Comma 2 7 6 2 3 2 2" xfId="56768"/>
    <cellStyle name="Comma 2 7 6 2 3 3" xfId="41358"/>
    <cellStyle name="Comma 2 7 6 2 4" xfId="18135"/>
    <cellStyle name="Comma 2 7 6 2 4 2" xfId="48959"/>
    <cellStyle name="Comma 2 7 6 2 5" xfId="33549"/>
    <cellStyle name="Comma 2 7 6 3" xfId="4627"/>
    <cellStyle name="Comma 2 7 6 3 2" xfId="12437"/>
    <cellStyle name="Comma 2 7 6 3 2 2" xfId="27848"/>
    <cellStyle name="Comma 2 7 6 3 2 2 2" xfId="58672"/>
    <cellStyle name="Comma 2 7 6 3 2 3" xfId="43262"/>
    <cellStyle name="Comma 2 7 6 3 3" xfId="20039"/>
    <cellStyle name="Comma 2 7 6 3 3 2" xfId="50863"/>
    <cellStyle name="Comma 2 7 6 3 4" xfId="35453"/>
    <cellStyle name="Comma 2 7 6 4" xfId="8634"/>
    <cellStyle name="Comma 2 7 6 4 2" xfId="24045"/>
    <cellStyle name="Comma 2 7 6 4 2 2" xfId="54869"/>
    <cellStyle name="Comma 2 7 6 4 3" xfId="39459"/>
    <cellStyle name="Comma 2 7 6 5" xfId="16236"/>
    <cellStyle name="Comma 2 7 6 5 2" xfId="47060"/>
    <cellStyle name="Comma 2 7 6 6" xfId="31650"/>
    <cellStyle name="Comma 2 7 7" xfId="1457"/>
    <cellStyle name="Comma 2 7 7 2" xfId="3356"/>
    <cellStyle name="Comma 2 7 7 2 2" xfId="7159"/>
    <cellStyle name="Comma 2 7 7 2 2 2" xfId="14969"/>
    <cellStyle name="Comma 2 7 7 2 2 2 2" xfId="30380"/>
    <cellStyle name="Comma 2 7 7 2 2 2 2 2" xfId="61204"/>
    <cellStyle name="Comma 2 7 7 2 2 2 3" xfId="45794"/>
    <cellStyle name="Comma 2 7 7 2 2 3" xfId="22571"/>
    <cellStyle name="Comma 2 7 7 2 2 3 2" xfId="53395"/>
    <cellStyle name="Comma 2 7 7 2 2 4" xfId="37985"/>
    <cellStyle name="Comma 2 7 7 2 3" xfId="11166"/>
    <cellStyle name="Comma 2 7 7 2 3 2" xfId="26577"/>
    <cellStyle name="Comma 2 7 7 2 3 2 2" xfId="57401"/>
    <cellStyle name="Comma 2 7 7 2 3 3" xfId="41991"/>
    <cellStyle name="Comma 2 7 7 2 4" xfId="18768"/>
    <cellStyle name="Comma 2 7 7 2 4 2" xfId="49592"/>
    <cellStyle name="Comma 2 7 7 2 5" xfId="34182"/>
    <cellStyle name="Comma 2 7 7 3" xfId="5260"/>
    <cellStyle name="Comma 2 7 7 3 2" xfId="13070"/>
    <cellStyle name="Comma 2 7 7 3 2 2" xfId="28481"/>
    <cellStyle name="Comma 2 7 7 3 2 2 2" xfId="59305"/>
    <cellStyle name="Comma 2 7 7 3 2 3" xfId="43895"/>
    <cellStyle name="Comma 2 7 7 3 3" xfId="20672"/>
    <cellStyle name="Comma 2 7 7 3 3 2" xfId="51496"/>
    <cellStyle name="Comma 2 7 7 3 4" xfId="36086"/>
    <cellStyle name="Comma 2 7 7 4" xfId="9267"/>
    <cellStyle name="Comma 2 7 7 4 2" xfId="24678"/>
    <cellStyle name="Comma 2 7 7 4 2 2" xfId="55502"/>
    <cellStyle name="Comma 2 7 7 4 3" xfId="40092"/>
    <cellStyle name="Comma 2 7 7 5" xfId="16869"/>
    <cellStyle name="Comma 2 7 7 5 2" xfId="47693"/>
    <cellStyle name="Comma 2 7 7 6" xfId="32283"/>
    <cellStyle name="Comma 2 7 8" xfId="2090"/>
    <cellStyle name="Comma 2 7 8 2" xfId="5893"/>
    <cellStyle name="Comma 2 7 8 2 2" xfId="13703"/>
    <cellStyle name="Comma 2 7 8 2 2 2" xfId="29114"/>
    <cellStyle name="Comma 2 7 8 2 2 2 2" xfId="59938"/>
    <cellStyle name="Comma 2 7 8 2 2 3" xfId="44528"/>
    <cellStyle name="Comma 2 7 8 2 3" xfId="21305"/>
    <cellStyle name="Comma 2 7 8 2 3 2" xfId="52129"/>
    <cellStyle name="Comma 2 7 8 2 4" xfId="36719"/>
    <cellStyle name="Comma 2 7 8 3" xfId="9900"/>
    <cellStyle name="Comma 2 7 8 3 2" xfId="25311"/>
    <cellStyle name="Comma 2 7 8 3 2 2" xfId="56135"/>
    <cellStyle name="Comma 2 7 8 3 3" xfId="40725"/>
    <cellStyle name="Comma 2 7 8 4" xfId="17502"/>
    <cellStyle name="Comma 2 7 8 4 2" xfId="48326"/>
    <cellStyle name="Comma 2 7 8 5" xfId="32916"/>
    <cellStyle name="Comma 2 7 9" xfId="3994"/>
    <cellStyle name="Comma 2 7 9 2" xfId="11804"/>
    <cellStyle name="Comma 2 7 9 2 2" xfId="27215"/>
    <cellStyle name="Comma 2 7 9 2 2 2" xfId="58039"/>
    <cellStyle name="Comma 2 7 9 2 3" xfId="42629"/>
    <cellStyle name="Comma 2 7 9 3" xfId="19406"/>
    <cellStyle name="Comma 2 7 9 3 2" xfId="50230"/>
    <cellStyle name="Comma 2 7 9 4" xfId="34820"/>
    <cellStyle name="Comma 2 8" xfId="275"/>
    <cellStyle name="Comma 2 8 10" xfId="15688"/>
    <cellStyle name="Comma 2 8 10 2" xfId="46512"/>
    <cellStyle name="Comma 2 8 11" xfId="31102"/>
    <cellStyle name="Comma 2 8 2" xfId="698"/>
    <cellStyle name="Comma 2 8 2 2" xfId="1331"/>
    <cellStyle name="Comma 2 8 2 2 2" xfId="3230"/>
    <cellStyle name="Comma 2 8 2 2 2 2" xfId="7033"/>
    <cellStyle name="Comma 2 8 2 2 2 2 2" xfId="14843"/>
    <cellStyle name="Comma 2 8 2 2 2 2 2 2" xfId="30254"/>
    <cellStyle name="Comma 2 8 2 2 2 2 2 2 2" xfId="61078"/>
    <cellStyle name="Comma 2 8 2 2 2 2 2 3" xfId="45668"/>
    <cellStyle name="Comma 2 8 2 2 2 2 3" xfId="22445"/>
    <cellStyle name="Comma 2 8 2 2 2 2 3 2" xfId="53269"/>
    <cellStyle name="Comma 2 8 2 2 2 2 4" xfId="37859"/>
    <cellStyle name="Comma 2 8 2 2 2 3" xfId="11040"/>
    <cellStyle name="Comma 2 8 2 2 2 3 2" xfId="26451"/>
    <cellStyle name="Comma 2 8 2 2 2 3 2 2" xfId="57275"/>
    <cellStyle name="Comma 2 8 2 2 2 3 3" xfId="41865"/>
    <cellStyle name="Comma 2 8 2 2 2 4" xfId="18642"/>
    <cellStyle name="Comma 2 8 2 2 2 4 2" xfId="49466"/>
    <cellStyle name="Comma 2 8 2 2 2 5" xfId="34056"/>
    <cellStyle name="Comma 2 8 2 2 3" xfId="5134"/>
    <cellStyle name="Comma 2 8 2 2 3 2" xfId="12944"/>
    <cellStyle name="Comma 2 8 2 2 3 2 2" xfId="28355"/>
    <cellStyle name="Comma 2 8 2 2 3 2 2 2" xfId="59179"/>
    <cellStyle name="Comma 2 8 2 2 3 2 3" xfId="43769"/>
    <cellStyle name="Comma 2 8 2 2 3 3" xfId="20546"/>
    <cellStyle name="Comma 2 8 2 2 3 3 2" xfId="51370"/>
    <cellStyle name="Comma 2 8 2 2 3 4" xfId="35960"/>
    <cellStyle name="Comma 2 8 2 2 4" xfId="9141"/>
    <cellStyle name="Comma 2 8 2 2 4 2" xfId="24552"/>
    <cellStyle name="Comma 2 8 2 2 4 2 2" xfId="55376"/>
    <cellStyle name="Comma 2 8 2 2 4 3" xfId="39966"/>
    <cellStyle name="Comma 2 8 2 2 5" xfId="16743"/>
    <cellStyle name="Comma 2 8 2 2 5 2" xfId="47567"/>
    <cellStyle name="Comma 2 8 2 2 6" xfId="32157"/>
    <cellStyle name="Comma 2 8 2 3" xfId="1964"/>
    <cellStyle name="Comma 2 8 2 3 2" xfId="3863"/>
    <cellStyle name="Comma 2 8 2 3 2 2" xfId="7666"/>
    <cellStyle name="Comma 2 8 2 3 2 2 2" xfId="15476"/>
    <cellStyle name="Comma 2 8 2 3 2 2 2 2" xfId="30887"/>
    <cellStyle name="Comma 2 8 2 3 2 2 2 2 2" xfId="61711"/>
    <cellStyle name="Comma 2 8 2 3 2 2 2 3" xfId="46301"/>
    <cellStyle name="Comma 2 8 2 3 2 2 3" xfId="23078"/>
    <cellStyle name="Comma 2 8 2 3 2 2 3 2" xfId="53902"/>
    <cellStyle name="Comma 2 8 2 3 2 2 4" xfId="38492"/>
    <cellStyle name="Comma 2 8 2 3 2 3" xfId="11673"/>
    <cellStyle name="Comma 2 8 2 3 2 3 2" xfId="27084"/>
    <cellStyle name="Comma 2 8 2 3 2 3 2 2" xfId="57908"/>
    <cellStyle name="Comma 2 8 2 3 2 3 3" xfId="42498"/>
    <cellStyle name="Comma 2 8 2 3 2 4" xfId="19275"/>
    <cellStyle name="Comma 2 8 2 3 2 4 2" xfId="50099"/>
    <cellStyle name="Comma 2 8 2 3 2 5" xfId="34689"/>
    <cellStyle name="Comma 2 8 2 3 3" xfId="5767"/>
    <cellStyle name="Comma 2 8 2 3 3 2" xfId="13577"/>
    <cellStyle name="Comma 2 8 2 3 3 2 2" xfId="28988"/>
    <cellStyle name="Comma 2 8 2 3 3 2 2 2" xfId="59812"/>
    <cellStyle name="Comma 2 8 2 3 3 2 3" xfId="44402"/>
    <cellStyle name="Comma 2 8 2 3 3 3" xfId="21179"/>
    <cellStyle name="Comma 2 8 2 3 3 3 2" xfId="52003"/>
    <cellStyle name="Comma 2 8 2 3 3 4" xfId="36593"/>
    <cellStyle name="Comma 2 8 2 3 4" xfId="9774"/>
    <cellStyle name="Comma 2 8 2 3 4 2" xfId="25185"/>
    <cellStyle name="Comma 2 8 2 3 4 2 2" xfId="56009"/>
    <cellStyle name="Comma 2 8 2 3 4 3" xfId="40599"/>
    <cellStyle name="Comma 2 8 2 3 5" xfId="17376"/>
    <cellStyle name="Comma 2 8 2 3 5 2" xfId="48200"/>
    <cellStyle name="Comma 2 8 2 3 6" xfId="32790"/>
    <cellStyle name="Comma 2 8 2 4" xfId="2597"/>
    <cellStyle name="Comma 2 8 2 4 2" xfId="6400"/>
    <cellStyle name="Comma 2 8 2 4 2 2" xfId="14210"/>
    <cellStyle name="Comma 2 8 2 4 2 2 2" xfId="29621"/>
    <cellStyle name="Comma 2 8 2 4 2 2 2 2" xfId="60445"/>
    <cellStyle name="Comma 2 8 2 4 2 2 3" xfId="45035"/>
    <cellStyle name="Comma 2 8 2 4 2 3" xfId="21812"/>
    <cellStyle name="Comma 2 8 2 4 2 3 2" xfId="52636"/>
    <cellStyle name="Comma 2 8 2 4 2 4" xfId="37226"/>
    <cellStyle name="Comma 2 8 2 4 3" xfId="10407"/>
    <cellStyle name="Comma 2 8 2 4 3 2" xfId="25818"/>
    <cellStyle name="Comma 2 8 2 4 3 2 2" xfId="56642"/>
    <cellStyle name="Comma 2 8 2 4 3 3" xfId="41232"/>
    <cellStyle name="Comma 2 8 2 4 4" xfId="18009"/>
    <cellStyle name="Comma 2 8 2 4 4 2" xfId="48833"/>
    <cellStyle name="Comma 2 8 2 4 5" xfId="33423"/>
    <cellStyle name="Comma 2 8 2 5" xfId="4501"/>
    <cellStyle name="Comma 2 8 2 5 2" xfId="12311"/>
    <cellStyle name="Comma 2 8 2 5 2 2" xfId="27722"/>
    <cellStyle name="Comma 2 8 2 5 2 2 2" xfId="58546"/>
    <cellStyle name="Comma 2 8 2 5 2 3" xfId="43136"/>
    <cellStyle name="Comma 2 8 2 5 3" xfId="19913"/>
    <cellStyle name="Comma 2 8 2 5 3 2" xfId="50737"/>
    <cellStyle name="Comma 2 8 2 5 4" xfId="35327"/>
    <cellStyle name="Comma 2 8 2 6" xfId="8508"/>
    <cellStyle name="Comma 2 8 2 6 2" xfId="23919"/>
    <cellStyle name="Comma 2 8 2 6 2 2" xfId="54743"/>
    <cellStyle name="Comma 2 8 2 6 3" xfId="39333"/>
    <cellStyle name="Comma 2 8 2 7" xfId="16110"/>
    <cellStyle name="Comma 2 8 2 7 2" xfId="46934"/>
    <cellStyle name="Comma 2 8 2 8" xfId="31524"/>
    <cellStyle name="Comma 2 8 3" xfId="489"/>
    <cellStyle name="Comma 2 8 3 2" xfId="1122"/>
    <cellStyle name="Comma 2 8 3 2 2" xfId="3021"/>
    <cellStyle name="Comma 2 8 3 2 2 2" xfId="6824"/>
    <cellStyle name="Comma 2 8 3 2 2 2 2" xfId="14634"/>
    <cellStyle name="Comma 2 8 3 2 2 2 2 2" xfId="30045"/>
    <cellStyle name="Comma 2 8 3 2 2 2 2 2 2" xfId="60869"/>
    <cellStyle name="Comma 2 8 3 2 2 2 2 3" xfId="45459"/>
    <cellStyle name="Comma 2 8 3 2 2 2 3" xfId="22236"/>
    <cellStyle name="Comma 2 8 3 2 2 2 3 2" xfId="53060"/>
    <cellStyle name="Comma 2 8 3 2 2 2 4" xfId="37650"/>
    <cellStyle name="Comma 2 8 3 2 2 3" xfId="10831"/>
    <cellStyle name="Comma 2 8 3 2 2 3 2" xfId="26242"/>
    <cellStyle name="Comma 2 8 3 2 2 3 2 2" xfId="57066"/>
    <cellStyle name="Comma 2 8 3 2 2 3 3" xfId="41656"/>
    <cellStyle name="Comma 2 8 3 2 2 4" xfId="18433"/>
    <cellStyle name="Comma 2 8 3 2 2 4 2" xfId="49257"/>
    <cellStyle name="Comma 2 8 3 2 2 5" xfId="33847"/>
    <cellStyle name="Comma 2 8 3 2 3" xfId="4925"/>
    <cellStyle name="Comma 2 8 3 2 3 2" xfId="12735"/>
    <cellStyle name="Comma 2 8 3 2 3 2 2" xfId="28146"/>
    <cellStyle name="Comma 2 8 3 2 3 2 2 2" xfId="58970"/>
    <cellStyle name="Comma 2 8 3 2 3 2 3" xfId="43560"/>
    <cellStyle name="Comma 2 8 3 2 3 3" xfId="20337"/>
    <cellStyle name="Comma 2 8 3 2 3 3 2" xfId="51161"/>
    <cellStyle name="Comma 2 8 3 2 3 4" xfId="35751"/>
    <cellStyle name="Comma 2 8 3 2 4" xfId="8932"/>
    <cellStyle name="Comma 2 8 3 2 4 2" xfId="24343"/>
    <cellStyle name="Comma 2 8 3 2 4 2 2" xfId="55167"/>
    <cellStyle name="Comma 2 8 3 2 4 3" xfId="39757"/>
    <cellStyle name="Comma 2 8 3 2 5" xfId="16534"/>
    <cellStyle name="Comma 2 8 3 2 5 2" xfId="47358"/>
    <cellStyle name="Comma 2 8 3 2 6" xfId="31948"/>
    <cellStyle name="Comma 2 8 3 3" xfId="1755"/>
    <cellStyle name="Comma 2 8 3 3 2" xfId="3654"/>
    <cellStyle name="Comma 2 8 3 3 2 2" xfId="7457"/>
    <cellStyle name="Comma 2 8 3 3 2 2 2" xfId="15267"/>
    <cellStyle name="Comma 2 8 3 3 2 2 2 2" xfId="30678"/>
    <cellStyle name="Comma 2 8 3 3 2 2 2 2 2" xfId="61502"/>
    <cellStyle name="Comma 2 8 3 3 2 2 2 3" xfId="46092"/>
    <cellStyle name="Comma 2 8 3 3 2 2 3" xfId="22869"/>
    <cellStyle name="Comma 2 8 3 3 2 2 3 2" xfId="53693"/>
    <cellStyle name="Comma 2 8 3 3 2 2 4" xfId="38283"/>
    <cellStyle name="Comma 2 8 3 3 2 3" xfId="11464"/>
    <cellStyle name="Comma 2 8 3 3 2 3 2" xfId="26875"/>
    <cellStyle name="Comma 2 8 3 3 2 3 2 2" xfId="57699"/>
    <cellStyle name="Comma 2 8 3 3 2 3 3" xfId="42289"/>
    <cellStyle name="Comma 2 8 3 3 2 4" xfId="19066"/>
    <cellStyle name="Comma 2 8 3 3 2 4 2" xfId="49890"/>
    <cellStyle name="Comma 2 8 3 3 2 5" xfId="34480"/>
    <cellStyle name="Comma 2 8 3 3 3" xfId="5558"/>
    <cellStyle name="Comma 2 8 3 3 3 2" xfId="13368"/>
    <cellStyle name="Comma 2 8 3 3 3 2 2" xfId="28779"/>
    <cellStyle name="Comma 2 8 3 3 3 2 2 2" xfId="59603"/>
    <cellStyle name="Comma 2 8 3 3 3 2 3" xfId="44193"/>
    <cellStyle name="Comma 2 8 3 3 3 3" xfId="20970"/>
    <cellStyle name="Comma 2 8 3 3 3 3 2" xfId="51794"/>
    <cellStyle name="Comma 2 8 3 3 3 4" xfId="36384"/>
    <cellStyle name="Comma 2 8 3 3 4" xfId="9565"/>
    <cellStyle name="Comma 2 8 3 3 4 2" xfId="24976"/>
    <cellStyle name="Comma 2 8 3 3 4 2 2" xfId="55800"/>
    <cellStyle name="Comma 2 8 3 3 4 3" xfId="40390"/>
    <cellStyle name="Comma 2 8 3 3 5" xfId="17167"/>
    <cellStyle name="Comma 2 8 3 3 5 2" xfId="47991"/>
    <cellStyle name="Comma 2 8 3 3 6" xfId="32581"/>
    <cellStyle name="Comma 2 8 3 4" xfId="2388"/>
    <cellStyle name="Comma 2 8 3 4 2" xfId="6191"/>
    <cellStyle name="Comma 2 8 3 4 2 2" xfId="14001"/>
    <cellStyle name="Comma 2 8 3 4 2 2 2" xfId="29412"/>
    <cellStyle name="Comma 2 8 3 4 2 2 2 2" xfId="60236"/>
    <cellStyle name="Comma 2 8 3 4 2 2 3" xfId="44826"/>
    <cellStyle name="Comma 2 8 3 4 2 3" xfId="21603"/>
    <cellStyle name="Comma 2 8 3 4 2 3 2" xfId="52427"/>
    <cellStyle name="Comma 2 8 3 4 2 4" xfId="37017"/>
    <cellStyle name="Comma 2 8 3 4 3" xfId="10198"/>
    <cellStyle name="Comma 2 8 3 4 3 2" xfId="25609"/>
    <cellStyle name="Comma 2 8 3 4 3 2 2" xfId="56433"/>
    <cellStyle name="Comma 2 8 3 4 3 3" xfId="41023"/>
    <cellStyle name="Comma 2 8 3 4 4" xfId="17800"/>
    <cellStyle name="Comma 2 8 3 4 4 2" xfId="48624"/>
    <cellStyle name="Comma 2 8 3 4 5" xfId="33214"/>
    <cellStyle name="Comma 2 8 3 5" xfId="4292"/>
    <cellStyle name="Comma 2 8 3 5 2" xfId="12102"/>
    <cellStyle name="Comma 2 8 3 5 2 2" xfId="27513"/>
    <cellStyle name="Comma 2 8 3 5 2 2 2" xfId="58337"/>
    <cellStyle name="Comma 2 8 3 5 2 3" xfId="42927"/>
    <cellStyle name="Comma 2 8 3 5 3" xfId="19704"/>
    <cellStyle name="Comma 2 8 3 5 3 2" xfId="50528"/>
    <cellStyle name="Comma 2 8 3 5 4" xfId="35118"/>
    <cellStyle name="Comma 2 8 3 6" xfId="8299"/>
    <cellStyle name="Comma 2 8 3 6 2" xfId="23710"/>
    <cellStyle name="Comma 2 8 3 6 2 2" xfId="54534"/>
    <cellStyle name="Comma 2 8 3 6 3" xfId="39124"/>
    <cellStyle name="Comma 2 8 3 7" xfId="15901"/>
    <cellStyle name="Comma 2 8 3 7 2" xfId="46725"/>
    <cellStyle name="Comma 2 8 3 8" xfId="31315"/>
    <cellStyle name="Comma 2 8 4" xfId="909"/>
    <cellStyle name="Comma 2 8 4 2" xfId="2808"/>
    <cellStyle name="Comma 2 8 4 2 2" xfId="6611"/>
    <cellStyle name="Comma 2 8 4 2 2 2" xfId="14421"/>
    <cellStyle name="Comma 2 8 4 2 2 2 2" xfId="29832"/>
    <cellStyle name="Comma 2 8 4 2 2 2 2 2" xfId="60656"/>
    <cellStyle name="Comma 2 8 4 2 2 2 3" xfId="45246"/>
    <cellStyle name="Comma 2 8 4 2 2 3" xfId="22023"/>
    <cellStyle name="Comma 2 8 4 2 2 3 2" xfId="52847"/>
    <cellStyle name="Comma 2 8 4 2 2 4" xfId="37437"/>
    <cellStyle name="Comma 2 8 4 2 3" xfId="10618"/>
    <cellStyle name="Comma 2 8 4 2 3 2" xfId="26029"/>
    <cellStyle name="Comma 2 8 4 2 3 2 2" xfId="56853"/>
    <cellStyle name="Comma 2 8 4 2 3 3" xfId="41443"/>
    <cellStyle name="Comma 2 8 4 2 4" xfId="18220"/>
    <cellStyle name="Comma 2 8 4 2 4 2" xfId="49044"/>
    <cellStyle name="Comma 2 8 4 2 5" xfId="33634"/>
    <cellStyle name="Comma 2 8 4 3" xfId="4712"/>
    <cellStyle name="Comma 2 8 4 3 2" xfId="12522"/>
    <cellStyle name="Comma 2 8 4 3 2 2" xfId="27933"/>
    <cellStyle name="Comma 2 8 4 3 2 2 2" xfId="58757"/>
    <cellStyle name="Comma 2 8 4 3 2 3" xfId="43347"/>
    <cellStyle name="Comma 2 8 4 3 3" xfId="20124"/>
    <cellStyle name="Comma 2 8 4 3 3 2" xfId="50948"/>
    <cellStyle name="Comma 2 8 4 3 4" xfId="35538"/>
    <cellStyle name="Comma 2 8 4 4" xfId="8719"/>
    <cellStyle name="Comma 2 8 4 4 2" xfId="24130"/>
    <cellStyle name="Comma 2 8 4 4 2 2" xfId="54954"/>
    <cellStyle name="Comma 2 8 4 4 3" xfId="39544"/>
    <cellStyle name="Comma 2 8 4 5" xfId="16321"/>
    <cellStyle name="Comma 2 8 4 5 2" xfId="47145"/>
    <cellStyle name="Comma 2 8 4 6" xfId="31735"/>
    <cellStyle name="Comma 2 8 5" xfId="1542"/>
    <cellStyle name="Comma 2 8 5 2" xfId="3441"/>
    <cellStyle name="Comma 2 8 5 2 2" xfId="7244"/>
    <cellStyle name="Comma 2 8 5 2 2 2" xfId="15054"/>
    <cellStyle name="Comma 2 8 5 2 2 2 2" xfId="30465"/>
    <cellStyle name="Comma 2 8 5 2 2 2 2 2" xfId="61289"/>
    <cellStyle name="Comma 2 8 5 2 2 2 3" xfId="45879"/>
    <cellStyle name="Comma 2 8 5 2 2 3" xfId="22656"/>
    <cellStyle name="Comma 2 8 5 2 2 3 2" xfId="53480"/>
    <cellStyle name="Comma 2 8 5 2 2 4" xfId="38070"/>
    <cellStyle name="Comma 2 8 5 2 3" xfId="11251"/>
    <cellStyle name="Comma 2 8 5 2 3 2" xfId="26662"/>
    <cellStyle name="Comma 2 8 5 2 3 2 2" xfId="57486"/>
    <cellStyle name="Comma 2 8 5 2 3 3" xfId="42076"/>
    <cellStyle name="Comma 2 8 5 2 4" xfId="18853"/>
    <cellStyle name="Comma 2 8 5 2 4 2" xfId="49677"/>
    <cellStyle name="Comma 2 8 5 2 5" xfId="34267"/>
    <cellStyle name="Comma 2 8 5 3" xfId="5345"/>
    <cellStyle name="Comma 2 8 5 3 2" xfId="13155"/>
    <cellStyle name="Comma 2 8 5 3 2 2" xfId="28566"/>
    <cellStyle name="Comma 2 8 5 3 2 2 2" xfId="59390"/>
    <cellStyle name="Comma 2 8 5 3 2 3" xfId="43980"/>
    <cellStyle name="Comma 2 8 5 3 3" xfId="20757"/>
    <cellStyle name="Comma 2 8 5 3 3 2" xfId="51581"/>
    <cellStyle name="Comma 2 8 5 3 4" xfId="36171"/>
    <cellStyle name="Comma 2 8 5 4" xfId="9352"/>
    <cellStyle name="Comma 2 8 5 4 2" xfId="24763"/>
    <cellStyle name="Comma 2 8 5 4 2 2" xfId="55587"/>
    <cellStyle name="Comma 2 8 5 4 3" xfId="40177"/>
    <cellStyle name="Comma 2 8 5 5" xfId="16954"/>
    <cellStyle name="Comma 2 8 5 5 2" xfId="47778"/>
    <cellStyle name="Comma 2 8 5 6" xfId="32368"/>
    <cellStyle name="Comma 2 8 6" xfId="2175"/>
    <cellStyle name="Comma 2 8 6 2" xfId="5978"/>
    <cellStyle name="Comma 2 8 6 2 2" xfId="13788"/>
    <cellStyle name="Comma 2 8 6 2 2 2" xfId="29199"/>
    <cellStyle name="Comma 2 8 6 2 2 2 2" xfId="60023"/>
    <cellStyle name="Comma 2 8 6 2 2 3" xfId="44613"/>
    <cellStyle name="Comma 2 8 6 2 3" xfId="21390"/>
    <cellStyle name="Comma 2 8 6 2 3 2" xfId="52214"/>
    <cellStyle name="Comma 2 8 6 2 4" xfId="36804"/>
    <cellStyle name="Comma 2 8 6 3" xfId="9985"/>
    <cellStyle name="Comma 2 8 6 3 2" xfId="25396"/>
    <cellStyle name="Comma 2 8 6 3 2 2" xfId="56220"/>
    <cellStyle name="Comma 2 8 6 3 3" xfId="40810"/>
    <cellStyle name="Comma 2 8 6 4" xfId="17587"/>
    <cellStyle name="Comma 2 8 6 4 2" xfId="48411"/>
    <cellStyle name="Comma 2 8 6 5" xfId="33001"/>
    <cellStyle name="Comma 2 8 7" xfId="4079"/>
    <cellStyle name="Comma 2 8 7 2" xfId="11889"/>
    <cellStyle name="Comma 2 8 7 2 2" xfId="27300"/>
    <cellStyle name="Comma 2 8 7 2 2 2" xfId="58124"/>
    <cellStyle name="Comma 2 8 7 2 3" xfId="42714"/>
    <cellStyle name="Comma 2 8 7 3" xfId="19491"/>
    <cellStyle name="Comma 2 8 7 3 2" xfId="50315"/>
    <cellStyle name="Comma 2 8 7 4" xfId="34905"/>
    <cellStyle name="Comma 2 8 8" xfId="8086"/>
    <cellStyle name="Comma 2 8 8 2" xfId="23497"/>
    <cellStyle name="Comma 2 8 8 2 2" xfId="54321"/>
    <cellStyle name="Comma 2 8 8 3" xfId="38911"/>
    <cellStyle name="Comma 2 8 9" xfId="7877"/>
    <cellStyle name="Comma 2 8 9 2" xfId="23288"/>
    <cellStyle name="Comma 2 8 9 2 2" xfId="54112"/>
    <cellStyle name="Comma 2 8 9 3" xfId="38702"/>
    <cellStyle name="Comma 2 9" xfId="195"/>
    <cellStyle name="Comma 2 9 10" xfId="15608"/>
    <cellStyle name="Comma 2 9 10 2" xfId="46432"/>
    <cellStyle name="Comma 2 9 11" xfId="31022"/>
    <cellStyle name="Comma 2 9 2" xfId="618"/>
    <cellStyle name="Comma 2 9 2 2" xfId="1251"/>
    <cellStyle name="Comma 2 9 2 2 2" xfId="3150"/>
    <cellStyle name="Comma 2 9 2 2 2 2" xfId="6953"/>
    <cellStyle name="Comma 2 9 2 2 2 2 2" xfId="14763"/>
    <cellStyle name="Comma 2 9 2 2 2 2 2 2" xfId="30174"/>
    <cellStyle name="Comma 2 9 2 2 2 2 2 2 2" xfId="60998"/>
    <cellStyle name="Comma 2 9 2 2 2 2 2 3" xfId="45588"/>
    <cellStyle name="Comma 2 9 2 2 2 2 3" xfId="22365"/>
    <cellStyle name="Comma 2 9 2 2 2 2 3 2" xfId="53189"/>
    <cellStyle name="Comma 2 9 2 2 2 2 4" xfId="37779"/>
    <cellStyle name="Comma 2 9 2 2 2 3" xfId="10960"/>
    <cellStyle name="Comma 2 9 2 2 2 3 2" xfId="26371"/>
    <cellStyle name="Comma 2 9 2 2 2 3 2 2" xfId="57195"/>
    <cellStyle name="Comma 2 9 2 2 2 3 3" xfId="41785"/>
    <cellStyle name="Comma 2 9 2 2 2 4" xfId="18562"/>
    <cellStyle name="Comma 2 9 2 2 2 4 2" xfId="49386"/>
    <cellStyle name="Comma 2 9 2 2 2 5" xfId="33976"/>
    <cellStyle name="Comma 2 9 2 2 3" xfId="5054"/>
    <cellStyle name="Comma 2 9 2 2 3 2" xfId="12864"/>
    <cellStyle name="Comma 2 9 2 2 3 2 2" xfId="28275"/>
    <cellStyle name="Comma 2 9 2 2 3 2 2 2" xfId="59099"/>
    <cellStyle name="Comma 2 9 2 2 3 2 3" xfId="43689"/>
    <cellStyle name="Comma 2 9 2 2 3 3" xfId="20466"/>
    <cellStyle name="Comma 2 9 2 2 3 3 2" xfId="51290"/>
    <cellStyle name="Comma 2 9 2 2 3 4" xfId="35880"/>
    <cellStyle name="Comma 2 9 2 2 4" xfId="9061"/>
    <cellStyle name="Comma 2 9 2 2 4 2" xfId="24472"/>
    <cellStyle name="Comma 2 9 2 2 4 2 2" xfId="55296"/>
    <cellStyle name="Comma 2 9 2 2 4 3" xfId="39886"/>
    <cellStyle name="Comma 2 9 2 2 5" xfId="16663"/>
    <cellStyle name="Comma 2 9 2 2 5 2" xfId="47487"/>
    <cellStyle name="Comma 2 9 2 2 6" xfId="32077"/>
    <cellStyle name="Comma 2 9 2 3" xfId="1884"/>
    <cellStyle name="Comma 2 9 2 3 2" xfId="3783"/>
    <cellStyle name="Comma 2 9 2 3 2 2" xfId="7586"/>
    <cellStyle name="Comma 2 9 2 3 2 2 2" xfId="15396"/>
    <cellStyle name="Comma 2 9 2 3 2 2 2 2" xfId="30807"/>
    <cellStyle name="Comma 2 9 2 3 2 2 2 2 2" xfId="61631"/>
    <cellStyle name="Comma 2 9 2 3 2 2 2 3" xfId="46221"/>
    <cellStyle name="Comma 2 9 2 3 2 2 3" xfId="22998"/>
    <cellStyle name="Comma 2 9 2 3 2 2 3 2" xfId="53822"/>
    <cellStyle name="Comma 2 9 2 3 2 2 4" xfId="38412"/>
    <cellStyle name="Comma 2 9 2 3 2 3" xfId="11593"/>
    <cellStyle name="Comma 2 9 2 3 2 3 2" xfId="27004"/>
    <cellStyle name="Comma 2 9 2 3 2 3 2 2" xfId="57828"/>
    <cellStyle name="Comma 2 9 2 3 2 3 3" xfId="42418"/>
    <cellStyle name="Comma 2 9 2 3 2 4" xfId="19195"/>
    <cellStyle name="Comma 2 9 2 3 2 4 2" xfId="50019"/>
    <cellStyle name="Comma 2 9 2 3 2 5" xfId="34609"/>
    <cellStyle name="Comma 2 9 2 3 3" xfId="5687"/>
    <cellStyle name="Comma 2 9 2 3 3 2" xfId="13497"/>
    <cellStyle name="Comma 2 9 2 3 3 2 2" xfId="28908"/>
    <cellStyle name="Comma 2 9 2 3 3 2 2 2" xfId="59732"/>
    <cellStyle name="Comma 2 9 2 3 3 2 3" xfId="44322"/>
    <cellStyle name="Comma 2 9 2 3 3 3" xfId="21099"/>
    <cellStyle name="Comma 2 9 2 3 3 3 2" xfId="51923"/>
    <cellStyle name="Comma 2 9 2 3 3 4" xfId="36513"/>
    <cellStyle name="Comma 2 9 2 3 4" xfId="9694"/>
    <cellStyle name="Comma 2 9 2 3 4 2" xfId="25105"/>
    <cellStyle name="Comma 2 9 2 3 4 2 2" xfId="55929"/>
    <cellStyle name="Comma 2 9 2 3 4 3" xfId="40519"/>
    <cellStyle name="Comma 2 9 2 3 5" xfId="17296"/>
    <cellStyle name="Comma 2 9 2 3 5 2" xfId="48120"/>
    <cellStyle name="Comma 2 9 2 3 6" xfId="32710"/>
    <cellStyle name="Comma 2 9 2 4" xfId="2517"/>
    <cellStyle name="Comma 2 9 2 4 2" xfId="6320"/>
    <cellStyle name="Comma 2 9 2 4 2 2" xfId="14130"/>
    <cellStyle name="Comma 2 9 2 4 2 2 2" xfId="29541"/>
    <cellStyle name="Comma 2 9 2 4 2 2 2 2" xfId="60365"/>
    <cellStyle name="Comma 2 9 2 4 2 2 3" xfId="44955"/>
    <cellStyle name="Comma 2 9 2 4 2 3" xfId="21732"/>
    <cellStyle name="Comma 2 9 2 4 2 3 2" xfId="52556"/>
    <cellStyle name="Comma 2 9 2 4 2 4" xfId="37146"/>
    <cellStyle name="Comma 2 9 2 4 3" xfId="10327"/>
    <cellStyle name="Comma 2 9 2 4 3 2" xfId="25738"/>
    <cellStyle name="Comma 2 9 2 4 3 2 2" xfId="56562"/>
    <cellStyle name="Comma 2 9 2 4 3 3" xfId="41152"/>
    <cellStyle name="Comma 2 9 2 4 4" xfId="17929"/>
    <cellStyle name="Comma 2 9 2 4 4 2" xfId="48753"/>
    <cellStyle name="Comma 2 9 2 4 5" xfId="33343"/>
    <cellStyle name="Comma 2 9 2 5" xfId="4421"/>
    <cellStyle name="Comma 2 9 2 5 2" xfId="12231"/>
    <cellStyle name="Comma 2 9 2 5 2 2" xfId="27642"/>
    <cellStyle name="Comma 2 9 2 5 2 2 2" xfId="58466"/>
    <cellStyle name="Comma 2 9 2 5 2 3" xfId="43056"/>
    <cellStyle name="Comma 2 9 2 5 3" xfId="19833"/>
    <cellStyle name="Comma 2 9 2 5 3 2" xfId="50657"/>
    <cellStyle name="Comma 2 9 2 5 4" xfId="35247"/>
    <cellStyle name="Comma 2 9 2 6" xfId="8428"/>
    <cellStyle name="Comma 2 9 2 6 2" xfId="23839"/>
    <cellStyle name="Comma 2 9 2 6 2 2" xfId="54663"/>
    <cellStyle name="Comma 2 9 2 6 3" xfId="39253"/>
    <cellStyle name="Comma 2 9 2 7" xfId="16030"/>
    <cellStyle name="Comma 2 9 2 7 2" xfId="46854"/>
    <cellStyle name="Comma 2 9 2 8" xfId="31444"/>
    <cellStyle name="Comma 2 9 3" xfId="409"/>
    <cellStyle name="Comma 2 9 3 2" xfId="1042"/>
    <cellStyle name="Comma 2 9 3 2 2" xfId="2941"/>
    <cellStyle name="Comma 2 9 3 2 2 2" xfId="6744"/>
    <cellStyle name="Comma 2 9 3 2 2 2 2" xfId="14554"/>
    <cellStyle name="Comma 2 9 3 2 2 2 2 2" xfId="29965"/>
    <cellStyle name="Comma 2 9 3 2 2 2 2 2 2" xfId="60789"/>
    <cellStyle name="Comma 2 9 3 2 2 2 2 3" xfId="45379"/>
    <cellStyle name="Comma 2 9 3 2 2 2 3" xfId="22156"/>
    <cellStyle name="Comma 2 9 3 2 2 2 3 2" xfId="52980"/>
    <cellStyle name="Comma 2 9 3 2 2 2 4" xfId="37570"/>
    <cellStyle name="Comma 2 9 3 2 2 3" xfId="10751"/>
    <cellStyle name="Comma 2 9 3 2 2 3 2" xfId="26162"/>
    <cellStyle name="Comma 2 9 3 2 2 3 2 2" xfId="56986"/>
    <cellStyle name="Comma 2 9 3 2 2 3 3" xfId="41576"/>
    <cellStyle name="Comma 2 9 3 2 2 4" xfId="18353"/>
    <cellStyle name="Comma 2 9 3 2 2 4 2" xfId="49177"/>
    <cellStyle name="Comma 2 9 3 2 2 5" xfId="33767"/>
    <cellStyle name="Comma 2 9 3 2 3" xfId="4845"/>
    <cellStyle name="Comma 2 9 3 2 3 2" xfId="12655"/>
    <cellStyle name="Comma 2 9 3 2 3 2 2" xfId="28066"/>
    <cellStyle name="Comma 2 9 3 2 3 2 2 2" xfId="58890"/>
    <cellStyle name="Comma 2 9 3 2 3 2 3" xfId="43480"/>
    <cellStyle name="Comma 2 9 3 2 3 3" xfId="20257"/>
    <cellStyle name="Comma 2 9 3 2 3 3 2" xfId="51081"/>
    <cellStyle name="Comma 2 9 3 2 3 4" xfId="35671"/>
    <cellStyle name="Comma 2 9 3 2 4" xfId="8852"/>
    <cellStyle name="Comma 2 9 3 2 4 2" xfId="24263"/>
    <cellStyle name="Comma 2 9 3 2 4 2 2" xfId="55087"/>
    <cellStyle name="Comma 2 9 3 2 4 3" xfId="39677"/>
    <cellStyle name="Comma 2 9 3 2 5" xfId="16454"/>
    <cellStyle name="Comma 2 9 3 2 5 2" xfId="47278"/>
    <cellStyle name="Comma 2 9 3 2 6" xfId="31868"/>
    <cellStyle name="Comma 2 9 3 3" xfId="1675"/>
    <cellStyle name="Comma 2 9 3 3 2" xfId="3574"/>
    <cellStyle name="Comma 2 9 3 3 2 2" xfId="7377"/>
    <cellStyle name="Comma 2 9 3 3 2 2 2" xfId="15187"/>
    <cellStyle name="Comma 2 9 3 3 2 2 2 2" xfId="30598"/>
    <cellStyle name="Comma 2 9 3 3 2 2 2 2 2" xfId="61422"/>
    <cellStyle name="Comma 2 9 3 3 2 2 2 3" xfId="46012"/>
    <cellStyle name="Comma 2 9 3 3 2 2 3" xfId="22789"/>
    <cellStyle name="Comma 2 9 3 3 2 2 3 2" xfId="53613"/>
    <cellStyle name="Comma 2 9 3 3 2 2 4" xfId="38203"/>
    <cellStyle name="Comma 2 9 3 3 2 3" xfId="11384"/>
    <cellStyle name="Comma 2 9 3 3 2 3 2" xfId="26795"/>
    <cellStyle name="Comma 2 9 3 3 2 3 2 2" xfId="57619"/>
    <cellStyle name="Comma 2 9 3 3 2 3 3" xfId="42209"/>
    <cellStyle name="Comma 2 9 3 3 2 4" xfId="18986"/>
    <cellStyle name="Comma 2 9 3 3 2 4 2" xfId="49810"/>
    <cellStyle name="Comma 2 9 3 3 2 5" xfId="34400"/>
    <cellStyle name="Comma 2 9 3 3 3" xfId="5478"/>
    <cellStyle name="Comma 2 9 3 3 3 2" xfId="13288"/>
    <cellStyle name="Comma 2 9 3 3 3 2 2" xfId="28699"/>
    <cellStyle name="Comma 2 9 3 3 3 2 2 2" xfId="59523"/>
    <cellStyle name="Comma 2 9 3 3 3 2 3" xfId="44113"/>
    <cellStyle name="Comma 2 9 3 3 3 3" xfId="20890"/>
    <cellStyle name="Comma 2 9 3 3 3 3 2" xfId="51714"/>
    <cellStyle name="Comma 2 9 3 3 3 4" xfId="36304"/>
    <cellStyle name="Comma 2 9 3 3 4" xfId="9485"/>
    <cellStyle name="Comma 2 9 3 3 4 2" xfId="24896"/>
    <cellStyle name="Comma 2 9 3 3 4 2 2" xfId="55720"/>
    <cellStyle name="Comma 2 9 3 3 4 3" xfId="40310"/>
    <cellStyle name="Comma 2 9 3 3 5" xfId="17087"/>
    <cellStyle name="Comma 2 9 3 3 5 2" xfId="47911"/>
    <cellStyle name="Comma 2 9 3 3 6" xfId="32501"/>
    <cellStyle name="Comma 2 9 3 4" xfId="2308"/>
    <cellStyle name="Comma 2 9 3 4 2" xfId="6111"/>
    <cellStyle name="Comma 2 9 3 4 2 2" xfId="13921"/>
    <cellStyle name="Comma 2 9 3 4 2 2 2" xfId="29332"/>
    <cellStyle name="Comma 2 9 3 4 2 2 2 2" xfId="60156"/>
    <cellStyle name="Comma 2 9 3 4 2 2 3" xfId="44746"/>
    <cellStyle name="Comma 2 9 3 4 2 3" xfId="21523"/>
    <cellStyle name="Comma 2 9 3 4 2 3 2" xfId="52347"/>
    <cellStyle name="Comma 2 9 3 4 2 4" xfId="36937"/>
    <cellStyle name="Comma 2 9 3 4 3" xfId="10118"/>
    <cellStyle name="Comma 2 9 3 4 3 2" xfId="25529"/>
    <cellStyle name="Comma 2 9 3 4 3 2 2" xfId="56353"/>
    <cellStyle name="Comma 2 9 3 4 3 3" xfId="40943"/>
    <cellStyle name="Comma 2 9 3 4 4" xfId="17720"/>
    <cellStyle name="Comma 2 9 3 4 4 2" xfId="48544"/>
    <cellStyle name="Comma 2 9 3 4 5" xfId="33134"/>
    <cellStyle name="Comma 2 9 3 5" xfId="4212"/>
    <cellStyle name="Comma 2 9 3 5 2" xfId="12022"/>
    <cellStyle name="Comma 2 9 3 5 2 2" xfId="27433"/>
    <cellStyle name="Comma 2 9 3 5 2 2 2" xfId="58257"/>
    <cellStyle name="Comma 2 9 3 5 2 3" xfId="42847"/>
    <cellStyle name="Comma 2 9 3 5 3" xfId="19624"/>
    <cellStyle name="Comma 2 9 3 5 3 2" xfId="50448"/>
    <cellStyle name="Comma 2 9 3 5 4" xfId="35038"/>
    <cellStyle name="Comma 2 9 3 6" xfId="8219"/>
    <cellStyle name="Comma 2 9 3 6 2" xfId="23630"/>
    <cellStyle name="Comma 2 9 3 6 2 2" xfId="54454"/>
    <cellStyle name="Comma 2 9 3 6 3" xfId="39044"/>
    <cellStyle name="Comma 2 9 3 7" xfId="15821"/>
    <cellStyle name="Comma 2 9 3 7 2" xfId="46645"/>
    <cellStyle name="Comma 2 9 3 8" xfId="31235"/>
    <cellStyle name="Comma 2 9 4" xfId="829"/>
    <cellStyle name="Comma 2 9 4 2" xfId="2728"/>
    <cellStyle name="Comma 2 9 4 2 2" xfId="6531"/>
    <cellStyle name="Comma 2 9 4 2 2 2" xfId="14341"/>
    <cellStyle name="Comma 2 9 4 2 2 2 2" xfId="29752"/>
    <cellStyle name="Comma 2 9 4 2 2 2 2 2" xfId="60576"/>
    <cellStyle name="Comma 2 9 4 2 2 2 3" xfId="45166"/>
    <cellStyle name="Comma 2 9 4 2 2 3" xfId="21943"/>
    <cellStyle name="Comma 2 9 4 2 2 3 2" xfId="52767"/>
    <cellStyle name="Comma 2 9 4 2 2 4" xfId="37357"/>
    <cellStyle name="Comma 2 9 4 2 3" xfId="10538"/>
    <cellStyle name="Comma 2 9 4 2 3 2" xfId="25949"/>
    <cellStyle name="Comma 2 9 4 2 3 2 2" xfId="56773"/>
    <cellStyle name="Comma 2 9 4 2 3 3" xfId="41363"/>
    <cellStyle name="Comma 2 9 4 2 4" xfId="18140"/>
    <cellStyle name="Comma 2 9 4 2 4 2" xfId="48964"/>
    <cellStyle name="Comma 2 9 4 2 5" xfId="33554"/>
    <cellStyle name="Comma 2 9 4 3" xfId="4632"/>
    <cellStyle name="Comma 2 9 4 3 2" xfId="12442"/>
    <cellStyle name="Comma 2 9 4 3 2 2" xfId="27853"/>
    <cellStyle name="Comma 2 9 4 3 2 2 2" xfId="58677"/>
    <cellStyle name="Comma 2 9 4 3 2 3" xfId="43267"/>
    <cellStyle name="Comma 2 9 4 3 3" xfId="20044"/>
    <cellStyle name="Comma 2 9 4 3 3 2" xfId="50868"/>
    <cellStyle name="Comma 2 9 4 3 4" xfId="35458"/>
    <cellStyle name="Comma 2 9 4 4" xfId="8639"/>
    <cellStyle name="Comma 2 9 4 4 2" xfId="24050"/>
    <cellStyle name="Comma 2 9 4 4 2 2" xfId="54874"/>
    <cellStyle name="Comma 2 9 4 4 3" xfId="39464"/>
    <cellStyle name="Comma 2 9 4 5" xfId="16241"/>
    <cellStyle name="Comma 2 9 4 5 2" xfId="47065"/>
    <cellStyle name="Comma 2 9 4 6" xfId="31655"/>
    <cellStyle name="Comma 2 9 5" xfId="1462"/>
    <cellStyle name="Comma 2 9 5 2" xfId="3361"/>
    <cellStyle name="Comma 2 9 5 2 2" xfId="7164"/>
    <cellStyle name="Comma 2 9 5 2 2 2" xfId="14974"/>
    <cellStyle name="Comma 2 9 5 2 2 2 2" xfId="30385"/>
    <cellStyle name="Comma 2 9 5 2 2 2 2 2" xfId="61209"/>
    <cellStyle name="Comma 2 9 5 2 2 2 3" xfId="45799"/>
    <cellStyle name="Comma 2 9 5 2 2 3" xfId="22576"/>
    <cellStyle name="Comma 2 9 5 2 2 3 2" xfId="53400"/>
    <cellStyle name="Comma 2 9 5 2 2 4" xfId="37990"/>
    <cellStyle name="Comma 2 9 5 2 3" xfId="11171"/>
    <cellStyle name="Comma 2 9 5 2 3 2" xfId="26582"/>
    <cellStyle name="Comma 2 9 5 2 3 2 2" xfId="57406"/>
    <cellStyle name="Comma 2 9 5 2 3 3" xfId="41996"/>
    <cellStyle name="Comma 2 9 5 2 4" xfId="18773"/>
    <cellStyle name="Comma 2 9 5 2 4 2" xfId="49597"/>
    <cellStyle name="Comma 2 9 5 2 5" xfId="34187"/>
    <cellStyle name="Comma 2 9 5 3" xfId="5265"/>
    <cellStyle name="Comma 2 9 5 3 2" xfId="13075"/>
    <cellStyle name="Comma 2 9 5 3 2 2" xfId="28486"/>
    <cellStyle name="Comma 2 9 5 3 2 2 2" xfId="59310"/>
    <cellStyle name="Comma 2 9 5 3 2 3" xfId="43900"/>
    <cellStyle name="Comma 2 9 5 3 3" xfId="20677"/>
    <cellStyle name="Comma 2 9 5 3 3 2" xfId="51501"/>
    <cellStyle name="Comma 2 9 5 3 4" xfId="36091"/>
    <cellStyle name="Comma 2 9 5 4" xfId="9272"/>
    <cellStyle name="Comma 2 9 5 4 2" xfId="24683"/>
    <cellStyle name="Comma 2 9 5 4 2 2" xfId="55507"/>
    <cellStyle name="Comma 2 9 5 4 3" xfId="40097"/>
    <cellStyle name="Comma 2 9 5 5" xfId="16874"/>
    <cellStyle name="Comma 2 9 5 5 2" xfId="47698"/>
    <cellStyle name="Comma 2 9 5 6" xfId="32288"/>
    <cellStyle name="Comma 2 9 6" xfId="2095"/>
    <cellStyle name="Comma 2 9 6 2" xfId="5898"/>
    <cellStyle name="Comma 2 9 6 2 2" xfId="13708"/>
    <cellStyle name="Comma 2 9 6 2 2 2" xfId="29119"/>
    <cellStyle name="Comma 2 9 6 2 2 2 2" xfId="59943"/>
    <cellStyle name="Comma 2 9 6 2 2 3" xfId="44533"/>
    <cellStyle name="Comma 2 9 6 2 3" xfId="21310"/>
    <cellStyle name="Comma 2 9 6 2 3 2" xfId="52134"/>
    <cellStyle name="Comma 2 9 6 2 4" xfId="36724"/>
    <cellStyle name="Comma 2 9 6 3" xfId="9905"/>
    <cellStyle name="Comma 2 9 6 3 2" xfId="25316"/>
    <cellStyle name="Comma 2 9 6 3 2 2" xfId="56140"/>
    <cellStyle name="Comma 2 9 6 3 3" xfId="40730"/>
    <cellStyle name="Comma 2 9 6 4" xfId="17507"/>
    <cellStyle name="Comma 2 9 6 4 2" xfId="48331"/>
    <cellStyle name="Comma 2 9 6 5" xfId="32921"/>
    <cellStyle name="Comma 2 9 7" xfId="3999"/>
    <cellStyle name="Comma 2 9 7 2" xfId="11809"/>
    <cellStyle name="Comma 2 9 7 2 2" xfId="27220"/>
    <cellStyle name="Comma 2 9 7 2 2 2" xfId="58044"/>
    <cellStyle name="Comma 2 9 7 2 3" xfId="42634"/>
    <cellStyle name="Comma 2 9 7 3" xfId="19411"/>
    <cellStyle name="Comma 2 9 7 3 2" xfId="50235"/>
    <cellStyle name="Comma 2 9 7 4" xfId="34825"/>
    <cellStyle name="Comma 2 9 8" xfId="8006"/>
    <cellStyle name="Comma 2 9 8 2" xfId="23417"/>
    <cellStyle name="Comma 2 9 8 2 2" xfId="54241"/>
    <cellStyle name="Comma 2 9 8 3" xfId="38831"/>
    <cellStyle name="Comma 2 9 9" xfId="7797"/>
    <cellStyle name="Comma 2 9 9 2" xfId="23208"/>
    <cellStyle name="Comma 2 9 9 2 2" xfId="54032"/>
    <cellStyle name="Comma 2 9 9 3" xfId="38622"/>
    <cellStyle name="Comma 20" xfId="7960"/>
    <cellStyle name="Comma 20 2" xfId="23371"/>
    <cellStyle name="Comma 20 2 2" xfId="54195"/>
    <cellStyle name="Comma 20 3" xfId="38785"/>
    <cellStyle name="Comma 21" xfId="15561"/>
    <cellStyle name="Comma 21 2" xfId="46386"/>
    <cellStyle name="Comma 22" xfId="30973"/>
    <cellStyle name="Comma 23" xfId="30972"/>
    <cellStyle name="Comma 24" xfId="61796"/>
    <cellStyle name="Comma 25" xfId="61798"/>
    <cellStyle name="Comma 26" xfId="61800"/>
    <cellStyle name="Comma 27" xfId="61801"/>
    <cellStyle name="Comma 28" xfId="61806"/>
    <cellStyle name="Comma 29" xfId="125"/>
    <cellStyle name="Comma 3" xfId="46"/>
    <cellStyle name="Comma 3 10" xfId="787"/>
    <cellStyle name="Comma 3 10 2" xfId="2686"/>
    <cellStyle name="Comma 3 10 2 2" xfId="6489"/>
    <cellStyle name="Comma 3 10 2 2 2" xfId="14299"/>
    <cellStyle name="Comma 3 10 2 2 2 2" xfId="29710"/>
    <cellStyle name="Comma 3 10 2 2 2 2 2" xfId="60534"/>
    <cellStyle name="Comma 3 10 2 2 2 3" xfId="45124"/>
    <cellStyle name="Comma 3 10 2 2 3" xfId="21901"/>
    <cellStyle name="Comma 3 10 2 2 3 2" xfId="52725"/>
    <cellStyle name="Comma 3 10 2 2 4" xfId="37315"/>
    <cellStyle name="Comma 3 10 2 3" xfId="10496"/>
    <cellStyle name="Comma 3 10 2 3 2" xfId="25907"/>
    <cellStyle name="Comma 3 10 2 3 2 2" xfId="56731"/>
    <cellStyle name="Comma 3 10 2 3 3" xfId="41321"/>
    <cellStyle name="Comma 3 10 2 4" xfId="18098"/>
    <cellStyle name="Comma 3 10 2 4 2" xfId="48922"/>
    <cellStyle name="Comma 3 10 2 5" xfId="33512"/>
    <cellStyle name="Comma 3 10 3" xfId="4590"/>
    <cellStyle name="Comma 3 10 3 2" xfId="12400"/>
    <cellStyle name="Comma 3 10 3 2 2" xfId="27811"/>
    <cellStyle name="Comma 3 10 3 2 2 2" xfId="58635"/>
    <cellStyle name="Comma 3 10 3 2 3" xfId="43225"/>
    <cellStyle name="Comma 3 10 3 3" xfId="20002"/>
    <cellStyle name="Comma 3 10 3 3 2" xfId="50826"/>
    <cellStyle name="Comma 3 10 3 4" xfId="35416"/>
    <cellStyle name="Comma 3 10 4" xfId="8597"/>
    <cellStyle name="Comma 3 10 4 2" xfId="24008"/>
    <cellStyle name="Comma 3 10 4 2 2" xfId="54832"/>
    <cellStyle name="Comma 3 10 4 3" xfId="39422"/>
    <cellStyle name="Comma 3 10 5" xfId="16199"/>
    <cellStyle name="Comma 3 10 5 2" xfId="47023"/>
    <cellStyle name="Comma 3 10 6" xfId="31613"/>
    <cellStyle name="Comma 3 11" xfId="1420"/>
    <cellStyle name="Comma 3 11 2" xfId="3319"/>
    <cellStyle name="Comma 3 11 2 2" xfId="7122"/>
    <cellStyle name="Comma 3 11 2 2 2" xfId="14932"/>
    <cellStyle name="Comma 3 11 2 2 2 2" xfId="30343"/>
    <cellStyle name="Comma 3 11 2 2 2 2 2" xfId="61167"/>
    <cellStyle name="Comma 3 11 2 2 2 3" xfId="45757"/>
    <cellStyle name="Comma 3 11 2 2 3" xfId="22534"/>
    <cellStyle name="Comma 3 11 2 2 3 2" xfId="53358"/>
    <cellStyle name="Comma 3 11 2 2 4" xfId="37948"/>
    <cellStyle name="Comma 3 11 2 3" xfId="11129"/>
    <cellStyle name="Comma 3 11 2 3 2" xfId="26540"/>
    <cellStyle name="Comma 3 11 2 3 2 2" xfId="57364"/>
    <cellStyle name="Comma 3 11 2 3 3" xfId="41954"/>
    <cellStyle name="Comma 3 11 2 4" xfId="18731"/>
    <cellStyle name="Comma 3 11 2 4 2" xfId="49555"/>
    <cellStyle name="Comma 3 11 2 5" xfId="34145"/>
    <cellStyle name="Comma 3 11 3" xfId="5223"/>
    <cellStyle name="Comma 3 11 3 2" xfId="13033"/>
    <cellStyle name="Comma 3 11 3 2 2" xfId="28444"/>
    <cellStyle name="Comma 3 11 3 2 2 2" xfId="59268"/>
    <cellStyle name="Comma 3 11 3 2 3" xfId="43858"/>
    <cellStyle name="Comma 3 11 3 3" xfId="20635"/>
    <cellStyle name="Comma 3 11 3 3 2" xfId="51459"/>
    <cellStyle name="Comma 3 11 3 4" xfId="36049"/>
    <cellStyle name="Comma 3 11 4" xfId="9230"/>
    <cellStyle name="Comma 3 11 4 2" xfId="24641"/>
    <cellStyle name="Comma 3 11 4 2 2" xfId="55465"/>
    <cellStyle name="Comma 3 11 4 3" xfId="40055"/>
    <cellStyle name="Comma 3 11 5" xfId="16832"/>
    <cellStyle name="Comma 3 11 5 2" xfId="47656"/>
    <cellStyle name="Comma 3 11 6" xfId="32246"/>
    <cellStyle name="Comma 3 12" xfId="2053"/>
    <cellStyle name="Comma 3 12 2" xfId="5856"/>
    <cellStyle name="Comma 3 12 2 2" xfId="13666"/>
    <cellStyle name="Comma 3 12 2 2 2" xfId="29077"/>
    <cellStyle name="Comma 3 12 2 2 2 2" xfId="59901"/>
    <cellStyle name="Comma 3 12 2 2 3" xfId="44491"/>
    <cellStyle name="Comma 3 12 2 3" xfId="21268"/>
    <cellStyle name="Comma 3 12 2 3 2" xfId="52092"/>
    <cellStyle name="Comma 3 12 2 4" xfId="36682"/>
    <cellStyle name="Comma 3 12 3" xfId="9863"/>
    <cellStyle name="Comma 3 12 3 2" xfId="25274"/>
    <cellStyle name="Comma 3 12 3 2 2" xfId="56098"/>
    <cellStyle name="Comma 3 12 3 3" xfId="40688"/>
    <cellStyle name="Comma 3 12 4" xfId="17465"/>
    <cellStyle name="Comma 3 12 4 2" xfId="48289"/>
    <cellStyle name="Comma 3 12 5" xfId="32879"/>
    <cellStyle name="Comma 3 13" xfId="3952"/>
    <cellStyle name="Comma 3 13 2" xfId="11762"/>
    <cellStyle name="Comma 3 13 2 2" xfId="27173"/>
    <cellStyle name="Comma 3 13 2 2 2" xfId="57997"/>
    <cellStyle name="Comma 3 13 2 3" xfId="42587"/>
    <cellStyle name="Comma 3 13 3" xfId="19364"/>
    <cellStyle name="Comma 3 13 3 2" xfId="50188"/>
    <cellStyle name="Comma 3 13 4" xfId="34778"/>
    <cellStyle name="Comma 3 14" xfId="3957"/>
    <cellStyle name="Comma 3 14 2" xfId="11767"/>
    <cellStyle name="Comma 3 14 2 2" xfId="27178"/>
    <cellStyle name="Comma 3 14 2 2 2" xfId="58002"/>
    <cellStyle name="Comma 3 14 2 3" xfId="42592"/>
    <cellStyle name="Comma 3 14 3" xfId="19369"/>
    <cellStyle name="Comma 3 14 3 2" xfId="50193"/>
    <cellStyle name="Comma 3 14 4" xfId="34783"/>
    <cellStyle name="Comma 3 15" xfId="7964"/>
    <cellStyle name="Comma 3 15 2" xfId="23375"/>
    <cellStyle name="Comma 3 15 2 2" xfId="54199"/>
    <cellStyle name="Comma 3 15 3" xfId="38789"/>
    <cellStyle name="Comma 3 16" xfId="7755"/>
    <cellStyle name="Comma 3 16 2" xfId="23166"/>
    <cellStyle name="Comma 3 16 2 2" xfId="53990"/>
    <cellStyle name="Comma 3 16 3" xfId="38580"/>
    <cellStyle name="Comma 3 17" xfId="15566"/>
    <cellStyle name="Comma 3 17 2" xfId="46390"/>
    <cellStyle name="Comma 3 18" xfId="30980"/>
    <cellStyle name="Comma 3 19" xfId="61805"/>
    <cellStyle name="Comma 3 2" xfId="59"/>
    <cellStyle name="Comma 3 2 10" xfId="2064"/>
    <cellStyle name="Comma 3 2 10 2" xfId="5867"/>
    <cellStyle name="Comma 3 2 10 2 2" xfId="13677"/>
    <cellStyle name="Comma 3 2 10 2 2 2" xfId="29088"/>
    <cellStyle name="Comma 3 2 10 2 2 2 2" xfId="59912"/>
    <cellStyle name="Comma 3 2 10 2 2 3" xfId="44502"/>
    <cellStyle name="Comma 3 2 10 2 3" xfId="21279"/>
    <cellStyle name="Comma 3 2 10 2 3 2" xfId="52103"/>
    <cellStyle name="Comma 3 2 10 2 4" xfId="36693"/>
    <cellStyle name="Comma 3 2 10 3" xfId="9874"/>
    <cellStyle name="Comma 3 2 10 3 2" xfId="25285"/>
    <cellStyle name="Comma 3 2 10 3 2 2" xfId="56109"/>
    <cellStyle name="Comma 3 2 10 3 3" xfId="40699"/>
    <cellStyle name="Comma 3 2 10 4" xfId="17476"/>
    <cellStyle name="Comma 3 2 10 4 2" xfId="48300"/>
    <cellStyle name="Comma 3 2 10 5" xfId="32890"/>
    <cellStyle name="Comma 3 2 11" xfId="3968"/>
    <cellStyle name="Comma 3 2 11 2" xfId="11778"/>
    <cellStyle name="Comma 3 2 11 2 2" xfId="27189"/>
    <cellStyle name="Comma 3 2 11 2 2 2" xfId="58013"/>
    <cellStyle name="Comma 3 2 11 2 3" xfId="42603"/>
    <cellStyle name="Comma 3 2 11 3" xfId="19380"/>
    <cellStyle name="Comma 3 2 11 3 2" xfId="50204"/>
    <cellStyle name="Comma 3 2 11 4" xfId="34794"/>
    <cellStyle name="Comma 3 2 12" xfId="7975"/>
    <cellStyle name="Comma 3 2 12 2" xfId="23386"/>
    <cellStyle name="Comma 3 2 12 2 2" xfId="54210"/>
    <cellStyle name="Comma 3 2 12 3" xfId="38800"/>
    <cellStyle name="Comma 3 2 13" xfId="7766"/>
    <cellStyle name="Comma 3 2 13 2" xfId="23177"/>
    <cellStyle name="Comma 3 2 13 2 2" xfId="54001"/>
    <cellStyle name="Comma 3 2 13 3" xfId="38591"/>
    <cellStyle name="Comma 3 2 14" xfId="15577"/>
    <cellStyle name="Comma 3 2 14 2" xfId="46401"/>
    <cellStyle name="Comma 3 2 15" xfId="30991"/>
    <cellStyle name="Comma 3 2 16" xfId="155"/>
    <cellStyle name="Comma 3 2 2" xfId="70"/>
    <cellStyle name="Comma 3 2 2 10" xfId="3988"/>
    <cellStyle name="Comma 3 2 2 10 2" xfId="11798"/>
    <cellStyle name="Comma 3 2 2 10 2 2" xfId="27209"/>
    <cellStyle name="Comma 3 2 2 10 2 2 2" xfId="58033"/>
    <cellStyle name="Comma 3 2 2 10 2 3" xfId="42623"/>
    <cellStyle name="Comma 3 2 2 10 3" xfId="19400"/>
    <cellStyle name="Comma 3 2 2 10 3 2" xfId="50224"/>
    <cellStyle name="Comma 3 2 2 10 4" xfId="34814"/>
    <cellStyle name="Comma 3 2 2 11" xfId="7995"/>
    <cellStyle name="Comma 3 2 2 11 2" xfId="23406"/>
    <cellStyle name="Comma 3 2 2 11 2 2" xfId="54230"/>
    <cellStyle name="Comma 3 2 2 11 3" xfId="38820"/>
    <cellStyle name="Comma 3 2 2 12" xfId="7786"/>
    <cellStyle name="Comma 3 2 2 12 2" xfId="23197"/>
    <cellStyle name="Comma 3 2 2 12 2 2" xfId="54021"/>
    <cellStyle name="Comma 3 2 2 12 3" xfId="38611"/>
    <cellStyle name="Comma 3 2 2 13" xfId="15597"/>
    <cellStyle name="Comma 3 2 2 13 2" xfId="46421"/>
    <cellStyle name="Comma 3 2 2 14" xfId="31011"/>
    <cellStyle name="Comma 3 2 2 15" xfId="184"/>
    <cellStyle name="Comma 3 2 2 2" xfId="94"/>
    <cellStyle name="Comma 3 2 2 2 10" xfId="7871"/>
    <cellStyle name="Comma 3 2 2 2 10 2" xfId="23282"/>
    <cellStyle name="Comma 3 2 2 2 10 2 2" xfId="54106"/>
    <cellStyle name="Comma 3 2 2 2 10 3" xfId="38696"/>
    <cellStyle name="Comma 3 2 2 2 11" xfId="15682"/>
    <cellStyle name="Comma 3 2 2 2 11 2" xfId="46506"/>
    <cellStyle name="Comma 3 2 2 2 12" xfId="31096"/>
    <cellStyle name="Comma 3 2 2 2 13" xfId="269"/>
    <cellStyle name="Comma 3 2 2 2 2" xfId="351"/>
    <cellStyle name="Comma 3 2 2 2 2 10" xfId="15764"/>
    <cellStyle name="Comma 3 2 2 2 2 10 2" xfId="46588"/>
    <cellStyle name="Comma 3 2 2 2 2 11" xfId="31178"/>
    <cellStyle name="Comma 3 2 2 2 2 2" xfId="774"/>
    <cellStyle name="Comma 3 2 2 2 2 2 2" xfId="1407"/>
    <cellStyle name="Comma 3 2 2 2 2 2 2 2" xfId="3306"/>
    <cellStyle name="Comma 3 2 2 2 2 2 2 2 2" xfId="7109"/>
    <cellStyle name="Comma 3 2 2 2 2 2 2 2 2 2" xfId="14919"/>
    <cellStyle name="Comma 3 2 2 2 2 2 2 2 2 2 2" xfId="30330"/>
    <cellStyle name="Comma 3 2 2 2 2 2 2 2 2 2 2 2" xfId="61154"/>
    <cellStyle name="Comma 3 2 2 2 2 2 2 2 2 2 3" xfId="45744"/>
    <cellStyle name="Comma 3 2 2 2 2 2 2 2 2 3" xfId="22521"/>
    <cellStyle name="Comma 3 2 2 2 2 2 2 2 2 3 2" xfId="53345"/>
    <cellStyle name="Comma 3 2 2 2 2 2 2 2 2 4" xfId="37935"/>
    <cellStyle name="Comma 3 2 2 2 2 2 2 2 3" xfId="11116"/>
    <cellStyle name="Comma 3 2 2 2 2 2 2 2 3 2" xfId="26527"/>
    <cellStyle name="Comma 3 2 2 2 2 2 2 2 3 2 2" xfId="57351"/>
    <cellStyle name="Comma 3 2 2 2 2 2 2 2 3 3" xfId="41941"/>
    <cellStyle name="Comma 3 2 2 2 2 2 2 2 4" xfId="18718"/>
    <cellStyle name="Comma 3 2 2 2 2 2 2 2 4 2" xfId="49542"/>
    <cellStyle name="Comma 3 2 2 2 2 2 2 2 5" xfId="34132"/>
    <cellStyle name="Comma 3 2 2 2 2 2 2 3" xfId="5210"/>
    <cellStyle name="Comma 3 2 2 2 2 2 2 3 2" xfId="13020"/>
    <cellStyle name="Comma 3 2 2 2 2 2 2 3 2 2" xfId="28431"/>
    <cellStyle name="Comma 3 2 2 2 2 2 2 3 2 2 2" xfId="59255"/>
    <cellStyle name="Comma 3 2 2 2 2 2 2 3 2 3" xfId="43845"/>
    <cellStyle name="Comma 3 2 2 2 2 2 2 3 3" xfId="20622"/>
    <cellStyle name="Comma 3 2 2 2 2 2 2 3 3 2" xfId="51446"/>
    <cellStyle name="Comma 3 2 2 2 2 2 2 3 4" xfId="36036"/>
    <cellStyle name="Comma 3 2 2 2 2 2 2 4" xfId="9217"/>
    <cellStyle name="Comma 3 2 2 2 2 2 2 4 2" xfId="24628"/>
    <cellStyle name="Comma 3 2 2 2 2 2 2 4 2 2" xfId="55452"/>
    <cellStyle name="Comma 3 2 2 2 2 2 2 4 3" xfId="40042"/>
    <cellStyle name="Comma 3 2 2 2 2 2 2 5" xfId="16819"/>
    <cellStyle name="Comma 3 2 2 2 2 2 2 5 2" xfId="47643"/>
    <cellStyle name="Comma 3 2 2 2 2 2 2 6" xfId="32233"/>
    <cellStyle name="Comma 3 2 2 2 2 2 3" xfId="2040"/>
    <cellStyle name="Comma 3 2 2 2 2 2 3 2" xfId="3939"/>
    <cellStyle name="Comma 3 2 2 2 2 2 3 2 2" xfId="7742"/>
    <cellStyle name="Comma 3 2 2 2 2 2 3 2 2 2" xfId="15552"/>
    <cellStyle name="Comma 3 2 2 2 2 2 3 2 2 2 2" xfId="30963"/>
    <cellStyle name="Comma 3 2 2 2 2 2 3 2 2 2 2 2" xfId="61787"/>
    <cellStyle name="Comma 3 2 2 2 2 2 3 2 2 2 3" xfId="46377"/>
    <cellStyle name="Comma 3 2 2 2 2 2 3 2 2 3" xfId="23154"/>
    <cellStyle name="Comma 3 2 2 2 2 2 3 2 2 3 2" xfId="53978"/>
    <cellStyle name="Comma 3 2 2 2 2 2 3 2 2 4" xfId="38568"/>
    <cellStyle name="Comma 3 2 2 2 2 2 3 2 3" xfId="11749"/>
    <cellStyle name="Comma 3 2 2 2 2 2 3 2 3 2" xfId="27160"/>
    <cellStyle name="Comma 3 2 2 2 2 2 3 2 3 2 2" xfId="57984"/>
    <cellStyle name="Comma 3 2 2 2 2 2 3 2 3 3" xfId="42574"/>
    <cellStyle name="Comma 3 2 2 2 2 2 3 2 4" xfId="19351"/>
    <cellStyle name="Comma 3 2 2 2 2 2 3 2 4 2" xfId="50175"/>
    <cellStyle name="Comma 3 2 2 2 2 2 3 2 5" xfId="34765"/>
    <cellStyle name="Comma 3 2 2 2 2 2 3 3" xfId="5843"/>
    <cellStyle name="Comma 3 2 2 2 2 2 3 3 2" xfId="13653"/>
    <cellStyle name="Comma 3 2 2 2 2 2 3 3 2 2" xfId="29064"/>
    <cellStyle name="Comma 3 2 2 2 2 2 3 3 2 2 2" xfId="59888"/>
    <cellStyle name="Comma 3 2 2 2 2 2 3 3 2 3" xfId="44478"/>
    <cellStyle name="Comma 3 2 2 2 2 2 3 3 3" xfId="21255"/>
    <cellStyle name="Comma 3 2 2 2 2 2 3 3 3 2" xfId="52079"/>
    <cellStyle name="Comma 3 2 2 2 2 2 3 3 4" xfId="36669"/>
    <cellStyle name="Comma 3 2 2 2 2 2 3 4" xfId="9850"/>
    <cellStyle name="Comma 3 2 2 2 2 2 3 4 2" xfId="25261"/>
    <cellStyle name="Comma 3 2 2 2 2 2 3 4 2 2" xfId="56085"/>
    <cellStyle name="Comma 3 2 2 2 2 2 3 4 3" xfId="40675"/>
    <cellStyle name="Comma 3 2 2 2 2 2 3 5" xfId="17452"/>
    <cellStyle name="Comma 3 2 2 2 2 2 3 5 2" xfId="48276"/>
    <cellStyle name="Comma 3 2 2 2 2 2 3 6" xfId="32866"/>
    <cellStyle name="Comma 3 2 2 2 2 2 4" xfId="2673"/>
    <cellStyle name="Comma 3 2 2 2 2 2 4 2" xfId="6476"/>
    <cellStyle name="Comma 3 2 2 2 2 2 4 2 2" xfId="14286"/>
    <cellStyle name="Comma 3 2 2 2 2 2 4 2 2 2" xfId="29697"/>
    <cellStyle name="Comma 3 2 2 2 2 2 4 2 2 2 2" xfId="60521"/>
    <cellStyle name="Comma 3 2 2 2 2 2 4 2 2 3" xfId="45111"/>
    <cellStyle name="Comma 3 2 2 2 2 2 4 2 3" xfId="21888"/>
    <cellStyle name="Comma 3 2 2 2 2 2 4 2 3 2" xfId="52712"/>
    <cellStyle name="Comma 3 2 2 2 2 2 4 2 4" xfId="37302"/>
    <cellStyle name="Comma 3 2 2 2 2 2 4 3" xfId="10483"/>
    <cellStyle name="Comma 3 2 2 2 2 2 4 3 2" xfId="25894"/>
    <cellStyle name="Comma 3 2 2 2 2 2 4 3 2 2" xfId="56718"/>
    <cellStyle name="Comma 3 2 2 2 2 2 4 3 3" xfId="41308"/>
    <cellStyle name="Comma 3 2 2 2 2 2 4 4" xfId="18085"/>
    <cellStyle name="Comma 3 2 2 2 2 2 4 4 2" xfId="48909"/>
    <cellStyle name="Comma 3 2 2 2 2 2 4 5" xfId="33499"/>
    <cellStyle name="Comma 3 2 2 2 2 2 5" xfId="4577"/>
    <cellStyle name="Comma 3 2 2 2 2 2 5 2" xfId="12387"/>
    <cellStyle name="Comma 3 2 2 2 2 2 5 2 2" xfId="27798"/>
    <cellStyle name="Comma 3 2 2 2 2 2 5 2 2 2" xfId="58622"/>
    <cellStyle name="Comma 3 2 2 2 2 2 5 2 3" xfId="43212"/>
    <cellStyle name="Comma 3 2 2 2 2 2 5 3" xfId="19989"/>
    <cellStyle name="Comma 3 2 2 2 2 2 5 3 2" xfId="50813"/>
    <cellStyle name="Comma 3 2 2 2 2 2 5 4" xfId="35403"/>
    <cellStyle name="Comma 3 2 2 2 2 2 6" xfId="8584"/>
    <cellStyle name="Comma 3 2 2 2 2 2 6 2" xfId="23995"/>
    <cellStyle name="Comma 3 2 2 2 2 2 6 2 2" xfId="54819"/>
    <cellStyle name="Comma 3 2 2 2 2 2 6 3" xfId="39409"/>
    <cellStyle name="Comma 3 2 2 2 2 2 7" xfId="16186"/>
    <cellStyle name="Comma 3 2 2 2 2 2 7 2" xfId="47010"/>
    <cellStyle name="Comma 3 2 2 2 2 2 8" xfId="31600"/>
    <cellStyle name="Comma 3 2 2 2 2 3" xfId="565"/>
    <cellStyle name="Comma 3 2 2 2 2 3 2" xfId="1198"/>
    <cellStyle name="Comma 3 2 2 2 2 3 2 2" xfId="3097"/>
    <cellStyle name="Comma 3 2 2 2 2 3 2 2 2" xfId="6900"/>
    <cellStyle name="Comma 3 2 2 2 2 3 2 2 2 2" xfId="14710"/>
    <cellStyle name="Comma 3 2 2 2 2 3 2 2 2 2 2" xfId="30121"/>
    <cellStyle name="Comma 3 2 2 2 2 3 2 2 2 2 2 2" xfId="60945"/>
    <cellStyle name="Comma 3 2 2 2 2 3 2 2 2 2 3" xfId="45535"/>
    <cellStyle name="Comma 3 2 2 2 2 3 2 2 2 3" xfId="22312"/>
    <cellStyle name="Comma 3 2 2 2 2 3 2 2 2 3 2" xfId="53136"/>
    <cellStyle name="Comma 3 2 2 2 2 3 2 2 2 4" xfId="37726"/>
    <cellStyle name="Comma 3 2 2 2 2 3 2 2 3" xfId="10907"/>
    <cellStyle name="Comma 3 2 2 2 2 3 2 2 3 2" xfId="26318"/>
    <cellStyle name="Comma 3 2 2 2 2 3 2 2 3 2 2" xfId="57142"/>
    <cellStyle name="Comma 3 2 2 2 2 3 2 2 3 3" xfId="41732"/>
    <cellStyle name="Comma 3 2 2 2 2 3 2 2 4" xfId="18509"/>
    <cellStyle name="Comma 3 2 2 2 2 3 2 2 4 2" xfId="49333"/>
    <cellStyle name="Comma 3 2 2 2 2 3 2 2 5" xfId="33923"/>
    <cellStyle name="Comma 3 2 2 2 2 3 2 3" xfId="5001"/>
    <cellStyle name="Comma 3 2 2 2 2 3 2 3 2" xfId="12811"/>
    <cellStyle name="Comma 3 2 2 2 2 3 2 3 2 2" xfId="28222"/>
    <cellStyle name="Comma 3 2 2 2 2 3 2 3 2 2 2" xfId="59046"/>
    <cellStyle name="Comma 3 2 2 2 2 3 2 3 2 3" xfId="43636"/>
    <cellStyle name="Comma 3 2 2 2 2 3 2 3 3" xfId="20413"/>
    <cellStyle name="Comma 3 2 2 2 2 3 2 3 3 2" xfId="51237"/>
    <cellStyle name="Comma 3 2 2 2 2 3 2 3 4" xfId="35827"/>
    <cellStyle name="Comma 3 2 2 2 2 3 2 4" xfId="9008"/>
    <cellStyle name="Comma 3 2 2 2 2 3 2 4 2" xfId="24419"/>
    <cellStyle name="Comma 3 2 2 2 2 3 2 4 2 2" xfId="55243"/>
    <cellStyle name="Comma 3 2 2 2 2 3 2 4 3" xfId="39833"/>
    <cellStyle name="Comma 3 2 2 2 2 3 2 5" xfId="16610"/>
    <cellStyle name="Comma 3 2 2 2 2 3 2 5 2" xfId="47434"/>
    <cellStyle name="Comma 3 2 2 2 2 3 2 6" xfId="32024"/>
    <cellStyle name="Comma 3 2 2 2 2 3 3" xfId="1831"/>
    <cellStyle name="Comma 3 2 2 2 2 3 3 2" xfId="3730"/>
    <cellStyle name="Comma 3 2 2 2 2 3 3 2 2" xfId="7533"/>
    <cellStyle name="Comma 3 2 2 2 2 3 3 2 2 2" xfId="15343"/>
    <cellStyle name="Comma 3 2 2 2 2 3 3 2 2 2 2" xfId="30754"/>
    <cellStyle name="Comma 3 2 2 2 2 3 3 2 2 2 2 2" xfId="61578"/>
    <cellStyle name="Comma 3 2 2 2 2 3 3 2 2 2 3" xfId="46168"/>
    <cellStyle name="Comma 3 2 2 2 2 3 3 2 2 3" xfId="22945"/>
    <cellStyle name="Comma 3 2 2 2 2 3 3 2 2 3 2" xfId="53769"/>
    <cellStyle name="Comma 3 2 2 2 2 3 3 2 2 4" xfId="38359"/>
    <cellStyle name="Comma 3 2 2 2 2 3 3 2 3" xfId="11540"/>
    <cellStyle name="Comma 3 2 2 2 2 3 3 2 3 2" xfId="26951"/>
    <cellStyle name="Comma 3 2 2 2 2 3 3 2 3 2 2" xfId="57775"/>
    <cellStyle name="Comma 3 2 2 2 2 3 3 2 3 3" xfId="42365"/>
    <cellStyle name="Comma 3 2 2 2 2 3 3 2 4" xfId="19142"/>
    <cellStyle name="Comma 3 2 2 2 2 3 3 2 4 2" xfId="49966"/>
    <cellStyle name="Comma 3 2 2 2 2 3 3 2 5" xfId="34556"/>
    <cellStyle name="Comma 3 2 2 2 2 3 3 3" xfId="5634"/>
    <cellStyle name="Comma 3 2 2 2 2 3 3 3 2" xfId="13444"/>
    <cellStyle name="Comma 3 2 2 2 2 3 3 3 2 2" xfId="28855"/>
    <cellStyle name="Comma 3 2 2 2 2 3 3 3 2 2 2" xfId="59679"/>
    <cellStyle name="Comma 3 2 2 2 2 3 3 3 2 3" xfId="44269"/>
    <cellStyle name="Comma 3 2 2 2 2 3 3 3 3" xfId="21046"/>
    <cellStyle name="Comma 3 2 2 2 2 3 3 3 3 2" xfId="51870"/>
    <cellStyle name="Comma 3 2 2 2 2 3 3 3 4" xfId="36460"/>
    <cellStyle name="Comma 3 2 2 2 2 3 3 4" xfId="9641"/>
    <cellStyle name="Comma 3 2 2 2 2 3 3 4 2" xfId="25052"/>
    <cellStyle name="Comma 3 2 2 2 2 3 3 4 2 2" xfId="55876"/>
    <cellStyle name="Comma 3 2 2 2 2 3 3 4 3" xfId="40466"/>
    <cellStyle name="Comma 3 2 2 2 2 3 3 5" xfId="17243"/>
    <cellStyle name="Comma 3 2 2 2 2 3 3 5 2" xfId="48067"/>
    <cellStyle name="Comma 3 2 2 2 2 3 3 6" xfId="32657"/>
    <cellStyle name="Comma 3 2 2 2 2 3 4" xfId="2464"/>
    <cellStyle name="Comma 3 2 2 2 2 3 4 2" xfId="6267"/>
    <cellStyle name="Comma 3 2 2 2 2 3 4 2 2" xfId="14077"/>
    <cellStyle name="Comma 3 2 2 2 2 3 4 2 2 2" xfId="29488"/>
    <cellStyle name="Comma 3 2 2 2 2 3 4 2 2 2 2" xfId="60312"/>
    <cellStyle name="Comma 3 2 2 2 2 3 4 2 2 3" xfId="44902"/>
    <cellStyle name="Comma 3 2 2 2 2 3 4 2 3" xfId="21679"/>
    <cellStyle name="Comma 3 2 2 2 2 3 4 2 3 2" xfId="52503"/>
    <cellStyle name="Comma 3 2 2 2 2 3 4 2 4" xfId="37093"/>
    <cellStyle name="Comma 3 2 2 2 2 3 4 3" xfId="10274"/>
    <cellStyle name="Comma 3 2 2 2 2 3 4 3 2" xfId="25685"/>
    <cellStyle name="Comma 3 2 2 2 2 3 4 3 2 2" xfId="56509"/>
    <cellStyle name="Comma 3 2 2 2 2 3 4 3 3" xfId="41099"/>
    <cellStyle name="Comma 3 2 2 2 2 3 4 4" xfId="17876"/>
    <cellStyle name="Comma 3 2 2 2 2 3 4 4 2" xfId="48700"/>
    <cellStyle name="Comma 3 2 2 2 2 3 4 5" xfId="33290"/>
    <cellStyle name="Comma 3 2 2 2 2 3 5" xfId="4368"/>
    <cellStyle name="Comma 3 2 2 2 2 3 5 2" xfId="12178"/>
    <cellStyle name="Comma 3 2 2 2 2 3 5 2 2" xfId="27589"/>
    <cellStyle name="Comma 3 2 2 2 2 3 5 2 2 2" xfId="58413"/>
    <cellStyle name="Comma 3 2 2 2 2 3 5 2 3" xfId="43003"/>
    <cellStyle name="Comma 3 2 2 2 2 3 5 3" xfId="19780"/>
    <cellStyle name="Comma 3 2 2 2 2 3 5 3 2" xfId="50604"/>
    <cellStyle name="Comma 3 2 2 2 2 3 5 4" xfId="35194"/>
    <cellStyle name="Comma 3 2 2 2 2 3 6" xfId="8375"/>
    <cellStyle name="Comma 3 2 2 2 2 3 6 2" xfId="23786"/>
    <cellStyle name="Comma 3 2 2 2 2 3 6 2 2" xfId="54610"/>
    <cellStyle name="Comma 3 2 2 2 2 3 6 3" xfId="39200"/>
    <cellStyle name="Comma 3 2 2 2 2 3 7" xfId="15977"/>
    <cellStyle name="Comma 3 2 2 2 2 3 7 2" xfId="46801"/>
    <cellStyle name="Comma 3 2 2 2 2 3 8" xfId="31391"/>
    <cellStyle name="Comma 3 2 2 2 2 4" xfId="985"/>
    <cellStyle name="Comma 3 2 2 2 2 4 2" xfId="2884"/>
    <cellStyle name="Comma 3 2 2 2 2 4 2 2" xfId="6687"/>
    <cellStyle name="Comma 3 2 2 2 2 4 2 2 2" xfId="14497"/>
    <cellStyle name="Comma 3 2 2 2 2 4 2 2 2 2" xfId="29908"/>
    <cellStyle name="Comma 3 2 2 2 2 4 2 2 2 2 2" xfId="60732"/>
    <cellStyle name="Comma 3 2 2 2 2 4 2 2 2 3" xfId="45322"/>
    <cellStyle name="Comma 3 2 2 2 2 4 2 2 3" xfId="22099"/>
    <cellStyle name="Comma 3 2 2 2 2 4 2 2 3 2" xfId="52923"/>
    <cellStyle name="Comma 3 2 2 2 2 4 2 2 4" xfId="37513"/>
    <cellStyle name="Comma 3 2 2 2 2 4 2 3" xfId="10694"/>
    <cellStyle name="Comma 3 2 2 2 2 4 2 3 2" xfId="26105"/>
    <cellStyle name="Comma 3 2 2 2 2 4 2 3 2 2" xfId="56929"/>
    <cellStyle name="Comma 3 2 2 2 2 4 2 3 3" xfId="41519"/>
    <cellStyle name="Comma 3 2 2 2 2 4 2 4" xfId="18296"/>
    <cellStyle name="Comma 3 2 2 2 2 4 2 4 2" xfId="49120"/>
    <cellStyle name="Comma 3 2 2 2 2 4 2 5" xfId="33710"/>
    <cellStyle name="Comma 3 2 2 2 2 4 3" xfId="4788"/>
    <cellStyle name="Comma 3 2 2 2 2 4 3 2" xfId="12598"/>
    <cellStyle name="Comma 3 2 2 2 2 4 3 2 2" xfId="28009"/>
    <cellStyle name="Comma 3 2 2 2 2 4 3 2 2 2" xfId="58833"/>
    <cellStyle name="Comma 3 2 2 2 2 4 3 2 3" xfId="43423"/>
    <cellStyle name="Comma 3 2 2 2 2 4 3 3" xfId="20200"/>
    <cellStyle name="Comma 3 2 2 2 2 4 3 3 2" xfId="51024"/>
    <cellStyle name="Comma 3 2 2 2 2 4 3 4" xfId="35614"/>
    <cellStyle name="Comma 3 2 2 2 2 4 4" xfId="8795"/>
    <cellStyle name="Comma 3 2 2 2 2 4 4 2" xfId="24206"/>
    <cellStyle name="Comma 3 2 2 2 2 4 4 2 2" xfId="55030"/>
    <cellStyle name="Comma 3 2 2 2 2 4 4 3" xfId="39620"/>
    <cellStyle name="Comma 3 2 2 2 2 4 5" xfId="16397"/>
    <cellStyle name="Comma 3 2 2 2 2 4 5 2" xfId="47221"/>
    <cellStyle name="Comma 3 2 2 2 2 4 6" xfId="31811"/>
    <cellStyle name="Comma 3 2 2 2 2 5" xfId="1618"/>
    <cellStyle name="Comma 3 2 2 2 2 5 2" xfId="3517"/>
    <cellStyle name="Comma 3 2 2 2 2 5 2 2" xfId="7320"/>
    <cellStyle name="Comma 3 2 2 2 2 5 2 2 2" xfId="15130"/>
    <cellStyle name="Comma 3 2 2 2 2 5 2 2 2 2" xfId="30541"/>
    <cellStyle name="Comma 3 2 2 2 2 5 2 2 2 2 2" xfId="61365"/>
    <cellStyle name="Comma 3 2 2 2 2 5 2 2 2 3" xfId="45955"/>
    <cellStyle name="Comma 3 2 2 2 2 5 2 2 3" xfId="22732"/>
    <cellStyle name="Comma 3 2 2 2 2 5 2 2 3 2" xfId="53556"/>
    <cellStyle name="Comma 3 2 2 2 2 5 2 2 4" xfId="38146"/>
    <cellStyle name="Comma 3 2 2 2 2 5 2 3" xfId="11327"/>
    <cellStyle name="Comma 3 2 2 2 2 5 2 3 2" xfId="26738"/>
    <cellStyle name="Comma 3 2 2 2 2 5 2 3 2 2" xfId="57562"/>
    <cellStyle name="Comma 3 2 2 2 2 5 2 3 3" xfId="42152"/>
    <cellStyle name="Comma 3 2 2 2 2 5 2 4" xfId="18929"/>
    <cellStyle name="Comma 3 2 2 2 2 5 2 4 2" xfId="49753"/>
    <cellStyle name="Comma 3 2 2 2 2 5 2 5" xfId="34343"/>
    <cellStyle name="Comma 3 2 2 2 2 5 3" xfId="5421"/>
    <cellStyle name="Comma 3 2 2 2 2 5 3 2" xfId="13231"/>
    <cellStyle name="Comma 3 2 2 2 2 5 3 2 2" xfId="28642"/>
    <cellStyle name="Comma 3 2 2 2 2 5 3 2 2 2" xfId="59466"/>
    <cellStyle name="Comma 3 2 2 2 2 5 3 2 3" xfId="44056"/>
    <cellStyle name="Comma 3 2 2 2 2 5 3 3" xfId="20833"/>
    <cellStyle name="Comma 3 2 2 2 2 5 3 3 2" xfId="51657"/>
    <cellStyle name="Comma 3 2 2 2 2 5 3 4" xfId="36247"/>
    <cellStyle name="Comma 3 2 2 2 2 5 4" xfId="9428"/>
    <cellStyle name="Comma 3 2 2 2 2 5 4 2" xfId="24839"/>
    <cellStyle name="Comma 3 2 2 2 2 5 4 2 2" xfId="55663"/>
    <cellStyle name="Comma 3 2 2 2 2 5 4 3" xfId="40253"/>
    <cellStyle name="Comma 3 2 2 2 2 5 5" xfId="17030"/>
    <cellStyle name="Comma 3 2 2 2 2 5 5 2" xfId="47854"/>
    <cellStyle name="Comma 3 2 2 2 2 5 6" xfId="32444"/>
    <cellStyle name="Comma 3 2 2 2 2 6" xfId="2251"/>
    <cellStyle name="Comma 3 2 2 2 2 6 2" xfId="6054"/>
    <cellStyle name="Comma 3 2 2 2 2 6 2 2" xfId="13864"/>
    <cellStyle name="Comma 3 2 2 2 2 6 2 2 2" xfId="29275"/>
    <cellStyle name="Comma 3 2 2 2 2 6 2 2 2 2" xfId="60099"/>
    <cellStyle name="Comma 3 2 2 2 2 6 2 2 3" xfId="44689"/>
    <cellStyle name="Comma 3 2 2 2 2 6 2 3" xfId="21466"/>
    <cellStyle name="Comma 3 2 2 2 2 6 2 3 2" xfId="52290"/>
    <cellStyle name="Comma 3 2 2 2 2 6 2 4" xfId="36880"/>
    <cellStyle name="Comma 3 2 2 2 2 6 3" xfId="10061"/>
    <cellStyle name="Comma 3 2 2 2 2 6 3 2" xfId="25472"/>
    <cellStyle name="Comma 3 2 2 2 2 6 3 2 2" xfId="56296"/>
    <cellStyle name="Comma 3 2 2 2 2 6 3 3" xfId="40886"/>
    <cellStyle name="Comma 3 2 2 2 2 6 4" xfId="17663"/>
    <cellStyle name="Comma 3 2 2 2 2 6 4 2" xfId="48487"/>
    <cellStyle name="Comma 3 2 2 2 2 6 5" xfId="33077"/>
    <cellStyle name="Comma 3 2 2 2 2 7" xfId="4155"/>
    <cellStyle name="Comma 3 2 2 2 2 7 2" xfId="11965"/>
    <cellStyle name="Comma 3 2 2 2 2 7 2 2" xfId="27376"/>
    <cellStyle name="Comma 3 2 2 2 2 7 2 2 2" xfId="58200"/>
    <cellStyle name="Comma 3 2 2 2 2 7 2 3" xfId="42790"/>
    <cellStyle name="Comma 3 2 2 2 2 7 3" xfId="19567"/>
    <cellStyle name="Comma 3 2 2 2 2 7 3 2" xfId="50391"/>
    <cellStyle name="Comma 3 2 2 2 2 7 4" xfId="34981"/>
    <cellStyle name="Comma 3 2 2 2 2 8" xfId="8162"/>
    <cellStyle name="Comma 3 2 2 2 2 8 2" xfId="23573"/>
    <cellStyle name="Comma 3 2 2 2 2 8 2 2" xfId="54397"/>
    <cellStyle name="Comma 3 2 2 2 2 8 3" xfId="38987"/>
    <cellStyle name="Comma 3 2 2 2 2 9" xfId="7953"/>
    <cellStyle name="Comma 3 2 2 2 2 9 2" xfId="23364"/>
    <cellStyle name="Comma 3 2 2 2 2 9 2 2" xfId="54188"/>
    <cellStyle name="Comma 3 2 2 2 2 9 3" xfId="38778"/>
    <cellStyle name="Comma 3 2 2 2 3" xfId="692"/>
    <cellStyle name="Comma 3 2 2 2 3 2" xfId="1325"/>
    <cellStyle name="Comma 3 2 2 2 3 2 2" xfId="3224"/>
    <cellStyle name="Comma 3 2 2 2 3 2 2 2" xfId="7027"/>
    <cellStyle name="Comma 3 2 2 2 3 2 2 2 2" xfId="14837"/>
    <cellStyle name="Comma 3 2 2 2 3 2 2 2 2 2" xfId="30248"/>
    <cellStyle name="Comma 3 2 2 2 3 2 2 2 2 2 2" xfId="61072"/>
    <cellStyle name="Comma 3 2 2 2 3 2 2 2 2 3" xfId="45662"/>
    <cellStyle name="Comma 3 2 2 2 3 2 2 2 3" xfId="22439"/>
    <cellStyle name="Comma 3 2 2 2 3 2 2 2 3 2" xfId="53263"/>
    <cellStyle name="Comma 3 2 2 2 3 2 2 2 4" xfId="37853"/>
    <cellStyle name="Comma 3 2 2 2 3 2 2 3" xfId="11034"/>
    <cellStyle name="Comma 3 2 2 2 3 2 2 3 2" xfId="26445"/>
    <cellStyle name="Comma 3 2 2 2 3 2 2 3 2 2" xfId="57269"/>
    <cellStyle name="Comma 3 2 2 2 3 2 2 3 3" xfId="41859"/>
    <cellStyle name="Comma 3 2 2 2 3 2 2 4" xfId="18636"/>
    <cellStyle name="Comma 3 2 2 2 3 2 2 4 2" xfId="49460"/>
    <cellStyle name="Comma 3 2 2 2 3 2 2 5" xfId="34050"/>
    <cellStyle name="Comma 3 2 2 2 3 2 3" xfId="5128"/>
    <cellStyle name="Comma 3 2 2 2 3 2 3 2" xfId="12938"/>
    <cellStyle name="Comma 3 2 2 2 3 2 3 2 2" xfId="28349"/>
    <cellStyle name="Comma 3 2 2 2 3 2 3 2 2 2" xfId="59173"/>
    <cellStyle name="Comma 3 2 2 2 3 2 3 2 3" xfId="43763"/>
    <cellStyle name="Comma 3 2 2 2 3 2 3 3" xfId="20540"/>
    <cellStyle name="Comma 3 2 2 2 3 2 3 3 2" xfId="51364"/>
    <cellStyle name="Comma 3 2 2 2 3 2 3 4" xfId="35954"/>
    <cellStyle name="Comma 3 2 2 2 3 2 4" xfId="9135"/>
    <cellStyle name="Comma 3 2 2 2 3 2 4 2" xfId="24546"/>
    <cellStyle name="Comma 3 2 2 2 3 2 4 2 2" xfId="55370"/>
    <cellStyle name="Comma 3 2 2 2 3 2 4 3" xfId="39960"/>
    <cellStyle name="Comma 3 2 2 2 3 2 5" xfId="16737"/>
    <cellStyle name="Comma 3 2 2 2 3 2 5 2" xfId="47561"/>
    <cellStyle name="Comma 3 2 2 2 3 2 6" xfId="32151"/>
    <cellStyle name="Comma 3 2 2 2 3 3" xfId="1958"/>
    <cellStyle name="Comma 3 2 2 2 3 3 2" xfId="3857"/>
    <cellStyle name="Comma 3 2 2 2 3 3 2 2" xfId="7660"/>
    <cellStyle name="Comma 3 2 2 2 3 3 2 2 2" xfId="15470"/>
    <cellStyle name="Comma 3 2 2 2 3 3 2 2 2 2" xfId="30881"/>
    <cellStyle name="Comma 3 2 2 2 3 3 2 2 2 2 2" xfId="61705"/>
    <cellStyle name="Comma 3 2 2 2 3 3 2 2 2 3" xfId="46295"/>
    <cellStyle name="Comma 3 2 2 2 3 3 2 2 3" xfId="23072"/>
    <cellStyle name="Comma 3 2 2 2 3 3 2 2 3 2" xfId="53896"/>
    <cellStyle name="Comma 3 2 2 2 3 3 2 2 4" xfId="38486"/>
    <cellStyle name="Comma 3 2 2 2 3 3 2 3" xfId="11667"/>
    <cellStyle name="Comma 3 2 2 2 3 3 2 3 2" xfId="27078"/>
    <cellStyle name="Comma 3 2 2 2 3 3 2 3 2 2" xfId="57902"/>
    <cellStyle name="Comma 3 2 2 2 3 3 2 3 3" xfId="42492"/>
    <cellStyle name="Comma 3 2 2 2 3 3 2 4" xfId="19269"/>
    <cellStyle name="Comma 3 2 2 2 3 3 2 4 2" xfId="50093"/>
    <cellStyle name="Comma 3 2 2 2 3 3 2 5" xfId="34683"/>
    <cellStyle name="Comma 3 2 2 2 3 3 3" xfId="5761"/>
    <cellStyle name="Comma 3 2 2 2 3 3 3 2" xfId="13571"/>
    <cellStyle name="Comma 3 2 2 2 3 3 3 2 2" xfId="28982"/>
    <cellStyle name="Comma 3 2 2 2 3 3 3 2 2 2" xfId="59806"/>
    <cellStyle name="Comma 3 2 2 2 3 3 3 2 3" xfId="44396"/>
    <cellStyle name="Comma 3 2 2 2 3 3 3 3" xfId="21173"/>
    <cellStyle name="Comma 3 2 2 2 3 3 3 3 2" xfId="51997"/>
    <cellStyle name="Comma 3 2 2 2 3 3 3 4" xfId="36587"/>
    <cellStyle name="Comma 3 2 2 2 3 3 4" xfId="9768"/>
    <cellStyle name="Comma 3 2 2 2 3 3 4 2" xfId="25179"/>
    <cellStyle name="Comma 3 2 2 2 3 3 4 2 2" xfId="56003"/>
    <cellStyle name="Comma 3 2 2 2 3 3 4 3" xfId="40593"/>
    <cellStyle name="Comma 3 2 2 2 3 3 5" xfId="17370"/>
    <cellStyle name="Comma 3 2 2 2 3 3 5 2" xfId="48194"/>
    <cellStyle name="Comma 3 2 2 2 3 3 6" xfId="32784"/>
    <cellStyle name="Comma 3 2 2 2 3 4" xfId="2591"/>
    <cellStyle name="Comma 3 2 2 2 3 4 2" xfId="6394"/>
    <cellStyle name="Comma 3 2 2 2 3 4 2 2" xfId="14204"/>
    <cellStyle name="Comma 3 2 2 2 3 4 2 2 2" xfId="29615"/>
    <cellStyle name="Comma 3 2 2 2 3 4 2 2 2 2" xfId="60439"/>
    <cellStyle name="Comma 3 2 2 2 3 4 2 2 3" xfId="45029"/>
    <cellStyle name="Comma 3 2 2 2 3 4 2 3" xfId="21806"/>
    <cellStyle name="Comma 3 2 2 2 3 4 2 3 2" xfId="52630"/>
    <cellStyle name="Comma 3 2 2 2 3 4 2 4" xfId="37220"/>
    <cellStyle name="Comma 3 2 2 2 3 4 3" xfId="10401"/>
    <cellStyle name="Comma 3 2 2 2 3 4 3 2" xfId="25812"/>
    <cellStyle name="Comma 3 2 2 2 3 4 3 2 2" xfId="56636"/>
    <cellStyle name="Comma 3 2 2 2 3 4 3 3" xfId="41226"/>
    <cellStyle name="Comma 3 2 2 2 3 4 4" xfId="18003"/>
    <cellStyle name="Comma 3 2 2 2 3 4 4 2" xfId="48827"/>
    <cellStyle name="Comma 3 2 2 2 3 4 5" xfId="33417"/>
    <cellStyle name="Comma 3 2 2 2 3 5" xfId="4495"/>
    <cellStyle name="Comma 3 2 2 2 3 5 2" xfId="12305"/>
    <cellStyle name="Comma 3 2 2 2 3 5 2 2" xfId="27716"/>
    <cellStyle name="Comma 3 2 2 2 3 5 2 2 2" xfId="58540"/>
    <cellStyle name="Comma 3 2 2 2 3 5 2 3" xfId="43130"/>
    <cellStyle name="Comma 3 2 2 2 3 5 3" xfId="19907"/>
    <cellStyle name="Comma 3 2 2 2 3 5 3 2" xfId="50731"/>
    <cellStyle name="Comma 3 2 2 2 3 5 4" xfId="35321"/>
    <cellStyle name="Comma 3 2 2 2 3 6" xfId="8502"/>
    <cellStyle name="Comma 3 2 2 2 3 6 2" xfId="23913"/>
    <cellStyle name="Comma 3 2 2 2 3 6 2 2" xfId="54737"/>
    <cellStyle name="Comma 3 2 2 2 3 6 3" xfId="39327"/>
    <cellStyle name="Comma 3 2 2 2 3 7" xfId="16104"/>
    <cellStyle name="Comma 3 2 2 2 3 7 2" xfId="46928"/>
    <cellStyle name="Comma 3 2 2 2 3 8" xfId="31518"/>
    <cellStyle name="Comma 3 2 2 2 4" xfId="483"/>
    <cellStyle name="Comma 3 2 2 2 4 2" xfId="1116"/>
    <cellStyle name="Comma 3 2 2 2 4 2 2" xfId="3015"/>
    <cellStyle name="Comma 3 2 2 2 4 2 2 2" xfId="6818"/>
    <cellStyle name="Comma 3 2 2 2 4 2 2 2 2" xfId="14628"/>
    <cellStyle name="Comma 3 2 2 2 4 2 2 2 2 2" xfId="30039"/>
    <cellStyle name="Comma 3 2 2 2 4 2 2 2 2 2 2" xfId="60863"/>
    <cellStyle name="Comma 3 2 2 2 4 2 2 2 2 3" xfId="45453"/>
    <cellStyle name="Comma 3 2 2 2 4 2 2 2 3" xfId="22230"/>
    <cellStyle name="Comma 3 2 2 2 4 2 2 2 3 2" xfId="53054"/>
    <cellStyle name="Comma 3 2 2 2 4 2 2 2 4" xfId="37644"/>
    <cellStyle name="Comma 3 2 2 2 4 2 2 3" xfId="10825"/>
    <cellStyle name="Comma 3 2 2 2 4 2 2 3 2" xfId="26236"/>
    <cellStyle name="Comma 3 2 2 2 4 2 2 3 2 2" xfId="57060"/>
    <cellStyle name="Comma 3 2 2 2 4 2 2 3 3" xfId="41650"/>
    <cellStyle name="Comma 3 2 2 2 4 2 2 4" xfId="18427"/>
    <cellStyle name="Comma 3 2 2 2 4 2 2 4 2" xfId="49251"/>
    <cellStyle name="Comma 3 2 2 2 4 2 2 5" xfId="33841"/>
    <cellStyle name="Comma 3 2 2 2 4 2 3" xfId="4919"/>
    <cellStyle name="Comma 3 2 2 2 4 2 3 2" xfId="12729"/>
    <cellStyle name="Comma 3 2 2 2 4 2 3 2 2" xfId="28140"/>
    <cellStyle name="Comma 3 2 2 2 4 2 3 2 2 2" xfId="58964"/>
    <cellStyle name="Comma 3 2 2 2 4 2 3 2 3" xfId="43554"/>
    <cellStyle name="Comma 3 2 2 2 4 2 3 3" xfId="20331"/>
    <cellStyle name="Comma 3 2 2 2 4 2 3 3 2" xfId="51155"/>
    <cellStyle name="Comma 3 2 2 2 4 2 3 4" xfId="35745"/>
    <cellStyle name="Comma 3 2 2 2 4 2 4" xfId="8926"/>
    <cellStyle name="Comma 3 2 2 2 4 2 4 2" xfId="24337"/>
    <cellStyle name="Comma 3 2 2 2 4 2 4 2 2" xfId="55161"/>
    <cellStyle name="Comma 3 2 2 2 4 2 4 3" xfId="39751"/>
    <cellStyle name="Comma 3 2 2 2 4 2 5" xfId="16528"/>
    <cellStyle name="Comma 3 2 2 2 4 2 5 2" xfId="47352"/>
    <cellStyle name="Comma 3 2 2 2 4 2 6" xfId="31942"/>
    <cellStyle name="Comma 3 2 2 2 4 3" xfId="1749"/>
    <cellStyle name="Comma 3 2 2 2 4 3 2" xfId="3648"/>
    <cellStyle name="Comma 3 2 2 2 4 3 2 2" xfId="7451"/>
    <cellStyle name="Comma 3 2 2 2 4 3 2 2 2" xfId="15261"/>
    <cellStyle name="Comma 3 2 2 2 4 3 2 2 2 2" xfId="30672"/>
    <cellStyle name="Comma 3 2 2 2 4 3 2 2 2 2 2" xfId="61496"/>
    <cellStyle name="Comma 3 2 2 2 4 3 2 2 2 3" xfId="46086"/>
    <cellStyle name="Comma 3 2 2 2 4 3 2 2 3" xfId="22863"/>
    <cellStyle name="Comma 3 2 2 2 4 3 2 2 3 2" xfId="53687"/>
    <cellStyle name="Comma 3 2 2 2 4 3 2 2 4" xfId="38277"/>
    <cellStyle name="Comma 3 2 2 2 4 3 2 3" xfId="11458"/>
    <cellStyle name="Comma 3 2 2 2 4 3 2 3 2" xfId="26869"/>
    <cellStyle name="Comma 3 2 2 2 4 3 2 3 2 2" xfId="57693"/>
    <cellStyle name="Comma 3 2 2 2 4 3 2 3 3" xfId="42283"/>
    <cellStyle name="Comma 3 2 2 2 4 3 2 4" xfId="19060"/>
    <cellStyle name="Comma 3 2 2 2 4 3 2 4 2" xfId="49884"/>
    <cellStyle name="Comma 3 2 2 2 4 3 2 5" xfId="34474"/>
    <cellStyle name="Comma 3 2 2 2 4 3 3" xfId="5552"/>
    <cellStyle name="Comma 3 2 2 2 4 3 3 2" xfId="13362"/>
    <cellStyle name="Comma 3 2 2 2 4 3 3 2 2" xfId="28773"/>
    <cellStyle name="Comma 3 2 2 2 4 3 3 2 2 2" xfId="59597"/>
    <cellStyle name="Comma 3 2 2 2 4 3 3 2 3" xfId="44187"/>
    <cellStyle name="Comma 3 2 2 2 4 3 3 3" xfId="20964"/>
    <cellStyle name="Comma 3 2 2 2 4 3 3 3 2" xfId="51788"/>
    <cellStyle name="Comma 3 2 2 2 4 3 3 4" xfId="36378"/>
    <cellStyle name="Comma 3 2 2 2 4 3 4" xfId="9559"/>
    <cellStyle name="Comma 3 2 2 2 4 3 4 2" xfId="24970"/>
    <cellStyle name="Comma 3 2 2 2 4 3 4 2 2" xfId="55794"/>
    <cellStyle name="Comma 3 2 2 2 4 3 4 3" xfId="40384"/>
    <cellStyle name="Comma 3 2 2 2 4 3 5" xfId="17161"/>
    <cellStyle name="Comma 3 2 2 2 4 3 5 2" xfId="47985"/>
    <cellStyle name="Comma 3 2 2 2 4 3 6" xfId="32575"/>
    <cellStyle name="Comma 3 2 2 2 4 4" xfId="2382"/>
    <cellStyle name="Comma 3 2 2 2 4 4 2" xfId="6185"/>
    <cellStyle name="Comma 3 2 2 2 4 4 2 2" xfId="13995"/>
    <cellStyle name="Comma 3 2 2 2 4 4 2 2 2" xfId="29406"/>
    <cellStyle name="Comma 3 2 2 2 4 4 2 2 2 2" xfId="60230"/>
    <cellStyle name="Comma 3 2 2 2 4 4 2 2 3" xfId="44820"/>
    <cellStyle name="Comma 3 2 2 2 4 4 2 3" xfId="21597"/>
    <cellStyle name="Comma 3 2 2 2 4 4 2 3 2" xfId="52421"/>
    <cellStyle name="Comma 3 2 2 2 4 4 2 4" xfId="37011"/>
    <cellStyle name="Comma 3 2 2 2 4 4 3" xfId="10192"/>
    <cellStyle name="Comma 3 2 2 2 4 4 3 2" xfId="25603"/>
    <cellStyle name="Comma 3 2 2 2 4 4 3 2 2" xfId="56427"/>
    <cellStyle name="Comma 3 2 2 2 4 4 3 3" xfId="41017"/>
    <cellStyle name="Comma 3 2 2 2 4 4 4" xfId="17794"/>
    <cellStyle name="Comma 3 2 2 2 4 4 4 2" xfId="48618"/>
    <cellStyle name="Comma 3 2 2 2 4 4 5" xfId="33208"/>
    <cellStyle name="Comma 3 2 2 2 4 5" xfId="4286"/>
    <cellStyle name="Comma 3 2 2 2 4 5 2" xfId="12096"/>
    <cellStyle name="Comma 3 2 2 2 4 5 2 2" xfId="27507"/>
    <cellStyle name="Comma 3 2 2 2 4 5 2 2 2" xfId="58331"/>
    <cellStyle name="Comma 3 2 2 2 4 5 2 3" xfId="42921"/>
    <cellStyle name="Comma 3 2 2 2 4 5 3" xfId="19698"/>
    <cellStyle name="Comma 3 2 2 2 4 5 3 2" xfId="50522"/>
    <cellStyle name="Comma 3 2 2 2 4 5 4" xfId="35112"/>
    <cellStyle name="Comma 3 2 2 2 4 6" xfId="8293"/>
    <cellStyle name="Comma 3 2 2 2 4 6 2" xfId="23704"/>
    <cellStyle name="Comma 3 2 2 2 4 6 2 2" xfId="54528"/>
    <cellStyle name="Comma 3 2 2 2 4 6 3" xfId="39118"/>
    <cellStyle name="Comma 3 2 2 2 4 7" xfId="15895"/>
    <cellStyle name="Comma 3 2 2 2 4 7 2" xfId="46719"/>
    <cellStyle name="Comma 3 2 2 2 4 8" xfId="31309"/>
    <cellStyle name="Comma 3 2 2 2 5" xfId="903"/>
    <cellStyle name="Comma 3 2 2 2 5 2" xfId="2802"/>
    <cellStyle name="Comma 3 2 2 2 5 2 2" xfId="6605"/>
    <cellStyle name="Comma 3 2 2 2 5 2 2 2" xfId="14415"/>
    <cellStyle name="Comma 3 2 2 2 5 2 2 2 2" xfId="29826"/>
    <cellStyle name="Comma 3 2 2 2 5 2 2 2 2 2" xfId="60650"/>
    <cellStyle name="Comma 3 2 2 2 5 2 2 2 3" xfId="45240"/>
    <cellStyle name="Comma 3 2 2 2 5 2 2 3" xfId="22017"/>
    <cellStyle name="Comma 3 2 2 2 5 2 2 3 2" xfId="52841"/>
    <cellStyle name="Comma 3 2 2 2 5 2 2 4" xfId="37431"/>
    <cellStyle name="Comma 3 2 2 2 5 2 3" xfId="10612"/>
    <cellStyle name="Comma 3 2 2 2 5 2 3 2" xfId="26023"/>
    <cellStyle name="Comma 3 2 2 2 5 2 3 2 2" xfId="56847"/>
    <cellStyle name="Comma 3 2 2 2 5 2 3 3" xfId="41437"/>
    <cellStyle name="Comma 3 2 2 2 5 2 4" xfId="18214"/>
    <cellStyle name="Comma 3 2 2 2 5 2 4 2" xfId="49038"/>
    <cellStyle name="Comma 3 2 2 2 5 2 5" xfId="33628"/>
    <cellStyle name="Comma 3 2 2 2 5 3" xfId="4706"/>
    <cellStyle name="Comma 3 2 2 2 5 3 2" xfId="12516"/>
    <cellStyle name="Comma 3 2 2 2 5 3 2 2" xfId="27927"/>
    <cellStyle name="Comma 3 2 2 2 5 3 2 2 2" xfId="58751"/>
    <cellStyle name="Comma 3 2 2 2 5 3 2 3" xfId="43341"/>
    <cellStyle name="Comma 3 2 2 2 5 3 3" xfId="20118"/>
    <cellStyle name="Comma 3 2 2 2 5 3 3 2" xfId="50942"/>
    <cellStyle name="Comma 3 2 2 2 5 3 4" xfId="35532"/>
    <cellStyle name="Comma 3 2 2 2 5 4" xfId="8713"/>
    <cellStyle name="Comma 3 2 2 2 5 4 2" xfId="24124"/>
    <cellStyle name="Comma 3 2 2 2 5 4 2 2" xfId="54948"/>
    <cellStyle name="Comma 3 2 2 2 5 4 3" xfId="39538"/>
    <cellStyle name="Comma 3 2 2 2 5 5" xfId="16315"/>
    <cellStyle name="Comma 3 2 2 2 5 5 2" xfId="47139"/>
    <cellStyle name="Comma 3 2 2 2 5 6" xfId="31729"/>
    <cellStyle name="Comma 3 2 2 2 6" xfId="1536"/>
    <cellStyle name="Comma 3 2 2 2 6 2" xfId="3435"/>
    <cellStyle name="Comma 3 2 2 2 6 2 2" xfId="7238"/>
    <cellStyle name="Comma 3 2 2 2 6 2 2 2" xfId="15048"/>
    <cellStyle name="Comma 3 2 2 2 6 2 2 2 2" xfId="30459"/>
    <cellStyle name="Comma 3 2 2 2 6 2 2 2 2 2" xfId="61283"/>
    <cellStyle name="Comma 3 2 2 2 6 2 2 2 3" xfId="45873"/>
    <cellStyle name="Comma 3 2 2 2 6 2 2 3" xfId="22650"/>
    <cellStyle name="Comma 3 2 2 2 6 2 2 3 2" xfId="53474"/>
    <cellStyle name="Comma 3 2 2 2 6 2 2 4" xfId="38064"/>
    <cellStyle name="Comma 3 2 2 2 6 2 3" xfId="11245"/>
    <cellStyle name="Comma 3 2 2 2 6 2 3 2" xfId="26656"/>
    <cellStyle name="Comma 3 2 2 2 6 2 3 2 2" xfId="57480"/>
    <cellStyle name="Comma 3 2 2 2 6 2 3 3" xfId="42070"/>
    <cellStyle name="Comma 3 2 2 2 6 2 4" xfId="18847"/>
    <cellStyle name="Comma 3 2 2 2 6 2 4 2" xfId="49671"/>
    <cellStyle name="Comma 3 2 2 2 6 2 5" xfId="34261"/>
    <cellStyle name="Comma 3 2 2 2 6 3" xfId="5339"/>
    <cellStyle name="Comma 3 2 2 2 6 3 2" xfId="13149"/>
    <cellStyle name="Comma 3 2 2 2 6 3 2 2" xfId="28560"/>
    <cellStyle name="Comma 3 2 2 2 6 3 2 2 2" xfId="59384"/>
    <cellStyle name="Comma 3 2 2 2 6 3 2 3" xfId="43974"/>
    <cellStyle name="Comma 3 2 2 2 6 3 3" xfId="20751"/>
    <cellStyle name="Comma 3 2 2 2 6 3 3 2" xfId="51575"/>
    <cellStyle name="Comma 3 2 2 2 6 3 4" xfId="36165"/>
    <cellStyle name="Comma 3 2 2 2 6 4" xfId="9346"/>
    <cellStyle name="Comma 3 2 2 2 6 4 2" xfId="24757"/>
    <cellStyle name="Comma 3 2 2 2 6 4 2 2" xfId="55581"/>
    <cellStyle name="Comma 3 2 2 2 6 4 3" xfId="40171"/>
    <cellStyle name="Comma 3 2 2 2 6 5" xfId="16948"/>
    <cellStyle name="Comma 3 2 2 2 6 5 2" xfId="47772"/>
    <cellStyle name="Comma 3 2 2 2 6 6" xfId="32362"/>
    <cellStyle name="Comma 3 2 2 2 7" xfId="2169"/>
    <cellStyle name="Comma 3 2 2 2 7 2" xfId="5972"/>
    <cellStyle name="Comma 3 2 2 2 7 2 2" xfId="13782"/>
    <cellStyle name="Comma 3 2 2 2 7 2 2 2" xfId="29193"/>
    <cellStyle name="Comma 3 2 2 2 7 2 2 2 2" xfId="60017"/>
    <cellStyle name="Comma 3 2 2 2 7 2 2 3" xfId="44607"/>
    <cellStyle name="Comma 3 2 2 2 7 2 3" xfId="21384"/>
    <cellStyle name="Comma 3 2 2 2 7 2 3 2" xfId="52208"/>
    <cellStyle name="Comma 3 2 2 2 7 2 4" xfId="36798"/>
    <cellStyle name="Comma 3 2 2 2 7 3" xfId="9979"/>
    <cellStyle name="Comma 3 2 2 2 7 3 2" xfId="25390"/>
    <cellStyle name="Comma 3 2 2 2 7 3 2 2" xfId="56214"/>
    <cellStyle name="Comma 3 2 2 2 7 3 3" xfId="40804"/>
    <cellStyle name="Comma 3 2 2 2 7 4" xfId="17581"/>
    <cellStyle name="Comma 3 2 2 2 7 4 2" xfId="48405"/>
    <cellStyle name="Comma 3 2 2 2 7 5" xfId="32995"/>
    <cellStyle name="Comma 3 2 2 2 8" xfId="4073"/>
    <cellStyle name="Comma 3 2 2 2 8 2" xfId="11883"/>
    <cellStyle name="Comma 3 2 2 2 8 2 2" xfId="27294"/>
    <cellStyle name="Comma 3 2 2 2 8 2 2 2" xfId="58118"/>
    <cellStyle name="Comma 3 2 2 2 8 2 3" xfId="42708"/>
    <cellStyle name="Comma 3 2 2 2 8 3" xfId="19485"/>
    <cellStyle name="Comma 3 2 2 2 8 3 2" xfId="50309"/>
    <cellStyle name="Comma 3 2 2 2 8 4" xfId="34899"/>
    <cellStyle name="Comma 3 2 2 2 9" xfId="8080"/>
    <cellStyle name="Comma 3 2 2 2 9 2" xfId="23491"/>
    <cellStyle name="Comma 3 2 2 2 9 2 2" xfId="54315"/>
    <cellStyle name="Comma 3 2 2 2 9 3" xfId="38905"/>
    <cellStyle name="Comma 3 2 2 3" xfId="309"/>
    <cellStyle name="Comma 3 2 2 3 10" xfId="15722"/>
    <cellStyle name="Comma 3 2 2 3 10 2" xfId="46546"/>
    <cellStyle name="Comma 3 2 2 3 11" xfId="31136"/>
    <cellStyle name="Comma 3 2 2 3 2" xfId="732"/>
    <cellStyle name="Comma 3 2 2 3 2 2" xfId="1365"/>
    <cellStyle name="Comma 3 2 2 3 2 2 2" xfId="3264"/>
    <cellStyle name="Comma 3 2 2 3 2 2 2 2" xfId="7067"/>
    <cellStyle name="Comma 3 2 2 3 2 2 2 2 2" xfId="14877"/>
    <cellStyle name="Comma 3 2 2 3 2 2 2 2 2 2" xfId="30288"/>
    <cellStyle name="Comma 3 2 2 3 2 2 2 2 2 2 2" xfId="61112"/>
    <cellStyle name="Comma 3 2 2 3 2 2 2 2 2 3" xfId="45702"/>
    <cellStyle name="Comma 3 2 2 3 2 2 2 2 3" xfId="22479"/>
    <cellStyle name="Comma 3 2 2 3 2 2 2 2 3 2" xfId="53303"/>
    <cellStyle name="Comma 3 2 2 3 2 2 2 2 4" xfId="37893"/>
    <cellStyle name="Comma 3 2 2 3 2 2 2 3" xfId="11074"/>
    <cellStyle name="Comma 3 2 2 3 2 2 2 3 2" xfId="26485"/>
    <cellStyle name="Comma 3 2 2 3 2 2 2 3 2 2" xfId="57309"/>
    <cellStyle name="Comma 3 2 2 3 2 2 2 3 3" xfId="41899"/>
    <cellStyle name="Comma 3 2 2 3 2 2 2 4" xfId="18676"/>
    <cellStyle name="Comma 3 2 2 3 2 2 2 4 2" xfId="49500"/>
    <cellStyle name="Comma 3 2 2 3 2 2 2 5" xfId="34090"/>
    <cellStyle name="Comma 3 2 2 3 2 2 3" xfId="5168"/>
    <cellStyle name="Comma 3 2 2 3 2 2 3 2" xfId="12978"/>
    <cellStyle name="Comma 3 2 2 3 2 2 3 2 2" xfId="28389"/>
    <cellStyle name="Comma 3 2 2 3 2 2 3 2 2 2" xfId="59213"/>
    <cellStyle name="Comma 3 2 2 3 2 2 3 2 3" xfId="43803"/>
    <cellStyle name="Comma 3 2 2 3 2 2 3 3" xfId="20580"/>
    <cellStyle name="Comma 3 2 2 3 2 2 3 3 2" xfId="51404"/>
    <cellStyle name="Comma 3 2 2 3 2 2 3 4" xfId="35994"/>
    <cellStyle name="Comma 3 2 2 3 2 2 4" xfId="9175"/>
    <cellStyle name="Comma 3 2 2 3 2 2 4 2" xfId="24586"/>
    <cellStyle name="Comma 3 2 2 3 2 2 4 2 2" xfId="55410"/>
    <cellStyle name="Comma 3 2 2 3 2 2 4 3" xfId="40000"/>
    <cellStyle name="Comma 3 2 2 3 2 2 5" xfId="16777"/>
    <cellStyle name="Comma 3 2 2 3 2 2 5 2" xfId="47601"/>
    <cellStyle name="Comma 3 2 2 3 2 2 6" xfId="32191"/>
    <cellStyle name="Comma 3 2 2 3 2 3" xfId="1998"/>
    <cellStyle name="Comma 3 2 2 3 2 3 2" xfId="3897"/>
    <cellStyle name="Comma 3 2 2 3 2 3 2 2" xfId="7700"/>
    <cellStyle name="Comma 3 2 2 3 2 3 2 2 2" xfId="15510"/>
    <cellStyle name="Comma 3 2 2 3 2 3 2 2 2 2" xfId="30921"/>
    <cellStyle name="Comma 3 2 2 3 2 3 2 2 2 2 2" xfId="61745"/>
    <cellStyle name="Comma 3 2 2 3 2 3 2 2 2 3" xfId="46335"/>
    <cellStyle name="Comma 3 2 2 3 2 3 2 2 3" xfId="23112"/>
    <cellStyle name="Comma 3 2 2 3 2 3 2 2 3 2" xfId="53936"/>
    <cellStyle name="Comma 3 2 2 3 2 3 2 2 4" xfId="38526"/>
    <cellStyle name="Comma 3 2 2 3 2 3 2 3" xfId="11707"/>
    <cellStyle name="Comma 3 2 2 3 2 3 2 3 2" xfId="27118"/>
    <cellStyle name="Comma 3 2 2 3 2 3 2 3 2 2" xfId="57942"/>
    <cellStyle name="Comma 3 2 2 3 2 3 2 3 3" xfId="42532"/>
    <cellStyle name="Comma 3 2 2 3 2 3 2 4" xfId="19309"/>
    <cellStyle name="Comma 3 2 2 3 2 3 2 4 2" xfId="50133"/>
    <cellStyle name="Comma 3 2 2 3 2 3 2 5" xfId="34723"/>
    <cellStyle name="Comma 3 2 2 3 2 3 3" xfId="5801"/>
    <cellStyle name="Comma 3 2 2 3 2 3 3 2" xfId="13611"/>
    <cellStyle name="Comma 3 2 2 3 2 3 3 2 2" xfId="29022"/>
    <cellStyle name="Comma 3 2 2 3 2 3 3 2 2 2" xfId="59846"/>
    <cellStyle name="Comma 3 2 2 3 2 3 3 2 3" xfId="44436"/>
    <cellStyle name="Comma 3 2 2 3 2 3 3 3" xfId="21213"/>
    <cellStyle name="Comma 3 2 2 3 2 3 3 3 2" xfId="52037"/>
    <cellStyle name="Comma 3 2 2 3 2 3 3 4" xfId="36627"/>
    <cellStyle name="Comma 3 2 2 3 2 3 4" xfId="9808"/>
    <cellStyle name="Comma 3 2 2 3 2 3 4 2" xfId="25219"/>
    <cellStyle name="Comma 3 2 2 3 2 3 4 2 2" xfId="56043"/>
    <cellStyle name="Comma 3 2 2 3 2 3 4 3" xfId="40633"/>
    <cellStyle name="Comma 3 2 2 3 2 3 5" xfId="17410"/>
    <cellStyle name="Comma 3 2 2 3 2 3 5 2" xfId="48234"/>
    <cellStyle name="Comma 3 2 2 3 2 3 6" xfId="32824"/>
    <cellStyle name="Comma 3 2 2 3 2 4" xfId="2631"/>
    <cellStyle name="Comma 3 2 2 3 2 4 2" xfId="6434"/>
    <cellStyle name="Comma 3 2 2 3 2 4 2 2" xfId="14244"/>
    <cellStyle name="Comma 3 2 2 3 2 4 2 2 2" xfId="29655"/>
    <cellStyle name="Comma 3 2 2 3 2 4 2 2 2 2" xfId="60479"/>
    <cellStyle name="Comma 3 2 2 3 2 4 2 2 3" xfId="45069"/>
    <cellStyle name="Comma 3 2 2 3 2 4 2 3" xfId="21846"/>
    <cellStyle name="Comma 3 2 2 3 2 4 2 3 2" xfId="52670"/>
    <cellStyle name="Comma 3 2 2 3 2 4 2 4" xfId="37260"/>
    <cellStyle name="Comma 3 2 2 3 2 4 3" xfId="10441"/>
    <cellStyle name="Comma 3 2 2 3 2 4 3 2" xfId="25852"/>
    <cellStyle name="Comma 3 2 2 3 2 4 3 2 2" xfId="56676"/>
    <cellStyle name="Comma 3 2 2 3 2 4 3 3" xfId="41266"/>
    <cellStyle name="Comma 3 2 2 3 2 4 4" xfId="18043"/>
    <cellStyle name="Comma 3 2 2 3 2 4 4 2" xfId="48867"/>
    <cellStyle name="Comma 3 2 2 3 2 4 5" xfId="33457"/>
    <cellStyle name="Comma 3 2 2 3 2 5" xfId="4535"/>
    <cellStyle name="Comma 3 2 2 3 2 5 2" xfId="12345"/>
    <cellStyle name="Comma 3 2 2 3 2 5 2 2" xfId="27756"/>
    <cellStyle name="Comma 3 2 2 3 2 5 2 2 2" xfId="58580"/>
    <cellStyle name="Comma 3 2 2 3 2 5 2 3" xfId="43170"/>
    <cellStyle name="Comma 3 2 2 3 2 5 3" xfId="19947"/>
    <cellStyle name="Comma 3 2 2 3 2 5 3 2" xfId="50771"/>
    <cellStyle name="Comma 3 2 2 3 2 5 4" xfId="35361"/>
    <cellStyle name="Comma 3 2 2 3 2 6" xfId="8542"/>
    <cellStyle name="Comma 3 2 2 3 2 6 2" xfId="23953"/>
    <cellStyle name="Comma 3 2 2 3 2 6 2 2" xfId="54777"/>
    <cellStyle name="Comma 3 2 2 3 2 6 3" xfId="39367"/>
    <cellStyle name="Comma 3 2 2 3 2 7" xfId="16144"/>
    <cellStyle name="Comma 3 2 2 3 2 7 2" xfId="46968"/>
    <cellStyle name="Comma 3 2 2 3 2 8" xfId="31558"/>
    <cellStyle name="Comma 3 2 2 3 3" xfId="523"/>
    <cellStyle name="Comma 3 2 2 3 3 2" xfId="1156"/>
    <cellStyle name="Comma 3 2 2 3 3 2 2" xfId="3055"/>
    <cellStyle name="Comma 3 2 2 3 3 2 2 2" xfId="6858"/>
    <cellStyle name="Comma 3 2 2 3 3 2 2 2 2" xfId="14668"/>
    <cellStyle name="Comma 3 2 2 3 3 2 2 2 2 2" xfId="30079"/>
    <cellStyle name="Comma 3 2 2 3 3 2 2 2 2 2 2" xfId="60903"/>
    <cellStyle name="Comma 3 2 2 3 3 2 2 2 2 3" xfId="45493"/>
    <cellStyle name="Comma 3 2 2 3 3 2 2 2 3" xfId="22270"/>
    <cellStyle name="Comma 3 2 2 3 3 2 2 2 3 2" xfId="53094"/>
    <cellStyle name="Comma 3 2 2 3 3 2 2 2 4" xfId="37684"/>
    <cellStyle name="Comma 3 2 2 3 3 2 2 3" xfId="10865"/>
    <cellStyle name="Comma 3 2 2 3 3 2 2 3 2" xfId="26276"/>
    <cellStyle name="Comma 3 2 2 3 3 2 2 3 2 2" xfId="57100"/>
    <cellStyle name="Comma 3 2 2 3 3 2 2 3 3" xfId="41690"/>
    <cellStyle name="Comma 3 2 2 3 3 2 2 4" xfId="18467"/>
    <cellStyle name="Comma 3 2 2 3 3 2 2 4 2" xfId="49291"/>
    <cellStyle name="Comma 3 2 2 3 3 2 2 5" xfId="33881"/>
    <cellStyle name="Comma 3 2 2 3 3 2 3" xfId="4959"/>
    <cellStyle name="Comma 3 2 2 3 3 2 3 2" xfId="12769"/>
    <cellStyle name="Comma 3 2 2 3 3 2 3 2 2" xfId="28180"/>
    <cellStyle name="Comma 3 2 2 3 3 2 3 2 2 2" xfId="59004"/>
    <cellStyle name="Comma 3 2 2 3 3 2 3 2 3" xfId="43594"/>
    <cellStyle name="Comma 3 2 2 3 3 2 3 3" xfId="20371"/>
    <cellStyle name="Comma 3 2 2 3 3 2 3 3 2" xfId="51195"/>
    <cellStyle name="Comma 3 2 2 3 3 2 3 4" xfId="35785"/>
    <cellStyle name="Comma 3 2 2 3 3 2 4" xfId="8966"/>
    <cellStyle name="Comma 3 2 2 3 3 2 4 2" xfId="24377"/>
    <cellStyle name="Comma 3 2 2 3 3 2 4 2 2" xfId="55201"/>
    <cellStyle name="Comma 3 2 2 3 3 2 4 3" xfId="39791"/>
    <cellStyle name="Comma 3 2 2 3 3 2 5" xfId="16568"/>
    <cellStyle name="Comma 3 2 2 3 3 2 5 2" xfId="47392"/>
    <cellStyle name="Comma 3 2 2 3 3 2 6" xfId="31982"/>
    <cellStyle name="Comma 3 2 2 3 3 3" xfId="1789"/>
    <cellStyle name="Comma 3 2 2 3 3 3 2" xfId="3688"/>
    <cellStyle name="Comma 3 2 2 3 3 3 2 2" xfId="7491"/>
    <cellStyle name="Comma 3 2 2 3 3 3 2 2 2" xfId="15301"/>
    <cellStyle name="Comma 3 2 2 3 3 3 2 2 2 2" xfId="30712"/>
    <cellStyle name="Comma 3 2 2 3 3 3 2 2 2 2 2" xfId="61536"/>
    <cellStyle name="Comma 3 2 2 3 3 3 2 2 2 3" xfId="46126"/>
    <cellStyle name="Comma 3 2 2 3 3 3 2 2 3" xfId="22903"/>
    <cellStyle name="Comma 3 2 2 3 3 3 2 2 3 2" xfId="53727"/>
    <cellStyle name="Comma 3 2 2 3 3 3 2 2 4" xfId="38317"/>
    <cellStyle name="Comma 3 2 2 3 3 3 2 3" xfId="11498"/>
    <cellStyle name="Comma 3 2 2 3 3 3 2 3 2" xfId="26909"/>
    <cellStyle name="Comma 3 2 2 3 3 3 2 3 2 2" xfId="57733"/>
    <cellStyle name="Comma 3 2 2 3 3 3 2 3 3" xfId="42323"/>
    <cellStyle name="Comma 3 2 2 3 3 3 2 4" xfId="19100"/>
    <cellStyle name="Comma 3 2 2 3 3 3 2 4 2" xfId="49924"/>
    <cellStyle name="Comma 3 2 2 3 3 3 2 5" xfId="34514"/>
    <cellStyle name="Comma 3 2 2 3 3 3 3" xfId="5592"/>
    <cellStyle name="Comma 3 2 2 3 3 3 3 2" xfId="13402"/>
    <cellStyle name="Comma 3 2 2 3 3 3 3 2 2" xfId="28813"/>
    <cellStyle name="Comma 3 2 2 3 3 3 3 2 2 2" xfId="59637"/>
    <cellStyle name="Comma 3 2 2 3 3 3 3 2 3" xfId="44227"/>
    <cellStyle name="Comma 3 2 2 3 3 3 3 3" xfId="21004"/>
    <cellStyle name="Comma 3 2 2 3 3 3 3 3 2" xfId="51828"/>
    <cellStyle name="Comma 3 2 2 3 3 3 3 4" xfId="36418"/>
    <cellStyle name="Comma 3 2 2 3 3 3 4" xfId="9599"/>
    <cellStyle name="Comma 3 2 2 3 3 3 4 2" xfId="25010"/>
    <cellStyle name="Comma 3 2 2 3 3 3 4 2 2" xfId="55834"/>
    <cellStyle name="Comma 3 2 2 3 3 3 4 3" xfId="40424"/>
    <cellStyle name="Comma 3 2 2 3 3 3 5" xfId="17201"/>
    <cellStyle name="Comma 3 2 2 3 3 3 5 2" xfId="48025"/>
    <cellStyle name="Comma 3 2 2 3 3 3 6" xfId="32615"/>
    <cellStyle name="Comma 3 2 2 3 3 4" xfId="2422"/>
    <cellStyle name="Comma 3 2 2 3 3 4 2" xfId="6225"/>
    <cellStyle name="Comma 3 2 2 3 3 4 2 2" xfId="14035"/>
    <cellStyle name="Comma 3 2 2 3 3 4 2 2 2" xfId="29446"/>
    <cellStyle name="Comma 3 2 2 3 3 4 2 2 2 2" xfId="60270"/>
    <cellStyle name="Comma 3 2 2 3 3 4 2 2 3" xfId="44860"/>
    <cellStyle name="Comma 3 2 2 3 3 4 2 3" xfId="21637"/>
    <cellStyle name="Comma 3 2 2 3 3 4 2 3 2" xfId="52461"/>
    <cellStyle name="Comma 3 2 2 3 3 4 2 4" xfId="37051"/>
    <cellStyle name="Comma 3 2 2 3 3 4 3" xfId="10232"/>
    <cellStyle name="Comma 3 2 2 3 3 4 3 2" xfId="25643"/>
    <cellStyle name="Comma 3 2 2 3 3 4 3 2 2" xfId="56467"/>
    <cellStyle name="Comma 3 2 2 3 3 4 3 3" xfId="41057"/>
    <cellStyle name="Comma 3 2 2 3 3 4 4" xfId="17834"/>
    <cellStyle name="Comma 3 2 2 3 3 4 4 2" xfId="48658"/>
    <cellStyle name="Comma 3 2 2 3 3 4 5" xfId="33248"/>
    <cellStyle name="Comma 3 2 2 3 3 5" xfId="4326"/>
    <cellStyle name="Comma 3 2 2 3 3 5 2" xfId="12136"/>
    <cellStyle name="Comma 3 2 2 3 3 5 2 2" xfId="27547"/>
    <cellStyle name="Comma 3 2 2 3 3 5 2 2 2" xfId="58371"/>
    <cellStyle name="Comma 3 2 2 3 3 5 2 3" xfId="42961"/>
    <cellStyle name="Comma 3 2 2 3 3 5 3" xfId="19738"/>
    <cellStyle name="Comma 3 2 2 3 3 5 3 2" xfId="50562"/>
    <cellStyle name="Comma 3 2 2 3 3 5 4" xfId="35152"/>
    <cellStyle name="Comma 3 2 2 3 3 6" xfId="8333"/>
    <cellStyle name="Comma 3 2 2 3 3 6 2" xfId="23744"/>
    <cellStyle name="Comma 3 2 2 3 3 6 2 2" xfId="54568"/>
    <cellStyle name="Comma 3 2 2 3 3 6 3" xfId="39158"/>
    <cellStyle name="Comma 3 2 2 3 3 7" xfId="15935"/>
    <cellStyle name="Comma 3 2 2 3 3 7 2" xfId="46759"/>
    <cellStyle name="Comma 3 2 2 3 3 8" xfId="31349"/>
    <cellStyle name="Comma 3 2 2 3 4" xfId="943"/>
    <cellStyle name="Comma 3 2 2 3 4 2" xfId="2842"/>
    <cellStyle name="Comma 3 2 2 3 4 2 2" xfId="6645"/>
    <cellStyle name="Comma 3 2 2 3 4 2 2 2" xfId="14455"/>
    <cellStyle name="Comma 3 2 2 3 4 2 2 2 2" xfId="29866"/>
    <cellStyle name="Comma 3 2 2 3 4 2 2 2 2 2" xfId="60690"/>
    <cellStyle name="Comma 3 2 2 3 4 2 2 2 3" xfId="45280"/>
    <cellStyle name="Comma 3 2 2 3 4 2 2 3" xfId="22057"/>
    <cellStyle name="Comma 3 2 2 3 4 2 2 3 2" xfId="52881"/>
    <cellStyle name="Comma 3 2 2 3 4 2 2 4" xfId="37471"/>
    <cellStyle name="Comma 3 2 2 3 4 2 3" xfId="10652"/>
    <cellStyle name="Comma 3 2 2 3 4 2 3 2" xfId="26063"/>
    <cellStyle name="Comma 3 2 2 3 4 2 3 2 2" xfId="56887"/>
    <cellStyle name="Comma 3 2 2 3 4 2 3 3" xfId="41477"/>
    <cellStyle name="Comma 3 2 2 3 4 2 4" xfId="18254"/>
    <cellStyle name="Comma 3 2 2 3 4 2 4 2" xfId="49078"/>
    <cellStyle name="Comma 3 2 2 3 4 2 5" xfId="33668"/>
    <cellStyle name="Comma 3 2 2 3 4 3" xfId="4746"/>
    <cellStyle name="Comma 3 2 2 3 4 3 2" xfId="12556"/>
    <cellStyle name="Comma 3 2 2 3 4 3 2 2" xfId="27967"/>
    <cellStyle name="Comma 3 2 2 3 4 3 2 2 2" xfId="58791"/>
    <cellStyle name="Comma 3 2 2 3 4 3 2 3" xfId="43381"/>
    <cellStyle name="Comma 3 2 2 3 4 3 3" xfId="20158"/>
    <cellStyle name="Comma 3 2 2 3 4 3 3 2" xfId="50982"/>
    <cellStyle name="Comma 3 2 2 3 4 3 4" xfId="35572"/>
    <cellStyle name="Comma 3 2 2 3 4 4" xfId="8753"/>
    <cellStyle name="Comma 3 2 2 3 4 4 2" xfId="24164"/>
    <cellStyle name="Comma 3 2 2 3 4 4 2 2" xfId="54988"/>
    <cellStyle name="Comma 3 2 2 3 4 4 3" xfId="39578"/>
    <cellStyle name="Comma 3 2 2 3 4 5" xfId="16355"/>
    <cellStyle name="Comma 3 2 2 3 4 5 2" xfId="47179"/>
    <cellStyle name="Comma 3 2 2 3 4 6" xfId="31769"/>
    <cellStyle name="Comma 3 2 2 3 5" xfId="1576"/>
    <cellStyle name="Comma 3 2 2 3 5 2" xfId="3475"/>
    <cellStyle name="Comma 3 2 2 3 5 2 2" xfId="7278"/>
    <cellStyle name="Comma 3 2 2 3 5 2 2 2" xfId="15088"/>
    <cellStyle name="Comma 3 2 2 3 5 2 2 2 2" xfId="30499"/>
    <cellStyle name="Comma 3 2 2 3 5 2 2 2 2 2" xfId="61323"/>
    <cellStyle name="Comma 3 2 2 3 5 2 2 2 3" xfId="45913"/>
    <cellStyle name="Comma 3 2 2 3 5 2 2 3" xfId="22690"/>
    <cellStyle name="Comma 3 2 2 3 5 2 2 3 2" xfId="53514"/>
    <cellStyle name="Comma 3 2 2 3 5 2 2 4" xfId="38104"/>
    <cellStyle name="Comma 3 2 2 3 5 2 3" xfId="11285"/>
    <cellStyle name="Comma 3 2 2 3 5 2 3 2" xfId="26696"/>
    <cellStyle name="Comma 3 2 2 3 5 2 3 2 2" xfId="57520"/>
    <cellStyle name="Comma 3 2 2 3 5 2 3 3" xfId="42110"/>
    <cellStyle name="Comma 3 2 2 3 5 2 4" xfId="18887"/>
    <cellStyle name="Comma 3 2 2 3 5 2 4 2" xfId="49711"/>
    <cellStyle name="Comma 3 2 2 3 5 2 5" xfId="34301"/>
    <cellStyle name="Comma 3 2 2 3 5 3" xfId="5379"/>
    <cellStyle name="Comma 3 2 2 3 5 3 2" xfId="13189"/>
    <cellStyle name="Comma 3 2 2 3 5 3 2 2" xfId="28600"/>
    <cellStyle name="Comma 3 2 2 3 5 3 2 2 2" xfId="59424"/>
    <cellStyle name="Comma 3 2 2 3 5 3 2 3" xfId="44014"/>
    <cellStyle name="Comma 3 2 2 3 5 3 3" xfId="20791"/>
    <cellStyle name="Comma 3 2 2 3 5 3 3 2" xfId="51615"/>
    <cellStyle name="Comma 3 2 2 3 5 3 4" xfId="36205"/>
    <cellStyle name="Comma 3 2 2 3 5 4" xfId="9386"/>
    <cellStyle name="Comma 3 2 2 3 5 4 2" xfId="24797"/>
    <cellStyle name="Comma 3 2 2 3 5 4 2 2" xfId="55621"/>
    <cellStyle name="Comma 3 2 2 3 5 4 3" xfId="40211"/>
    <cellStyle name="Comma 3 2 2 3 5 5" xfId="16988"/>
    <cellStyle name="Comma 3 2 2 3 5 5 2" xfId="47812"/>
    <cellStyle name="Comma 3 2 2 3 5 6" xfId="32402"/>
    <cellStyle name="Comma 3 2 2 3 6" xfId="2209"/>
    <cellStyle name="Comma 3 2 2 3 6 2" xfId="6012"/>
    <cellStyle name="Comma 3 2 2 3 6 2 2" xfId="13822"/>
    <cellStyle name="Comma 3 2 2 3 6 2 2 2" xfId="29233"/>
    <cellStyle name="Comma 3 2 2 3 6 2 2 2 2" xfId="60057"/>
    <cellStyle name="Comma 3 2 2 3 6 2 2 3" xfId="44647"/>
    <cellStyle name="Comma 3 2 2 3 6 2 3" xfId="21424"/>
    <cellStyle name="Comma 3 2 2 3 6 2 3 2" xfId="52248"/>
    <cellStyle name="Comma 3 2 2 3 6 2 4" xfId="36838"/>
    <cellStyle name="Comma 3 2 2 3 6 3" xfId="10019"/>
    <cellStyle name="Comma 3 2 2 3 6 3 2" xfId="25430"/>
    <cellStyle name="Comma 3 2 2 3 6 3 2 2" xfId="56254"/>
    <cellStyle name="Comma 3 2 2 3 6 3 3" xfId="40844"/>
    <cellStyle name="Comma 3 2 2 3 6 4" xfId="17621"/>
    <cellStyle name="Comma 3 2 2 3 6 4 2" xfId="48445"/>
    <cellStyle name="Comma 3 2 2 3 6 5" xfId="33035"/>
    <cellStyle name="Comma 3 2 2 3 7" xfId="4113"/>
    <cellStyle name="Comma 3 2 2 3 7 2" xfId="11923"/>
    <cellStyle name="Comma 3 2 2 3 7 2 2" xfId="27334"/>
    <cellStyle name="Comma 3 2 2 3 7 2 2 2" xfId="58158"/>
    <cellStyle name="Comma 3 2 2 3 7 2 3" xfId="42748"/>
    <cellStyle name="Comma 3 2 2 3 7 3" xfId="19525"/>
    <cellStyle name="Comma 3 2 2 3 7 3 2" xfId="50349"/>
    <cellStyle name="Comma 3 2 2 3 7 4" xfId="34939"/>
    <cellStyle name="Comma 3 2 2 3 8" xfId="8120"/>
    <cellStyle name="Comma 3 2 2 3 8 2" xfId="23531"/>
    <cellStyle name="Comma 3 2 2 3 8 2 2" xfId="54355"/>
    <cellStyle name="Comma 3 2 2 3 8 3" xfId="38945"/>
    <cellStyle name="Comma 3 2 2 3 9" xfId="7911"/>
    <cellStyle name="Comma 3 2 2 3 9 2" xfId="23322"/>
    <cellStyle name="Comma 3 2 2 3 9 2 2" xfId="54146"/>
    <cellStyle name="Comma 3 2 2 3 9 3" xfId="38736"/>
    <cellStyle name="Comma 3 2 2 4" xfId="229"/>
    <cellStyle name="Comma 3 2 2 4 10" xfId="15642"/>
    <cellStyle name="Comma 3 2 2 4 10 2" xfId="46466"/>
    <cellStyle name="Comma 3 2 2 4 11" xfId="31056"/>
    <cellStyle name="Comma 3 2 2 4 2" xfId="652"/>
    <cellStyle name="Comma 3 2 2 4 2 2" xfId="1285"/>
    <cellStyle name="Comma 3 2 2 4 2 2 2" xfId="3184"/>
    <cellStyle name="Comma 3 2 2 4 2 2 2 2" xfId="6987"/>
    <cellStyle name="Comma 3 2 2 4 2 2 2 2 2" xfId="14797"/>
    <cellStyle name="Comma 3 2 2 4 2 2 2 2 2 2" xfId="30208"/>
    <cellStyle name="Comma 3 2 2 4 2 2 2 2 2 2 2" xfId="61032"/>
    <cellStyle name="Comma 3 2 2 4 2 2 2 2 2 3" xfId="45622"/>
    <cellStyle name="Comma 3 2 2 4 2 2 2 2 3" xfId="22399"/>
    <cellStyle name="Comma 3 2 2 4 2 2 2 2 3 2" xfId="53223"/>
    <cellStyle name="Comma 3 2 2 4 2 2 2 2 4" xfId="37813"/>
    <cellStyle name="Comma 3 2 2 4 2 2 2 3" xfId="10994"/>
    <cellStyle name="Comma 3 2 2 4 2 2 2 3 2" xfId="26405"/>
    <cellStyle name="Comma 3 2 2 4 2 2 2 3 2 2" xfId="57229"/>
    <cellStyle name="Comma 3 2 2 4 2 2 2 3 3" xfId="41819"/>
    <cellStyle name="Comma 3 2 2 4 2 2 2 4" xfId="18596"/>
    <cellStyle name="Comma 3 2 2 4 2 2 2 4 2" xfId="49420"/>
    <cellStyle name="Comma 3 2 2 4 2 2 2 5" xfId="34010"/>
    <cellStyle name="Comma 3 2 2 4 2 2 3" xfId="5088"/>
    <cellStyle name="Comma 3 2 2 4 2 2 3 2" xfId="12898"/>
    <cellStyle name="Comma 3 2 2 4 2 2 3 2 2" xfId="28309"/>
    <cellStyle name="Comma 3 2 2 4 2 2 3 2 2 2" xfId="59133"/>
    <cellStyle name="Comma 3 2 2 4 2 2 3 2 3" xfId="43723"/>
    <cellStyle name="Comma 3 2 2 4 2 2 3 3" xfId="20500"/>
    <cellStyle name="Comma 3 2 2 4 2 2 3 3 2" xfId="51324"/>
    <cellStyle name="Comma 3 2 2 4 2 2 3 4" xfId="35914"/>
    <cellStyle name="Comma 3 2 2 4 2 2 4" xfId="9095"/>
    <cellStyle name="Comma 3 2 2 4 2 2 4 2" xfId="24506"/>
    <cellStyle name="Comma 3 2 2 4 2 2 4 2 2" xfId="55330"/>
    <cellStyle name="Comma 3 2 2 4 2 2 4 3" xfId="39920"/>
    <cellStyle name="Comma 3 2 2 4 2 2 5" xfId="16697"/>
    <cellStyle name="Comma 3 2 2 4 2 2 5 2" xfId="47521"/>
    <cellStyle name="Comma 3 2 2 4 2 2 6" xfId="32111"/>
    <cellStyle name="Comma 3 2 2 4 2 3" xfId="1918"/>
    <cellStyle name="Comma 3 2 2 4 2 3 2" xfId="3817"/>
    <cellStyle name="Comma 3 2 2 4 2 3 2 2" xfId="7620"/>
    <cellStyle name="Comma 3 2 2 4 2 3 2 2 2" xfId="15430"/>
    <cellStyle name="Comma 3 2 2 4 2 3 2 2 2 2" xfId="30841"/>
    <cellStyle name="Comma 3 2 2 4 2 3 2 2 2 2 2" xfId="61665"/>
    <cellStyle name="Comma 3 2 2 4 2 3 2 2 2 3" xfId="46255"/>
    <cellStyle name="Comma 3 2 2 4 2 3 2 2 3" xfId="23032"/>
    <cellStyle name="Comma 3 2 2 4 2 3 2 2 3 2" xfId="53856"/>
    <cellStyle name="Comma 3 2 2 4 2 3 2 2 4" xfId="38446"/>
    <cellStyle name="Comma 3 2 2 4 2 3 2 3" xfId="11627"/>
    <cellStyle name="Comma 3 2 2 4 2 3 2 3 2" xfId="27038"/>
    <cellStyle name="Comma 3 2 2 4 2 3 2 3 2 2" xfId="57862"/>
    <cellStyle name="Comma 3 2 2 4 2 3 2 3 3" xfId="42452"/>
    <cellStyle name="Comma 3 2 2 4 2 3 2 4" xfId="19229"/>
    <cellStyle name="Comma 3 2 2 4 2 3 2 4 2" xfId="50053"/>
    <cellStyle name="Comma 3 2 2 4 2 3 2 5" xfId="34643"/>
    <cellStyle name="Comma 3 2 2 4 2 3 3" xfId="5721"/>
    <cellStyle name="Comma 3 2 2 4 2 3 3 2" xfId="13531"/>
    <cellStyle name="Comma 3 2 2 4 2 3 3 2 2" xfId="28942"/>
    <cellStyle name="Comma 3 2 2 4 2 3 3 2 2 2" xfId="59766"/>
    <cellStyle name="Comma 3 2 2 4 2 3 3 2 3" xfId="44356"/>
    <cellStyle name="Comma 3 2 2 4 2 3 3 3" xfId="21133"/>
    <cellStyle name="Comma 3 2 2 4 2 3 3 3 2" xfId="51957"/>
    <cellStyle name="Comma 3 2 2 4 2 3 3 4" xfId="36547"/>
    <cellStyle name="Comma 3 2 2 4 2 3 4" xfId="9728"/>
    <cellStyle name="Comma 3 2 2 4 2 3 4 2" xfId="25139"/>
    <cellStyle name="Comma 3 2 2 4 2 3 4 2 2" xfId="55963"/>
    <cellStyle name="Comma 3 2 2 4 2 3 4 3" xfId="40553"/>
    <cellStyle name="Comma 3 2 2 4 2 3 5" xfId="17330"/>
    <cellStyle name="Comma 3 2 2 4 2 3 5 2" xfId="48154"/>
    <cellStyle name="Comma 3 2 2 4 2 3 6" xfId="32744"/>
    <cellStyle name="Comma 3 2 2 4 2 4" xfId="2551"/>
    <cellStyle name="Comma 3 2 2 4 2 4 2" xfId="6354"/>
    <cellStyle name="Comma 3 2 2 4 2 4 2 2" xfId="14164"/>
    <cellStyle name="Comma 3 2 2 4 2 4 2 2 2" xfId="29575"/>
    <cellStyle name="Comma 3 2 2 4 2 4 2 2 2 2" xfId="60399"/>
    <cellStyle name="Comma 3 2 2 4 2 4 2 2 3" xfId="44989"/>
    <cellStyle name="Comma 3 2 2 4 2 4 2 3" xfId="21766"/>
    <cellStyle name="Comma 3 2 2 4 2 4 2 3 2" xfId="52590"/>
    <cellStyle name="Comma 3 2 2 4 2 4 2 4" xfId="37180"/>
    <cellStyle name="Comma 3 2 2 4 2 4 3" xfId="10361"/>
    <cellStyle name="Comma 3 2 2 4 2 4 3 2" xfId="25772"/>
    <cellStyle name="Comma 3 2 2 4 2 4 3 2 2" xfId="56596"/>
    <cellStyle name="Comma 3 2 2 4 2 4 3 3" xfId="41186"/>
    <cellStyle name="Comma 3 2 2 4 2 4 4" xfId="17963"/>
    <cellStyle name="Comma 3 2 2 4 2 4 4 2" xfId="48787"/>
    <cellStyle name="Comma 3 2 2 4 2 4 5" xfId="33377"/>
    <cellStyle name="Comma 3 2 2 4 2 5" xfId="4455"/>
    <cellStyle name="Comma 3 2 2 4 2 5 2" xfId="12265"/>
    <cellStyle name="Comma 3 2 2 4 2 5 2 2" xfId="27676"/>
    <cellStyle name="Comma 3 2 2 4 2 5 2 2 2" xfId="58500"/>
    <cellStyle name="Comma 3 2 2 4 2 5 2 3" xfId="43090"/>
    <cellStyle name="Comma 3 2 2 4 2 5 3" xfId="19867"/>
    <cellStyle name="Comma 3 2 2 4 2 5 3 2" xfId="50691"/>
    <cellStyle name="Comma 3 2 2 4 2 5 4" xfId="35281"/>
    <cellStyle name="Comma 3 2 2 4 2 6" xfId="8462"/>
    <cellStyle name="Comma 3 2 2 4 2 6 2" xfId="23873"/>
    <cellStyle name="Comma 3 2 2 4 2 6 2 2" xfId="54697"/>
    <cellStyle name="Comma 3 2 2 4 2 6 3" xfId="39287"/>
    <cellStyle name="Comma 3 2 2 4 2 7" xfId="16064"/>
    <cellStyle name="Comma 3 2 2 4 2 7 2" xfId="46888"/>
    <cellStyle name="Comma 3 2 2 4 2 8" xfId="31478"/>
    <cellStyle name="Comma 3 2 2 4 3" xfId="443"/>
    <cellStyle name="Comma 3 2 2 4 3 2" xfId="1076"/>
    <cellStyle name="Comma 3 2 2 4 3 2 2" xfId="2975"/>
    <cellStyle name="Comma 3 2 2 4 3 2 2 2" xfId="6778"/>
    <cellStyle name="Comma 3 2 2 4 3 2 2 2 2" xfId="14588"/>
    <cellStyle name="Comma 3 2 2 4 3 2 2 2 2 2" xfId="29999"/>
    <cellStyle name="Comma 3 2 2 4 3 2 2 2 2 2 2" xfId="60823"/>
    <cellStyle name="Comma 3 2 2 4 3 2 2 2 2 3" xfId="45413"/>
    <cellStyle name="Comma 3 2 2 4 3 2 2 2 3" xfId="22190"/>
    <cellStyle name="Comma 3 2 2 4 3 2 2 2 3 2" xfId="53014"/>
    <cellStyle name="Comma 3 2 2 4 3 2 2 2 4" xfId="37604"/>
    <cellStyle name="Comma 3 2 2 4 3 2 2 3" xfId="10785"/>
    <cellStyle name="Comma 3 2 2 4 3 2 2 3 2" xfId="26196"/>
    <cellStyle name="Comma 3 2 2 4 3 2 2 3 2 2" xfId="57020"/>
    <cellStyle name="Comma 3 2 2 4 3 2 2 3 3" xfId="41610"/>
    <cellStyle name="Comma 3 2 2 4 3 2 2 4" xfId="18387"/>
    <cellStyle name="Comma 3 2 2 4 3 2 2 4 2" xfId="49211"/>
    <cellStyle name="Comma 3 2 2 4 3 2 2 5" xfId="33801"/>
    <cellStyle name="Comma 3 2 2 4 3 2 3" xfId="4879"/>
    <cellStyle name="Comma 3 2 2 4 3 2 3 2" xfId="12689"/>
    <cellStyle name="Comma 3 2 2 4 3 2 3 2 2" xfId="28100"/>
    <cellStyle name="Comma 3 2 2 4 3 2 3 2 2 2" xfId="58924"/>
    <cellStyle name="Comma 3 2 2 4 3 2 3 2 3" xfId="43514"/>
    <cellStyle name="Comma 3 2 2 4 3 2 3 3" xfId="20291"/>
    <cellStyle name="Comma 3 2 2 4 3 2 3 3 2" xfId="51115"/>
    <cellStyle name="Comma 3 2 2 4 3 2 3 4" xfId="35705"/>
    <cellStyle name="Comma 3 2 2 4 3 2 4" xfId="8886"/>
    <cellStyle name="Comma 3 2 2 4 3 2 4 2" xfId="24297"/>
    <cellStyle name="Comma 3 2 2 4 3 2 4 2 2" xfId="55121"/>
    <cellStyle name="Comma 3 2 2 4 3 2 4 3" xfId="39711"/>
    <cellStyle name="Comma 3 2 2 4 3 2 5" xfId="16488"/>
    <cellStyle name="Comma 3 2 2 4 3 2 5 2" xfId="47312"/>
    <cellStyle name="Comma 3 2 2 4 3 2 6" xfId="31902"/>
    <cellStyle name="Comma 3 2 2 4 3 3" xfId="1709"/>
    <cellStyle name="Comma 3 2 2 4 3 3 2" xfId="3608"/>
    <cellStyle name="Comma 3 2 2 4 3 3 2 2" xfId="7411"/>
    <cellStyle name="Comma 3 2 2 4 3 3 2 2 2" xfId="15221"/>
    <cellStyle name="Comma 3 2 2 4 3 3 2 2 2 2" xfId="30632"/>
    <cellStyle name="Comma 3 2 2 4 3 3 2 2 2 2 2" xfId="61456"/>
    <cellStyle name="Comma 3 2 2 4 3 3 2 2 2 3" xfId="46046"/>
    <cellStyle name="Comma 3 2 2 4 3 3 2 2 3" xfId="22823"/>
    <cellStyle name="Comma 3 2 2 4 3 3 2 2 3 2" xfId="53647"/>
    <cellStyle name="Comma 3 2 2 4 3 3 2 2 4" xfId="38237"/>
    <cellStyle name="Comma 3 2 2 4 3 3 2 3" xfId="11418"/>
    <cellStyle name="Comma 3 2 2 4 3 3 2 3 2" xfId="26829"/>
    <cellStyle name="Comma 3 2 2 4 3 3 2 3 2 2" xfId="57653"/>
    <cellStyle name="Comma 3 2 2 4 3 3 2 3 3" xfId="42243"/>
    <cellStyle name="Comma 3 2 2 4 3 3 2 4" xfId="19020"/>
    <cellStyle name="Comma 3 2 2 4 3 3 2 4 2" xfId="49844"/>
    <cellStyle name="Comma 3 2 2 4 3 3 2 5" xfId="34434"/>
    <cellStyle name="Comma 3 2 2 4 3 3 3" xfId="5512"/>
    <cellStyle name="Comma 3 2 2 4 3 3 3 2" xfId="13322"/>
    <cellStyle name="Comma 3 2 2 4 3 3 3 2 2" xfId="28733"/>
    <cellStyle name="Comma 3 2 2 4 3 3 3 2 2 2" xfId="59557"/>
    <cellStyle name="Comma 3 2 2 4 3 3 3 2 3" xfId="44147"/>
    <cellStyle name="Comma 3 2 2 4 3 3 3 3" xfId="20924"/>
    <cellStyle name="Comma 3 2 2 4 3 3 3 3 2" xfId="51748"/>
    <cellStyle name="Comma 3 2 2 4 3 3 3 4" xfId="36338"/>
    <cellStyle name="Comma 3 2 2 4 3 3 4" xfId="9519"/>
    <cellStyle name="Comma 3 2 2 4 3 3 4 2" xfId="24930"/>
    <cellStyle name="Comma 3 2 2 4 3 3 4 2 2" xfId="55754"/>
    <cellStyle name="Comma 3 2 2 4 3 3 4 3" xfId="40344"/>
    <cellStyle name="Comma 3 2 2 4 3 3 5" xfId="17121"/>
    <cellStyle name="Comma 3 2 2 4 3 3 5 2" xfId="47945"/>
    <cellStyle name="Comma 3 2 2 4 3 3 6" xfId="32535"/>
    <cellStyle name="Comma 3 2 2 4 3 4" xfId="2342"/>
    <cellStyle name="Comma 3 2 2 4 3 4 2" xfId="6145"/>
    <cellStyle name="Comma 3 2 2 4 3 4 2 2" xfId="13955"/>
    <cellStyle name="Comma 3 2 2 4 3 4 2 2 2" xfId="29366"/>
    <cellStyle name="Comma 3 2 2 4 3 4 2 2 2 2" xfId="60190"/>
    <cellStyle name="Comma 3 2 2 4 3 4 2 2 3" xfId="44780"/>
    <cellStyle name="Comma 3 2 2 4 3 4 2 3" xfId="21557"/>
    <cellStyle name="Comma 3 2 2 4 3 4 2 3 2" xfId="52381"/>
    <cellStyle name="Comma 3 2 2 4 3 4 2 4" xfId="36971"/>
    <cellStyle name="Comma 3 2 2 4 3 4 3" xfId="10152"/>
    <cellStyle name="Comma 3 2 2 4 3 4 3 2" xfId="25563"/>
    <cellStyle name="Comma 3 2 2 4 3 4 3 2 2" xfId="56387"/>
    <cellStyle name="Comma 3 2 2 4 3 4 3 3" xfId="40977"/>
    <cellStyle name="Comma 3 2 2 4 3 4 4" xfId="17754"/>
    <cellStyle name="Comma 3 2 2 4 3 4 4 2" xfId="48578"/>
    <cellStyle name="Comma 3 2 2 4 3 4 5" xfId="33168"/>
    <cellStyle name="Comma 3 2 2 4 3 5" xfId="4246"/>
    <cellStyle name="Comma 3 2 2 4 3 5 2" xfId="12056"/>
    <cellStyle name="Comma 3 2 2 4 3 5 2 2" xfId="27467"/>
    <cellStyle name="Comma 3 2 2 4 3 5 2 2 2" xfId="58291"/>
    <cellStyle name="Comma 3 2 2 4 3 5 2 3" xfId="42881"/>
    <cellStyle name="Comma 3 2 2 4 3 5 3" xfId="19658"/>
    <cellStyle name="Comma 3 2 2 4 3 5 3 2" xfId="50482"/>
    <cellStyle name="Comma 3 2 2 4 3 5 4" xfId="35072"/>
    <cellStyle name="Comma 3 2 2 4 3 6" xfId="8253"/>
    <cellStyle name="Comma 3 2 2 4 3 6 2" xfId="23664"/>
    <cellStyle name="Comma 3 2 2 4 3 6 2 2" xfId="54488"/>
    <cellStyle name="Comma 3 2 2 4 3 6 3" xfId="39078"/>
    <cellStyle name="Comma 3 2 2 4 3 7" xfId="15855"/>
    <cellStyle name="Comma 3 2 2 4 3 7 2" xfId="46679"/>
    <cellStyle name="Comma 3 2 2 4 3 8" xfId="31269"/>
    <cellStyle name="Comma 3 2 2 4 4" xfId="863"/>
    <cellStyle name="Comma 3 2 2 4 4 2" xfId="2762"/>
    <cellStyle name="Comma 3 2 2 4 4 2 2" xfId="6565"/>
    <cellStyle name="Comma 3 2 2 4 4 2 2 2" xfId="14375"/>
    <cellStyle name="Comma 3 2 2 4 4 2 2 2 2" xfId="29786"/>
    <cellStyle name="Comma 3 2 2 4 4 2 2 2 2 2" xfId="60610"/>
    <cellStyle name="Comma 3 2 2 4 4 2 2 2 3" xfId="45200"/>
    <cellStyle name="Comma 3 2 2 4 4 2 2 3" xfId="21977"/>
    <cellStyle name="Comma 3 2 2 4 4 2 2 3 2" xfId="52801"/>
    <cellStyle name="Comma 3 2 2 4 4 2 2 4" xfId="37391"/>
    <cellStyle name="Comma 3 2 2 4 4 2 3" xfId="10572"/>
    <cellStyle name="Comma 3 2 2 4 4 2 3 2" xfId="25983"/>
    <cellStyle name="Comma 3 2 2 4 4 2 3 2 2" xfId="56807"/>
    <cellStyle name="Comma 3 2 2 4 4 2 3 3" xfId="41397"/>
    <cellStyle name="Comma 3 2 2 4 4 2 4" xfId="18174"/>
    <cellStyle name="Comma 3 2 2 4 4 2 4 2" xfId="48998"/>
    <cellStyle name="Comma 3 2 2 4 4 2 5" xfId="33588"/>
    <cellStyle name="Comma 3 2 2 4 4 3" xfId="4666"/>
    <cellStyle name="Comma 3 2 2 4 4 3 2" xfId="12476"/>
    <cellStyle name="Comma 3 2 2 4 4 3 2 2" xfId="27887"/>
    <cellStyle name="Comma 3 2 2 4 4 3 2 2 2" xfId="58711"/>
    <cellStyle name="Comma 3 2 2 4 4 3 2 3" xfId="43301"/>
    <cellStyle name="Comma 3 2 2 4 4 3 3" xfId="20078"/>
    <cellStyle name="Comma 3 2 2 4 4 3 3 2" xfId="50902"/>
    <cellStyle name="Comma 3 2 2 4 4 3 4" xfId="35492"/>
    <cellStyle name="Comma 3 2 2 4 4 4" xfId="8673"/>
    <cellStyle name="Comma 3 2 2 4 4 4 2" xfId="24084"/>
    <cellStyle name="Comma 3 2 2 4 4 4 2 2" xfId="54908"/>
    <cellStyle name="Comma 3 2 2 4 4 4 3" xfId="39498"/>
    <cellStyle name="Comma 3 2 2 4 4 5" xfId="16275"/>
    <cellStyle name="Comma 3 2 2 4 4 5 2" xfId="47099"/>
    <cellStyle name="Comma 3 2 2 4 4 6" xfId="31689"/>
    <cellStyle name="Comma 3 2 2 4 5" xfId="1496"/>
    <cellStyle name="Comma 3 2 2 4 5 2" xfId="3395"/>
    <cellStyle name="Comma 3 2 2 4 5 2 2" xfId="7198"/>
    <cellStyle name="Comma 3 2 2 4 5 2 2 2" xfId="15008"/>
    <cellStyle name="Comma 3 2 2 4 5 2 2 2 2" xfId="30419"/>
    <cellStyle name="Comma 3 2 2 4 5 2 2 2 2 2" xfId="61243"/>
    <cellStyle name="Comma 3 2 2 4 5 2 2 2 3" xfId="45833"/>
    <cellStyle name="Comma 3 2 2 4 5 2 2 3" xfId="22610"/>
    <cellStyle name="Comma 3 2 2 4 5 2 2 3 2" xfId="53434"/>
    <cellStyle name="Comma 3 2 2 4 5 2 2 4" xfId="38024"/>
    <cellStyle name="Comma 3 2 2 4 5 2 3" xfId="11205"/>
    <cellStyle name="Comma 3 2 2 4 5 2 3 2" xfId="26616"/>
    <cellStyle name="Comma 3 2 2 4 5 2 3 2 2" xfId="57440"/>
    <cellStyle name="Comma 3 2 2 4 5 2 3 3" xfId="42030"/>
    <cellStyle name="Comma 3 2 2 4 5 2 4" xfId="18807"/>
    <cellStyle name="Comma 3 2 2 4 5 2 4 2" xfId="49631"/>
    <cellStyle name="Comma 3 2 2 4 5 2 5" xfId="34221"/>
    <cellStyle name="Comma 3 2 2 4 5 3" xfId="5299"/>
    <cellStyle name="Comma 3 2 2 4 5 3 2" xfId="13109"/>
    <cellStyle name="Comma 3 2 2 4 5 3 2 2" xfId="28520"/>
    <cellStyle name="Comma 3 2 2 4 5 3 2 2 2" xfId="59344"/>
    <cellStyle name="Comma 3 2 2 4 5 3 2 3" xfId="43934"/>
    <cellStyle name="Comma 3 2 2 4 5 3 3" xfId="20711"/>
    <cellStyle name="Comma 3 2 2 4 5 3 3 2" xfId="51535"/>
    <cellStyle name="Comma 3 2 2 4 5 3 4" xfId="36125"/>
    <cellStyle name="Comma 3 2 2 4 5 4" xfId="9306"/>
    <cellStyle name="Comma 3 2 2 4 5 4 2" xfId="24717"/>
    <cellStyle name="Comma 3 2 2 4 5 4 2 2" xfId="55541"/>
    <cellStyle name="Comma 3 2 2 4 5 4 3" xfId="40131"/>
    <cellStyle name="Comma 3 2 2 4 5 5" xfId="16908"/>
    <cellStyle name="Comma 3 2 2 4 5 5 2" xfId="47732"/>
    <cellStyle name="Comma 3 2 2 4 5 6" xfId="32322"/>
    <cellStyle name="Comma 3 2 2 4 6" xfId="2129"/>
    <cellStyle name="Comma 3 2 2 4 6 2" xfId="5932"/>
    <cellStyle name="Comma 3 2 2 4 6 2 2" xfId="13742"/>
    <cellStyle name="Comma 3 2 2 4 6 2 2 2" xfId="29153"/>
    <cellStyle name="Comma 3 2 2 4 6 2 2 2 2" xfId="59977"/>
    <cellStyle name="Comma 3 2 2 4 6 2 2 3" xfId="44567"/>
    <cellStyle name="Comma 3 2 2 4 6 2 3" xfId="21344"/>
    <cellStyle name="Comma 3 2 2 4 6 2 3 2" xfId="52168"/>
    <cellStyle name="Comma 3 2 2 4 6 2 4" xfId="36758"/>
    <cellStyle name="Comma 3 2 2 4 6 3" xfId="9939"/>
    <cellStyle name="Comma 3 2 2 4 6 3 2" xfId="25350"/>
    <cellStyle name="Comma 3 2 2 4 6 3 2 2" xfId="56174"/>
    <cellStyle name="Comma 3 2 2 4 6 3 3" xfId="40764"/>
    <cellStyle name="Comma 3 2 2 4 6 4" xfId="17541"/>
    <cellStyle name="Comma 3 2 2 4 6 4 2" xfId="48365"/>
    <cellStyle name="Comma 3 2 2 4 6 5" xfId="32955"/>
    <cellStyle name="Comma 3 2 2 4 7" xfId="4033"/>
    <cellStyle name="Comma 3 2 2 4 7 2" xfId="11843"/>
    <cellStyle name="Comma 3 2 2 4 7 2 2" xfId="27254"/>
    <cellStyle name="Comma 3 2 2 4 7 2 2 2" xfId="58078"/>
    <cellStyle name="Comma 3 2 2 4 7 2 3" xfId="42668"/>
    <cellStyle name="Comma 3 2 2 4 7 3" xfId="19445"/>
    <cellStyle name="Comma 3 2 2 4 7 3 2" xfId="50269"/>
    <cellStyle name="Comma 3 2 2 4 7 4" xfId="34859"/>
    <cellStyle name="Comma 3 2 2 4 8" xfId="8040"/>
    <cellStyle name="Comma 3 2 2 4 8 2" xfId="23451"/>
    <cellStyle name="Comma 3 2 2 4 8 2 2" xfId="54275"/>
    <cellStyle name="Comma 3 2 2 4 8 3" xfId="38865"/>
    <cellStyle name="Comma 3 2 2 4 9" xfId="7831"/>
    <cellStyle name="Comma 3 2 2 4 9 2" xfId="23242"/>
    <cellStyle name="Comma 3 2 2 4 9 2 2" xfId="54066"/>
    <cellStyle name="Comma 3 2 2 4 9 3" xfId="38656"/>
    <cellStyle name="Comma 3 2 2 5" xfId="607"/>
    <cellStyle name="Comma 3 2 2 5 2" xfId="1240"/>
    <cellStyle name="Comma 3 2 2 5 2 2" xfId="3139"/>
    <cellStyle name="Comma 3 2 2 5 2 2 2" xfId="6942"/>
    <cellStyle name="Comma 3 2 2 5 2 2 2 2" xfId="14752"/>
    <cellStyle name="Comma 3 2 2 5 2 2 2 2 2" xfId="30163"/>
    <cellStyle name="Comma 3 2 2 5 2 2 2 2 2 2" xfId="60987"/>
    <cellStyle name="Comma 3 2 2 5 2 2 2 2 3" xfId="45577"/>
    <cellStyle name="Comma 3 2 2 5 2 2 2 3" xfId="22354"/>
    <cellStyle name="Comma 3 2 2 5 2 2 2 3 2" xfId="53178"/>
    <cellStyle name="Comma 3 2 2 5 2 2 2 4" xfId="37768"/>
    <cellStyle name="Comma 3 2 2 5 2 2 3" xfId="10949"/>
    <cellStyle name="Comma 3 2 2 5 2 2 3 2" xfId="26360"/>
    <cellStyle name="Comma 3 2 2 5 2 2 3 2 2" xfId="57184"/>
    <cellStyle name="Comma 3 2 2 5 2 2 3 3" xfId="41774"/>
    <cellStyle name="Comma 3 2 2 5 2 2 4" xfId="18551"/>
    <cellStyle name="Comma 3 2 2 5 2 2 4 2" xfId="49375"/>
    <cellStyle name="Comma 3 2 2 5 2 2 5" xfId="33965"/>
    <cellStyle name="Comma 3 2 2 5 2 3" xfId="5043"/>
    <cellStyle name="Comma 3 2 2 5 2 3 2" xfId="12853"/>
    <cellStyle name="Comma 3 2 2 5 2 3 2 2" xfId="28264"/>
    <cellStyle name="Comma 3 2 2 5 2 3 2 2 2" xfId="59088"/>
    <cellStyle name="Comma 3 2 2 5 2 3 2 3" xfId="43678"/>
    <cellStyle name="Comma 3 2 2 5 2 3 3" xfId="20455"/>
    <cellStyle name="Comma 3 2 2 5 2 3 3 2" xfId="51279"/>
    <cellStyle name="Comma 3 2 2 5 2 3 4" xfId="35869"/>
    <cellStyle name="Comma 3 2 2 5 2 4" xfId="9050"/>
    <cellStyle name="Comma 3 2 2 5 2 4 2" xfId="24461"/>
    <cellStyle name="Comma 3 2 2 5 2 4 2 2" xfId="55285"/>
    <cellStyle name="Comma 3 2 2 5 2 4 3" xfId="39875"/>
    <cellStyle name="Comma 3 2 2 5 2 5" xfId="16652"/>
    <cellStyle name="Comma 3 2 2 5 2 5 2" xfId="47476"/>
    <cellStyle name="Comma 3 2 2 5 2 6" xfId="32066"/>
    <cellStyle name="Comma 3 2 2 5 3" xfId="1873"/>
    <cellStyle name="Comma 3 2 2 5 3 2" xfId="3772"/>
    <cellStyle name="Comma 3 2 2 5 3 2 2" xfId="7575"/>
    <cellStyle name="Comma 3 2 2 5 3 2 2 2" xfId="15385"/>
    <cellStyle name="Comma 3 2 2 5 3 2 2 2 2" xfId="30796"/>
    <cellStyle name="Comma 3 2 2 5 3 2 2 2 2 2" xfId="61620"/>
    <cellStyle name="Comma 3 2 2 5 3 2 2 2 3" xfId="46210"/>
    <cellStyle name="Comma 3 2 2 5 3 2 2 3" xfId="22987"/>
    <cellStyle name="Comma 3 2 2 5 3 2 2 3 2" xfId="53811"/>
    <cellStyle name="Comma 3 2 2 5 3 2 2 4" xfId="38401"/>
    <cellStyle name="Comma 3 2 2 5 3 2 3" xfId="11582"/>
    <cellStyle name="Comma 3 2 2 5 3 2 3 2" xfId="26993"/>
    <cellStyle name="Comma 3 2 2 5 3 2 3 2 2" xfId="57817"/>
    <cellStyle name="Comma 3 2 2 5 3 2 3 3" xfId="42407"/>
    <cellStyle name="Comma 3 2 2 5 3 2 4" xfId="19184"/>
    <cellStyle name="Comma 3 2 2 5 3 2 4 2" xfId="50008"/>
    <cellStyle name="Comma 3 2 2 5 3 2 5" xfId="34598"/>
    <cellStyle name="Comma 3 2 2 5 3 3" xfId="5676"/>
    <cellStyle name="Comma 3 2 2 5 3 3 2" xfId="13486"/>
    <cellStyle name="Comma 3 2 2 5 3 3 2 2" xfId="28897"/>
    <cellStyle name="Comma 3 2 2 5 3 3 2 2 2" xfId="59721"/>
    <cellStyle name="Comma 3 2 2 5 3 3 2 3" xfId="44311"/>
    <cellStyle name="Comma 3 2 2 5 3 3 3" xfId="21088"/>
    <cellStyle name="Comma 3 2 2 5 3 3 3 2" xfId="51912"/>
    <cellStyle name="Comma 3 2 2 5 3 3 4" xfId="36502"/>
    <cellStyle name="Comma 3 2 2 5 3 4" xfId="9683"/>
    <cellStyle name="Comma 3 2 2 5 3 4 2" xfId="25094"/>
    <cellStyle name="Comma 3 2 2 5 3 4 2 2" xfId="55918"/>
    <cellStyle name="Comma 3 2 2 5 3 4 3" xfId="40508"/>
    <cellStyle name="Comma 3 2 2 5 3 5" xfId="17285"/>
    <cellStyle name="Comma 3 2 2 5 3 5 2" xfId="48109"/>
    <cellStyle name="Comma 3 2 2 5 3 6" xfId="32699"/>
    <cellStyle name="Comma 3 2 2 5 4" xfId="2506"/>
    <cellStyle name="Comma 3 2 2 5 4 2" xfId="6309"/>
    <cellStyle name="Comma 3 2 2 5 4 2 2" xfId="14119"/>
    <cellStyle name="Comma 3 2 2 5 4 2 2 2" xfId="29530"/>
    <cellStyle name="Comma 3 2 2 5 4 2 2 2 2" xfId="60354"/>
    <cellStyle name="Comma 3 2 2 5 4 2 2 3" xfId="44944"/>
    <cellStyle name="Comma 3 2 2 5 4 2 3" xfId="21721"/>
    <cellStyle name="Comma 3 2 2 5 4 2 3 2" xfId="52545"/>
    <cellStyle name="Comma 3 2 2 5 4 2 4" xfId="37135"/>
    <cellStyle name="Comma 3 2 2 5 4 3" xfId="10316"/>
    <cellStyle name="Comma 3 2 2 5 4 3 2" xfId="25727"/>
    <cellStyle name="Comma 3 2 2 5 4 3 2 2" xfId="56551"/>
    <cellStyle name="Comma 3 2 2 5 4 3 3" xfId="41141"/>
    <cellStyle name="Comma 3 2 2 5 4 4" xfId="17918"/>
    <cellStyle name="Comma 3 2 2 5 4 4 2" xfId="48742"/>
    <cellStyle name="Comma 3 2 2 5 4 5" xfId="33332"/>
    <cellStyle name="Comma 3 2 2 5 5" xfId="4410"/>
    <cellStyle name="Comma 3 2 2 5 5 2" xfId="12220"/>
    <cellStyle name="Comma 3 2 2 5 5 2 2" xfId="27631"/>
    <cellStyle name="Comma 3 2 2 5 5 2 2 2" xfId="58455"/>
    <cellStyle name="Comma 3 2 2 5 5 2 3" xfId="43045"/>
    <cellStyle name="Comma 3 2 2 5 5 3" xfId="19822"/>
    <cellStyle name="Comma 3 2 2 5 5 3 2" xfId="50646"/>
    <cellStyle name="Comma 3 2 2 5 5 4" xfId="35236"/>
    <cellStyle name="Comma 3 2 2 5 6" xfId="8417"/>
    <cellStyle name="Comma 3 2 2 5 6 2" xfId="23828"/>
    <cellStyle name="Comma 3 2 2 5 6 2 2" xfId="54652"/>
    <cellStyle name="Comma 3 2 2 5 6 3" xfId="39242"/>
    <cellStyle name="Comma 3 2 2 5 7" xfId="16019"/>
    <cellStyle name="Comma 3 2 2 5 7 2" xfId="46843"/>
    <cellStyle name="Comma 3 2 2 5 8" xfId="31433"/>
    <cellStyle name="Comma 3 2 2 6" xfId="398"/>
    <cellStyle name="Comma 3 2 2 6 2" xfId="1031"/>
    <cellStyle name="Comma 3 2 2 6 2 2" xfId="2930"/>
    <cellStyle name="Comma 3 2 2 6 2 2 2" xfId="6733"/>
    <cellStyle name="Comma 3 2 2 6 2 2 2 2" xfId="14543"/>
    <cellStyle name="Comma 3 2 2 6 2 2 2 2 2" xfId="29954"/>
    <cellStyle name="Comma 3 2 2 6 2 2 2 2 2 2" xfId="60778"/>
    <cellStyle name="Comma 3 2 2 6 2 2 2 2 3" xfId="45368"/>
    <cellStyle name="Comma 3 2 2 6 2 2 2 3" xfId="22145"/>
    <cellStyle name="Comma 3 2 2 6 2 2 2 3 2" xfId="52969"/>
    <cellStyle name="Comma 3 2 2 6 2 2 2 4" xfId="37559"/>
    <cellStyle name="Comma 3 2 2 6 2 2 3" xfId="10740"/>
    <cellStyle name="Comma 3 2 2 6 2 2 3 2" xfId="26151"/>
    <cellStyle name="Comma 3 2 2 6 2 2 3 2 2" xfId="56975"/>
    <cellStyle name="Comma 3 2 2 6 2 2 3 3" xfId="41565"/>
    <cellStyle name="Comma 3 2 2 6 2 2 4" xfId="18342"/>
    <cellStyle name="Comma 3 2 2 6 2 2 4 2" xfId="49166"/>
    <cellStyle name="Comma 3 2 2 6 2 2 5" xfId="33756"/>
    <cellStyle name="Comma 3 2 2 6 2 3" xfId="4834"/>
    <cellStyle name="Comma 3 2 2 6 2 3 2" xfId="12644"/>
    <cellStyle name="Comma 3 2 2 6 2 3 2 2" xfId="28055"/>
    <cellStyle name="Comma 3 2 2 6 2 3 2 2 2" xfId="58879"/>
    <cellStyle name="Comma 3 2 2 6 2 3 2 3" xfId="43469"/>
    <cellStyle name="Comma 3 2 2 6 2 3 3" xfId="20246"/>
    <cellStyle name="Comma 3 2 2 6 2 3 3 2" xfId="51070"/>
    <cellStyle name="Comma 3 2 2 6 2 3 4" xfId="35660"/>
    <cellStyle name="Comma 3 2 2 6 2 4" xfId="8841"/>
    <cellStyle name="Comma 3 2 2 6 2 4 2" xfId="24252"/>
    <cellStyle name="Comma 3 2 2 6 2 4 2 2" xfId="55076"/>
    <cellStyle name="Comma 3 2 2 6 2 4 3" xfId="39666"/>
    <cellStyle name="Comma 3 2 2 6 2 5" xfId="16443"/>
    <cellStyle name="Comma 3 2 2 6 2 5 2" xfId="47267"/>
    <cellStyle name="Comma 3 2 2 6 2 6" xfId="31857"/>
    <cellStyle name="Comma 3 2 2 6 3" xfId="1664"/>
    <cellStyle name="Comma 3 2 2 6 3 2" xfId="3563"/>
    <cellStyle name="Comma 3 2 2 6 3 2 2" xfId="7366"/>
    <cellStyle name="Comma 3 2 2 6 3 2 2 2" xfId="15176"/>
    <cellStyle name="Comma 3 2 2 6 3 2 2 2 2" xfId="30587"/>
    <cellStyle name="Comma 3 2 2 6 3 2 2 2 2 2" xfId="61411"/>
    <cellStyle name="Comma 3 2 2 6 3 2 2 2 3" xfId="46001"/>
    <cellStyle name="Comma 3 2 2 6 3 2 2 3" xfId="22778"/>
    <cellStyle name="Comma 3 2 2 6 3 2 2 3 2" xfId="53602"/>
    <cellStyle name="Comma 3 2 2 6 3 2 2 4" xfId="38192"/>
    <cellStyle name="Comma 3 2 2 6 3 2 3" xfId="11373"/>
    <cellStyle name="Comma 3 2 2 6 3 2 3 2" xfId="26784"/>
    <cellStyle name="Comma 3 2 2 6 3 2 3 2 2" xfId="57608"/>
    <cellStyle name="Comma 3 2 2 6 3 2 3 3" xfId="42198"/>
    <cellStyle name="Comma 3 2 2 6 3 2 4" xfId="18975"/>
    <cellStyle name="Comma 3 2 2 6 3 2 4 2" xfId="49799"/>
    <cellStyle name="Comma 3 2 2 6 3 2 5" xfId="34389"/>
    <cellStyle name="Comma 3 2 2 6 3 3" xfId="5467"/>
    <cellStyle name="Comma 3 2 2 6 3 3 2" xfId="13277"/>
    <cellStyle name="Comma 3 2 2 6 3 3 2 2" xfId="28688"/>
    <cellStyle name="Comma 3 2 2 6 3 3 2 2 2" xfId="59512"/>
    <cellStyle name="Comma 3 2 2 6 3 3 2 3" xfId="44102"/>
    <cellStyle name="Comma 3 2 2 6 3 3 3" xfId="20879"/>
    <cellStyle name="Comma 3 2 2 6 3 3 3 2" xfId="51703"/>
    <cellStyle name="Comma 3 2 2 6 3 3 4" xfId="36293"/>
    <cellStyle name="Comma 3 2 2 6 3 4" xfId="9474"/>
    <cellStyle name="Comma 3 2 2 6 3 4 2" xfId="24885"/>
    <cellStyle name="Comma 3 2 2 6 3 4 2 2" xfId="55709"/>
    <cellStyle name="Comma 3 2 2 6 3 4 3" xfId="40299"/>
    <cellStyle name="Comma 3 2 2 6 3 5" xfId="17076"/>
    <cellStyle name="Comma 3 2 2 6 3 5 2" xfId="47900"/>
    <cellStyle name="Comma 3 2 2 6 3 6" xfId="32490"/>
    <cellStyle name="Comma 3 2 2 6 4" xfId="2297"/>
    <cellStyle name="Comma 3 2 2 6 4 2" xfId="6100"/>
    <cellStyle name="Comma 3 2 2 6 4 2 2" xfId="13910"/>
    <cellStyle name="Comma 3 2 2 6 4 2 2 2" xfId="29321"/>
    <cellStyle name="Comma 3 2 2 6 4 2 2 2 2" xfId="60145"/>
    <cellStyle name="Comma 3 2 2 6 4 2 2 3" xfId="44735"/>
    <cellStyle name="Comma 3 2 2 6 4 2 3" xfId="21512"/>
    <cellStyle name="Comma 3 2 2 6 4 2 3 2" xfId="52336"/>
    <cellStyle name="Comma 3 2 2 6 4 2 4" xfId="36926"/>
    <cellStyle name="Comma 3 2 2 6 4 3" xfId="10107"/>
    <cellStyle name="Comma 3 2 2 6 4 3 2" xfId="25518"/>
    <cellStyle name="Comma 3 2 2 6 4 3 2 2" xfId="56342"/>
    <cellStyle name="Comma 3 2 2 6 4 3 3" xfId="40932"/>
    <cellStyle name="Comma 3 2 2 6 4 4" xfId="17709"/>
    <cellStyle name="Comma 3 2 2 6 4 4 2" xfId="48533"/>
    <cellStyle name="Comma 3 2 2 6 4 5" xfId="33123"/>
    <cellStyle name="Comma 3 2 2 6 5" xfId="4201"/>
    <cellStyle name="Comma 3 2 2 6 5 2" xfId="12011"/>
    <cellStyle name="Comma 3 2 2 6 5 2 2" xfId="27422"/>
    <cellStyle name="Comma 3 2 2 6 5 2 2 2" xfId="58246"/>
    <cellStyle name="Comma 3 2 2 6 5 2 3" xfId="42836"/>
    <cellStyle name="Comma 3 2 2 6 5 3" xfId="19613"/>
    <cellStyle name="Comma 3 2 2 6 5 3 2" xfId="50437"/>
    <cellStyle name="Comma 3 2 2 6 5 4" xfId="35027"/>
    <cellStyle name="Comma 3 2 2 6 6" xfId="8208"/>
    <cellStyle name="Comma 3 2 2 6 6 2" xfId="23619"/>
    <cellStyle name="Comma 3 2 2 6 6 2 2" xfId="54443"/>
    <cellStyle name="Comma 3 2 2 6 6 3" xfId="39033"/>
    <cellStyle name="Comma 3 2 2 6 7" xfId="15810"/>
    <cellStyle name="Comma 3 2 2 6 7 2" xfId="46634"/>
    <cellStyle name="Comma 3 2 2 6 8" xfId="31224"/>
    <cellStyle name="Comma 3 2 2 7" xfId="818"/>
    <cellStyle name="Comma 3 2 2 7 2" xfId="2717"/>
    <cellStyle name="Comma 3 2 2 7 2 2" xfId="6520"/>
    <cellStyle name="Comma 3 2 2 7 2 2 2" xfId="14330"/>
    <cellStyle name="Comma 3 2 2 7 2 2 2 2" xfId="29741"/>
    <cellStyle name="Comma 3 2 2 7 2 2 2 2 2" xfId="60565"/>
    <cellStyle name="Comma 3 2 2 7 2 2 2 3" xfId="45155"/>
    <cellStyle name="Comma 3 2 2 7 2 2 3" xfId="21932"/>
    <cellStyle name="Comma 3 2 2 7 2 2 3 2" xfId="52756"/>
    <cellStyle name="Comma 3 2 2 7 2 2 4" xfId="37346"/>
    <cellStyle name="Comma 3 2 2 7 2 3" xfId="10527"/>
    <cellStyle name="Comma 3 2 2 7 2 3 2" xfId="25938"/>
    <cellStyle name="Comma 3 2 2 7 2 3 2 2" xfId="56762"/>
    <cellStyle name="Comma 3 2 2 7 2 3 3" xfId="41352"/>
    <cellStyle name="Comma 3 2 2 7 2 4" xfId="18129"/>
    <cellStyle name="Comma 3 2 2 7 2 4 2" xfId="48953"/>
    <cellStyle name="Comma 3 2 2 7 2 5" xfId="33543"/>
    <cellStyle name="Comma 3 2 2 7 3" xfId="4621"/>
    <cellStyle name="Comma 3 2 2 7 3 2" xfId="12431"/>
    <cellStyle name="Comma 3 2 2 7 3 2 2" xfId="27842"/>
    <cellStyle name="Comma 3 2 2 7 3 2 2 2" xfId="58666"/>
    <cellStyle name="Comma 3 2 2 7 3 2 3" xfId="43256"/>
    <cellStyle name="Comma 3 2 2 7 3 3" xfId="20033"/>
    <cellStyle name="Comma 3 2 2 7 3 3 2" xfId="50857"/>
    <cellStyle name="Comma 3 2 2 7 3 4" xfId="35447"/>
    <cellStyle name="Comma 3 2 2 7 4" xfId="8628"/>
    <cellStyle name="Comma 3 2 2 7 4 2" xfId="24039"/>
    <cellStyle name="Comma 3 2 2 7 4 2 2" xfId="54863"/>
    <cellStyle name="Comma 3 2 2 7 4 3" xfId="39453"/>
    <cellStyle name="Comma 3 2 2 7 5" xfId="16230"/>
    <cellStyle name="Comma 3 2 2 7 5 2" xfId="47054"/>
    <cellStyle name="Comma 3 2 2 7 6" xfId="31644"/>
    <cellStyle name="Comma 3 2 2 8" xfId="1451"/>
    <cellStyle name="Comma 3 2 2 8 2" xfId="3350"/>
    <cellStyle name="Comma 3 2 2 8 2 2" xfId="7153"/>
    <cellStyle name="Comma 3 2 2 8 2 2 2" xfId="14963"/>
    <cellStyle name="Comma 3 2 2 8 2 2 2 2" xfId="30374"/>
    <cellStyle name="Comma 3 2 2 8 2 2 2 2 2" xfId="61198"/>
    <cellStyle name="Comma 3 2 2 8 2 2 2 3" xfId="45788"/>
    <cellStyle name="Comma 3 2 2 8 2 2 3" xfId="22565"/>
    <cellStyle name="Comma 3 2 2 8 2 2 3 2" xfId="53389"/>
    <cellStyle name="Comma 3 2 2 8 2 2 4" xfId="37979"/>
    <cellStyle name="Comma 3 2 2 8 2 3" xfId="11160"/>
    <cellStyle name="Comma 3 2 2 8 2 3 2" xfId="26571"/>
    <cellStyle name="Comma 3 2 2 8 2 3 2 2" xfId="57395"/>
    <cellStyle name="Comma 3 2 2 8 2 3 3" xfId="41985"/>
    <cellStyle name="Comma 3 2 2 8 2 4" xfId="18762"/>
    <cellStyle name="Comma 3 2 2 8 2 4 2" xfId="49586"/>
    <cellStyle name="Comma 3 2 2 8 2 5" xfId="34176"/>
    <cellStyle name="Comma 3 2 2 8 3" xfId="5254"/>
    <cellStyle name="Comma 3 2 2 8 3 2" xfId="13064"/>
    <cellStyle name="Comma 3 2 2 8 3 2 2" xfId="28475"/>
    <cellStyle name="Comma 3 2 2 8 3 2 2 2" xfId="59299"/>
    <cellStyle name="Comma 3 2 2 8 3 2 3" xfId="43889"/>
    <cellStyle name="Comma 3 2 2 8 3 3" xfId="20666"/>
    <cellStyle name="Comma 3 2 2 8 3 3 2" xfId="51490"/>
    <cellStyle name="Comma 3 2 2 8 3 4" xfId="36080"/>
    <cellStyle name="Comma 3 2 2 8 4" xfId="9261"/>
    <cellStyle name="Comma 3 2 2 8 4 2" xfId="24672"/>
    <cellStyle name="Comma 3 2 2 8 4 2 2" xfId="55496"/>
    <cellStyle name="Comma 3 2 2 8 4 3" xfId="40086"/>
    <cellStyle name="Comma 3 2 2 8 5" xfId="16863"/>
    <cellStyle name="Comma 3 2 2 8 5 2" xfId="47687"/>
    <cellStyle name="Comma 3 2 2 8 6" xfId="32277"/>
    <cellStyle name="Comma 3 2 2 9" xfId="2084"/>
    <cellStyle name="Comma 3 2 2 9 2" xfId="5887"/>
    <cellStyle name="Comma 3 2 2 9 2 2" xfId="13697"/>
    <cellStyle name="Comma 3 2 2 9 2 2 2" xfId="29108"/>
    <cellStyle name="Comma 3 2 2 9 2 2 2 2" xfId="59932"/>
    <cellStyle name="Comma 3 2 2 9 2 2 3" xfId="44522"/>
    <cellStyle name="Comma 3 2 2 9 2 3" xfId="21299"/>
    <cellStyle name="Comma 3 2 2 9 2 3 2" xfId="52123"/>
    <cellStyle name="Comma 3 2 2 9 2 4" xfId="36713"/>
    <cellStyle name="Comma 3 2 2 9 3" xfId="9894"/>
    <cellStyle name="Comma 3 2 2 9 3 2" xfId="25305"/>
    <cellStyle name="Comma 3 2 2 9 3 2 2" xfId="56129"/>
    <cellStyle name="Comma 3 2 2 9 3 3" xfId="40719"/>
    <cellStyle name="Comma 3 2 2 9 4" xfId="17496"/>
    <cellStyle name="Comma 3 2 2 9 4 2" xfId="48320"/>
    <cellStyle name="Comma 3 2 2 9 5" xfId="32910"/>
    <cellStyle name="Comma 3 2 3" xfId="82"/>
    <cellStyle name="Comma 3 2 3 10" xfId="7851"/>
    <cellStyle name="Comma 3 2 3 10 2" xfId="23262"/>
    <cellStyle name="Comma 3 2 3 10 2 2" xfId="54086"/>
    <cellStyle name="Comma 3 2 3 10 3" xfId="38676"/>
    <cellStyle name="Comma 3 2 3 11" xfId="15662"/>
    <cellStyle name="Comma 3 2 3 11 2" xfId="46486"/>
    <cellStyle name="Comma 3 2 3 12" xfId="31076"/>
    <cellStyle name="Comma 3 2 3 13" xfId="249"/>
    <cellStyle name="Comma 3 2 3 2" xfId="331"/>
    <cellStyle name="Comma 3 2 3 2 10" xfId="15744"/>
    <cellStyle name="Comma 3 2 3 2 10 2" xfId="46568"/>
    <cellStyle name="Comma 3 2 3 2 11" xfId="31158"/>
    <cellStyle name="Comma 3 2 3 2 2" xfId="754"/>
    <cellStyle name="Comma 3 2 3 2 2 2" xfId="1387"/>
    <cellStyle name="Comma 3 2 3 2 2 2 2" xfId="3286"/>
    <cellStyle name="Comma 3 2 3 2 2 2 2 2" xfId="7089"/>
    <cellStyle name="Comma 3 2 3 2 2 2 2 2 2" xfId="14899"/>
    <cellStyle name="Comma 3 2 3 2 2 2 2 2 2 2" xfId="30310"/>
    <cellStyle name="Comma 3 2 3 2 2 2 2 2 2 2 2" xfId="61134"/>
    <cellStyle name="Comma 3 2 3 2 2 2 2 2 2 3" xfId="45724"/>
    <cellStyle name="Comma 3 2 3 2 2 2 2 2 3" xfId="22501"/>
    <cellStyle name="Comma 3 2 3 2 2 2 2 2 3 2" xfId="53325"/>
    <cellStyle name="Comma 3 2 3 2 2 2 2 2 4" xfId="37915"/>
    <cellStyle name="Comma 3 2 3 2 2 2 2 3" xfId="11096"/>
    <cellStyle name="Comma 3 2 3 2 2 2 2 3 2" xfId="26507"/>
    <cellStyle name="Comma 3 2 3 2 2 2 2 3 2 2" xfId="57331"/>
    <cellStyle name="Comma 3 2 3 2 2 2 2 3 3" xfId="41921"/>
    <cellStyle name="Comma 3 2 3 2 2 2 2 4" xfId="18698"/>
    <cellStyle name="Comma 3 2 3 2 2 2 2 4 2" xfId="49522"/>
    <cellStyle name="Comma 3 2 3 2 2 2 2 5" xfId="34112"/>
    <cellStyle name="Comma 3 2 3 2 2 2 3" xfId="5190"/>
    <cellStyle name="Comma 3 2 3 2 2 2 3 2" xfId="13000"/>
    <cellStyle name="Comma 3 2 3 2 2 2 3 2 2" xfId="28411"/>
    <cellStyle name="Comma 3 2 3 2 2 2 3 2 2 2" xfId="59235"/>
    <cellStyle name="Comma 3 2 3 2 2 2 3 2 3" xfId="43825"/>
    <cellStyle name="Comma 3 2 3 2 2 2 3 3" xfId="20602"/>
    <cellStyle name="Comma 3 2 3 2 2 2 3 3 2" xfId="51426"/>
    <cellStyle name="Comma 3 2 3 2 2 2 3 4" xfId="36016"/>
    <cellStyle name="Comma 3 2 3 2 2 2 4" xfId="9197"/>
    <cellStyle name="Comma 3 2 3 2 2 2 4 2" xfId="24608"/>
    <cellStyle name="Comma 3 2 3 2 2 2 4 2 2" xfId="55432"/>
    <cellStyle name="Comma 3 2 3 2 2 2 4 3" xfId="40022"/>
    <cellStyle name="Comma 3 2 3 2 2 2 5" xfId="16799"/>
    <cellStyle name="Comma 3 2 3 2 2 2 5 2" xfId="47623"/>
    <cellStyle name="Comma 3 2 3 2 2 2 6" xfId="32213"/>
    <cellStyle name="Comma 3 2 3 2 2 3" xfId="2020"/>
    <cellStyle name="Comma 3 2 3 2 2 3 2" xfId="3919"/>
    <cellStyle name="Comma 3 2 3 2 2 3 2 2" xfId="7722"/>
    <cellStyle name="Comma 3 2 3 2 2 3 2 2 2" xfId="15532"/>
    <cellStyle name="Comma 3 2 3 2 2 3 2 2 2 2" xfId="30943"/>
    <cellStyle name="Comma 3 2 3 2 2 3 2 2 2 2 2" xfId="61767"/>
    <cellStyle name="Comma 3 2 3 2 2 3 2 2 2 3" xfId="46357"/>
    <cellStyle name="Comma 3 2 3 2 2 3 2 2 3" xfId="23134"/>
    <cellStyle name="Comma 3 2 3 2 2 3 2 2 3 2" xfId="53958"/>
    <cellStyle name="Comma 3 2 3 2 2 3 2 2 4" xfId="38548"/>
    <cellStyle name="Comma 3 2 3 2 2 3 2 3" xfId="11729"/>
    <cellStyle name="Comma 3 2 3 2 2 3 2 3 2" xfId="27140"/>
    <cellStyle name="Comma 3 2 3 2 2 3 2 3 2 2" xfId="57964"/>
    <cellStyle name="Comma 3 2 3 2 2 3 2 3 3" xfId="42554"/>
    <cellStyle name="Comma 3 2 3 2 2 3 2 4" xfId="19331"/>
    <cellStyle name="Comma 3 2 3 2 2 3 2 4 2" xfId="50155"/>
    <cellStyle name="Comma 3 2 3 2 2 3 2 5" xfId="34745"/>
    <cellStyle name="Comma 3 2 3 2 2 3 3" xfId="5823"/>
    <cellStyle name="Comma 3 2 3 2 2 3 3 2" xfId="13633"/>
    <cellStyle name="Comma 3 2 3 2 2 3 3 2 2" xfId="29044"/>
    <cellStyle name="Comma 3 2 3 2 2 3 3 2 2 2" xfId="59868"/>
    <cellStyle name="Comma 3 2 3 2 2 3 3 2 3" xfId="44458"/>
    <cellStyle name="Comma 3 2 3 2 2 3 3 3" xfId="21235"/>
    <cellStyle name="Comma 3 2 3 2 2 3 3 3 2" xfId="52059"/>
    <cellStyle name="Comma 3 2 3 2 2 3 3 4" xfId="36649"/>
    <cellStyle name="Comma 3 2 3 2 2 3 4" xfId="9830"/>
    <cellStyle name="Comma 3 2 3 2 2 3 4 2" xfId="25241"/>
    <cellStyle name="Comma 3 2 3 2 2 3 4 2 2" xfId="56065"/>
    <cellStyle name="Comma 3 2 3 2 2 3 4 3" xfId="40655"/>
    <cellStyle name="Comma 3 2 3 2 2 3 5" xfId="17432"/>
    <cellStyle name="Comma 3 2 3 2 2 3 5 2" xfId="48256"/>
    <cellStyle name="Comma 3 2 3 2 2 3 6" xfId="32846"/>
    <cellStyle name="Comma 3 2 3 2 2 4" xfId="2653"/>
    <cellStyle name="Comma 3 2 3 2 2 4 2" xfId="6456"/>
    <cellStyle name="Comma 3 2 3 2 2 4 2 2" xfId="14266"/>
    <cellStyle name="Comma 3 2 3 2 2 4 2 2 2" xfId="29677"/>
    <cellStyle name="Comma 3 2 3 2 2 4 2 2 2 2" xfId="60501"/>
    <cellStyle name="Comma 3 2 3 2 2 4 2 2 3" xfId="45091"/>
    <cellStyle name="Comma 3 2 3 2 2 4 2 3" xfId="21868"/>
    <cellStyle name="Comma 3 2 3 2 2 4 2 3 2" xfId="52692"/>
    <cellStyle name="Comma 3 2 3 2 2 4 2 4" xfId="37282"/>
    <cellStyle name="Comma 3 2 3 2 2 4 3" xfId="10463"/>
    <cellStyle name="Comma 3 2 3 2 2 4 3 2" xfId="25874"/>
    <cellStyle name="Comma 3 2 3 2 2 4 3 2 2" xfId="56698"/>
    <cellStyle name="Comma 3 2 3 2 2 4 3 3" xfId="41288"/>
    <cellStyle name="Comma 3 2 3 2 2 4 4" xfId="18065"/>
    <cellStyle name="Comma 3 2 3 2 2 4 4 2" xfId="48889"/>
    <cellStyle name="Comma 3 2 3 2 2 4 5" xfId="33479"/>
    <cellStyle name="Comma 3 2 3 2 2 5" xfId="4557"/>
    <cellStyle name="Comma 3 2 3 2 2 5 2" xfId="12367"/>
    <cellStyle name="Comma 3 2 3 2 2 5 2 2" xfId="27778"/>
    <cellStyle name="Comma 3 2 3 2 2 5 2 2 2" xfId="58602"/>
    <cellStyle name="Comma 3 2 3 2 2 5 2 3" xfId="43192"/>
    <cellStyle name="Comma 3 2 3 2 2 5 3" xfId="19969"/>
    <cellStyle name="Comma 3 2 3 2 2 5 3 2" xfId="50793"/>
    <cellStyle name="Comma 3 2 3 2 2 5 4" xfId="35383"/>
    <cellStyle name="Comma 3 2 3 2 2 6" xfId="8564"/>
    <cellStyle name="Comma 3 2 3 2 2 6 2" xfId="23975"/>
    <cellStyle name="Comma 3 2 3 2 2 6 2 2" xfId="54799"/>
    <cellStyle name="Comma 3 2 3 2 2 6 3" xfId="39389"/>
    <cellStyle name="Comma 3 2 3 2 2 7" xfId="16166"/>
    <cellStyle name="Comma 3 2 3 2 2 7 2" xfId="46990"/>
    <cellStyle name="Comma 3 2 3 2 2 8" xfId="31580"/>
    <cellStyle name="Comma 3 2 3 2 3" xfId="545"/>
    <cellStyle name="Comma 3 2 3 2 3 2" xfId="1178"/>
    <cellStyle name="Comma 3 2 3 2 3 2 2" xfId="3077"/>
    <cellStyle name="Comma 3 2 3 2 3 2 2 2" xfId="6880"/>
    <cellStyle name="Comma 3 2 3 2 3 2 2 2 2" xfId="14690"/>
    <cellStyle name="Comma 3 2 3 2 3 2 2 2 2 2" xfId="30101"/>
    <cellStyle name="Comma 3 2 3 2 3 2 2 2 2 2 2" xfId="60925"/>
    <cellStyle name="Comma 3 2 3 2 3 2 2 2 2 3" xfId="45515"/>
    <cellStyle name="Comma 3 2 3 2 3 2 2 2 3" xfId="22292"/>
    <cellStyle name="Comma 3 2 3 2 3 2 2 2 3 2" xfId="53116"/>
    <cellStyle name="Comma 3 2 3 2 3 2 2 2 4" xfId="37706"/>
    <cellStyle name="Comma 3 2 3 2 3 2 2 3" xfId="10887"/>
    <cellStyle name="Comma 3 2 3 2 3 2 2 3 2" xfId="26298"/>
    <cellStyle name="Comma 3 2 3 2 3 2 2 3 2 2" xfId="57122"/>
    <cellStyle name="Comma 3 2 3 2 3 2 2 3 3" xfId="41712"/>
    <cellStyle name="Comma 3 2 3 2 3 2 2 4" xfId="18489"/>
    <cellStyle name="Comma 3 2 3 2 3 2 2 4 2" xfId="49313"/>
    <cellStyle name="Comma 3 2 3 2 3 2 2 5" xfId="33903"/>
    <cellStyle name="Comma 3 2 3 2 3 2 3" xfId="4981"/>
    <cellStyle name="Comma 3 2 3 2 3 2 3 2" xfId="12791"/>
    <cellStyle name="Comma 3 2 3 2 3 2 3 2 2" xfId="28202"/>
    <cellStyle name="Comma 3 2 3 2 3 2 3 2 2 2" xfId="59026"/>
    <cellStyle name="Comma 3 2 3 2 3 2 3 2 3" xfId="43616"/>
    <cellStyle name="Comma 3 2 3 2 3 2 3 3" xfId="20393"/>
    <cellStyle name="Comma 3 2 3 2 3 2 3 3 2" xfId="51217"/>
    <cellStyle name="Comma 3 2 3 2 3 2 3 4" xfId="35807"/>
    <cellStyle name="Comma 3 2 3 2 3 2 4" xfId="8988"/>
    <cellStyle name="Comma 3 2 3 2 3 2 4 2" xfId="24399"/>
    <cellStyle name="Comma 3 2 3 2 3 2 4 2 2" xfId="55223"/>
    <cellStyle name="Comma 3 2 3 2 3 2 4 3" xfId="39813"/>
    <cellStyle name="Comma 3 2 3 2 3 2 5" xfId="16590"/>
    <cellStyle name="Comma 3 2 3 2 3 2 5 2" xfId="47414"/>
    <cellStyle name="Comma 3 2 3 2 3 2 6" xfId="32004"/>
    <cellStyle name="Comma 3 2 3 2 3 3" xfId="1811"/>
    <cellStyle name="Comma 3 2 3 2 3 3 2" xfId="3710"/>
    <cellStyle name="Comma 3 2 3 2 3 3 2 2" xfId="7513"/>
    <cellStyle name="Comma 3 2 3 2 3 3 2 2 2" xfId="15323"/>
    <cellStyle name="Comma 3 2 3 2 3 3 2 2 2 2" xfId="30734"/>
    <cellStyle name="Comma 3 2 3 2 3 3 2 2 2 2 2" xfId="61558"/>
    <cellStyle name="Comma 3 2 3 2 3 3 2 2 2 3" xfId="46148"/>
    <cellStyle name="Comma 3 2 3 2 3 3 2 2 3" xfId="22925"/>
    <cellStyle name="Comma 3 2 3 2 3 3 2 2 3 2" xfId="53749"/>
    <cellStyle name="Comma 3 2 3 2 3 3 2 2 4" xfId="38339"/>
    <cellStyle name="Comma 3 2 3 2 3 3 2 3" xfId="11520"/>
    <cellStyle name="Comma 3 2 3 2 3 3 2 3 2" xfId="26931"/>
    <cellStyle name="Comma 3 2 3 2 3 3 2 3 2 2" xfId="57755"/>
    <cellStyle name="Comma 3 2 3 2 3 3 2 3 3" xfId="42345"/>
    <cellStyle name="Comma 3 2 3 2 3 3 2 4" xfId="19122"/>
    <cellStyle name="Comma 3 2 3 2 3 3 2 4 2" xfId="49946"/>
    <cellStyle name="Comma 3 2 3 2 3 3 2 5" xfId="34536"/>
    <cellStyle name="Comma 3 2 3 2 3 3 3" xfId="5614"/>
    <cellStyle name="Comma 3 2 3 2 3 3 3 2" xfId="13424"/>
    <cellStyle name="Comma 3 2 3 2 3 3 3 2 2" xfId="28835"/>
    <cellStyle name="Comma 3 2 3 2 3 3 3 2 2 2" xfId="59659"/>
    <cellStyle name="Comma 3 2 3 2 3 3 3 2 3" xfId="44249"/>
    <cellStyle name="Comma 3 2 3 2 3 3 3 3" xfId="21026"/>
    <cellStyle name="Comma 3 2 3 2 3 3 3 3 2" xfId="51850"/>
    <cellStyle name="Comma 3 2 3 2 3 3 3 4" xfId="36440"/>
    <cellStyle name="Comma 3 2 3 2 3 3 4" xfId="9621"/>
    <cellStyle name="Comma 3 2 3 2 3 3 4 2" xfId="25032"/>
    <cellStyle name="Comma 3 2 3 2 3 3 4 2 2" xfId="55856"/>
    <cellStyle name="Comma 3 2 3 2 3 3 4 3" xfId="40446"/>
    <cellStyle name="Comma 3 2 3 2 3 3 5" xfId="17223"/>
    <cellStyle name="Comma 3 2 3 2 3 3 5 2" xfId="48047"/>
    <cellStyle name="Comma 3 2 3 2 3 3 6" xfId="32637"/>
    <cellStyle name="Comma 3 2 3 2 3 4" xfId="2444"/>
    <cellStyle name="Comma 3 2 3 2 3 4 2" xfId="6247"/>
    <cellStyle name="Comma 3 2 3 2 3 4 2 2" xfId="14057"/>
    <cellStyle name="Comma 3 2 3 2 3 4 2 2 2" xfId="29468"/>
    <cellStyle name="Comma 3 2 3 2 3 4 2 2 2 2" xfId="60292"/>
    <cellStyle name="Comma 3 2 3 2 3 4 2 2 3" xfId="44882"/>
    <cellStyle name="Comma 3 2 3 2 3 4 2 3" xfId="21659"/>
    <cellStyle name="Comma 3 2 3 2 3 4 2 3 2" xfId="52483"/>
    <cellStyle name="Comma 3 2 3 2 3 4 2 4" xfId="37073"/>
    <cellStyle name="Comma 3 2 3 2 3 4 3" xfId="10254"/>
    <cellStyle name="Comma 3 2 3 2 3 4 3 2" xfId="25665"/>
    <cellStyle name="Comma 3 2 3 2 3 4 3 2 2" xfId="56489"/>
    <cellStyle name="Comma 3 2 3 2 3 4 3 3" xfId="41079"/>
    <cellStyle name="Comma 3 2 3 2 3 4 4" xfId="17856"/>
    <cellStyle name="Comma 3 2 3 2 3 4 4 2" xfId="48680"/>
    <cellStyle name="Comma 3 2 3 2 3 4 5" xfId="33270"/>
    <cellStyle name="Comma 3 2 3 2 3 5" xfId="4348"/>
    <cellStyle name="Comma 3 2 3 2 3 5 2" xfId="12158"/>
    <cellStyle name="Comma 3 2 3 2 3 5 2 2" xfId="27569"/>
    <cellStyle name="Comma 3 2 3 2 3 5 2 2 2" xfId="58393"/>
    <cellStyle name="Comma 3 2 3 2 3 5 2 3" xfId="42983"/>
    <cellStyle name="Comma 3 2 3 2 3 5 3" xfId="19760"/>
    <cellStyle name="Comma 3 2 3 2 3 5 3 2" xfId="50584"/>
    <cellStyle name="Comma 3 2 3 2 3 5 4" xfId="35174"/>
    <cellStyle name="Comma 3 2 3 2 3 6" xfId="8355"/>
    <cellStyle name="Comma 3 2 3 2 3 6 2" xfId="23766"/>
    <cellStyle name="Comma 3 2 3 2 3 6 2 2" xfId="54590"/>
    <cellStyle name="Comma 3 2 3 2 3 6 3" xfId="39180"/>
    <cellStyle name="Comma 3 2 3 2 3 7" xfId="15957"/>
    <cellStyle name="Comma 3 2 3 2 3 7 2" xfId="46781"/>
    <cellStyle name="Comma 3 2 3 2 3 8" xfId="31371"/>
    <cellStyle name="Comma 3 2 3 2 4" xfId="965"/>
    <cellStyle name="Comma 3 2 3 2 4 2" xfId="2864"/>
    <cellStyle name="Comma 3 2 3 2 4 2 2" xfId="6667"/>
    <cellStyle name="Comma 3 2 3 2 4 2 2 2" xfId="14477"/>
    <cellStyle name="Comma 3 2 3 2 4 2 2 2 2" xfId="29888"/>
    <cellStyle name="Comma 3 2 3 2 4 2 2 2 2 2" xfId="60712"/>
    <cellStyle name="Comma 3 2 3 2 4 2 2 2 3" xfId="45302"/>
    <cellStyle name="Comma 3 2 3 2 4 2 2 3" xfId="22079"/>
    <cellStyle name="Comma 3 2 3 2 4 2 2 3 2" xfId="52903"/>
    <cellStyle name="Comma 3 2 3 2 4 2 2 4" xfId="37493"/>
    <cellStyle name="Comma 3 2 3 2 4 2 3" xfId="10674"/>
    <cellStyle name="Comma 3 2 3 2 4 2 3 2" xfId="26085"/>
    <cellStyle name="Comma 3 2 3 2 4 2 3 2 2" xfId="56909"/>
    <cellStyle name="Comma 3 2 3 2 4 2 3 3" xfId="41499"/>
    <cellStyle name="Comma 3 2 3 2 4 2 4" xfId="18276"/>
    <cellStyle name="Comma 3 2 3 2 4 2 4 2" xfId="49100"/>
    <cellStyle name="Comma 3 2 3 2 4 2 5" xfId="33690"/>
    <cellStyle name="Comma 3 2 3 2 4 3" xfId="4768"/>
    <cellStyle name="Comma 3 2 3 2 4 3 2" xfId="12578"/>
    <cellStyle name="Comma 3 2 3 2 4 3 2 2" xfId="27989"/>
    <cellStyle name="Comma 3 2 3 2 4 3 2 2 2" xfId="58813"/>
    <cellStyle name="Comma 3 2 3 2 4 3 2 3" xfId="43403"/>
    <cellStyle name="Comma 3 2 3 2 4 3 3" xfId="20180"/>
    <cellStyle name="Comma 3 2 3 2 4 3 3 2" xfId="51004"/>
    <cellStyle name="Comma 3 2 3 2 4 3 4" xfId="35594"/>
    <cellStyle name="Comma 3 2 3 2 4 4" xfId="8775"/>
    <cellStyle name="Comma 3 2 3 2 4 4 2" xfId="24186"/>
    <cellStyle name="Comma 3 2 3 2 4 4 2 2" xfId="55010"/>
    <cellStyle name="Comma 3 2 3 2 4 4 3" xfId="39600"/>
    <cellStyle name="Comma 3 2 3 2 4 5" xfId="16377"/>
    <cellStyle name="Comma 3 2 3 2 4 5 2" xfId="47201"/>
    <cellStyle name="Comma 3 2 3 2 4 6" xfId="31791"/>
    <cellStyle name="Comma 3 2 3 2 5" xfId="1598"/>
    <cellStyle name="Comma 3 2 3 2 5 2" xfId="3497"/>
    <cellStyle name="Comma 3 2 3 2 5 2 2" xfId="7300"/>
    <cellStyle name="Comma 3 2 3 2 5 2 2 2" xfId="15110"/>
    <cellStyle name="Comma 3 2 3 2 5 2 2 2 2" xfId="30521"/>
    <cellStyle name="Comma 3 2 3 2 5 2 2 2 2 2" xfId="61345"/>
    <cellStyle name="Comma 3 2 3 2 5 2 2 2 3" xfId="45935"/>
    <cellStyle name="Comma 3 2 3 2 5 2 2 3" xfId="22712"/>
    <cellStyle name="Comma 3 2 3 2 5 2 2 3 2" xfId="53536"/>
    <cellStyle name="Comma 3 2 3 2 5 2 2 4" xfId="38126"/>
    <cellStyle name="Comma 3 2 3 2 5 2 3" xfId="11307"/>
    <cellStyle name="Comma 3 2 3 2 5 2 3 2" xfId="26718"/>
    <cellStyle name="Comma 3 2 3 2 5 2 3 2 2" xfId="57542"/>
    <cellStyle name="Comma 3 2 3 2 5 2 3 3" xfId="42132"/>
    <cellStyle name="Comma 3 2 3 2 5 2 4" xfId="18909"/>
    <cellStyle name="Comma 3 2 3 2 5 2 4 2" xfId="49733"/>
    <cellStyle name="Comma 3 2 3 2 5 2 5" xfId="34323"/>
    <cellStyle name="Comma 3 2 3 2 5 3" xfId="5401"/>
    <cellStyle name="Comma 3 2 3 2 5 3 2" xfId="13211"/>
    <cellStyle name="Comma 3 2 3 2 5 3 2 2" xfId="28622"/>
    <cellStyle name="Comma 3 2 3 2 5 3 2 2 2" xfId="59446"/>
    <cellStyle name="Comma 3 2 3 2 5 3 2 3" xfId="44036"/>
    <cellStyle name="Comma 3 2 3 2 5 3 3" xfId="20813"/>
    <cellStyle name="Comma 3 2 3 2 5 3 3 2" xfId="51637"/>
    <cellStyle name="Comma 3 2 3 2 5 3 4" xfId="36227"/>
    <cellStyle name="Comma 3 2 3 2 5 4" xfId="9408"/>
    <cellStyle name="Comma 3 2 3 2 5 4 2" xfId="24819"/>
    <cellStyle name="Comma 3 2 3 2 5 4 2 2" xfId="55643"/>
    <cellStyle name="Comma 3 2 3 2 5 4 3" xfId="40233"/>
    <cellStyle name="Comma 3 2 3 2 5 5" xfId="17010"/>
    <cellStyle name="Comma 3 2 3 2 5 5 2" xfId="47834"/>
    <cellStyle name="Comma 3 2 3 2 5 6" xfId="32424"/>
    <cellStyle name="Comma 3 2 3 2 6" xfId="2231"/>
    <cellStyle name="Comma 3 2 3 2 6 2" xfId="6034"/>
    <cellStyle name="Comma 3 2 3 2 6 2 2" xfId="13844"/>
    <cellStyle name="Comma 3 2 3 2 6 2 2 2" xfId="29255"/>
    <cellStyle name="Comma 3 2 3 2 6 2 2 2 2" xfId="60079"/>
    <cellStyle name="Comma 3 2 3 2 6 2 2 3" xfId="44669"/>
    <cellStyle name="Comma 3 2 3 2 6 2 3" xfId="21446"/>
    <cellStyle name="Comma 3 2 3 2 6 2 3 2" xfId="52270"/>
    <cellStyle name="Comma 3 2 3 2 6 2 4" xfId="36860"/>
    <cellStyle name="Comma 3 2 3 2 6 3" xfId="10041"/>
    <cellStyle name="Comma 3 2 3 2 6 3 2" xfId="25452"/>
    <cellStyle name="Comma 3 2 3 2 6 3 2 2" xfId="56276"/>
    <cellStyle name="Comma 3 2 3 2 6 3 3" xfId="40866"/>
    <cellStyle name="Comma 3 2 3 2 6 4" xfId="17643"/>
    <cellStyle name="Comma 3 2 3 2 6 4 2" xfId="48467"/>
    <cellStyle name="Comma 3 2 3 2 6 5" xfId="33057"/>
    <cellStyle name="Comma 3 2 3 2 7" xfId="4135"/>
    <cellStyle name="Comma 3 2 3 2 7 2" xfId="11945"/>
    <cellStyle name="Comma 3 2 3 2 7 2 2" xfId="27356"/>
    <cellStyle name="Comma 3 2 3 2 7 2 2 2" xfId="58180"/>
    <cellStyle name="Comma 3 2 3 2 7 2 3" xfId="42770"/>
    <cellStyle name="Comma 3 2 3 2 7 3" xfId="19547"/>
    <cellStyle name="Comma 3 2 3 2 7 3 2" xfId="50371"/>
    <cellStyle name="Comma 3 2 3 2 7 4" xfId="34961"/>
    <cellStyle name="Comma 3 2 3 2 8" xfId="8142"/>
    <cellStyle name="Comma 3 2 3 2 8 2" xfId="23553"/>
    <cellStyle name="Comma 3 2 3 2 8 2 2" xfId="54377"/>
    <cellStyle name="Comma 3 2 3 2 8 3" xfId="38967"/>
    <cellStyle name="Comma 3 2 3 2 9" xfId="7933"/>
    <cellStyle name="Comma 3 2 3 2 9 2" xfId="23344"/>
    <cellStyle name="Comma 3 2 3 2 9 2 2" xfId="54168"/>
    <cellStyle name="Comma 3 2 3 2 9 3" xfId="38758"/>
    <cellStyle name="Comma 3 2 3 3" xfId="672"/>
    <cellStyle name="Comma 3 2 3 3 2" xfId="1305"/>
    <cellStyle name="Comma 3 2 3 3 2 2" xfId="3204"/>
    <cellStyle name="Comma 3 2 3 3 2 2 2" xfId="7007"/>
    <cellStyle name="Comma 3 2 3 3 2 2 2 2" xfId="14817"/>
    <cellStyle name="Comma 3 2 3 3 2 2 2 2 2" xfId="30228"/>
    <cellStyle name="Comma 3 2 3 3 2 2 2 2 2 2" xfId="61052"/>
    <cellStyle name="Comma 3 2 3 3 2 2 2 2 3" xfId="45642"/>
    <cellStyle name="Comma 3 2 3 3 2 2 2 3" xfId="22419"/>
    <cellStyle name="Comma 3 2 3 3 2 2 2 3 2" xfId="53243"/>
    <cellStyle name="Comma 3 2 3 3 2 2 2 4" xfId="37833"/>
    <cellStyle name="Comma 3 2 3 3 2 2 3" xfId="11014"/>
    <cellStyle name="Comma 3 2 3 3 2 2 3 2" xfId="26425"/>
    <cellStyle name="Comma 3 2 3 3 2 2 3 2 2" xfId="57249"/>
    <cellStyle name="Comma 3 2 3 3 2 2 3 3" xfId="41839"/>
    <cellStyle name="Comma 3 2 3 3 2 2 4" xfId="18616"/>
    <cellStyle name="Comma 3 2 3 3 2 2 4 2" xfId="49440"/>
    <cellStyle name="Comma 3 2 3 3 2 2 5" xfId="34030"/>
    <cellStyle name="Comma 3 2 3 3 2 3" xfId="5108"/>
    <cellStyle name="Comma 3 2 3 3 2 3 2" xfId="12918"/>
    <cellStyle name="Comma 3 2 3 3 2 3 2 2" xfId="28329"/>
    <cellStyle name="Comma 3 2 3 3 2 3 2 2 2" xfId="59153"/>
    <cellStyle name="Comma 3 2 3 3 2 3 2 3" xfId="43743"/>
    <cellStyle name="Comma 3 2 3 3 2 3 3" xfId="20520"/>
    <cellStyle name="Comma 3 2 3 3 2 3 3 2" xfId="51344"/>
    <cellStyle name="Comma 3 2 3 3 2 3 4" xfId="35934"/>
    <cellStyle name="Comma 3 2 3 3 2 4" xfId="9115"/>
    <cellStyle name="Comma 3 2 3 3 2 4 2" xfId="24526"/>
    <cellStyle name="Comma 3 2 3 3 2 4 2 2" xfId="55350"/>
    <cellStyle name="Comma 3 2 3 3 2 4 3" xfId="39940"/>
    <cellStyle name="Comma 3 2 3 3 2 5" xfId="16717"/>
    <cellStyle name="Comma 3 2 3 3 2 5 2" xfId="47541"/>
    <cellStyle name="Comma 3 2 3 3 2 6" xfId="32131"/>
    <cellStyle name="Comma 3 2 3 3 3" xfId="1938"/>
    <cellStyle name="Comma 3 2 3 3 3 2" xfId="3837"/>
    <cellStyle name="Comma 3 2 3 3 3 2 2" xfId="7640"/>
    <cellStyle name="Comma 3 2 3 3 3 2 2 2" xfId="15450"/>
    <cellStyle name="Comma 3 2 3 3 3 2 2 2 2" xfId="30861"/>
    <cellStyle name="Comma 3 2 3 3 3 2 2 2 2 2" xfId="61685"/>
    <cellStyle name="Comma 3 2 3 3 3 2 2 2 3" xfId="46275"/>
    <cellStyle name="Comma 3 2 3 3 3 2 2 3" xfId="23052"/>
    <cellStyle name="Comma 3 2 3 3 3 2 2 3 2" xfId="53876"/>
    <cellStyle name="Comma 3 2 3 3 3 2 2 4" xfId="38466"/>
    <cellStyle name="Comma 3 2 3 3 3 2 3" xfId="11647"/>
    <cellStyle name="Comma 3 2 3 3 3 2 3 2" xfId="27058"/>
    <cellStyle name="Comma 3 2 3 3 3 2 3 2 2" xfId="57882"/>
    <cellStyle name="Comma 3 2 3 3 3 2 3 3" xfId="42472"/>
    <cellStyle name="Comma 3 2 3 3 3 2 4" xfId="19249"/>
    <cellStyle name="Comma 3 2 3 3 3 2 4 2" xfId="50073"/>
    <cellStyle name="Comma 3 2 3 3 3 2 5" xfId="34663"/>
    <cellStyle name="Comma 3 2 3 3 3 3" xfId="5741"/>
    <cellStyle name="Comma 3 2 3 3 3 3 2" xfId="13551"/>
    <cellStyle name="Comma 3 2 3 3 3 3 2 2" xfId="28962"/>
    <cellStyle name="Comma 3 2 3 3 3 3 2 2 2" xfId="59786"/>
    <cellStyle name="Comma 3 2 3 3 3 3 2 3" xfId="44376"/>
    <cellStyle name="Comma 3 2 3 3 3 3 3" xfId="21153"/>
    <cellStyle name="Comma 3 2 3 3 3 3 3 2" xfId="51977"/>
    <cellStyle name="Comma 3 2 3 3 3 3 4" xfId="36567"/>
    <cellStyle name="Comma 3 2 3 3 3 4" xfId="9748"/>
    <cellStyle name="Comma 3 2 3 3 3 4 2" xfId="25159"/>
    <cellStyle name="Comma 3 2 3 3 3 4 2 2" xfId="55983"/>
    <cellStyle name="Comma 3 2 3 3 3 4 3" xfId="40573"/>
    <cellStyle name="Comma 3 2 3 3 3 5" xfId="17350"/>
    <cellStyle name="Comma 3 2 3 3 3 5 2" xfId="48174"/>
    <cellStyle name="Comma 3 2 3 3 3 6" xfId="32764"/>
    <cellStyle name="Comma 3 2 3 3 4" xfId="2571"/>
    <cellStyle name="Comma 3 2 3 3 4 2" xfId="6374"/>
    <cellStyle name="Comma 3 2 3 3 4 2 2" xfId="14184"/>
    <cellStyle name="Comma 3 2 3 3 4 2 2 2" xfId="29595"/>
    <cellStyle name="Comma 3 2 3 3 4 2 2 2 2" xfId="60419"/>
    <cellStyle name="Comma 3 2 3 3 4 2 2 3" xfId="45009"/>
    <cellStyle name="Comma 3 2 3 3 4 2 3" xfId="21786"/>
    <cellStyle name="Comma 3 2 3 3 4 2 3 2" xfId="52610"/>
    <cellStyle name="Comma 3 2 3 3 4 2 4" xfId="37200"/>
    <cellStyle name="Comma 3 2 3 3 4 3" xfId="10381"/>
    <cellStyle name="Comma 3 2 3 3 4 3 2" xfId="25792"/>
    <cellStyle name="Comma 3 2 3 3 4 3 2 2" xfId="56616"/>
    <cellStyle name="Comma 3 2 3 3 4 3 3" xfId="41206"/>
    <cellStyle name="Comma 3 2 3 3 4 4" xfId="17983"/>
    <cellStyle name="Comma 3 2 3 3 4 4 2" xfId="48807"/>
    <cellStyle name="Comma 3 2 3 3 4 5" xfId="33397"/>
    <cellStyle name="Comma 3 2 3 3 5" xfId="4475"/>
    <cellStyle name="Comma 3 2 3 3 5 2" xfId="12285"/>
    <cellStyle name="Comma 3 2 3 3 5 2 2" xfId="27696"/>
    <cellStyle name="Comma 3 2 3 3 5 2 2 2" xfId="58520"/>
    <cellStyle name="Comma 3 2 3 3 5 2 3" xfId="43110"/>
    <cellStyle name="Comma 3 2 3 3 5 3" xfId="19887"/>
    <cellStyle name="Comma 3 2 3 3 5 3 2" xfId="50711"/>
    <cellStyle name="Comma 3 2 3 3 5 4" xfId="35301"/>
    <cellStyle name="Comma 3 2 3 3 6" xfId="8482"/>
    <cellStyle name="Comma 3 2 3 3 6 2" xfId="23893"/>
    <cellStyle name="Comma 3 2 3 3 6 2 2" xfId="54717"/>
    <cellStyle name="Comma 3 2 3 3 6 3" xfId="39307"/>
    <cellStyle name="Comma 3 2 3 3 7" xfId="16084"/>
    <cellStyle name="Comma 3 2 3 3 7 2" xfId="46908"/>
    <cellStyle name="Comma 3 2 3 3 8" xfId="31498"/>
    <cellStyle name="Comma 3 2 3 4" xfId="463"/>
    <cellStyle name="Comma 3 2 3 4 2" xfId="1096"/>
    <cellStyle name="Comma 3 2 3 4 2 2" xfId="2995"/>
    <cellStyle name="Comma 3 2 3 4 2 2 2" xfId="6798"/>
    <cellStyle name="Comma 3 2 3 4 2 2 2 2" xfId="14608"/>
    <cellStyle name="Comma 3 2 3 4 2 2 2 2 2" xfId="30019"/>
    <cellStyle name="Comma 3 2 3 4 2 2 2 2 2 2" xfId="60843"/>
    <cellStyle name="Comma 3 2 3 4 2 2 2 2 3" xfId="45433"/>
    <cellStyle name="Comma 3 2 3 4 2 2 2 3" xfId="22210"/>
    <cellStyle name="Comma 3 2 3 4 2 2 2 3 2" xfId="53034"/>
    <cellStyle name="Comma 3 2 3 4 2 2 2 4" xfId="37624"/>
    <cellStyle name="Comma 3 2 3 4 2 2 3" xfId="10805"/>
    <cellStyle name="Comma 3 2 3 4 2 2 3 2" xfId="26216"/>
    <cellStyle name="Comma 3 2 3 4 2 2 3 2 2" xfId="57040"/>
    <cellStyle name="Comma 3 2 3 4 2 2 3 3" xfId="41630"/>
    <cellStyle name="Comma 3 2 3 4 2 2 4" xfId="18407"/>
    <cellStyle name="Comma 3 2 3 4 2 2 4 2" xfId="49231"/>
    <cellStyle name="Comma 3 2 3 4 2 2 5" xfId="33821"/>
    <cellStyle name="Comma 3 2 3 4 2 3" xfId="4899"/>
    <cellStyle name="Comma 3 2 3 4 2 3 2" xfId="12709"/>
    <cellStyle name="Comma 3 2 3 4 2 3 2 2" xfId="28120"/>
    <cellStyle name="Comma 3 2 3 4 2 3 2 2 2" xfId="58944"/>
    <cellStyle name="Comma 3 2 3 4 2 3 2 3" xfId="43534"/>
    <cellStyle name="Comma 3 2 3 4 2 3 3" xfId="20311"/>
    <cellStyle name="Comma 3 2 3 4 2 3 3 2" xfId="51135"/>
    <cellStyle name="Comma 3 2 3 4 2 3 4" xfId="35725"/>
    <cellStyle name="Comma 3 2 3 4 2 4" xfId="8906"/>
    <cellStyle name="Comma 3 2 3 4 2 4 2" xfId="24317"/>
    <cellStyle name="Comma 3 2 3 4 2 4 2 2" xfId="55141"/>
    <cellStyle name="Comma 3 2 3 4 2 4 3" xfId="39731"/>
    <cellStyle name="Comma 3 2 3 4 2 5" xfId="16508"/>
    <cellStyle name="Comma 3 2 3 4 2 5 2" xfId="47332"/>
    <cellStyle name="Comma 3 2 3 4 2 6" xfId="31922"/>
    <cellStyle name="Comma 3 2 3 4 3" xfId="1729"/>
    <cellStyle name="Comma 3 2 3 4 3 2" xfId="3628"/>
    <cellStyle name="Comma 3 2 3 4 3 2 2" xfId="7431"/>
    <cellStyle name="Comma 3 2 3 4 3 2 2 2" xfId="15241"/>
    <cellStyle name="Comma 3 2 3 4 3 2 2 2 2" xfId="30652"/>
    <cellStyle name="Comma 3 2 3 4 3 2 2 2 2 2" xfId="61476"/>
    <cellStyle name="Comma 3 2 3 4 3 2 2 2 3" xfId="46066"/>
    <cellStyle name="Comma 3 2 3 4 3 2 2 3" xfId="22843"/>
    <cellStyle name="Comma 3 2 3 4 3 2 2 3 2" xfId="53667"/>
    <cellStyle name="Comma 3 2 3 4 3 2 2 4" xfId="38257"/>
    <cellStyle name="Comma 3 2 3 4 3 2 3" xfId="11438"/>
    <cellStyle name="Comma 3 2 3 4 3 2 3 2" xfId="26849"/>
    <cellStyle name="Comma 3 2 3 4 3 2 3 2 2" xfId="57673"/>
    <cellStyle name="Comma 3 2 3 4 3 2 3 3" xfId="42263"/>
    <cellStyle name="Comma 3 2 3 4 3 2 4" xfId="19040"/>
    <cellStyle name="Comma 3 2 3 4 3 2 4 2" xfId="49864"/>
    <cellStyle name="Comma 3 2 3 4 3 2 5" xfId="34454"/>
    <cellStyle name="Comma 3 2 3 4 3 3" xfId="5532"/>
    <cellStyle name="Comma 3 2 3 4 3 3 2" xfId="13342"/>
    <cellStyle name="Comma 3 2 3 4 3 3 2 2" xfId="28753"/>
    <cellStyle name="Comma 3 2 3 4 3 3 2 2 2" xfId="59577"/>
    <cellStyle name="Comma 3 2 3 4 3 3 2 3" xfId="44167"/>
    <cellStyle name="Comma 3 2 3 4 3 3 3" xfId="20944"/>
    <cellStyle name="Comma 3 2 3 4 3 3 3 2" xfId="51768"/>
    <cellStyle name="Comma 3 2 3 4 3 3 4" xfId="36358"/>
    <cellStyle name="Comma 3 2 3 4 3 4" xfId="9539"/>
    <cellStyle name="Comma 3 2 3 4 3 4 2" xfId="24950"/>
    <cellStyle name="Comma 3 2 3 4 3 4 2 2" xfId="55774"/>
    <cellStyle name="Comma 3 2 3 4 3 4 3" xfId="40364"/>
    <cellStyle name="Comma 3 2 3 4 3 5" xfId="17141"/>
    <cellStyle name="Comma 3 2 3 4 3 5 2" xfId="47965"/>
    <cellStyle name="Comma 3 2 3 4 3 6" xfId="32555"/>
    <cellStyle name="Comma 3 2 3 4 4" xfId="2362"/>
    <cellStyle name="Comma 3 2 3 4 4 2" xfId="6165"/>
    <cellStyle name="Comma 3 2 3 4 4 2 2" xfId="13975"/>
    <cellStyle name="Comma 3 2 3 4 4 2 2 2" xfId="29386"/>
    <cellStyle name="Comma 3 2 3 4 4 2 2 2 2" xfId="60210"/>
    <cellStyle name="Comma 3 2 3 4 4 2 2 3" xfId="44800"/>
    <cellStyle name="Comma 3 2 3 4 4 2 3" xfId="21577"/>
    <cellStyle name="Comma 3 2 3 4 4 2 3 2" xfId="52401"/>
    <cellStyle name="Comma 3 2 3 4 4 2 4" xfId="36991"/>
    <cellStyle name="Comma 3 2 3 4 4 3" xfId="10172"/>
    <cellStyle name="Comma 3 2 3 4 4 3 2" xfId="25583"/>
    <cellStyle name="Comma 3 2 3 4 4 3 2 2" xfId="56407"/>
    <cellStyle name="Comma 3 2 3 4 4 3 3" xfId="40997"/>
    <cellStyle name="Comma 3 2 3 4 4 4" xfId="17774"/>
    <cellStyle name="Comma 3 2 3 4 4 4 2" xfId="48598"/>
    <cellStyle name="Comma 3 2 3 4 4 5" xfId="33188"/>
    <cellStyle name="Comma 3 2 3 4 5" xfId="4266"/>
    <cellStyle name="Comma 3 2 3 4 5 2" xfId="12076"/>
    <cellStyle name="Comma 3 2 3 4 5 2 2" xfId="27487"/>
    <cellStyle name="Comma 3 2 3 4 5 2 2 2" xfId="58311"/>
    <cellStyle name="Comma 3 2 3 4 5 2 3" xfId="42901"/>
    <cellStyle name="Comma 3 2 3 4 5 3" xfId="19678"/>
    <cellStyle name="Comma 3 2 3 4 5 3 2" xfId="50502"/>
    <cellStyle name="Comma 3 2 3 4 5 4" xfId="35092"/>
    <cellStyle name="Comma 3 2 3 4 6" xfId="8273"/>
    <cellStyle name="Comma 3 2 3 4 6 2" xfId="23684"/>
    <cellStyle name="Comma 3 2 3 4 6 2 2" xfId="54508"/>
    <cellStyle name="Comma 3 2 3 4 6 3" xfId="39098"/>
    <cellStyle name="Comma 3 2 3 4 7" xfId="15875"/>
    <cellStyle name="Comma 3 2 3 4 7 2" xfId="46699"/>
    <cellStyle name="Comma 3 2 3 4 8" xfId="31289"/>
    <cellStyle name="Comma 3 2 3 5" xfId="883"/>
    <cellStyle name="Comma 3 2 3 5 2" xfId="2782"/>
    <cellStyle name="Comma 3 2 3 5 2 2" xfId="6585"/>
    <cellStyle name="Comma 3 2 3 5 2 2 2" xfId="14395"/>
    <cellStyle name="Comma 3 2 3 5 2 2 2 2" xfId="29806"/>
    <cellStyle name="Comma 3 2 3 5 2 2 2 2 2" xfId="60630"/>
    <cellStyle name="Comma 3 2 3 5 2 2 2 3" xfId="45220"/>
    <cellStyle name="Comma 3 2 3 5 2 2 3" xfId="21997"/>
    <cellStyle name="Comma 3 2 3 5 2 2 3 2" xfId="52821"/>
    <cellStyle name="Comma 3 2 3 5 2 2 4" xfId="37411"/>
    <cellStyle name="Comma 3 2 3 5 2 3" xfId="10592"/>
    <cellStyle name="Comma 3 2 3 5 2 3 2" xfId="26003"/>
    <cellStyle name="Comma 3 2 3 5 2 3 2 2" xfId="56827"/>
    <cellStyle name="Comma 3 2 3 5 2 3 3" xfId="41417"/>
    <cellStyle name="Comma 3 2 3 5 2 4" xfId="18194"/>
    <cellStyle name="Comma 3 2 3 5 2 4 2" xfId="49018"/>
    <cellStyle name="Comma 3 2 3 5 2 5" xfId="33608"/>
    <cellStyle name="Comma 3 2 3 5 3" xfId="4686"/>
    <cellStyle name="Comma 3 2 3 5 3 2" xfId="12496"/>
    <cellStyle name="Comma 3 2 3 5 3 2 2" xfId="27907"/>
    <cellStyle name="Comma 3 2 3 5 3 2 2 2" xfId="58731"/>
    <cellStyle name="Comma 3 2 3 5 3 2 3" xfId="43321"/>
    <cellStyle name="Comma 3 2 3 5 3 3" xfId="20098"/>
    <cellStyle name="Comma 3 2 3 5 3 3 2" xfId="50922"/>
    <cellStyle name="Comma 3 2 3 5 3 4" xfId="35512"/>
    <cellStyle name="Comma 3 2 3 5 4" xfId="8693"/>
    <cellStyle name="Comma 3 2 3 5 4 2" xfId="24104"/>
    <cellStyle name="Comma 3 2 3 5 4 2 2" xfId="54928"/>
    <cellStyle name="Comma 3 2 3 5 4 3" xfId="39518"/>
    <cellStyle name="Comma 3 2 3 5 5" xfId="16295"/>
    <cellStyle name="Comma 3 2 3 5 5 2" xfId="47119"/>
    <cellStyle name="Comma 3 2 3 5 6" xfId="31709"/>
    <cellStyle name="Comma 3 2 3 6" xfId="1516"/>
    <cellStyle name="Comma 3 2 3 6 2" xfId="3415"/>
    <cellStyle name="Comma 3 2 3 6 2 2" xfId="7218"/>
    <cellStyle name="Comma 3 2 3 6 2 2 2" xfId="15028"/>
    <cellStyle name="Comma 3 2 3 6 2 2 2 2" xfId="30439"/>
    <cellStyle name="Comma 3 2 3 6 2 2 2 2 2" xfId="61263"/>
    <cellStyle name="Comma 3 2 3 6 2 2 2 3" xfId="45853"/>
    <cellStyle name="Comma 3 2 3 6 2 2 3" xfId="22630"/>
    <cellStyle name="Comma 3 2 3 6 2 2 3 2" xfId="53454"/>
    <cellStyle name="Comma 3 2 3 6 2 2 4" xfId="38044"/>
    <cellStyle name="Comma 3 2 3 6 2 3" xfId="11225"/>
    <cellStyle name="Comma 3 2 3 6 2 3 2" xfId="26636"/>
    <cellStyle name="Comma 3 2 3 6 2 3 2 2" xfId="57460"/>
    <cellStyle name="Comma 3 2 3 6 2 3 3" xfId="42050"/>
    <cellStyle name="Comma 3 2 3 6 2 4" xfId="18827"/>
    <cellStyle name="Comma 3 2 3 6 2 4 2" xfId="49651"/>
    <cellStyle name="Comma 3 2 3 6 2 5" xfId="34241"/>
    <cellStyle name="Comma 3 2 3 6 3" xfId="5319"/>
    <cellStyle name="Comma 3 2 3 6 3 2" xfId="13129"/>
    <cellStyle name="Comma 3 2 3 6 3 2 2" xfId="28540"/>
    <cellStyle name="Comma 3 2 3 6 3 2 2 2" xfId="59364"/>
    <cellStyle name="Comma 3 2 3 6 3 2 3" xfId="43954"/>
    <cellStyle name="Comma 3 2 3 6 3 3" xfId="20731"/>
    <cellStyle name="Comma 3 2 3 6 3 3 2" xfId="51555"/>
    <cellStyle name="Comma 3 2 3 6 3 4" xfId="36145"/>
    <cellStyle name="Comma 3 2 3 6 4" xfId="9326"/>
    <cellStyle name="Comma 3 2 3 6 4 2" xfId="24737"/>
    <cellStyle name="Comma 3 2 3 6 4 2 2" xfId="55561"/>
    <cellStyle name="Comma 3 2 3 6 4 3" xfId="40151"/>
    <cellStyle name="Comma 3 2 3 6 5" xfId="16928"/>
    <cellStyle name="Comma 3 2 3 6 5 2" xfId="47752"/>
    <cellStyle name="Comma 3 2 3 6 6" xfId="32342"/>
    <cellStyle name="Comma 3 2 3 7" xfId="2149"/>
    <cellStyle name="Comma 3 2 3 7 2" xfId="5952"/>
    <cellStyle name="Comma 3 2 3 7 2 2" xfId="13762"/>
    <cellStyle name="Comma 3 2 3 7 2 2 2" xfId="29173"/>
    <cellStyle name="Comma 3 2 3 7 2 2 2 2" xfId="59997"/>
    <cellStyle name="Comma 3 2 3 7 2 2 3" xfId="44587"/>
    <cellStyle name="Comma 3 2 3 7 2 3" xfId="21364"/>
    <cellStyle name="Comma 3 2 3 7 2 3 2" xfId="52188"/>
    <cellStyle name="Comma 3 2 3 7 2 4" xfId="36778"/>
    <cellStyle name="Comma 3 2 3 7 3" xfId="9959"/>
    <cellStyle name="Comma 3 2 3 7 3 2" xfId="25370"/>
    <cellStyle name="Comma 3 2 3 7 3 2 2" xfId="56194"/>
    <cellStyle name="Comma 3 2 3 7 3 3" xfId="40784"/>
    <cellStyle name="Comma 3 2 3 7 4" xfId="17561"/>
    <cellStyle name="Comma 3 2 3 7 4 2" xfId="48385"/>
    <cellStyle name="Comma 3 2 3 7 5" xfId="32975"/>
    <cellStyle name="Comma 3 2 3 8" xfId="4053"/>
    <cellStyle name="Comma 3 2 3 8 2" xfId="11863"/>
    <cellStyle name="Comma 3 2 3 8 2 2" xfId="27274"/>
    <cellStyle name="Comma 3 2 3 8 2 2 2" xfId="58098"/>
    <cellStyle name="Comma 3 2 3 8 2 3" xfId="42688"/>
    <cellStyle name="Comma 3 2 3 8 3" xfId="19465"/>
    <cellStyle name="Comma 3 2 3 8 3 2" xfId="50289"/>
    <cellStyle name="Comma 3 2 3 8 4" xfId="34879"/>
    <cellStyle name="Comma 3 2 3 9" xfId="8060"/>
    <cellStyle name="Comma 3 2 3 9 2" xfId="23471"/>
    <cellStyle name="Comma 3 2 3 9 2 2" xfId="54295"/>
    <cellStyle name="Comma 3 2 3 9 3" xfId="38885"/>
    <cellStyle name="Comma 3 2 4" xfId="289"/>
    <cellStyle name="Comma 3 2 4 10" xfId="15702"/>
    <cellStyle name="Comma 3 2 4 10 2" xfId="46526"/>
    <cellStyle name="Comma 3 2 4 11" xfId="31116"/>
    <cellStyle name="Comma 3 2 4 2" xfId="712"/>
    <cellStyle name="Comma 3 2 4 2 2" xfId="1345"/>
    <cellStyle name="Comma 3 2 4 2 2 2" xfId="3244"/>
    <cellStyle name="Comma 3 2 4 2 2 2 2" xfId="7047"/>
    <cellStyle name="Comma 3 2 4 2 2 2 2 2" xfId="14857"/>
    <cellStyle name="Comma 3 2 4 2 2 2 2 2 2" xfId="30268"/>
    <cellStyle name="Comma 3 2 4 2 2 2 2 2 2 2" xfId="61092"/>
    <cellStyle name="Comma 3 2 4 2 2 2 2 2 3" xfId="45682"/>
    <cellStyle name="Comma 3 2 4 2 2 2 2 3" xfId="22459"/>
    <cellStyle name="Comma 3 2 4 2 2 2 2 3 2" xfId="53283"/>
    <cellStyle name="Comma 3 2 4 2 2 2 2 4" xfId="37873"/>
    <cellStyle name="Comma 3 2 4 2 2 2 3" xfId="11054"/>
    <cellStyle name="Comma 3 2 4 2 2 2 3 2" xfId="26465"/>
    <cellStyle name="Comma 3 2 4 2 2 2 3 2 2" xfId="57289"/>
    <cellStyle name="Comma 3 2 4 2 2 2 3 3" xfId="41879"/>
    <cellStyle name="Comma 3 2 4 2 2 2 4" xfId="18656"/>
    <cellStyle name="Comma 3 2 4 2 2 2 4 2" xfId="49480"/>
    <cellStyle name="Comma 3 2 4 2 2 2 5" xfId="34070"/>
    <cellStyle name="Comma 3 2 4 2 2 3" xfId="5148"/>
    <cellStyle name="Comma 3 2 4 2 2 3 2" xfId="12958"/>
    <cellStyle name="Comma 3 2 4 2 2 3 2 2" xfId="28369"/>
    <cellStyle name="Comma 3 2 4 2 2 3 2 2 2" xfId="59193"/>
    <cellStyle name="Comma 3 2 4 2 2 3 2 3" xfId="43783"/>
    <cellStyle name="Comma 3 2 4 2 2 3 3" xfId="20560"/>
    <cellStyle name="Comma 3 2 4 2 2 3 3 2" xfId="51384"/>
    <cellStyle name="Comma 3 2 4 2 2 3 4" xfId="35974"/>
    <cellStyle name="Comma 3 2 4 2 2 4" xfId="9155"/>
    <cellStyle name="Comma 3 2 4 2 2 4 2" xfId="24566"/>
    <cellStyle name="Comma 3 2 4 2 2 4 2 2" xfId="55390"/>
    <cellStyle name="Comma 3 2 4 2 2 4 3" xfId="39980"/>
    <cellStyle name="Comma 3 2 4 2 2 5" xfId="16757"/>
    <cellStyle name="Comma 3 2 4 2 2 5 2" xfId="47581"/>
    <cellStyle name="Comma 3 2 4 2 2 6" xfId="32171"/>
    <cellStyle name="Comma 3 2 4 2 3" xfId="1978"/>
    <cellStyle name="Comma 3 2 4 2 3 2" xfId="3877"/>
    <cellStyle name="Comma 3 2 4 2 3 2 2" xfId="7680"/>
    <cellStyle name="Comma 3 2 4 2 3 2 2 2" xfId="15490"/>
    <cellStyle name="Comma 3 2 4 2 3 2 2 2 2" xfId="30901"/>
    <cellStyle name="Comma 3 2 4 2 3 2 2 2 2 2" xfId="61725"/>
    <cellStyle name="Comma 3 2 4 2 3 2 2 2 3" xfId="46315"/>
    <cellStyle name="Comma 3 2 4 2 3 2 2 3" xfId="23092"/>
    <cellStyle name="Comma 3 2 4 2 3 2 2 3 2" xfId="53916"/>
    <cellStyle name="Comma 3 2 4 2 3 2 2 4" xfId="38506"/>
    <cellStyle name="Comma 3 2 4 2 3 2 3" xfId="11687"/>
    <cellStyle name="Comma 3 2 4 2 3 2 3 2" xfId="27098"/>
    <cellStyle name="Comma 3 2 4 2 3 2 3 2 2" xfId="57922"/>
    <cellStyle name="Comma 3 2 4 2 3 2 3 3" xfId="42512"/>
    <cellStyle name="Comma 3 2 4 2 3 2 4" xfId="19289"/>
    <cellStyle name="Comma 3 2 4 2 3 2 4 2" xfId="50113"/>
    <cellStyle name="Comma 3 2 4 2 3 2 5" xfId="34703"/>
    <cellStyle name="Comma 3 2 4 2 3 3" xfId="5781"/>
    <cellStyle name="Comma 3 2 4 2 3 3 2" xfId="13591"/>
    <cellStyle name="Comma 3 2 4 2 3 3 2 2" xfId="29002"/>
    <cellStyle name="Comma 3 2 4 2 3 3 2 2 2" xfId="59826"/>
    <cellStyle name="Comma 3 2 4 2 3 3 2 3" xfId="44416"/>
    <cellStyle name="Comma 3 2 4 2 3 3 3" xfId="21193"/>
    <cellStyle name="Comma 3 2 4 2 3 3 3 2" xfId="52017"/>
    <cellStyle name="Comma 3 2 4 2 3 3 4" xfId="36607"/>
    <cellStyle name="Comma 3 2 4 2 3 4" xfId="9788"/>
    <cellStyle name="Comma 3 2 4 2 3 4 2" xfId="25199"/>
    <cellStyle name="Comma 3 2 4 2 3 4 2 2" xfId="56023"/>
    <cellStyle name="Comma 3 2 4 2 3 4 3" xfId="40613"/>
    <cellStyle name="Comma 3 2 4 2 3 5" xfId="17390"/>
    <cellStyle name="Comma 3 2 4 2 3 5 2" xfId="48214"/>
    <cellStyle name="Comma 3 2 4 2 3 6" xfId="32804"/>
    <cellStyle name="Comma 3 2 4 2 4" xfId="2611"/>
    <cellStyle name="Comma 3 2 4 2 4 2" xfId="6414"/>
    <cellStyle name="Comma 3 2 4 2 4 2 2" xfId="14224"/>
    <cellStyle name="Comma 3 2 4 2 4 2 2 2" xfId="29635"/>
    <cellStyle name="Comma 3 2 4 2 4 2 2 2 2" xfId="60459"/>
    <cellStyle name="Comma 3 2 4 2 4 2 2 3" xfId="45049"/>
    <cellStyle name="Comma 3 2 4 2 4 2 3" xfId="21826"/>
    <cellStyle name="Comma 3 2 4 2 4 2 3 2" xfId="52650"/>
    <cellStyle name="Comma 3 2 4 2 4 2 4" xfId="37240"/>
    <cellStyle name="Comma 3 2 4 2 4 3" xfId="10421"/>
    <cellStyle name="Comma 3 2 4 2 4 3 2" xfId="25832"/>
    <cellStyle name="Comma 3 2 4 2 4 3 2 2" xfId="56656"/>
    <cellStyle name="Comma 3 2 4 2 4 3 3" xfId="41246"/>
    <cellStyle name="Comma 3 2 4 2 4 4" xfId="18023"/>
    <cellStyle name="Comma 3 2 4 2 4 4 2" xfId="48847"/>
    <cellStyle name="Comma 3 2 4 2 4 5" xfId="33437"/>
    <cellStyle name="Comma 3 2 4 2 5" xfId="4515"/>
    <cellStyle name="Comma 3 2 4 2 5 2" xfId="12325"/>
    <cellStyle name="Comma 3 2 4 2 5 2 2" xfId="27736"/>
    <cellStyle name="Comma 3 2 4 2 5 2 2 2" xfId="58560"/>
    <cellStyle name="Comma 3 2 4 2 5 2 3" xfId="43150"/>
    <cellStyle name="Comma 3 2 4 2 5 3" xfId="19927"/>
    <cellStyle name="Comma 3 2 4 2 5 3 2" xfId="50751"/>
    <cellStyle name="Comma 3 2 4 2 5 4" xfId="35341"/>
    <cellStyle name="Comma 3 2 4 2 6" xfId="8522"/>
    <cellStyle name="Comma 3 2 4 2 6 2" xfId="23933"/>
    <cellStyle name="Comma 3 2 4 2 6 2 2" xfId="54757"/>
    <cellStyle name="Comma 3 2 4 2 6 3" xfId="39347"/>
    <cellStyle name="Comma 3 2 4 2 7" xfId="16124"/>
    <cellStyle name="Comma 3 2 4 2 7 2" xfId="46948"/>
    <cellStyle name="Comma 3 2 4 2 8" xfId="31538"/>
    <cellStyle name="Comma 3 2 4 3" xfId="503"/>
    <cellStyle name="Comma 3 2 4 3 2" xfId="1136"/>
    <cellStyle name="Comma 3 2 4 3 2 2" xfId="3035"/>
    <cellStyle name="Comma 3 2 4 3 2 2 2" xfId="6838"/>
    <cellStyle name="Comma 3 2 4 3 2 2 2 2" xfId="14648"/>
    <cellStyle name="Comma 3 2 4 3 2 2 2 2 2" xfId="30059"/>
    <cellStyle name="Comma 3 2 4 3 2 2 2 2 2 2" xfId="60883"/>
    <cellStyle name="Comma 3 2 4 3 2 2 2 2 3" xfId="45473"/>
    <cellStyle name="Comma 3 2 4 3 2 2 2 3" xfId="22250"/>
    <cellStyle name="Comma 3 2 4 3 2 2 2 3 2" xfId="53074"/>
    <cellStyle name="Comma 3 2 4 3 2 2 2 4" xfId="37664"/>
    <cellStyle name="Comma 3 2 4 3 2 2 3" xfId="10845"/>
    <cellStyle name="Comma 3 2 4 3 2 2 3 2" xfId="26256"/>
    <cellStyle name="Comma 3 2 4 3 2 2 3 2 2" xfId="57080"/>
    <cellStyle name="Comma 3 2 4 3 2 2 3 3" xfId="41670"/>
    <cellStyle name="Comma 3 2 4 3 2 2 4" xfId="18447"/>
    <cellStyle name="Comma 3 2 4 3 2 2 4 2" xfId="49271"/>
    <cellStyle name="Comma 3 2 4 3 2 2 5" xfId="33861"/>
    <cellStyle name="Comma 3 2 4 3 2 3" xfId="4939"/>
    <cellStyle name="Comma 3 2 4 3 2 3 2" xfId="12749"/>
    <cellStyle name="Comma 3 2 4 3 2 3 2 2" xfId="28160"/>
    <cellStyle name="Comma 3 2 4 3 2 3 2 2 2" xfId="58984"/>
    <cellStyle name="Comma 3 2 4 3 2 3 2 3" xfId="43574"/>
    <cellStyle name="Comma 3 2 4 3 2 3 3" xfId="20351"/>
    <cellStyle name="Comma 3 2 4 3 2 3 3 2" xfId="51175"/>
    <cellStyle name="Comma 3 2 4 3 2 3 4" xfId="35765"/>
    <cellStyle name="Comma 3 2 4 3 2 4" xfId="8946"/>
    <cellStyle name="Comma 3 2 4 3 2 4 2" xfId="24357"/>
    <cellStyle name="Comma 3 2 4 3 2 4 2 2" xfId="55181"/>
    <cellStyle name="Comma 3 2 4 3 2 4 3" xfId="39771"/>
    <cellStyle name="Comma 3 2 4 3 2 5" xfId="16548"/>
    <cellStyle name="Comma 3 2 4 3 2 5 2" xfId="47372"/>
    <cellStyle name="Comma 3 2 4 3 2 6" xfId="31962"/>
    <cellStyle name="Comma 3 2 4 3 3" xfId="1769"/>
    <cellStyle name="Comma 3 2 4 3 3 2" xfId="3668"/>
    <cellStyle name="Comma 3 2 4 3 3 2 2" xfId="7471"/>
    <cellStyle name="Comma 3 2 4 3 3 2 2 2" xfId="15281"/>
    <cellStyle name="Comma 3 2 4 3 3 2 2 2 2" xfId="30692"/>
    <cellStyle name="Comma 3 2 4 3 3 2 2 2 2 2" xfId="61516"/>
    <cellStyle name="Comma 3 2 4 3 3 2 2 2 3" xfId="46106"/>
    <cellStyle name="Comma 3 2 4 3 3 2 2 3" xfId="22883"/>
    <cellStyle name="Comma 3 2 4 3 3 2 2 3 2" xfId="53707"/>
    <cellStyle name="Comma 3 2 4 3 3 2 2 4" xfId="38297"/>
    <cellStyle name="Comma 3 2 4 3 3 2 3" xfId="11478"/>
    <cellStyle name="Comma 3 2 4 3 3 2 3 2" xfId="26889"/>
    <cellStyle name="Comma 3 2 4 3 3 2 3 2 2" xfId="57713"/>
    <cellStyle name="Comma 3 2 4 3 3 2 3 3" xfId="42303"/>
    <cellStyle name="Comma 3 2 4 3 3 2 4" xfId="19080"/>
    <cellStyle name="Comma 3 2 4 3 3 2 4 2" xfId="49904"/>
    <cellStyle name="Comma 3 2 4 3 3 2 5" xfId="34494"/>
    <cellStyle name="Comma 3 2 4 3 3 3" xfId="5572"/>
    <cellStyle name="Comma 3 2 4 3 3 3 2" xfId="13382"/>
    <cellStyle name="Comma 3 2 4 3 3 3 2 2" xfId="28793"/>
    <cellStyle name="Comma 3 2 4 3 3 3 2 2 2" xfId="59617"/>
    <cellStyle name="Comma 3 2 4 3 3 3 2 3" xfId="44207"/>
    <cellStyle name="Comma 3 2 4 3 3 3 3" xfId="20984"/>
    <cellStyle name="Comma 3 2 4 3 3 3 3 2" xfId="51808"/>
    <cellStyle name="Comma 3 2 4 3 3 3 4" xfId="36398"/>
    <cellStyle name="Comma 3 2 4 3 3 4" xfId="9579"/>
    <cellStyle name="Comma 3 2 4 3 3 4 2" xfId="24990"/>
    <cellStyle name="Comma 3 2 4 3 3 4 2 2" xfId="55814"/>
    <cellStyle name="Comma 3 2 4 3 3 4 3" xfId="40404"/>
    <cellStyle name="Comma 3 2 4 3 3 5" xfId="17181"/>
    <cellStyle name="Comma 3 2 4 3 3 5 2" xfId="48005"/>
    <cellStyle name="Comma 3 2 4 3 3 6" xfId="32595"/>
    <cellStyle name="Comma 3 2 4 3 4" xfId="2402"/>
    <cellStyle name="Comma 3 2 4 3 4 2" xfId="6205"/>
    <cellStyle name="Comma 3 2 4 3 4 2 2" xfId="14015"/>
    <cellStyle name="Comma 3 2 4 3 4 2 2 2" xfId="29426"/>
    <cellStyle name="Comma 3 2 4 3 4 2 2 2 2" xfId="60250"/>
    <cellStyle name="Comma 3 2 4 3 4 2 2 3" xfId="44840"/>
    <cellStyle name="Comma 3 2 4 3 4 2 3" xfId="21617"/>
    <cellStyle name="Comma 3 2 4 3 4 2 3 2" xfId="52441"/>
    <cellStyle name="Comma 3 2 4 3 4 2 4" xfId="37031"/>
    <cellStyle name="Comma 3 2 4 3 4 3" xfId="10212"/>
    <cellStyle name="Comma 3 2 4 3 4 3 2" xfId="25623"/>
    <cellStyle name="Comma 3 2 4 3 4 3 2 2" xfId="56447"/>
    <cellStyle name="Comma 3 2 4 3 4 3 3" xfId="41037"/>
    <cellStyle name="Comma 3 2 4 3 4 4" xfId="17814"/>
    <cellStyle name="Comma 3 2 4 3 4 4 2" xfId="48638"/>
    <cellStyle name="Comma 3 2 4 3 4 5" xfId="33228"/>
    <cellStyle name="Comma 3 2 4 3 5" xfId="4306"/>
    <cellStyle name="Comma 3 2 4 3 5 2" xfId="12116"/>
    <cellStyle name="Comma 3 2 4 3 5 2 2" xfId="27527"/>
    <cellStyle name="Comma 3 2 4 3 5 2 2 2" xfId="58351"/>
    <cellStyle name="Comma 3 2 4 3 5 2 3" xfId="42941"/>
    <cellStyle name="Comma 3 2 4 3 5 3" xfId="19718"/>
    <cellStyle name="Comma 3 2 4 3 5 3 2" xfId="50542"/>
    <cellStyle name="Comma 3 2 4 3 5 4" xfId="35132"/>
    <cellStyle name="Comma 3 2 4 3 6" xfId="8313"/>
    <cellStyle name="Comma 3 2 4 3 6 2" xfId="23724"/>
    <cellStyle name="Comma 3 2 4 3 6 2 2" xfId="54548"/>
    <cellStyle name="Comma 3 2 4 3 6 3" xfId="39138"/>
    <cellStyle name="Comma 3 2 4 3 7" xfId="15915"/>
    <cellStyle name="Comma 3 2 4 3 7 2" xfId="46739"/>
    <cellStyle name="Comma 3 2 4 3 8" xfId="31329"/>
    <cellStyle name="Comma 3 2 4 4" xfId="923"/>
    <cellStyle name="Comma 3 2 4 4 2" xfId="2822"/>
    <cellStyle name="Comma 3 2 4 4 2 2" xfId="6625"/>
    <cellStyle name="Comma 3 2 4 4 2 2 2" xfId="14435"/>
    <cellStyle name="Comma 3 2 4 4 2 2 2 2" xfId="29846"/>
    <cellStyle name="Comma 3 2 4 4 2 2 2 2 2" xfId="60670"/>
    <cellStyle name="Comma 3 2 4 4 2 2 2 3" xfId="45260"/>
    <cellStyle name="Comma 3 2 4 4 2 2 3" xfId="22037"/>
    <cellStyle name="Comma 3 2 4 4 2 2 3 2" xfId="52861"/>
    <cellStyle name="Comma 3 2 4 4 2 2 4" xfId="37451"/>
    <cellStyle name="Comma 3 2 4 4 2 3" xfId="10632"/>
    <cellStyle name="Comma 3 2 4 4 2 3 2" xfId="26043"/>
    <cellStyle name="Comma 3 2 4 4 2 3 2 2" xfId="56867"/>
    <cellStyle name="Comma 3 2 4 4 2 3 3" xfId="41457"/>
    <cellStyle name="Comma 3 2 4 4 2 4" xfId="18234"/>
    <cellStyle name="Comma 3 2 4 4 2 4 2" xfId="49058"/>
    <cellStyle name="Comma 3 2 4 4 2 5" xfId="33648"/>
    <cellStyle name="Comma 3 2 4 4 3" xfId="4726"/>
    <cellStyle name="Comma 3 2 4 4 3 2" xfId="12536"/>
    <cellStyle name="Comma 3 2 4 4 3 2 2" xfId="27947"/>
    <cellStyle name="Comma 3 2 4 4 3 2 2 2" xfId="58771"/>
    <cellStyle name="Comma 3 2 4 4 3 2 3" xfId="43361"/>
    <cellStyle name="Comma 3 2 4 4 3 3" xfId="20138"/>
    <cellStyle name="Comma 3 2 4 4 3 3 2" xfId="50962"/>
    <cellStyle name="Comma 3 2 4 4 3 4" xfId="35552"/>
    <cellStyle name="Comma 3 2 4 4 4" xfId="8733"/>
    <cellStyle name="Comma 3 2 4 4 4 2" xfId="24144"/>
    <cellStyle name="Comma 3 2 4 4 4 2 2" xfId="54968"/>
    <cellStyle name="Comma 3 2 4 4 4 3" xfId="39558"/>
    <cellStyle name="Comma 3 2 4 4 5" xfId="16335"/>
    <cellStyle name="Comma 3 2 4 4 5 2" xfId="47159"/>
    <cellStyle name="Comma 3 2 4 4 6" xfId="31749"/>
    <cellStyle name="Comma 3 2 4 5" xfId="1556"/>
    <cellStyle name="Comma 3 2 4 5 2" xfId="3455"/>
    <cellStyle name="Comma 3 2 4 5 2 2" xfId="7258"/>
    <cellStyle name="Comma 3 2 4 5 2 2 2" xfId="15068"/>
    <cellStyle name="Comma 3 2 4 5 2 2 2 2" xfId="30479"/>
    <cellStyle name="Comma 3 2 4 5 2 2 2 2 2" xfId="61303"/>
    <cellStyle name="Comma 3 2 4 5 2 2 2 3" xfId="45893"/>
    <cellStyle name="Comma 3 2 4 5 2 2 3" xfId="22670"/>
    <cellStyle name="Comma 3 2 4 5 2 2 3 2" xfId="53494"/>
    <cellStyle name="Comma 3 2 4 5 2 2 4" xfId="38084"/>
    <cellStyle name="Comma 3 2 4 5 2 3" xfId="11265"/>
    <cellStyle name="Comma 3 2 4 5 2 3 2" xfId="26676"/>
    <cellStyle name="Comma 3 2 4 5 2 3 2 2" xfId="57500"/>
    <cellStyle name="Comma 3 2 4 5 2 3 3" xfId="42090"/>
    <cellStyle name="Comma 3 2 4 5 2 4" xfId="18867"/>
    <cellStyle name="Comma 3 2 4 5 2 4 2" xfId="49691"/>
    <cellStyle name="Comma 3 2 4 5 2 5" xfId="34281"/>
    <cellStyle name="Comma 3 2 4 5 3" xfId="5359"/>
    <cellStyle name="Comma 3 2 4 5 3 2" xfId="13169"/>
    <cellStyle name="Comma 3 2 4 5 3 2 2" xfId="28580"/>
    <cellStyle name="Comma 3 2 4 5 3 2 2 2" xfId="59404"/>
    <cellStyle name="Comma 3 2 4 5 3 2 3" xfId="43994"/>
    <cellStyle name="Comma 3 2 4 5 3 3" xfId="20771"/>
    <cellStyle name="Comma 3 2 4 5 3 3 2" xfId="51595"/>
    <cellStyle name="Comma 3 2 4 5 3 4" xfId="36185"/>
    <cellStyle name="Comma 3 2 4 5 4" xfId="9366"/>
    <cellStyle name="Comma 3 2 4 5 4 2" xfId="24777"/>
    <cellStyle name="Comma 3 2 4 5 4 2 2" xfId="55601"/>
    <cellStyle name="Comma 3 2 4 5 4 3" xfId="40191"/>
    <cellStyle name="Comma 3 2 4 5 5" xfId="16968"/>
    <cellStyle name="Comma 3 2 4 5 5 2" xfId="47792"/>
    <cellStyle name="Comma 3 2 4 5 6" xfId="32382"/>
    <cellStyle name="Comma 3 2 4 6" xfId="2189"/>
    <cellStyle name="Comma 3 2 4 6 2" xfId="5992"/>
    <cellStyle name="Comma 3 2 4 6 2 2" xfId="13802"/>
    <cellStyle name="Comma 3 2 4 6 2 2 2" xfId="29213"/>
    <cellStyle name="Comma 3 2 4 6 2 2 2 2" xfId="60037"/>
    <cellStyle name="Comma 3 2 4 6 2 2 3" xfId="44627"/>
    <cellStyle name="Comma 3 2 4 6 2 3" xfId="21404"/>
    <cellStyle name="Comma 3 2 4 6 2 3 2" xfId="52228"/>
    <cellStyle name="Comma 3 2 4 6 2 4" xfId="36818"/>
    <cellStyle name="Comma 3 2 4 6 3" xfId="9999"/>
    <cellStyle name="Comma 3 2 4 6 3 2" xfId="25410"/>
    <cellStyle name="Comma 3 2 4 6 3 2 2" xfId="56234"/>
    <cellStyle name="Comma 3 2 4 6 3 3" xfId="40824"/>
    <cellStyle name="Comma 3 2 4 6 4" xfId="17601"/>
    <cellStyle name="Comma 3 2 4 6 4 2" xfId="48425"/>
    <cellStyle name="Comma 3 2 4 6 5" xfId="33015"/>
    <cellStyle name="Comma 3 2 4 7" xfId="4093"/>
    <cellStyle name="Comma 3 2 4 7 2" xfId="11903"/>
    <cellStyle name="Comma 3 2 4 7 2 2" xfId="27314"/>
    <cellStyle name="Comma 3 2 4 7 2 2 2" xfId="58138"/>
    <cellStyle name="Comma 3 2 4 7 2 3" xfId="42728"/>
    <cellStyle name="Comma 3 2 4 7 3" xfId="19505"/>
    <cellStyle name="Comma 3 2 4 7 3 2" xfId="50329"/>
    <cellStyle name="Comma 3 2 4 7 4" xfId="34919"/>
    <cellStyle name="Comma 3 2 4 8" xfId="8100"/>
    <cellStyle name="Comma 3 2 4 8 2" xfId="23511"/>
    <cellStyle name="Comma 3 2 4 8 2 2" xfId="54335"/>
    <cellStyle name="Comma 3 2 4 8 3" xfId="38925"/>
    <cellStyle name="Comma 3 2 4 9" xfId="7891"/>
    <cellStyle name="Comma 3 2 4 9 2" xfId="23302"/>
    <cellStyle name="Comma 3 2 4 9 2 2" xfId="54126"/>
    <cellStyle name="Comma 3 2 4 9 3" xfId="38716"/>
    <cellStyle name="Comma 3 2 5" xfId="209"/>
    <cellStyle name="Comma 3 2 5 10" xfId="15622"/>
    <cellStyle name="Comma 3 2 5 10 2" xfId="46446"/>
    <cellStyle name="Comma 3 2 5 11" xfId="31036"/>
    <cellStyle name="Comma 3 2 5 2" xfId="632"/>
    <cellStyle name="Comma 3 2 5 2 2" xfId="1265"/>
    <cellStyle name="Comma 3 2 5 2 2 2" xfId="3164"/>
    <cellStyle name="Comma 3 2 5 2 2 2 2" xfId="6967"/>
    <cellStyle name="Comma 3 2 5 2 2 2 2 2" xfId="14777"/>
    <cellStyle name="Comma 3 2 5 2 2 2 2 2 2" xfId="30188"/>
    <cellStyle name="Comma 3 2 5 2 2 2 2 2 2 2" xfId="61012"/>
    <cellStyle name="Comma 3 2 5 2 2 2 2 2 3" xfId="45602"/>
    <cellStyle name="Comma 3 2 5 2 2 2 2 3" xfId="22379"/>
    <cellStyle name="Comma 3 2 5 2 2 2 2 3 2" xfId="53203"/>
    <cellStyle name="Comma 3 2 5 2 2 2 2 4" xfId="37793"/>
    <cellStyle name="Comma 3 2 5 2 2 2 3" xfId="10974"/>
    <cellStyle name="Comma 3 2 5 2 2 2 3 2" xfId="26385"/>
    <cellStyle name="Comma 3 2 5 2 2 2 3 2 2" xfId="57209"/>
    <cellStyle name="Comma 3 2 5 2 2 2 3 3" xfId="41799"/>
    <cellStyle name="Comma 3 2 5 2 2 2 4" xfId="18576"/>
    <cellStyle name="Comma 3 2 5 2 2 2 4 2" xfId="49400"/>
    <cellStyle name="Comma 3 2 5 2 2 2 5" xfId="33990"/>
    <cellStyle name="Comma 3 2 5 2 2 3" xfId="5068"/>
    <cellStyle name="Comma 3 2 5 2 2 3 2" xfId="12878"/>
    <cellStyle name="Comma 3 2 5 2 2 3 2 2" xfId="28289"/>
    <cellStyle name="Comma 3 2 5 2 2 3 2 2 2" xfId="59113"/>
    <cellStyle name="Comma 3 2 5 2 2 3 2 3" xfId="43703"/>
    <cellStyle name="Comma 3 2 5 2 2 3 3" xfId="20480"/>
    <cellStyle name="Comma 3 2 5 2 2 3 3 2" xfId="51304"/>
    <cellStyle name="Comma 3 2 5 2 2 3 4" xfId="35894"/>
    <cellStyle name="Comma 3 2 5 2 2 4" xfId="9075"/>
    <cellStyle name="Comma 3 2 5 2 2 4 2" xfId="24486"/>
    <cellStyle name="Comma 3 2 5 2 2 4 2 2" xfId="55310"/>
    <cellStyle name="Comma 3 2 5 2 2 4 3" xfId="39900"/>
    <cellStyle name="Comma 3 2 5 2 2 5" xfId="16677"/>
    <cellStyle name="Comma 3 2 5 2 2 5 2" xfId="47501"/>
    <cellStyle name="Comma 3 2 5 2 2 6" xfId="32091"/>
    <cellStyle name="Comma 3 2 5 2 3" xfId="1898"/>
    <cellStyle name="Comma 3 2 5 2 3 2" xfId="3797"/>
    <cellStyle name="Comma 3 2 5 2 3 2 2" xfId="7600"/>
    <cellStyle name="Comma 3 2 5 2 3 2 2 2" xfId="15410"/>
    <cellStyle name="Comma 3 2 5 2 3 2 2 2 2" xfId="30821"/>
    <cellStyle name="Comma 3 2 5 2 3 2 2 2 2 2" xfId="61645"/>
    <cellStyle name="Comma 3 2 5 2 3 2 2 2 3" xfId="46235"/>
    <cellStyle name="Comma 3 2 5 2 3 2 2 3" xfId="23012"/>
    <cellStyle name="Comma 3 2 5 2 3 2 2 3 2" xfId="53836"/>
    <cellStyle name="Comma 3 2 5 2 3 2 2 4" xfId="38426"/>
    <cellStyle name="Comma 3 2 5 2 3 2 3" xfId="11607"/>
    <cellStyle name="Comma 3 2 5 2 3 2 3 2" xfId="27018"/>
    <cellStyle name="Comma 3 2 5 2 3 2 3 2 2" xfId="57842"/>
    <cellStyle name="Comma 3 2 5 2 3 2 3 3" xfId="42432"/>
    <cellStyle name="Comma 3 2 5 2 3 2 4" xfId="19209"/>
    <cellStyle name="Comma 3 2 5 2 3 2 4 2" xfId="50033"/>
    <cellStyle name="Comma 3 2 5 2 3 2 5" xfId="34623"/>
    <cellStyle name="Comma 3 2 5 2 3 3" xfId="5701"/>
    <cellStyle name="Comma 3 2 5 2 3 3 2" xfId="13511"/>
    <cellStyle name="Comma 3 2 5 2 3 3 2 2" xfId="28922"/>
    <cellStyle name="Comma 3 2 5 2 3 3 2 2 2" xfId="59746"/>
    <cellStyle name="Comma 3 2 5 2 3 3 2 3" xfId="44336"/>
    <cellStyle name="Comma 3 2 5 2 3 3 3" xfId="21113"/>
    <cellStyle name="Comma 3 2 5 2 3 3 3 2" xfId="51937"/>
    <cellStyle name="Comma 3 2 5 2 3 3 4" xfId="36527"/>
    <cellStyle name="Comma 3 2 5 2 3 4" xfId="9708"/>
    <cellStyle name="Comma 3 2 5 2 3 4 2" xfId="25119"/>
    <cellStyle name="Comma 3 2 5 2 3 4 2 2" xfId="55943"/>
    <cellStyle name="Comma 3 2 5 2 3 4 3" xfId="40533"/>
    <cellStyle name="Comma 3 2 5 2 3 5" xfId="17310"/>
    <cellStyle name="Comma 3 2 5 2 3 5 2" xfId="48134"/>
    <cellStyle name="Comma 3 2 5 2 3 6" xfId="32724"/>
    <cellStyle name="Comma 3 2 5 2 4" xfId="2531"/>
    <cellStyle name="Comma 3 2 5 2 4 2" xfId="6334"/>
    <cellStyle name="Comma 3 2 5 2 4 2 2" xfId="14144"/>
    <cellStyle name="Comma 3 2 5 2 4 2 2 2" xfId="29555"/>
    <cellStyle name="Comma 3 2 5 2 4 2 2 2 2" xfId="60379"/>
    <cellStyle name="Comma 3 2 5 2 4 2 2 3" xfId="44969"/>
    <cellStyle name="Comma 3 2 5 2 4 2 3" xfId="21746"/>
    <cellStyle name="Comma 3 2 5 2 4 2 3 2" xfId="52570"/>
    <cellStyle name="Comma 3 2 5 2 4 2 4" xfId="37160"/>
    <cellStyle name="Comma 3 2 5 2 4 3" xfId="10341"/>
    <cellStyle name="Comma 3 2 5 2 4 3 2" xfId="25752"/>
    <cellStyle name="Comma 3 2 5 2 4 3 2 2" xfId="56576"/>
    <cellStyle name="Comma 3 2 5 2 4 3 3" xfId="41166"/>
    <cellStyle name="Comma 3 2 5 2 4 4" xfId="17943"/>
    <cellStyle name="Comma 3 2 5 2 4 4 2" xfId="48767"/>
    <cellStyle name="Comma 3 2 5 2 4 5" xfId="33357"/>
    <cellStyle name="Comma 3 2 5 2 5" xfId="4435"/>
    <cellStyle name="Comma 3 2 5 2 5 2" xfId="12245"/>
    <cellStyle name="Comma 3 2 5 2 5 2 2" xfId="27656"/>
    <cellStyle name="Comma 3 2 5 2 5 2 2 2" xfId="58480"/>
    <cellStyle name="Comma 3 2 5 2 5 2 3" xfId="43070"/>
    <cellStyle name="Comma 3 2 5 2 5 3" xfId="19847"/>
    <cellStyle name="Comma 3 2 5 2 5 3 2" xfId="50671"/>
    <cellStyle name="Comma 3 2 5 2 5 4" xfId="35261"/>
    <cellStyle name="Comma 3 2 5 2 6" xfId="8442"/>
    <cellStyle name="Comma 3 2 5 2 6 2" xfId="23853"/>
    <cellStyle name="Comma 3 2 5 2 6 2 2" xfId="54677"/>
    <cellStyle name="Comma 3 2 5 2 6 3" xfId="39267"/>
    <cellStyle name="Comma 3 2 5 2 7" xfId="16044"/>
    <cellStyle name="Comma 3 2 5 2 7 2" xfId="46868"/>
    <cellStyle name="Comma 3 2 5 2 8" xfId="31458"/>
    <cellStyle name="Comma 3 2 5 3" xfId="423"/>
    <cellStyle name="Comma 3 2 5 3 2" xfId="1056"/>
    <cellStyle name="Comma 3 2 5 3 2 2" xfId="2955"/>
    <cellStyle name="Comma 3 2 5 3 2 2 2" xfId="6758"/>
    <cellStyle name="Comma 3 2 5 3 2 2 2 2" xfId="14568"/>
    <cellStyle name="Comma 3 2 5 3 2 2 2 2 2" xfId="29979"/>
    <cellStyle name="Comma 3 2 5 3 2 2 2 2 2 2" xfId="60803"/>
    <cellStyle name="Comma 3 2 5 3 2 2 2 2 3" xfId="45393"/>
    <cellStyle name="Comma 3 2 5 3 2 2 2 3" xfId="22170"/>
    <cellStyle name="Comma 3 2 5 3 2 2 2 3 2" xfId="52994"/>
    <cellStyle name="Comma 3 2 5 3 2 2 2 4" xfId="37584"/>
    <cellStyle name="Comma 3 2 5 3 2 2 3" xfId="10765"/>
    <cellStyle name="Comma 3 2 5 3 2 2 3 2" xfId="26176"/>
    <cellStyle name="Comma 3 2 5 3 2 2 3 2 2" xfId="57000"/>
    <cellStyle name="Comma 3 2 5 3 2 2 3 3" xfId="41590"/>
    <cellStyle name="Comma 3 2 5 3 2 2 4" xfId="18367"/>
    <cellStyle name="Comma 3 2 5 3 2 2 4 2" xfId="49191"/>
    <cellStyle name="Comma 3 2 5 3 2 2 5" xfId="33781"/>
    <cellStyle name="Comma 3 2 5 3 2 3" xfId="4859"/>
    <cellStyle name="Comma 3 2 5 3 2 3 2" xfId="12669"/>
    <cellStyle name="Comma 3 2 5 3 2 3 2 2" xfId="28080"/>
    <cellStyle name="Comma 3 2 5 3 2 3 2 2 2" xfId="58904"/>
    <cellStyle name="Comma 3 2 5 3 2 3 2 3" xfId="43494"/>
    <cellStyle name="Comma 3 2 5 3 2 3 3" xfId="20271"/>
    <cellStyle name="Comma 3 2 5 3 2 3 3 2" xfId="51095"/>
    <cellStyle name="Comma 3 2 5 3 2 3 4" xfId="35685"/>
    <cellStyle name="Comma 3 2 5 3 2 4" xfId="8866"/>
    <cellStyle name="Comma 3 2 5 3 2 4 2" xfId="24277"/>
    <cellStyle name="Comma 3 2 5 3 2 4 2 2" xfId="55101"/>
    <cellStyle name="Comma 3 2 5 3 2 4 3" xfId="39691"/>
    <cellStyle name="Comma 3 2 5 3 2 5" xfId="16468"/>
    <cellStyle name="Comma 3 2 5 3 2 5 2" xfId="47292"/>
    <cellStyle name="Comma 3 2 5 3 2 6" xfId="31882"/>
    <cellStyle name="Comma 3 2 5 3 3" xfId="1689"/>
    <cellStyle name="Comma 3 2 5 3 3 2" xfId="3588"/>
    <cellStyle name="Comma 3 2 5 3 3 2 2" xfId="7391"/>
    <cellStyle name="Comma 3 2 5 3 3 2 2 2" xfId="15201"/>
    <cellStyle name="Comma 3 2 5 3 3 2 2 2 2" xfId="30612"/>
    <cellStyle name="Comma 3 2 5 3 3 2 2 2 2 2" xfId="61436"/>
    <cellStyle name="Comma 3 2 5 3 3 2 2 2 3" xfId="46026"/>
    <cellStyle name="Comma 3 2 5 3 3 2 2 3" xfId="22803"/>
    <cellStyle name="Comma 3 2 5 3 3 2 2 3 2" xfId="53627"/>
    <cellStyle name="Comma 3 2 5 3 3 2 2 4" xfId="38217"/>
    <cellStyle name="Comma 3 2 5 3 3 2 3" xfId="11398"/>
    <cellStyle name="Comma 3 2 5 3 3 2 3 2" xfId="26809"/>
    <cellStyle name="Comma 3 2 5 3 3 2 3 2 2" xfId="57633"/>
    <cellStyle name="Comma 3 2 5 3 3 2 3 3" xfId="42223"/>
    <cellStyle name="Comma 3 2 5 3 3 2 4" xfId="19000"/>
    <cellStyle name="Comma 3 2 5 3 3 2 4 2" xfId="49824"/>
    <cellStyle name="Comma 3 2 5 3 3 2 5" xfId="34414"/>
    <cellStyle name="Comma 3 2 5 3 3 3" xfId="5492"/>
    <cellStyle name="Comma 3 2 5 3 3 3 2" xfId="13302"/>
    <cellStyle name="Comma 3 2 5 3 3 3 2 2" xfId="28713"/>
    <cellStyle name="Comma 3 2 5 3 3 3 2 2 2" xfId="59537"/>
    <cellStyle name="Comma 3 2 5 3 3 3 2 3" xfId="44127"/>
    <cellStyle name="Comma 3 2 5 3 3 3 3" xfId="20904"/>
    <cellStyle name="Comma 3 2 5 3 3 3 3 2" xfId="51728"/>
    <cellStyle name="Comma 3 2 5 3 3 3 4" xfId="36318"/>
    <cellStyle name="Comma 3 2 5 3 3 4" xfId="9499"/>
    <cellStyle name="Comma 3 2 5 3 3 4 2" xfId="24910"/>
    <cellStyle name="Comma 3 2 5 3 3 4 2 2" xfId="55734"/>
    <cellStyle name="Comma 3 2 5 3 3 4 3" xfId="40324"/>
    <cellStyle name="Comma 3 2 5 3 3 5" xfId="17101"/>
    <cellStyle name="Comma 3 2 5 3 3 5 2" xfId="47925"/>
    <cellStyle name="Comma 3 2 5 3 3 6" xfId="32515"/>
    <cellStyle name="Comma 3 2 5 3 4" xfId="2322"/>
    <cellStyle name="Comma 3 2 5 3 4 2" xfId="6125"/>
    <cellStyle name="Comma 3 2 5 3 4 2 2" xfId="13935"/>
    <cellStyle name="Comma 3 2 5 3 4 2 2 2" xfId="29346"/>
    <cellStyle name="Comma 3 2 5 3 4 2 2 2 2" xfId="60170"/>
    <cellStyle name="Comma 3 2 5 3 4 2 2 3" xfId="44760"/>
    <cellStyle name="Comma 3 2 5 3 4 2 3" xfId="21537"/>
    <cellStyle name="Comma 3 2 5 3 4 2 3 2" xfId="52361"/>
    <cellStyle name="Comma 3 2 5 3 4 2 4" xfId="36951"/>
    <cellStyle name="Comma 3 2 5 3 4 3" xfId="10132"/>
    <cellStyle name="Comma 3 2 5 3 4 3 2" xfId="25543"/>
    <cellStyle name="Comma 3 2 5 3 4 3 2 2" xfId="56367"/>
    <cellStyle name="Comma 3 2 5 3 4 3 3" xfId="40957"/>
    <cellStyle name="Comma 3 2 5 3 4 4" xfId="17734"/>
    <cellStyle name="Comma 3 2 5 3 4 4 2" xfId="48558"/>
    <cellStyle name="Comma 3 2 5 3 4 5" xfId="33148"/>
    <cellStyle name="Comma 3 2 5 3 5" xfId="4226"/>
    <cellStyle name="Comma 3 2 5 3 5 2" xfId="12036"/>
    <cellStyle name="Comma 3 2 5 3 5 2 2" xfId="27447"/>
    <cellStyle name="Comma 3 2 5 3 5 2 2 2" xfId="58271"/>
    <cellStyle name="Comma 3 2 5 3 5 2 3" xfId="42861"/>
    <cellStyle name="Comma 3 2 5 3 5 3" xfId="19638"/>
    <cellStyle name="Comma 3 2 5 3 5 3 2" xfId="50462"/>
    <cellStyle name="Comma 3 2 5 3 5 4" xfId="35052"/>
    <cellStyle name="Comma 3 2 5 3 6" xfId="8233"/>
    <cellStyle name="Comma 3 2 5 3 6 2" xfId="23644"/>
    <cellStyle name="Comma 3 2 5 3 6 2 2" xfId="54468"/>
    <cellStyle name="Comma 3 2 5 3 6 3" xfId="39058"/>
    <cellStyle name="Comma 3 2 5 3 7" xfId="15835"/>
    <cellStyle name="Comma 3 2 5 3 7 2" xfId="46659"/>
    <cellStyle name="Comma 3 2 5 3 8" xfId="31249"/>
    <cellStyle name="Comma 3 2 5 4" xfId="843"/>
    <cellStyle name="Comma 3 2 5 4 2" xfId="2742"/>
    <cellStyle name="Comma 3 2 5 4 2 2" xfId="6545"/>
    <cellStyle name="Comma 3 2 5 4 2 2 2" xfId="14355"/>
    <cellStyle name="Comma 3 2 5 4 2 2 2 2" xfId="29766"/>
    <cellStyle name="Comma 3 2 5 4 2 2 2 2 2" xfId="60590"/>
    <cellStyle name="Comma 3 2 5 4 2 2 2 3" xfId="45180"/>
    <cellStyle name="Comma 3 2 5 4 2 2 3" xfId="21957"/>
    <cellStyle name="Comma 3 2 5 4 2 2 3 2" xfId="52781"/>
    <cellStyle name="Comma 3 2 5 4 2 2 4" xfId="37371"/>
    <cellStyle name="Comma 3 2 5 4 2 3" xfId="10552"/>
    <cellStyle name="Comma 3 2 5 4 2 3 2" xfId="25963"/>
    <cellStyle name="Comma 3 2 5 4 2 3 2 2" xfId="56787"/>
    <cellStyle name="Comma 3 2 5 4 2 3 3" xfId="41377"/>
    <cellStyle name="Comma 3 2 5 4 2 4" xfId="18154"/>
    <cellStyle name="Comma 3 2 5 4 2 4 2" xfId="48978"/>
    <cellStyle name="Comma 3 2 5 4 2 5" xfId="33568"/>
    <cellStyle name="Comma 3 2 5 4 3" xfId="4646"/>
    <cellStyle name="Comma 3 2 5 4 3 2" xfId="12456"/>
    <cellStyle name="Comma 3 2 5 4 3 2 2" xfId="27867"/>
    <cellStyle name="Comma 3 2 5 4 3 2 2 2" xfId="58691"/>
    <cellStyle name="Comma 3 2 5 4 3 2 3" xfId="43281"/>
    <cellStyle name="Comma 3 2 5 4 3 3" xfId="20058"/>
    <cellStyle name="Comma 3 2 5 4 3 3 2" xfId="50882"/>
    <cellStyle name="Comma 3 2 5 4 3 4" xfId="35472"/>
    <cellStyle name="Comma 3 2 5 4 4" xfId="8653"/>
    <cellStyle name="Comma 3 2 5 4 4 2" xfId="24064"/>
    <cellStyle name="Comma 3 2 5 4 4 2 2" xfId="54888"/>
    <cellStyle name="Comma 3 2 5 4 4 3" xfId="39478"/>
    <cellStyle name="Comma 3 2 5 4 5" xfId="16255"/>
    <cellStyle name="Comma 3 2 5 4 5 2" xfId="47079"/>
    <cellStyle name="Comma 3 2 5 4 6" xfId="31669"/>
    <cellStyle name="Comma 3 2 5 5" xfId="1476"/>
    <cellStyle name="Comma 3 2 5 5 2" xfId="3375"/>
    <cellStyle name="Comma 3 2 5 5 2 2" xfId="7178"/>
    <cellStyle name="Comma 3 2 5 5 2 2 2" xfId="14988"/>
    <cellStyle name="Comma 3 2 5 5 2 2 2 2" xfId="30399"/>
    <cellStyle name="Comma 3 2 5 5 2 2 2 2 2" xfId="61223"/>
    <cellStyle name="Comma 3 2 5 5 2 2 2 3" xfId="45813"/>
    <cellStyle name="Comma 3 2 5 5 2 2 3" xfId="22590"/>
    <cellStyle name="Comma 3 2 5 5 2 2 3 2" xfId="53414"/>
    <cellStyle name="Comma 3 2 5 5 2 2 4" xfId="38004"/>
    <cellStyle name="Comma 3 2 5 5 2 3" xfId="11185"/>
    <cellStyle name="Comma 3 2 5 5 2 3 2" xfId="26596"/>
    <cellStyle name="Comma 3 2 5 5 2 3 2 2" xfId="57420"/>
    <cellStyle name="Comma 3 2 5 5 2 3 3" xfId="42010"/>
    <cellStyle name="Comma 3 2 5 5 2 4" xfId="18787"/>
    <cellStyle name="Comma 3 2 5 5 2 4 2" xfId="49611"/>
    <cellStyle name="Comma 3 2 5 5 2 5" xfId="34201"/>
    <cellStyle name="Comma 3 2 5 5 3" xfId="5279"/>
    <cellStyle name="Comma 3 2 5 5 3 2" xfId="13089"/>
    <cellStyle name="Comma 3 2 5 5 3 2 2" xfId="28500"/>
    <cellStyle name="Comma 3 2 5 5 3 2 2 2" xfId="59324"/>
    <cellStyle name="Comma 3 2 5 5 3 2 3" xfId="43914"/>
    <cellStyle name="Comma 3 2 5 5 3 3" xfId="20691"/>
    <cellStyle name="Comma 3 2 5 5 3 3 2" xfId="51515"/>
    <cellStyle name="Comma 3 2 5 5 3 4" xfId="36105"/>
    <cellStyle name="Comma 3 2 5 5 4" xfId="9286"/>
    <cellStyle name="Comma 3 2 5 5 4 2" xfId="24697"/>
    <cellStyle name="Comma 3 2 5 5 4 2 2" xfId="55521"/>
    <cellStyle name="Comma 3 2 5 5 4 3" xfId="40111"/>
    <cellStyle name="Comma 3 2 5 5 5" xfId="16888"/>
    <cellStyle name="Comma 3 2 5 5 5 2" xfId="47712"/>
    <cellStyle name="Comma 3 2 5 5 6" xfId="32302"/>
    <cellStyle name="Comma 3 2 5 6" xfId="2109"/>
    <cellStyle name="Comma 3 2 5 6 2" xfId="5912"/>
    <cellStyle name="Comma 3 2 5 6 2 2" xfId="13722"/>
    <cellStyle name="Comma 3 2 5 6 2 2 2" xfId="29133"/>
    <cellStyle name="Comma 3 2 5 6 2 2 2 2" xfId="59957"/>
    <cellStyle name="Comma 3 2 5 6 2 2 3" xfId="44547"/>
    <cellStyle name="Comma 3 2 5 6 2 3" xfId="21324"/>
    <cellStyle name="Comma 3 2 5 6 2 3 2" xfId="52148"/>
    <cellStyle name="Comma 3 2 5 6 2 4" xfId="36738"/>
    <cellStyle name="Comma 3 2 5 6 3" xfId="9919"/>
    <cellStyle name="Comma 3 2 5 6 3 2" xfId="25330"/>
    <cellStyle name="Comma 3 2 5 6 3 2 2" xfId="56154"/>
    <cellStyle name="Comma 3 2 5 6 3 3" xfId="40744"/>
    <cellStyle name="Comma 3 2 5 6 4" xfId="17521"/>
    <cellStyle name="Comma 3 2 5 6 4 2" xfId="48345"/>
    <cellStyle name="Comma 3 2 5 6 5" xfId="32935"/>
    <cellStyle name="Comma 3 2 5 7" xfId="4013"/>
    <cellStyle name="Comma 3 2 5 7 2" xfId="11823"/>
    <cellStyle name="Comma 3 2 5 7 2 2" xfId="27234"/>
    <cellStyle name="Comma 3 2 5 7 2 2 2" xfId="58058"/>
    <cellStyle name="Comma 3 2 5 7 2 3" xfId="42648"/>
    <cellStyle name="Comma 3 2 5 7 3" xfId="19425"/>
    <cellStyle name="Comma 3 2 5 7 3 2" xfId="50249"/>
    <cellStyle name="Comma 3 2 5 7 4" xfId="34839"/>
    <cellStyle name="Comma 3 2 5 8" xfId="8020"/>
    <cellStyle name="Comma 3 2 5 8 2" xfId="23431"/>
    <cellStyle name="Comma 3 2 5 8 2 2" xfId="54255"/>
    <cellStyle name="Comma 3 2 5 8 3" xfId="38845"/>
    <cellStyle name="Comma 3 2 5 9" xfId="7811"/>
    <cellStyle name="Comma 3 2 5 9 2" xfId="23222"/>
    <cellStyle name="Comma 3 2 5 9 2 2" xfId="54046"/>
    <cellStyle name="Comma 3 2 5 9 3" xfId="38636"/>
    <cellStyle name="Comma 3 2 6" xfId="587"/>
    <cellStyle name="Comma 3 2 6 2" xfId="1220"/>
    <cellStyle name="Comma 3 2 6 2 2" xfId="3119"/>
    <cellStyle name="Comma 3 2 6 2 2 2" xfId="6922"/>
    <cellStyle name="Comma 3 2 6 2 2 2 2" xfId="14732"/>
    <cellStyle name="Comma 3 2 6 2 2 2 2 2" xfId="30143"/>
    <cellStyle name="Comma 3 2 6 2 2 2 2 2 2" xfId="60967"/>
    <cellStyle name="Comma 3 2 6 2 2 2 2 3" xfId="45557"/>
    <cellStyle name="Comma 3 2 6 2 2 2 3" xfId="22334"/>
    <cellStyle name="Comma 3 2 6 2 2 2 3 2" xfId="53158"/>
    <cellStyle name="Comma 3 2 6 2 2 2 4" xfId="37748"/>
    <cellStyle name="Comma 3 2 6 2 2 3" xfId="10929"/>
    <cellStyle name="Comma 3 2 6 2 2 3 2" xfId="26340"/>
    <cellStyle name="Comma 3 2 6 2 2 3 2 2" xfId="57164"/>
    <cellStyle name="Comma 3 2 6 2 2 3 3" xfId="41754"/>
    <cellStyle name="Comma 3 2 6 2 2 4" xfId="18531"/>
    <cellStyle name="Comma 3 2 6 2 2 4 2" xfId="49355"/>
    <cellStyle name="Comma 3 2 6 2 2 5" xfId="33945"/>
    <cellStyle name="Comma 3 2 6 2 3" xfId="5023"/>
    <cellStyle name="Comma 3 2 6 2 3 2" xfId="12833"/>
    <cellStyle name="Comma 3 2 6 2 3 2 2" xfId="28244"/>
    <cellStyle name="Comma 3 2 6 2 3 2 2 2" xfId="59068"/>
    <cellStyle name="Comma 3 2 6 2 3 2 3" xfId="43658"/>
    <cellStyle name="Comma 3 2 6 2 3 3" xfId="20435"/>
    <cellStyle name="Comma 3 2 6 2 3 3 2" xfId="51259"/>
    <cellStyle name="Comma 3 2 6 2 3 4" xfId="35849"/>
    <cellStyle name="Comma 3 2 6 2 4" xfId="9030"/>
    <cellStyle name="Comma 3 2 6 2 4 2" xfId="24441"/>
    <cellStyle name="Comma 3 2 6 2 4 2 2" xfId="55265"/>
    <cellStyle name="Comma 3 2 6 2 4 3" xfId="39855"/>
    <cellStyle name="Comma 3 2 6 2 5" xfId="16632"/>
    <cellStyle name="Comma 3 2 6 2 5 2" xfId="47456"/>
    <cellStyle name="Comma 3 2 6 2 6" xfId="32046"/>
    <cellStyle name="Comma 3 2 6 3" xfId="1853"/>
    <cellStyle name="Comma 3 2 6 3 2" xfId="3752"/>
    <cellStyle name="Comma 3 2 6 3 2 2" xfId="7555"/>
    <cellStyle name="Comma 3 2 6 3 2 2 2" xfId="15365"/>
    <cellStyle name="Comma 3 2 6 3 2 2 2 2" xfId="30776"/>
    <cellStyle name="Comma 3 2 6 3 2 2 2 2 2" xfId="61600"/>
    <cellStyle name="Comma 3 2 6 3 2 2 2 3" xfId="46190"/>
    <cellStyle name="Comma 3 2 6 3 2 2 3" xfId="22967"/>
    <cellStyle name="Comma 3 2 6 3 2 2 3 2" xfId="53791"/>
    <cellStyle name="Comma 3 2 6 3 2 2 4" xfId="38381"/>
    <cellStyle name="Comma 3 2 6 3 2 3" xfId="11562"/>
    <cellStyle name="Comma 3 2 6 3 2 3 2" xfId="26973"/>
    <cellStyle name="Comma 3 2 6 3 2 3 2 2" xfId="57797"/>
    <cellStyle name="Comma 3 2 6 3 2 3 3" xfId="42387"/>
    <cellStyle name="Comma 3 2 6 3 2 4" xfId="19164"/>
    <cellStyle name="Comma 3 2 6 3 2 4 2" xfId="49988"/>
    <cellStyle name="Comma 3 2 6 3 2 5" xfId="34578"/>
    <cellStyle name="Comma 3 2 6 3 3" xfId="5656"/>
    <cellStyle name="Comma 3 2 6 3 3 2" xfId="13466"/>
    <cellStyle name="Comma 3 2 6 3 3 2 2" xfId="28877"/>
    <cellStyle name="Comma 3 2 6 3 3 2 2 2" xfId="59701"/>
    <cellStyle name="Comma 3 2 6 3 3 2 3" xfId="44291"/>
    <cellStyle name="Comma 3 2 6 3 3 3" xfId="21068"/>
    <cellStyle name="Comma 3 2 6 3 3 3 2" xfId="51892"/>
    <cellStyle name="Comma 3 2 6 3 3 4" xfId="36482"/>
    <cellStyle name="Comma 3 2 6 3 4" xfId="9663"/>
    <cellStyle name="Comma 3 2 6 3 4 2" xfId="25074"/>
    <cellStyle name="Comma 3 2 6 3 4 2 2" xfId="55898"/>
    <cellStyle name="Comma 3 2 6 3 4 3" xfId="40488"/>
    <cellStyle name="Comma 3 2 6 3 5" xfId="17265"/>
    <cellStyle name="Comma 3 2 6 3 5 2" xfId="48089"/>
    <cellStyle name="Comma 3 2 6 3 6" xfId="32679"/>
    <cellStyle name="Comma 3 2 6 4" xfId="2486"/>
    <cellStyle name="Comma 3 2 6 4 2" xfId="6289"/>
    <cellStyle name="Comma 3 2 6 4 2 2" xfId="14099"/>
    <cellStyle name="Comma 3 2 6 4 2 2 2" xfId="29510"/>
    <cellStyle name="Comma 3 2 6 4 2 2 2 2" xfId="60334"/>
    <cellStyle name="Comma 3 2 6 4 2 2 3" xfId="44924"/>
    <cellStyle name="Comma 3 2 6 4 2 3" xfId="21701"/>
    <cellStyle name="Comma 3 2 6 4 2 3 2" xfId="52525"/>
    <cellStyle name="Comma 3 2 6 4 2 4" xfId="37115"/>
    <cellStyle name="Comma 3 2 6 4 3" xfId="10296"/>
    <cellStyle name="Comma 3 2 6 4 3 2" xfId="25707"/>
    <cellStyle name="Comma 3 2 6 4 3 2 2" xfId="56531"/>
    <cellStyle name="Comma 3 2 6 4 3 3" xfId="41121"/>
    <cellStyle name="Comma 3 2 6 4 4" xfId="17898"/>
    <cellStyle name="Comma 3 2 6 4 4 2" xfId="48722"/>
    <cellStyle name="Comma 3 2 6 4 5" xfId="33312"/>
    <cellStyle name="Comma 3 2 6 5" xfId="4390"/>
    <cellStyle name="Comma 3 2 6 5 2" xfId="12200"/>
    <cellStyle name="Comma 3 2 6 5 2 2" xfId="27611"/>
    <cellStyle name="Comma 3 2 6 5 2 2 2" xfId="58435"/>
    <cellStyle name="Comma 3 2 6 5 2 3" xfId="43025"/>
    <cellStyle name="Comma 3 2 6 5 3" xfId="19802"/>
    <cellStyle name="Comma 3 2 6 5 3 2" xfId="50626"/>
    <cellStyle name="Comma 3 2 6 5 4" xfId="35216"/>
    <cellStyle name="Comma 3 2 6 6" xfId="8397"/>
    <cellStyle name="Comma 3 2 6 6 2" xfId="23808"/>
    <cellStyle name="Comma 3 2 6 6 2 2" xfId="54632"/>
    <cellStyle name="Comma 3 2 6 6 3" xfId="39222"/>
    <cellStyle name="Comma 3 2 6 7" xfId="15999"/>
    <cellStyle name="Comma 3 2 6 7 2" xfId="46823"/>
    <cellStyle name="Comma 3 2 6 8" xfId="31413"/>
    <cellStyle name="Comma 3 2 7" xfId="378"/>
    <cellStyle name="Comma 3 2 7 2" xfId="1011"/>
    <cellStyle name="Comma 3 2 7 2 2" xfId="2910"/>
    <cellStyle name="Comma 3 2 7 2 2 2" xfId="6713"/>
    <cellStyle name="Comma 3 2 7 2 2 2 2" xfId="14523"/>
    <cellStyle name="Comma 3 2 7 2 2 2 2 2" xfId="29934"/>
    <cellStyle name="Comma 3 2 7 2 2 2 2 2 2" xfId="60758"/>
    <cellStyle name="Comma 3 2 7 2 2 2 2 3" xfId="45348"/>
    <cellStyle name="Comma 3 2 7 2 2 2 3" xfId="22125"/>
    <cellStyle name="Comma 3 2 7 2 2 2 3 2" xfId="52949"/>
    <cellStyle name="Comma 3 2 7 2 2 2 4" xfId="37539"/>
    <cellStyle name="Comma 3 2 7 2 2 3" xfId="10720"/>
    <cellStyle name="Comma 3 2 7 2 2 3 2" xfId="26131"/>
    <cellStyle name="Comma 3 2 7 2 2 3 2 2" xfId="56955"/>
    <cellStyle name="Comma 3 2 7 2 2 3 3" xfId="41545"/>
    <cellStyle name="Comma 3 2 7 2 2 4" xfId="18322"/>
    <cellStyle name="Comma 3 2 7 2 2 4 2" xfId="49146"/>
    <cellStyle name="Comma 3 2 7 2 2 5" xfId="33736"/>
    <cellStyle name="Comma 3 2 7 2 3" xfId="4814"/>
    <cellStyle name="Comma 3 2 7 2 3 2" xfId="12624"/>
    <cellStyle name="Comma 3 2 7 2 3 2 2" xfId="28035"/>
    <cellStyle name="Comma 3 2 7 2 3 2 2 2" xfId="58859"/>
    <cellStyle name="Comma 3 2 7 2 3 2 3" xfId="43449"/>
    <cellStyle name="Comma 3 2 7 2 3 3" xfId="20226"/>
    <cellStyle name="Comma 3 2 7 2 3 3 2" xfId="51050"/>
    <cellStyle name="Comma 3 2 7 2 3 4" xfId="35640"/>
    <cellStyle name="Comma 3 2 7 2 4" xfId="8821"/>
    <cellStyle name="Comma 3 2 7 2 4 2" xfId="24232"/>
    <cellStyle name="Comma 3 2 7 2 4 2 2" xfId="55056"/>
    <cellStyle name="Comma 3 2 7 2 4 3" xfId="39646"/>
    <cellStyle name="Comma 3 2 7 2 5" xfId="16423"/>
    <cellStyle name="Comma 3 2 7 2 5 2" xfId="47247"/>
    <cellStyle name="Comma 3 2 7 2 6" xfId="31837"/>
    <cellStyle name="Comma 3 2 7 3" xfId="1644"/>
    <cellStyle name="Comma 3 2 7 3 2" xfId="3543"/>
    <cellStyle name="Comma 3 2 7 3 2 2" xfId="7346"/>
    <cellStyle name="Comma 3 2 7 3 2 2 2" xfId="15156"/>
    <cellStyle name="Comma 3 2 7 3 2 2 2 2" xfId="30567"/>
    <cellStyle name="Comma 3 2 7 3 2 2 2 2 2" xfId="61391"/>
    <cellStyle name="Comma 3 2 7 3 2 2 2 3" xfId="45981"/>
    <cellStyle name="Comma 3 2 7 3 2 2 3" xfId="22758"/>
    <cellStyle name="Comma 3 2 7 3 2 2 3 2" xfId="53582"/>
    <cellStyle name="Comma 3 2 7 3 2 2 4" xfId="38172"/>
    <cellStyle name="Comma 3 2 7 3 2 3" xfId="11353"/>
    <cellStyle name="Comma 3 2 7 3 2 3 2" xfId="26764"/>
    <cellStyle name="Comma 3 2 7 3 2 3 2 2" xfId="57588"/>
    <cellStyle name="Comma 3 2 7 3 2 3 3" xfId="42178"/>
    <cellStyle name="Comma 3 2 7 3 2 4" xfId="18955"/>
    <cellStyle name="Comma 3 2 7 3 2 4 2" xfId="49779"/>
    <cellStyle name="Comma 3 2 7 3 2 5" xfId="34369"/>
    <cellStyle name="Comma 3 2 7 3 3" xfId="5447"/>
    <cellStyle name="Comma 3 2 7 3 3 2" xfId="13257"/>
    <cellStyle name="Comma 3 2 7 3 3 2 2" xfId="28668"/>
    <cellStyle name="Comma 3 2 7 3 3 2 2 2" xfId="59492"/>
    <cellStyle name="Comma 3 2 7 3 3 2 3" xfId="44082"/>
    <cellStyle name="Comma 3 2 7 3 3 3" xfId="20859"/>
    <cellStyle name="Comma 3 2 7 3 3 3 2" xfId="51683"/>
    <cellStyle name="Comma 3 2 7 3 3 4" xfId="36273"/>
    <cellStyle name="Comma 3 2 7 3 4" xfId="9454"/>
    <cellStyle name="Comma 3 2 7 3 4 2" xfId="24865"/>
    <cellStyle name="Comma 3 2 7 3 4 2 2" xfId="55689"/>
    <cellStyle name="Comma 3 2 7 3 4 3" xfId="40279"/>
    <cellStyle name="Comma 3 2 7 3 5" xfId="17056"/>
    <cellStyle name="Comma 3 2 7 3 5 2" xfId="47880"/>
    <cellStyle name="Comma 3 2 7 3 6" xfId="32470"/>
    <cellStyle name="Comma 3 2 7 4" xfId="2277"/>
    <cellStyle name="Comma 3 2 7 4 2" xfId="6080"/>
    <cellStyle name="Comma 3 2 7 4 2 2" xfId="13890"/>
    <cellStyle name="Comma 3 2 7 4 2 2 2" xfId="29301"/>
    <cellStyle name="Comma 3 2 7 4 2 2 2 2" xfId="60125"/>
    <cellStyle name="Comma 3 2 7 4 2 2 3" xfId="44715"/>
    <cellStyle name="Comma 3 2 7 4 2 3" xfId="21492"/>
    <cellStyle name="Comma 3 2 7 4 2 3 2" xfId="52316"/>
    <cellStyle name="Comma 3 2 7 4 2 4" xfId="36906"/>
    <cellStyle name="Comma 3 2 7 4 3" xfId="10087"/>
    <cellStyle name="Comma 3 2 7 4 3 2" xfId="25498"/>
    <cellStyle name="Comma 3 2 7 4 3 2 2" xfId="56322"/>
    <cellStyle name="Comma 3 2 7 4 3 3" xfId="40912"/>
    <cellStyle name="Comma 3 2 7 4 4" xfId="17689"/>
    <cellStyle name="Comma 3 2 7 4 4 2" xfId="48513"/>
    <cellStyle name="Comma 3 2 7 4 5" xfId="33103"/>
    <cellStyle name="Comma 3 2 7 5" xfId="4181"/>
    <cellStyle name="Comma 3 2 7 5 2" xfId="11991"/>
    <cellStyle name="Comma 3 2 7 5 2 2" xfId="27402"/>
    <cellStyle name="Comma 3 2 7 5 2 2 2" xfId="58226"/>
    <cellStyle name="Comma 3 2 7 5 2 3" xfId="42816"/>
    <cellStyle name="Comma 3 2 7 5 3" xfId="19593"/>
    <cellStyle name="Comma 3 2 7 5 3 2" xfId="50417"/>
    <cellStyle name="Comma 3 2 7 5 4" xfId="35007"/>
    <cellStyle name="Comma 3 2 7 6" xfId="8188"/>
    <cellStyle name="Comma 3 2 7 6 2" xfId="23599"/>
    <cellStyle name="Comma 3 2 7 6 2 2" xfId="54423"/>
    <cellStyle name="Comma 3 2 7 6 3" xfId="39013"/>
    <cellStyle name="Comma 3 2 7 7" xfId="15790"/>
    <cellStyle name="Comma 3 2 7 7 2" xfId="46614"/>
    <cellStyle name="Comma 3 2 7 8" xfId="31204"/>
    <cellStyle name="Comma 3 2 8" xfId="798"/>
    <cellStyle name="Comma 3 2 8 2" xfId="2697"/>
    <cellStyle name="Comma 3 2 8 2 2" xfId="6500"/>
    <cellStyle name="Comma 3 2 8 2 2 2" xfId="14310"/>
    <cellStyle name="Comma 3 2 8 2 2 2 2" xfId="29721"/>
    <cellStyle name="Comma 3 2 8 2 2 2 2 2" xfId="60545"/>
    <cellStyle name="Comma 3 2 8 2 2 2 3" xfId="45135"/>
    <cellStyle name="Comma 3 2 8 2 2 3" xfId="21912"/>
    <cellStyle name="Comma 3 2 8 2 2 3 2" xfId="52736"/>
    <cellStyle name="Comma 3 2 8 2 2 4" xfId="37326"/>
    <cellStyle name="Comma 3 2 8 2 3" xfId="10507"/>
    <cellStyle name="Comma 3 2 8 2 3 2" xfId="25918"/>
    <cellStyle name="Comma 3 2 8 2 3 2 2" xfId="56742"/>
    <cellStyle name="Comma 3 2 8 2 3 3" xfId="41332"/>
    <cellStyle name="Comma 3 2 8 2 4" xfId="18109"/>
    <cellStyle name="Comma 3 2 8 2 4 2" xfId="48933"/>
    <cellStyle name="Comma 3 2 8 2 5" xfId="33523"/>
    <cellStyle name="Comma 3 2 8 3" xfId="4601"/>
    <cellStyle name="Comma 3 2 8 3 2" xfId="12411"/>
    <cellStyle name="Comma 3 2 8 3 2 2" xfId="27822"/>
    <cellStyle name="Comma 3 2 8 3 2 2 2" xfId="58646"/>
    <cellStyle name="Comma 3 2 8 3 2 3" xfId="43236"/>
    <cellStyle name="Comma 3 2 8 3 3" xfId="20013"/>
    <cellStyle name="Comma 3 2 8 3 3 2" xfId="50837"/>
    <cellStyle name="Comma 3 2 8 3 4" xfId="35427"/>
    <cellStyle name="Comma 3 2 8 4" xfId="8608"/>
    <cellStyle name="Comma 3 2 8 4 2" xfId="24019"/>
    <cellStyle name="Comma 3 2 8 4 2 2" xfId="54843"/>
    <cellStyle name="Comma 3 2 8 4 3" xfId="39433"/>
    <cellStyle name="Comma 3 2 8 5" xfId="16210"/>
    <cellStyle name="Comma 3 2 8 5 2" xfId="47034"/>
    <cellStyle name="Comma 3 2 8 6" xfId="31624"/>
    <cellStyle name="Comma 3 2 9" xfId="1431"/>
    <cellStyle name="Comma 3 2 9 2" xfId="3330"/>
    <cellStyle name="Comma 3 2 9 2 2" xfId="7133"/>
    <cellStyle name="Comma 3 2 9 2 2 2" xfId="14943"/>
    <cellStyle name="Comma 3 2 9 2 2 2 2" xfId="30354"/>
    <cellStyle name="Comma 3 2 9 2 2 2 2 2" xfId="61178"/>
    <cellStyle name="Comma 3 2 9 2 2 2 3" xfId="45768"/>
    <cellStyle name="Comma 3 2 9 2 2 3" xfId="22545"/>
    <cellStyle name="Comma 3 2 9 2 2 3 2" xfId="53369"/>
    <cellStyle name="Comma 3 2 9 2 2 4" xfId="37959"/>
    <cellStyle name="Comma 3 2 9 2 3" xfId="11140"/>
    <cellStyle name="Comma 3 2 9 2 3 2" xfId="26551"/>
    <cellStyle name="Comma 3 2 9 2 3 2 2" xfId="57375"/>
    <cellStyle name="Comma 3 2 9 2 3 3" xfId="41965"/>
    <cellStyle name="Comma 3 2 9 2 4" xfId="18742"/>
    <cellStyle name="Comma 3 2 9 2 4 2" xfId="49566"/>
    <cellStyle name="Comma 3 2 9 2 5" xfId="34156"/>
    <cellStyle name="Comma 3 2 9 3" xfId="5234"/>
    <cellStyle name="Comma 3 2 9 3 2" xfId="13044"/>
    <cellStyle name="Comma 3 2 9 3 2 2" xfId="28455"/>
    <cellStyle name="Comma 3 2 9 3 2 2 2" xfId="59279"/>
    <cellStyle name="Comma 3 2 9 3 2 3" xfId="43869"/>
    <cellStyle name="Comma 3 2 9 3 3" xfId="20646"/>
    <cellStyle name="Comma 3 2 9 3 3 2" xfId="51470"/>
    <cellStyle name="Comma 3 2 9 3 4" xfId="36060"/>
    <cellStyle name="Comma 3 2 9 4" xfId="9241"/>
    <cellStyle name="Comma 3 2 9 4 2" xfId="24652"/>
    <cellStyle name="Comma 3 2 9 4 2 2" xfId="55476"/>
    <cellStyle name="Comma 3 2 9 4 3" xfId="40066"/>
    <cellStyle name="Comma 3 2 9 5" xfId="16843"/>
    <cellStyle name="Comma 3 2 9 5 2" xfId="47667"/>
    <cellStyle name="Comma 3 2 9 6" xfId="32257"/>
    <cellStyle name="Comma 3 20" xfId="61810"/>
    <cellStyle name="Comma 3 21" xfId="141"/>
    <cellStyle name="Comma 3 22" xfId="61821"/>
    <cellStyle name="Comma 3 23" xfId="61825"/>
    <cellStyle name="Comma 3 24" xfId="61831"/>
    <cellStyle name="Comma 3 3" xfId="64"/>
    <cellStyle name="Comma 3 3 10" xfId="2058"/>
    <cellStyle name="Comma 3 3 10 2" xfId="5861"/>
    <cellStyle name="Comma 3 3 10 2 2" xfId="13671"/>
    <cellStyle name="Comma 3 3 10 2 2 2" xfId="29082"/>
    <cellStyle name="Comma 3 3 10 2 2 2 2" xfId="59906"/>
    <cellStyle name="Comma 3 3 10 2 2 3" xfId="44496"/>
    <cellStyle name="Comma 3 3 10 2 3" xfId="21273"/>
    <cellStyle name="Comma 3 3 10 2 3 2" xfId="52097"/>
    <cellStyle name="Comma 3 3 10 2 4" xfId="36687"/>
    <cellStyle name="Comma 3 3 10 3" xfId="9868"/>
    <cellStyle name="Comma 3 3 10 3 2" xfId="25279"/>
    <cellStyle name="Comma 3 3 10 3 2 2" xfId="56103"/>
    <cellStyle name="Comma 3 3 10 3 3" xfId="40693"/>
    <cellStyle name="Comma 3 3 10 4" xfId="17470"/>
    <cellStyle name="Comma 3 3 10 4 2" xfId="48294"/>
    <cellStyle name="Comma 3 3 10 5" xfId="32884"/>
    <cellStyle name="Comma 3 3 11" xfId="3962"/>
    <cellStyle name="Comma 3 3 11 2" xfId="11772"/>
    <cellStyle name="Comma 3 3 11 2 2" xfId="27183"/>
    <cellStyle name="Comma 3 3 11 2 2 2" xfId="58007"/>
    <cellStyle name="Comma 3 3 11 2 3" xfId="42597"/>
    <cellStyle name="Comma 3 3 11 3" xfId="19374"/>
    <cellStyle name="Comma 3 3 11 3 2" xfId="50198"/>
    <cellStyle name="Comma 3 3 11 4" xfId="34788"/>
    <cellStyle name="Comma 3 3 12" xfId="7969"/>
    <cellStyle name="Comma 3 3 12 2" xfId="23380"/>
    <cellStyle name="Comma 3 3 12 2 2" xfId="54204"/>
    <cellStyle name="Comma 3 3 12 3" xfId="38794"/>
    <cellStyle name="Comma 3 3 13" xfId="7760"/>
    <cellStyle name="Comma 3 3 13 2" xfId="23171"/>
    <cellStyle name="Comma 3 3 13 2 2" xfId="53995"/>
    <cellStyle name="Comma 3 3 13 3" xfId="38585"/>
    <cellStyle name="Comma 3 3 14" xfId="15571"/>
    <cellStyle name="Comma 3 3 14 2" xfId="46395"/>
    <cellStyle name="Comma 3 3 15" xfId="30985"/>
    <cellStyle name="Comma 3 3 16" xfId="149"/>
    <cellStyle name="Comma 3 3 2" xfId="88"/>
    <cellStyle name="Comma 3 3 2 10" xfId="3982"/>
    <cellStyle name="Comma 3 3 2 10 2" xfId="11792"/>
    <cellStyle name="Comma 3 3 2 10 2 2" xfId="27203"/>
    <cellStyle name="Comma 3 3 2 10 2 2 2" xfId="58027"/>
    <cellStyle name="Comma 3 3 2 10 2 3" xfId="42617"/>
    <cellStyle name="Comma 3 3 2 10 3" xfId="19394"/>
    <cellStyle name="Comma 3 3 2 10 3 2" xfId="50218"/>
    <cellStyle name="Comma 3 3 2 10 4" xfId="34808"/>
    <cellStyle name="Comma 3 3 2 11" xfId="7989"/>
    <cellStyle name="Comma 3 3 2 11 2" xfId="23400"/>
    <cellStyle name="Comma 3 3 2 11 2 2" xfId="54224"/>
    <cellStyle name="Comma 3 3 2 11 3" xfId="38814"/>
    <cellStyle name="Comma 3 3 2 12" xfId="7780"/>
    <cellStyle name="Comma 3 3 2 12 2" xfId="23191"/>
    <cellStyle name="Comma 3 3 2 12 2 2" xfId="54015"/>
    <cellStyle name="Comma 3 3 2 12 3" xfId="38605"/>
    <cellStyle name="Comma 3 3 2 13" xfId="15591"/>
    <cellStyle name="Comma 3 3 2 13 2" xfId="46415"/>
    <cellStyle name="Comma 3 3 2 14" xfId="31005"/>
    <cellStyle name="Comma 3 3 2 15" xfId="178"/>
    <cellStyle name="Comma 3 3 2 2" xfId="263"/>
    <cellStyle name="Comma 3 3 2 2 10" xfId="7865"/>
    <cellStyle name="Comma 3 3 2 2 10 2" xfId="23276"/>
    <cellStyle name="Comma 3 3 2 2 10 2 2" xfId="54100"/>
    <cellStyle name="Comma 3 3 2 2 10 3" xfId="38690"/>
    <cellStyle name="Comma 3 3 2 2 11" xfId="15676"/>
    <cellStyle name="Comma 3 3 2 2 11 2" xfId="46500"/>
    <cellStyle name="Comma 3 3 2 2 12" xfId="31090"/>
    <cellStyle name="Comma 3 3 2 2 2" xfId="345"/>
    <cellStyle name="Comma 3 3 2 2 2 10" xfId="15758"/>
    <cellStyle name="Comma 3 3 2 2 2 10 2" xfId="46582"/>
    <cellStyle name="Comma 3 3 2 2 2 11" xfId="31172"/>
    <cellStyle name="Comma 3 3 2 2 2 2" xfId="768"/>
    <cellStyle name="Comma 3 3 2 2 2 2 2" xfId="1401"/>
    <cellStyle name="Comma 3 3 2 2 2 2 2 2" xfId="3300"/>
    <cellStyle name="Comma 3 3 2 2 2 2 2 2 2" xfId="7103"/>
    <cellStyle name="Comma 3 3 2 2 2 2 2 2 2 2" xfId="14913"/>
    <cellStyle name="Comma 3 3 2 2 2 2 2 2 2 2 2" xfId="30324"/>
    <cellStyle name="Comma 3 3 2 2 2 2 2 2 2 2 2 2" xfId="61148"/>
    <cellStyle name="Comma 3 3 2 2 2 2 2 2 2 2 3" xfId="45738"/>
    <cellStyle name="Comma 3 3 2 2 2 2 2 2 2 3" xfId="22515"/>
    <cellStyle name="Comma 3 3 2 2 2 2 2 2 2 3 2" xfId="53339"/>
    <cellStyle name="Comma 3 3 2 2 2 2 2 2 2 4" xfId="37929"/>
    <cellStyle name="Comma 3 3 2 2 2 2 2 2 3" xfId="11110"/>
    <cellStyle name="Comma 3 3 2 2 2 2 2 2 3 2" xfId="26521"/>
    <cellStyle name="Comma 3 3 2 2 2 2 2 2 3 2 2" xfId="57345"/>
    <cellStyle name="Comma 3 3 2 2 2 2 2 2 3 3" xfId="41935"/>
    <cellStyle name="Comma 3 3 2 2 2 2 2 2 4" xfId="18712"/>
    <cellStyle name="Comma 3 3 2 2 2 2 2 2 4 2" xfId="49536"/>
    <cellStyle name="Comma 3 3 2 2 2 2 2 2 5" xfId="34126"/>
    <cellStyle name="Comma 3 3 2 2 2 2 2 3" xfId="5204"/>
    <cellStyle name="Comma 3 3 2 2 2 2 2 3 2" xfId="13014"/>
    <cellStyle name="Comma 3 3 2 2 2 2 2 3 2 2" xfId="28425"/>
    <cellStyle name="Comma 3 3 2 2 2 2 2 3 2 2 2" xfId="59249"/>
    <cellStyle name="Comma 3 3 2 2 2 2 2 3 2 3" xfId="43839"/>
    <cellStyle name="Comma 3 3 2 2 2 2 2 3 3" xfId="20616"/>
    <cellStyle name="Comma 3 3 2 2 2 2 2 3 3 2" xfId="51440"/>
    <cellStyle name="Comma 3 3 2 2 2 2 2 3 4" xfId="36030"/>
    <cellStyle name="Comma 3 3 2 2 2 2 2 4" xfId="9211"/>
    <cellStyle name="Comma 3 3 2 2 2 2 2 4 2" xfId="24622"/>
    <cellStyle name="Comma 3 3 2 2 2 2 2 4 2 2" xfId="55446"/>
    <cellStyle name="Comma 3 3 2 2 2 2 2 4 3" xfId="40036"/>
    <cellStyle name="Comma 3 3 2 2 2 2 2 5" xfId="16813"/>
    <cellStyle name="Comma 3 3 2 2 2 2 2 5 2" xfId="47637"/>
    <cellStyle name="Comma 3 3 2 2 2 2 2 6" xfId="32227"/>
    <cellStyle name="Comma 3 3 2 2 2 2 3" xfId="2034"/>
    <cellStyle name="Comma 3 3 2 2 2 2 3 2" xfId="3933"/>
    <cellStyle name="Comma 3 3 2 2 2 2 3 2 2" xfId="7736"/>
    <cellStyle name="Comma 3 3 2 2 2 2 3 2 2 2" xfId="15546"/>
    <cellStyle name="Comma 3 3 2 2 2 2 3 2 2 2 2" xfId="30957"/>
    <cellStyle name="Comma 3 3 2 2 2 2 3 2 2 2 2 2" xfId="61781"/>
    <cellStyle name="Comma 3 3 2 2 2 2 3 2 2 2 3" xfId="46371"/>
    <cellStyle name="Comma 3 3 2 2 2 2 3 2 2 3" xfId="23148"/>
    <cellStyle name="Comma 3 3 2 2 2 2 3 2 2 3 2" xfId="53972"/>
    <cellStyle name="Comma 3 3 2 2 2 2 3 2 2 4" xfId="38562"/>
    <cellStyle name="Comma 3 3 2 2 2 2 3 2 3" xfId="11743"/>
    <cellStyle name="Comma 3 3 2 2 2 2 3 2 3 2" xfId="27154"/>
    <cellStyle name="Comma 3 3 2 2 2 2 3 2 3 2 2" xfId="57978"/>
    <cellStyle name="Comma 3 3 2 2 2 2 3 2 3 3" xfId="42568"/>
    <cellStyle name="Comma 3 3 2 2 2 2 3 2 4" xfId="19345"/>
    <cellStyle name="Comma 3 3 2 2 2 2 3 2 4 2" xfId="50169"/>
    <cellStyle name="Comma 3 3 2 2 2 2 3 2 5" xfId="34759"/>
    <cellStyle name="Comma 3 3 2 2 2 2 3 3" xfId="5837"/>
    <cellStyle name="Comma 3 3 2 2 2 2 3 3 2" xfId="13647"/>
    <cellStyle name="Comma 3 3 2 2 2 2 3 3 2 2" xfId="29058"/>
    <cellStyle name="Comma 3 3 2 2 2 2 3 3 2 2 2" xfId="59882"/>
    <cellStyle name="Comma 3 3 2 2 2 2 3 3 2 3" xfId="44472"/>
    <cellStyle name="Comma 3 3 2 2 2 2 3 3 3" xfId="21249"/>
    <cellStyle name="Comma 3 3 2 2 2 2 3 3 3 2" xfId="52073"/>
    <cellStyle name="Comma 3 3 2 2 2 2 3 3 4" xfId="36663"/>
    <cellStyle name="Comma 3 3 2 2 2 2 3 4" xfId="9844"/>
    <cellStyle name="Comma 3 3 2 2 2 2 3 4 2" xfId="25255"/>
    <cellStyle name="Comma 3 3 2 2 2 2 3 4 2 2" xfId="56079"/>
    <cellStyle name="Comma 3 3 2 2 2 2 3 4 3" xfId="40669"/>
    <cellStyle name="Comma 3 3 2 2 2 2 3 5" xfId="17446"/>
    <cellStyle name="Comma 3 3 2 2 2 2 3 5 2" xfId="48270"/>
    <cellStyle name="Comma 3 3 2 2 2 2 3 6" xfId="32860"/>
    <cellStyle name="Comma 3 3 2 2 2 2 4" xfId="2667"/>
    <cellStyle name="Comma 3 3 2 2 2 2 4 2" xfId="6470"/>
    <cellStyle name="Comma 3 3 2 2 2 2 4 2 2" xfId="14280"/>
    <cellStyle name="Comma 3 3 2 2 2 2 4 2 2 2" xfId="29691"/>
    <cellStyle name="Comma 3 3 2 2 2 2 4 2 2 2 2" xfId="60515"/>
    <cellStyle name="Comma 3 3 2 2 2 2 4 2 2 3" xfId="45105"/>
    <cellStyle name="Comma 3 3 2 2 2 2 4 2 3" xfId="21882"/>
    <cellStyle name="Comma 3 3 2 2 2 2 4 2 3 2" xfId="52706"/>
    <cellStyle name="Comma 3 3 2 2 2 2 4 2 4" xfId="37296"/>
    <cellStyle name="Comma 3 3 2 2 2 2 4 3" xfId="10477"/>
    <cellStyle name="Comma 3 3 2 2 2 2 4 3 2" xfId="25888"/>
    <cellStyle name="Comma 3 3 2 2 2 2 4 3 2 2" xfId="56712"/>
    <cellStyle name="Comma 3 3 2 2 2 2 4 3 3" xfId="41302"/>
    <cellStyle name="Comma 3 3 2 2 2 2 4 4" xfId="18079"/>
    <cellStyle name="Comma 3 3 2 2 2 2 4 4 2" xfId="48903"/>
    <cellStyle name="Comma 3 3 2 2 2 2 4 5" xfId="33493"/>
    <cellStyle name="Comma 3 3 2 2 2 2 5" xfId="4571"/>
    <cellStyle name="Comma 3 3 2 2 2 2 5 2" xfId="12381"/>
    <cellStyle name="Comma 3 3 2 2 2 2 5 2 2" xfId="27792"/>
    <cellStyle name="Comma 3 3 2 2 2 2 5 2 2 2" xfId="58616"/>
    <cellStyle name="Comma 3 3 2 2 2 2 5 2 3" xfId="43206"/>
    <cellStyle name="Comma 3 3 2 2 2 2 5 3" xfId="19983"/>
    <cellStyle name="Comma 3 3 2 2 2 2 5 3 2" xfId="50807"/>
    <cellStyle name="Comma 3 3 2 2 2 2 5 4" xfId="35397"/>
    <cellStyle name="Comma 3 3 2 2 2 2 6" xfId="8578"/>
    <cellStyle name="Comma 3 3 2 2 2 2 6 2" xfId="23989"/>
    <cellStyle name="Comma 3 3 2 2 2 2 6 2 2" xfId="54813"/>
    <cellStyle name="Comma 3 3 2 2 2 2 6 3" xfId="39403"/>
    <cellStyle name="Comma 3 3 2 2 2 2 7" xfId="16180"/>
    <cellStyle name="Comma 3 3 2 2 2 2 7 2" xfId="47004"/>
    <cellStyle name="Comma 3 3 2 2 2 2 8" xfId="31594"/>
    <cellStyle name="Comma 3 3 2 2 2 3" xfId="559"/>
    <cellStyle name="Comma 3 3 2 2 2 3 2" xfId="1192"/>
    <cellStyle name="Comma 3 3 2 2 2 3 2 2" xfId="3091"/>
    <cellStyle name="Comma 3 3 2 2 2 3 2 2 2" xfId="6894"/>
    <cellStyle name="Comma 3 3 2 2 2 3 2 2 2 2" xfId="14704"/>
    <cellStyle name="Comma 3 3 2 2 2 3 2 2 2 2 2" xfId="30115"/>
    <cellStyle name="Comma 3 3 2 2 2 3 2 2 2 2 2 2" xfId="60939"/>
    <cellStyle name="Comma 3 3 2 2 2 3 2 2 2 2 3" xfId="45529"/>
    <cellStyle name="Comma 3 3 2 2 2 3 2 2 2 3" xfId="22306"/>
    <cellStyle name="Comma 3 3 2 2 2 3 2 2 2 3 2" xfId="53130"/>
    <cellStyle name="Comma 3 3 2 2 2 3 2 2 2 4" xfId="37720"/>
    <cellStyle name="Comma 3 3 2 2 2 3 2 2 3" xfId="10901"/>
    <cellStyle name="Comma 3 3 2 2 2 3 2 2 3 2" xfId="26312"/>
    <cellStyle name="Comma 3 3 2 2 2 3 2 2 3 2 2" xfId="57136"/>
    <cellStyle name="Comma 3 3 2 2 2 3 2 2 3 3" xfId="41726"/>
    <cellStyle name="Comma 3 3 2 2 2 3 2 2 4" xfId="18503"/>
    <cellStyle name="Comma 3 3 2 2 2 3 2 2 4 2" xfId="49327"/>
    <cellStyle name="Comma 3 3 2 2 2 3 2 2 5" xfId="33917"/>
    <cellStyle name="Comma 3 3 2 2 2 3 2 3" xfId="4995"/>
    <cellStyle name="Comma 3 3 2 2 2 3 2 3 2" xfId="12805"/>
    <cellStyle name="Comma 3 3 2 2 2 3 2 3 2 2" xfId="28216"/>
    <cellStyle name="Comma 3 3 2 2 2 3 2 3 2 2 2" xfId="59040"/>
    <cellStyle name="Comma 3 3 2 2 2 3 2 3 2 3" xfId="43630"/>
    <cellStyle name="Comma 3 3 2 2 2 3 2 3 3" xfId="20407"/>
    <cellStyle name="Comma 3 3 2 2 2 3 2 3 3 2" xfId="51231"/>
    <cellStyle name="Comma 3 3 2 2 2 3 2 3 4" xfId="35821"/>
    <cellStyle name="Comma 3 3 2 2 2 3 2 4" xfId="9002"/>
    <cellStyle name="Comma 3 3 2 2 2 3 2 4 2" xfId="24413"/>
    <cellStyle name="Comma 3 3 2 2 2 3 2 4 2 2" xfId="55237"/>
    <cellStyle name="Comma 3 3 2 2 2 3 2 4 3" xfId="39827"/>
    <cellStyle name="Comma 3 3 2 2 2 3 2 5" xfId="16604"/>
    <cellStyle name="Comma 3 3 2 2 2 3 2 5 2" xfId="47428"/>
    <cellStyle name="Comma 3 3 2 2 2 3 2 6" xfId="32018"/>
    <cellStyle name="Comma 3 3 2 2 2 3 3" xfId="1825"/>
    <cellStyle name="Comma 3 3 2 2 2 3 3 2" xfId="3724"/>
    <cellStyle name="Comma 3 3 2 2 2 3 3 2 2" xfId="7527"/>
    <cellStyle name="Comma 3 3 2 2 2 3 3 2 2 2" xfId="15337"/>
    <cellStyle name="Comma 3 3 2 2 2 3 3 2 2 2 2" xfId="30748"/>
    <cellStyle name="Comma 3 3 2 2 2 3 3 2 2 2 2 2" xfId="61572"/>
    <cellStyle name="Comma 3 3 2 2 2 3 3 2 2 2 3" xfId="46162"/>
    <cellStyle name="Comma 3 3 2 2 2 3 3 2 2 3" xfId="22939"/>
    <cellStyle name="Comma 3 3 2 2 2 3 3 2 2 3 2" xfId="53763"/>
    <cellStyle name="Comma 3 3 2 2 2 3 3 2 2 4" xfId="38353"/>
    <cellStyle name="Comma 3 3 2 2 2 3 3 2 3" xfId="11534"/>
    <cellStyle name="Comma 3 3 2 2 2 3 3 2 3 2" xfId="26945"/>
    <cellStyle name="Comma 3 3 2 2 2 3 3 2 3 2 2" xfId="57769"/>
    <cellStyle name="Comma 3 3 2 2 2 3 3 2 3 3" xfId="42359"/>
    <cellStyle name="Comma 3 3 2 2 2 3 3 2 4" xfId="19136"/>
    <cellStyle name="Comma 3 3 2 2 2 3 3 2 4 2" xfId="49960"/>
    <cellStyle name="Comma 3 3 2 2 2 3 3 2 5" xfId="34550"/>
    <cellStyle name="Comma 3 3 2 2 2 3 3 3" xfId="5628"/>
    <cellStyle name="Comma 3 3 2 2 2 3 3 3 2" xfId="13438"/>
    <cellStyle name="Comma 3 3 2 2 2 3 3 3 2 2" xfId="28849"/>
    <cellStyle name="Comma 3 3 2 2 2 3 3 3 2 2 2" xfId="59673"/>
    <cellStyle name="Comma 3 3 2 2 2 3 3 3 2 3" xfId="44263"/>
    <cellStyle name="Comma 3 3 2 2 2 3 3 3 3" xfId="21040"/>
    <cellStyle name="Comma 3 3 2 2 2 3 3 3 3 2" xfId="51864"/>
    <cellStyle name="Comma 3 3 2 2 2 3 3 3 4" xfId="36454"/>
    <cellStyle name="Comma 3 3 2 2 2 3 3 4" xfId="9635"/>
    <cellStyle name="Comma 3 3 2 2 2 3 3 4 2" xfId="25046"/>
    <cellStyle name="Comma 3 3 2 2 2 3 3 4 2 2" xfId="55870"/>
    <cellStyle name="Comma 3 3 2 2 2 3 3 4 3" xfId="40460"/>
    <cellStyle name="Comma 3 3 2 2 2 3 3 5" xfId="17237"/>
    <cellStyle name="Comma 3 3 2 2 2 3 3 5 2" xfId="48061"/>
    <cellStyle name="Comma 3 3 2 2 2 3 3 6" xfId="32651"/>
    <cellStyle name="Comma 3 3 2 2 2 3 4" xfId="2458"/>
    <cellStyle name="Comma 3 3 2 2 2 3 4 2" xfId="6261"/>
    <cellStyle name="Comma 3 3 2 2 2 3 4 2 2" xfId="14071"/>
    <cellStyle name="Comma 3 3 2 2 2 3 4 2 2 2" xfId="29482"/>
    <cellStyle name="Comma 3 3 2 2 2 3 4 2 2 2 2" xfId="60306"/>
    <cellStyle name="Comma 3 3 2 2 2 3 4 2 2 3" xfId="44896"/>
    <cellStyle name="Comma 3 3 2 2 2 3 4 2 3" xfId="21673"/>
    <cellStyle name="Comma 3 3 2 2 2 3 4 2 3 2" xfId="52497"/>
    <cellStyle name="Comma 3 3 2 2 2 3 4 2 4" xfId="37087"/>
    <cellStyle name="Comma 3 3 2 2 2 3 4 3" xfId="10268"/>
    <cellStyle name="Comma 3 3 2 2 2 3 4 3 2" xfId="25679"/>
    <cellStyle name="Comma 3 3 2 2 2 3 4 3 2 2" xfId="56503"/>
    <cellStyle name="Comma 3 3 2 2 2 3 4 3 3" xfId="41093"/>
    <cellStyle name="Comma 3 3 2 2 2 3 4 4" xfId="17870"/>
    <cellStyle name="Comma 3 3 2 2 2 3 4 4 2" xfId="48694"/>
    <cellStyle name="Comma 3 3 2 2 2 3 4 5" xfId="33284"/>
    <cellStyle name="Comma 3 3 2 2 2 3 5" xfId="4362"/>
    <cellStyle name="Comma 3 3 2 2 2 3 5 2" xfId="12172"/>
    <cellStyle name="Comma 3 3 2 2 2 3 5 2 2" xfId="27583"/>
    <cellStyle name="Comma 3 3 2 2 2 3 5 2 2 2" xfId="58407"/>
    <cellStyle name="Comma 3 3 2 2 2 3 5 2 3" xfId="42997"/>
    <cellStyle name="Comma 3 3 2 2 2 3 5 3" xfId="19774"/>
    <cellStyle name="Comma 3 3 2 2 2 3 5 3 2" xfId="50598"/>
    <cellStyle name="Comma 3 3 2 2 2 3 5 4" xfId="35188"/>
    <cellStyle name="Comma 3 3 2 2 2 3 6" xfId="8369"/>
    <cellStyle name="Comma 3 3 2 2 2 3 6 2" xfId="23780"/>
    <cellStyle name="Comma 3 3 2 2 2 3 6 2 2" xfId="54604"/>
    <cellStyle name="Comma 3 3 2 2 2 3 6 3" xfId="39194"/>
    <cellStyle name="Comma 3 3 2 2 2 3 7" xfId="15971"/>
    <cellStyle name="Comma 3 3 2 2 2 3 7 2" xfId="46795"/>
    <cellStyle name="Comma 3 3 2 2 2 3 8" xfId="31385"/>
    <cellStyle name="Comma 3 3 2 2 2 4" xfId="979"/>
    <cellStyle name="Comma 3 3 2 2 2 4 2" xfId="2878"/>
    <cellStyle name="Comma 3 3 2 2 2 4 2 2" xfId="6681"/>
    <cellStyle name="Comma 3 3 2 2 2 4 2 2 2" xfId="14491"/>
    <cellStyle name="Comma 3 3 2 2 2 4 2 2 2 2" xfId="29902"/>
    <cellStyle name="Comma 3 3 2 2 2 4 2 2 2 2 2" xfId="60726"/>
    <cellStyle name="Comma 3 3 2 2 2 4 2 2 2 3" xfId="45316"/>
    <cellStyle name="Comma 3 3 2 2 2 4 2 2 3" xfId="22093"/>
    <cellStyle name="Comma 3 3 2 2 2 4 2 2 3 2" xfId="52917"/>
    <cellStyle name="Comma 3 3 2 2 2 4 2 2 4" xfId="37507"/>
    <cellStyle name="Comma 3 3 2 2 2 4 2 3" xfId="10688"/>
    <cellStyle name="Comma 3 3 2 2 2 4 2 3 2" xfId="26099"/>
    <cellStyle name="Comma 3 3 2 2 2 4 2 3 2 2" xfId="56923"/>
    <cellStyle name="Comma 3 3 2 2 2 4 2 3 3" xfId="41513"/>
    <cellStyle name="Comma 3 3 2 2 2 4 2 4" xfId="18290"/>
    <cellStyle name="Comma 3 3 2 2 2 4 2 4 2" xfId="49114"/>
    <cellStyle name="Comma 3 3 2 2 2 4 2 5" xfId="33704"/>
    <cellStyle name="Comma 3 3 2 2 2 4 3" xfId="4782"/>
    <cellStyle name="Comma 3 3 2 2 2 4 3 2" xfId="12592"/>
    <cellStyle name="Comma 3 3 2 2 2 4 3 2 2" xfId="28003"/>
    <cellStyle name="Comma 3 3 2 2 2 4 3 2 2 2" xfId="58827"/>
    <cellStyle name="Comma 3 3 2 2 2 4 3 2 3" xfId="43417"/>
    <cellStyle name="Comma 3 3 2 2 2 4 3 3" xfId="20194"/>
    <cellStyle name="Comma 3 3 2 2 2 4 3 3 2" xfId="51018"/>
    <cellStyle name="Comma 3 3 2 2 2 4 3 4" xfId="35608"/>
    <cellStyle name="Comma 3 3 2 2 2 4 4" xfId="8789"/>
    <cellStyle name="Comma 3 3 2 2 2 4 4 2" xfId="24200"/>
    <cellStyle name="Comma 3 3 2 2 2 4 4 2 2" xfId="55024"/>
    <cellStyle name="Comma 3 3 2 2 2 4 4 3" xfId="39614"/>
    <cellStyle name="Comma 3 3 2 2 2 4 5" xfId="16391"/>
    <cellStyle name="Comma 3 3 2 2 2 4 5 2" xfId="47215"/>
    <cellStyle name="Comma 3 3 2 2 2 4 6" xfId="31805"/>
    <cellStyle name="Comma 3 3 2 2 2 5" xfId="1612"/>
    <cellStyle name="Comma 3 3 2 2 2 5 2" xfId="3511"/>
    <cellStyle name="Comma 3 3 2 2 2 5 2 2" xfId="7314"/>
    <cellStyle name="Comma 3 3 2 2 2 5 2 2 2" xfId="15124"/>
    <cellStyle name="Comma 3 3 2 2 2 5 2 2 2 2" xfId="30535"/>
    <cellStyle name="Comma 3 3 2 2 2 5 2 2 2 2 2" xfId="61359"/>
    <cellStyle name="Comma 3 3 2 2 2 5 2 2 2 3" xfId="45949"/>
    <cellStyle name="Comma 3 3 2 2 2 5 2 2 3" xfId="22726"/>
    <cellStyle name="Comma 3 3 2 2 2 5 2 2 3 2" xfId="53550"/>
    <cellStyle name="Comma 3 3 2 2 2 5 2 2 4" xfId="38140"/>
    <cellStyle name="Comma 3 3 2 2 2 5 2 3" xfId="11321"/>
    <cellStyle name="Comma 3 3 2 2 2 5 2 3 2" xfId="26732"/>
    <cellStyle name="Comma 3 3 2 2 2 5 2 3 2 2" xfId="57556"/>
    <cellStyle name="Comma 3 3 2 2 2 5 2 3 3" xfId="42146"/>
    <cellStyle name="Comma 3 3 2 2 2 5 2 4" xfId="18923"/>
    <cellStyle name="Comma 3 3 2 2 2 5 2 4 2" xfId="49747"/>
    <cellStyle name="Comma 3 3 2 2 2 5 2 5" xfId="34337"/>
    <cellStyle name="Comma 3 3 2 2 2 5 3" xfId="5415"/>
    <cellStyle name="Comma 3 3 2 2 2 5 3 2" xfId="13225"/>
    <cellStyle name="Comma 3 3 2 2 2 5 3 2 2" xfId="28636"/>
    <cellStyle name="Comma 3 3 2 2 2 5 3 2 2 2" xfId="59460"/>
    <cellStyle name="Comma 3 3 2 2 2 5 3 2 3" xfId="44050"/>
    <cellStyle name="Comma 3 3 2 2 2 5 3 3" xfId="20827"/>
    <cellStyle name="Comma 3 3 2 2 2 5 3 3 2" xfId="51651"/>
    <cellStyle name="Comma 3 3 2 2 2 5 3 4" xfId="36241"/>
    <cellStyle name="Comma 3 3 2 2 2 5 4" xfId="9422"/>
    <cellStyle name="Comma 3 3 2 2 2 5 4 2" xfId="24833"/>
    <cellStyle name="Comma 3 3 2 2 2 5 4 2 2" xfId="55657"/>
    <cellStyle name="Comma 3 3 2 2 2 5 4 3" xfId="40247"/>
    <cellStyle name="Comma 3 3 2 2 2 5 5" xfId="17024"/>
    <cellStyle name="Comma 3 3 2 2 2 5 5 2" xfId="47848"/>
    <cellStyle name="Comma 3 3 2 2 2 5 6" xfId="32438"/>
    <cellStyle name="Comma 3 3 2 2 2 6" xfId="2245"/>
    <cellStyle name="Comma 3 3 2 2 2 6 2" xfId="6048"/>
    <cellStyle name="Comma 3 3 2 2 2 6 2 2" xfId="13858"/>
    <cellStyle name="Comma 3 3 2 2 2 6 2 2 2" xfId="29269"/>
    <cellStyle name="Comma 3 3 2 2 2 6 2 2 2 2" xfId="60093"/>
    <cellStyle name="Comma 3 3 2 2 2 6 2 2 3" xfId="44683"/>
    <cellStyle name="Comma 3 3 2 2 2 6 2 3" xfId="21460"/>
    <cellStyle name="Comma 3 3 2 2 2 6 2 3 2" xfId="52284"/>
    <cellStyle name="Comma 3 3 2 2 2 6 2 4" xfId="36874"/>
    <cellStyle name="Comma 3 3 2 2 2 6 3" xfId="10055"/>
    <cellStyle name="Comma 3 3 2 2 2 6 3 2" xfId="25466"/>
    <cellStyle name="Comma 3 3 2 2 2 6 3 2 2" xfId="56290"/>
    <cellStyle name="Comma 3 3 2 2 2 6 3 3" xfId="40880"/>
    <cellStyle name="Comma 3 3 2 2 2 6 4" xfId="17657"/>
    <cellStyle name="Comma 3 3 2 2 2 6 4 2" xfId="48481"/>
    <cellStyle name="Comma 3 3 2 2 2 6 5" xfId="33071"/>
    <cellStyle name="Comma 3 3 2 2 2 7" xfId="4149"/>
    <cellStyle name="Comma 3 3 2 2 2 7 2" xfId="11959"/>
    <cellStyle name="Comma 3 3 2 2 2 7 2 2" xfId="27370"/>
    <cellStyle name="Comma 3 3 2 2 2 7 2 2 2" xfId="58194"/>
    <cellStyle name="Comma 3 3 2 2 2 7 2 3" xfId="42784"/>
    <cellStyle name="Comma 3 3 2 2 2 7 3" xfId="19561"/>
    <cellStyle name="Comma 3 3 2 2 2 7 3 2" xfId="50385"/>
    <cellStyle name="Comma 3 3 2 2 2 7 4" xfId="34975"/>
    <cellStyle name="Comma 3 3 2 2 2 8" xfId="8156"/>
    <cellStyle name="Comma 3 3 2 2 2 8 2" xfId="23567"/>
    <cellStyle name="Comma 3 3 2 2 2 8 2 2" xfId="54391"/>
    <cellStyle name="Comma 3 3 2 2 2 8 3" xfId="38981"/>
    <cellStyle name="Comma 3 3 2 2 2 9" xfId="7947"/>
    <cellStyle name="Comma 3 3 2 2 2 9 2" xfId="23358"/>
    <cellStyle name="Comma 3 3 2 2 2 9 2 2" xfId="54182"/>
    <cellStyle name="Comma 3 3 2 2 2 9 3" xfId="38772"/>
    <cellStyle name="Comma 3 3 2 2 3" xfId="686"/>
    <cellStyle name="Comma 3 3 2 2 3 2" xfId="1319"/>
    <cellStyle name="Comma 3 3 2 2 3 2 2" xfId="3218"/>
    <cellStyle name="Comma 3 3 2 2 3 2 2 2" xfId="7021"/>
    <cellStyle name="Comma 3 3 2 2 3 2 2 2 2" xfId="14831"/>
    <cellStyle name="Comma 3 3 2 2 3 2 2 2 2 2" xfId="30242"/>
    <cellStyle name="Comma 3 3 2 2 3 2 2 2 2 2 2" xfId="61066"/>
    <cellStyle name="Comma 3 3 2 2 3 2 2 2 2 3" xfId="45656"/>
    <cellStyle name="Comma 3 3 2 2 3 2 2 2 3" xfId="22433"/>
    <cellStyle name="Comma 3 3 2 2 3 2 2 2 3 2" xfId="53257"/>
    <cellStyle name="Comma 3 3 2 2 3 2 2 2 4" xfId="37847"/>
    <cellStyle name="Comma 3 3 2 2 3 2 2 3" xfId="11028"/>
    <cellStyle name="Comma 3 3 2 2 3 2 2 3 2" xfId="26439"/>
    <cellStyle name="Comma 3 3 2 2 3 2 2 3 2 2" xfId="57263"/>
    <cellStyle name="Comma 3 3 2 2 3 2 2 3 3" xfId="41853"/>
    <cellStyle name="Comma 3 3 2 2 3 2 2 4" xfId="18630"/>
    <cellStyle name="Comma 3 3 2 2 3 2 2 4 2" xfId="49454"/>
    <cellStyle name="Comma 3 3 2 2 3 2 2 5" xfId="34044"/>
    <cellStyle name="Comma 3 3 2 2 3 2 3" xfId="5122"/>
    <cellStyle name="Comma 3 3 2 2 3 2 3 2" xfId="12932"/>
    <cellStyle name="Comma 3 3 2 2 3 2 3 2 2" xfId="28343"/>
    <cellStyle name="Comma 3 3 2 2 3 2 3 2 2 2" xfId="59167"/>
    <cellStyle name="Comma 3 3 2 2 3 2 3 2 3" xfId="43757"/>
    <cellStyle name="Comma 3 3 2 2 3 2 3 3" xfId="20534"/>
    <cellStyle name="Comma 3 3 2 2 3 2 3 3 2" xfId="51358"/>
    <cellStyle name="Comma 3 3 2 2 3 2 3 4" xfId="35948"/>
    <cellStyle name="Comma 3 3 2 2 3 2 4" xfId="9129"/>
    <cellStyle name="Comma 3 3 2 2 3 2 4 2" xfId="24540"/>
    <cellStyle name="Comma 3 3 2 2 3 2 4 2 2" xfId="55364"/>
    <cellStyle name="Comma 3 3 2 2 3 2 4 3" xfId="39954"/>
    <cellStyle name="Comma 3 3 2 2 3 2 5" xfId="16731"/>
    <cellStyle name="Comma 3 3 2 2 3 2 5 2" xfId="47555"/>
    <cellStyle name="Comma 3 3 2 2 3 2 6" xfId="32145"/>
    <cellStyle name="Comma 3 3 2 2 3 3" xfId="1952"/>
    <cellStyle name="Comma 3 3 2 2 3 3 2" xfId="3851"/>
    <cellStyle name="Comma 3 3 2 2 3 3 2 2" xfId="7654"/>
    <cellStyle name="Comma 3 3 2 2 3 3 2 2 2" xfId="15464"/>
    <cellStyle name="Comma 3 3 2 2 3 3 2 2 2 2" xfId="30875"/>
    <cellStyle name="Comma 3 3 2 2 3 3 2 2 2 2 2" xfId="61699"/>
    <cellStyle name="Comma 3 3 2 2 3 3 2 2 2 3" xfId="46289"/>
    <cellStyle name="Comma 3 3 2 2 3 3 2 2 3" xfId="23066"/>
    <cellStyle name="Comma 3 3 2 2 3 3 2 2 3 2" xfId="53890"/>
    <cellStyle name="Comma 3 3 2 2 3 3 2 2 4" xfId="38480"/>
    <cellStyle name="Comma 3 3 2 2 3 3 2 3" xfId="11661"/>
    <cellStyle name="Comma 3 3 2 2 3 3 2 3 2" xfId="27072"/>
    <cellStyle name="Comma 3 3 2 2 3 3 2 3 2 2" xfId="57896"/>
    <cellStyle name="Comma 3 3 2 2 3 3 2 3 3" xfId="42486"/>
    <cellStyle name="Comma 3 3 2 2 3 3 2 4" xfId="19263"/>
    <cellStyle name="Comma 3 3 2 2 3 3 2 4 2" xfId="50087"/>
    <cellStyle name="Comma 3 3 2 2 3 3 2 5" xfId="34677"/>
    <cellStyle name="Comma 3 3 2 2 3 3 3" xfId="5755"/>
    <cellStyle name="Comma 3 3 2 2 3 3 3 2" xfId="13565"/>
    <cellStyle name="Comma 3 3 2 2 3 3 3 2 2" xfId="28976"/>
    <cellStyle name="Comma 3 3 2 2 3 3 3 2 2 2" xfId="59800"/>
    <cellStyle name="Comma 3 3 2 2 3 3 3 2 3" xfId="44390"/>
    <cellStyle name="Comma 3 3 2 2 3 3 3 3" xfId="21167"/>
    <cellStyle name="Comma 3 3 2 2 3 3 3 3 2" xfId="51991"/>
    <cellStyle name="Comma 3 3 2 2 3 3 3 4" xfId="36581"/>
    <cellStyle name="Comma 3 3 2 2 3 3 4" xfId="9762"/>
    <cellStyle name="Comma 3 3 2 2 3 3 4 2" xfId="25173"/>
    <cellStyle name="Comma 3 3 2 2 3 3 4 2 2" xfId="55997"/>
    <cellStyle name="Comma 3 3 2 2 3 3 4 3" xfId="40587"/>
    <cellStyle name="Comma 3 3 2 2 3 3 5" xfId="17364"/>
    <cellStyle name="Comma 3 3 2 2 3 3 5 2" xfId="48188"/>
    <cellStyle name="Comma 3 3 2 2 3 3 6" xfId="32778"/>
    <cellStyle name="Comma 3 3 2 2 3 4" xfId="2585"/>
    <cellStyle name="Comma 3 3 2 2 3 4 2" xfId="6388"/>
    <cellStyle name="Comma 3 3 2 2 3 4 2 2" xfId="14198"/>
    <cellStyle name="Comma 3 3 2 2 3 4 2 2 2" xfId="29609"/>
    <cellStyle name="Comma 3 3 2 2 3 4 2 2 2 2" xfId="60433"/>
    <cellStyle name="Comma 3 3 2 2 3 4 2 2 3" xfId="45023"/>
    <cellStyle name="Comma 3 3 2 2 3 4 2 3" xfId="21800"/>
    <cellStyle name="Comma 3 3 2 2 3 4 2 3 2" xfId="52624"/>
    <cellStyle name="Comma 3 3 2 2 3 4 2 4" xfId="37214"/>
    <cellStyle name="Comma 3 3 2 2 3 4 3" xfId="10395"/>
    <cellStyle name="Comma 3 3 2 2 3 4 3 2" xfId="25806"/>
    <cellStyle name="Comma 3 3 2 2 3 4 3 2 2" xfId="56630"/>
    <cellStyle name="Comma 3 3 2 2 3 4 3 3" xfId="41220"/>
    <cellStyle name="Comma 3 3 2 2 3 4 4" xfId="17997"/>
    <cellStyle name="Comma 3 3 2 2 3 4 4 2" xfId="48821"/>
    <cellStyle name="Comma 3 3 2 2 3 4 5" xfId="33411"/>
    <cellStyle name="Comma 3 3 2 2 3 5" xfId="4489"/>
    <cellStyle name="Comma 3 3 2 2 3 5 2" xfId="12299"/>
    <cellStyle name="Comma 3 3 2 2 3 5 2 2" xfId="27710"/>
    <cellStyle name="Comma 3 3 2 2 3 5 2 2 2" xfId="58534"/>
    <cellStyle name="Comma 3 3 2 2 3 5 2 3" xfId="43124"/>
    <cellStyle name="Comma 3 3 2 2 3 5 3" xfId="19901"/>
    <cellStyle name="Comma 3 3 2 2 3 5 3 2" xfId="50725"/>
    <cellStyle name="Comma 3 3 2 2 3 5 4" xfId="35315"/>
    <cellStyle name="Comma 3 3 2 2 3 6" xfId="8496"/>
    <cellStyle name="Comma 3 3 2 2 3 6 2" xfId="23907"/>
    <cellStyle name="Comma 3 3 2 2 3 6 2 2" xfId="54731"/>
    <cellStyle name="Comma 3 3 2 2 3 6 3" xfId="39321"/>
    <cellStyle name="Comma 3 3 2 2 3 7" xfId="16098"/>
    <cellStyle name="Comma 3 3 2 2 3 7 2" xfId="46922"/>
    <cellStyle name="Comma 3 3 2 2 3 8" xfId="31512"/>
    <cellStyle name="Comma 3 3 2 2 4" xfId="477"/>
    <cellStyle name="Comma 3 3 2 2 4 2" xfId="1110"/>
    <cellStyle name="Comma 3 3 2 2 4 2 2" xfId="3009"/>
    <cellStyle name="Comma 3 3 2 2 4 2 2 2" xfId="6812"/>
    <cellStyle name="Comma 3 3 2 2 4 2 2 2 2" xfId="14622"/>
    <cellStyle name="Comma 3 3 2 2 4 2 2 2 2 2" xfId="30033"/>
    <cellStyle name="Comma 3 3 2 2 4 2 2 2 2 2 2" xfId="60857"/>
    <cellStyle name="Comma 3 3 2 2 4 2 2 2 2 3" xfId="45447"/>
    <cellStyle name="Comma 3 3 2 2 4 2 2 2 3" xfId="22224"/>
    <cellStyle name="Comma 3 3 2 2 4 2 2 2 3 2" xfId="53048"/>
    <cellStyle name="Comma 3 3 2 2 4 2 2 2 4" xfId="37638"/>
    <cellStyle name="Comma 3 3 2 2 4 2 2 3" xfId="10819"/>
    <cellStyle name="Comma 3 3 2 2 4 2 2 3 2" xfId="26230"/>
    <cellStyle name="Comma 3 3 2 2 4 2 2 3 2 2" xfId="57054"/>
    <cellStyle name="Comma 3 3 2 2 4 2 2 3 3" xfId="41644"/>
    <cellStyle name="Comma 3 3 2 2 4 2 2 4" xfId="18421"/>
    <cellStyle name="Comma 3 3 2 2 4 2 2 4 2" xfId="49245"/>
    <cellStyle name="Comma 3 3 2 2 4 2 2 5" xfId="33835"/>
    <cellStyle name="Comma 3 3 2 2 4 2 3" xfId="4913"/>
    <cellStyle name="Comma 3 3 2 2 4 2 3 2" xfId="12723"/>
    <cellStyle name="Comma 3 3 2 2 4 2 3 2 2" xfId="28134"/>
    <cellStyle name="Comma 3 3 2 2 4 2 3 2 2 2" xfId="58958"/>
    <cellStyle name="Comma 3 3 2 2 4 2 3 2 3" xfId="43548"/>
    <cellStyle name="Comma 3 3 2 2 4 2 3 3" xfId="20325"/>
    <cellStyle name="Comma 3 3 2 2 4 2 3 3 2" xfId="51149"/>
    <cellStyle name="Comma 3 3 2 2 4 2 3 4" xfId="35739"/>
    <cellStyle name="Comma 3 3 2 2 4 2 4" xfId="8920"/>
    <cellStyle name="Comma 3 3 2 2 4 2 4 2" xfId="24331"/>
    <cellStyle name="Comma 3 3 2 2 4 2 4 2 2" xfId="55155"/>
    <cellStyle name="Comma 3 3 2 2 4 2 4 3" xfId="39745"/>
    <cellStyle name="Comma 3 3 2 2 4 2 5" xfId="16522"/>
    <cellStyle name="Comma 3 3 2 2 4 2 5 2" xfId="47346"/>
    <cellStyle name="Comma 3 3 2 2 4 2 6" xfId="31936"/>
    <cellStyle name="Comma 3 3 2 2 4 3" xfId="1743"/>
    <cellStyle name="Comma 3 3 2 2 4 3 2" xfId="3642"/>
    <cellStyle name="Comma 3 3 2 2 4 3 2 2" xfId="7445"/>
    <cellStyle name="Comma 3 3 2 2 4 3 2 2 2" xfId="15255"/>
    <cellStyle name="Comma 3 3 2 2 4 3 2 2 2 2" xfId="30666"/>
    <cellStyle name="Comma 3 3 2 2 4 3 2 2 2 2 2" xfId="61490"/>
    <cellStyle name="Comma 3 3 2 2 4 3 2 2 2 3" xfId="46080"/>
    <cellStyle name="Comma 3 3 2 2 4 3 2 2 3" xfId="22857"/>
    <cellStyle name="Comma 3 3 2 2 4 3 2 2 3 2" xfId="53681"/>
    <cellStyle name="Comma 3 3 2 2 4 3 2 2 4" xfId="38271"/>
    <cellStyle name="Comma 3 3 2 2 4 3 2 3" xfId="11452"/>
    <cellStyle name="Comma 3 3 2 2 4 3 2 3 2" xfId="26863"/>
    <cellStyle name="Comma 3 3 2 2 4 3 2 3 2 2" xfId="57687"/>
    <cellStyle name="Comma 3 3 2 2 4 3 2 3 3" xfId="42277"/>
    <cellStyle name="Comma 3 3 2 2 4 3 2 4" xfId="19054"/>
    <cellStyle name="Comma 3 3 2 2 4 3 2 4 2" xfId="49878"/>
    <cellStyle name="Comma 3 3 2 2 4 3 2 5" xfId="34468"/>
    <cellStyle name="Comma 3 3 2 2 4 3 3" xfId="5546"/>
    <cellStyle name="Comma 3 3 2 2 4 3 3 2" xfId="13356"/>
    <cellStyle name="Comma 3 3 2 2 4 3 3 2 2" xfId="28767"/>
    <cellStyle name="Comma 3 3 2 2 4 3 3 2 2 2" xfId="59591"/>
    <cellStyle name="Comma 3 3 2 2 4 3 3 2 3" xfId="44181"/>
    <cellStyle name="Comma 3 3 2 2 4 3 3 3" xfId="20958"/>
    <cellStyle name="Comma 3 3 2 2 4 3 3 3 2" xfId="51782"/>
    <cellStyle name="Comma 3 3 2 2 4 3 3 4" xfId="36372"/>
    <cellStyle name="Comma 3 3 2 2 4 3 4" xfId="9553"/>
    <cellStyle name="Comma 3 3 2 2 4 3 4 2" xfId="24964"/>
    <cellStyle name="Comma 3 3 2 2 4 3 4 2 2" xfId="55788"/>
    <cellStyle name="Comma 3 3 2 2 4 3 4 3" xfId="40378"/>
    <cellStyle name="Comma 3 3 2 2 4 3 5" xfId="17155"/>
    <cellStyle name="Comma 3 3 2 2 4 3 5 2" xfId="47979"/>
    <cellStyle name="Comma 3 3 2 2 4 3 6" xfId="32569"/>
    <cellStyle name="Comma 3 3 2 2 4 4" xfId="2376"/>
    <cellStyle name="Comma 3 3 2 2 4 4 2" xfId="6179"/>
    <cellStyle name="Comma 3 3 2 2 4 4 2 2" xfId="13989"/>
    <cellStyle name="Comma 3 3 2 2 4 4 2 2 2" xfId="29400"/>
    <cellStyle name="Comma 3 3 2 2 4 4 2 2 2 2" xfId="60224"/>
    <cellStyle name="Comma 3 3 2 2 4 4 2 2 3" xfId="44814"/>
    <cellStyle name="Comma 3 3 2 2 4 4 2 3" xfId="21591"/>
    <cellStyle name="Comma 3 3 2 2 4 4 2 3 2" xfId="52415"/>
    <cellStyle name="Comma 3 3 2 2 4 4 2 4" xfId="37005"/>
    <cellStyle name="Comma 3 3 2 2 4 4 3" xfId="10186"/>
    <cellStyle name="Comma 3 3 2 2 4 4 3 2" xfId="25597"/>
    <cellStyle name="Comma 3 3 2 2 4 4 3 2 2" xfId="56421"/>
    <cellStyle name="Comma 3 3 2 2 4 4 3 3" xfId="41011"/>
    <cellStyle name="Comma 3 3 2 2 4 4 4" xfId="17788"/>
    <cellStyle name="Comma 3 3 2 2 4 4 4 2" xfId="48612"/>
    <cellStyle name="Comma 3 3 2 2 4 4 5" xfId="33202"/>
    <cellStyle name="Comma 3 3 2 2 4 5" xfId="4280"/>
    <cellStyle name="Comma 3 3 2 2 4 5 2" xfId="12090"/>
    <cellStyle name="Comma 3 3 2 2 4 5 2 2" xfId="27501"/>
    <cellStyle name="Comma 3 3 2 2 4 5 2 2 2" xfId="58325"/>
    <cellStyle name="Comma 3 3 2 2 4 5 2 3" xfId="42915"/>
    <cellStyle name="Comma 3 3 2 2 4 5 3" xfId="19692"/>
    <cellStyle name="Comma 3 3 2 2 4 5 3 2" xfId="50516"/>
    <cellStyle name="Comma 3 3 2 2 4 5 4" xfId="35106"/>
    <cellStyle name="Comma 3 3 2 2 4 6" xfId="8287"/>
    <cellStyle name="Comma 3 3 2 2 4 6 2" xfId="23698"/>
    <cellStyle name="Comma 3 3 2 2 4 6 2 2" xfId="54522"/>
    <cellStyle name="Comma 3 3 2 2 4 6 3" xfId="39112"/>
    <cellStyle name="Comma 3 3 2 2 4 7" xfId="15889"/>
    <cellStyle name="Comma 3 3 2 2 4 7 2" xfId="46713"/>
    <cellStyle name="Comma 3 3 2 2 4 8" xfId="31303"/>
    <cellStyle name="Comma 3 3 2 2 5" xfId="897"/>
    <cellStyle name="Comma 3 3 2 2 5 2" xfId="2796"/>
    <cellStyle name="Comma 3 3 2 2 5 2 2" xfId="6599"/>
    <cellStyle name="Comma 3 3 2 2 5 2 2 2" xfId="14409"/>
    <cellStyle name="Comma 3 3 2 2 5 2 2 2 2" xfId="29820"/>
    <cellStyle name="Comma 3 3 2 2 5 2 2 2 2 2" xfId="60644"/>
    <cellStyle name="Comma 3 3 2 2 5 2 2 2 3" xfId="45234"/>
    <cellStyle name="Comma 3 3 2 2 5 2 2 3" xfId="22011"/>
    <cellStyle name="Comma 3 3 2 2 5 2 2 3 2" xfId="52835"/>
    <cellStyle name="Comma 3 3 2 2 5 2 2 4" xfId="37425"/>
    <cellStyle name="Comma 3 3 2 2 5 2 3" xfId="10606"/>
    <cellStyle name="Comma 3 3 2 2 5 2 3 2" xfId="26017"/>
    <cellStyle name="Comma 3 3 2 2 5 2 3 2 2" xfId="56841"/>
    <cellStyle name="Comma 3 3 2 2 5 2 3 3" xfId="41431"/>
    <cellStyle name="Comma 3 3 2 2 5 2 4" xfId="18208"/>
    <cellStyle name="Comma 3 3 2 2 5 2 4 2" xfId="49032"/>
    <cellStyle name="Comma 3 3 2 2 5 2 5" xfId="33622"/>
    <cellStyle name="Comma 3 3 2 2 5 3" xfId="4700"/>
    <cellStyle name="Comma 3 3 2 2 5 3 2" xfId="12510"/>
    <cellStyle name="Comma 3 3 2 2 5 3 2 2" xfId="27921"/>
    <cellStyle name="Comma 3 3 2 2 5 3 2 2 2" xfId="58745"/>
    <cellStyle name="Comma 3 3 2 2 5 3 2 3" xfId="43335"/>
    <cellStyle name="Comma 3 3 2 2 5 3 3" xfId="20112"/>
    <cellStyle name="Comma 3 3 2 2 5 3 3 2" xfId="50936"/>
    <cellStyle name="Comma 3 3 2 2 5 3 4" xfId="35526"/>
    <cellStyle name="Comma 3 3 2 2 5 4" xfId="8707"/>
    <cellStyle name="Comma 3 3 2 2 5 4 2" xfId="24118"/>
    <cellStyle name="Comma 3 3 2 2 5 4 2 2" xfId="54942"/>
    <cellStyle name="Comma 3 3 2 2 5 4 3" xfId="39532"/>
    <cellStyle name="Comma 3 3 2 2 5 5" xfId="16309"/>
    <cellStyle name="Comma 3 3 2 2 5 5 2" xfId="47133"/>
    <cellStyle name="Comma 3 3 2 2 5 6" xfId="31723"/>
    <cellStyle name="Comma 3 3 2 2 6" xfId="1530"/>
    <cellStyle name="Comma 3 3 2 2 6 2" xfId="3429"/>
    <cellStyle name="Comma 3 3 2 2 6 2 2" xfId="7232"/>
    <cellStyle name="Comma 3 3 2 2 6 2 2 2" xfId="15042"/>
    <cellStyle name="Comma 3 3 2 2 6 2 2 2 2" xfId="30453"/>
    <cellStyle name="Comma 3 3 2 2 6 2 2 2 2 2" xfId="61277"/>
    <cellStyle name="Comma 3 3 2 2 6 2 2 2 3" xfId="45867"/>
    <cellStyle name="Comma 3 3 2 2 6 2 2 3" xfId="22644"/>
    <cellStyle name="Comma 3 3 2 2 6 2 2 3 2" xfId="53468"/>
    <cellStyle name="Comma 3 3 2 2 6 2 2 4" xfId="38058"/>
    <cellStyle name="Comma 3 3 2 2 6 2 3" xfId="11239"/>
    <cellStyle name="Comma 3 3 2 2 6 2 3 2" xfId="26650"/>
    <cellStyle name="Comma 3 3 2 2 6 2 3 2 2" xfId="57474"/>
    <cellStyle name="Comma 3 3 2 2 6 2 3 3" xfId="42064"/>
    <cellStyle name="Comma 3 3 2 2 6 2 4" xfId="18841"/>
    <cellStyle name="Comma 3 3 2 2 6 2 4 2" xfId="49665"/>
    <cellStyle name="Comma 3 3 2 2 6 2 5" xfId="34255"/>
    <cellStyle name="Comma 3 3 2 2 6 3" xfId="5333"/>
    <cellStyle name="Comma 3 3 2 2 6 3 2" xfId="13143"/>
    <cellStyle name="Comma 3 3 2 2 6 3 2 2" xfId="28554"/>
    <cellStyle name="Comma 3 3 2 2 6 3 2 2 2" xfId="59378"/>
    <cellStyle name="Comma 3 3 2 2 6 3 2 3" xfId="43968"/>
    <cellStyle name="Comma 3 3 2 2 6 3 3" xfId="20745"/>
    <cellStyle name="Comma 3 3 2 2 6 3 3 2" xfId="51569"/>
    <cellStyle name="Comma 3 3 2 2 6 3 4" xfId="36159"/>
    <cellStyle name="Comma 3 3 2 2 6 4" xfId="9340"/>
    <cellStyle name="Comma 3 3 2 2 6 4 2" xfId="24751"/>
    <cellStyle name="Comma 3 3 2 2 6 4 2 2" xfId="55575"/>
    <cellStyle name="Comma 3 3 2 2 6 4 3" xfId="40165"/>
    <cellStyle name="Comma 3 3 2 2 6 5" xfId="16942"/>
    <cellStyle name="Comma 3 3 2 2 6 5 2" xfId="47766"/>
    <cellStyle name="Comma 3 3 2 2 6 6" xfId="32356"/>
    <cellStyle name="Comma 3 3 2 2 7" xfId="2163"/>
    <cellStyle name="Comma 3 3 2 2 7 2" xfId="5966"/>
    <cellStyle name="Comma 3 3 2 2 7 2 2" xfId="13776"/>
    <cellStyle name="Comma 3 3 2 2 7 2 2 2" xfId="29187"/>
    <cellStyle name="Comma 3 3 2 2 7 2 2 2 2" xfId="60011"/>
    <cellStyle name="Comma 3 3 2 2 7 2 2 3" xfId="44601"/>
    <cellStyle name="Comma 3 3 2 2 7 2 3" xfId="21378"/>
    <cellStyle name="Comma 3 3 2 2 7 2 3 2" xfId="52202"/>
    <cellStyle name="Comma 3 3 2 2 7 2 4" xfId="36792"/>
    <cellStyle name="Comma 3 3 2 2 7 3" xfId="9973"/>
    <cellStyle name="Comma 3 3 2 2 7 3 2" xfId="25384"/>
    <cellStyle name="Comma 3 3 2 2 7 3 2 2" xfId="56208"/>
    <cellStyle name="Comma 3 3 2 2 7 3 3" xfId="40798"/>
    <cellStyle name="Comma 3 3 2 2 7 4" xfId="17575"/>
    <cellStyle name="Comma 3 3 2 2 7 4 2" xfId="48399"/>
    <cellStyle name="Comma 3 3 2 2 7 5" xfId="32989"/>
    <cellStyle name="Comma 3 3 2 2 8" xfId="4067"/>
    <cellStyle name="Comma 3 3 2 2 8 2" xfId="11877"/>
    <cellStyle name="Comma 3 3 2 2 8 2 2" xfId="27288"/>
    <cellStyle name="Comma 3 3 2 2 8 2 2 2" xfId="58112"/>
    <cellStyle name="Comma 3 3 2 2 8 2 3" xfId="42702"/>
    <cellStyle name="Comma 3 3 2 2 8 3" xfId="19479"/>
    <cellStyle name="Comma 3 3 2 2 8 3 2" xfId="50303"/>
    <cellStyle name="Comma 3 3 2 2 8 4" xfId="34893"/>
    <cellStyle name="Comma 3 3 2 2 9" xfId="8074"/>
    <cellStyle name="Comma 3 3 2 2 9 2" xfId="23485"/>
    <cellStyle name="Comma 3 3 2 2 9 2 2" xfId="54309"/>
    <cellStyle name="Comma 3 3 2 2 9 3" xfId="38899"/>
    <cellStyle name="Comma 3 3 2 3" xfId="303"/>
    <cellStyle name="Comma 3 3 2 3 10" xfId="15716"/>
    <cellStyle name="Comma 3 3 2 3 10 2" xfId="46540"/>
    <cellStyle name="Comma 3 3 2 3 11" xfId="31130"/>
    <cellStyle name="Comma 3 3 2 3 2" xfId="726"/>
    <cellStyle name="Comma 3 3 2 3 2 2" xfId="1359"/>
    <cellStyle name="Comma 3 3 2 3 2 2 2" xfId="3258"/>
    <cellStyle name="Comma 3 3 2 3 2 2 2 2" xfId="7061"/>
    <cellStyle name="Comma 3 3 2 3 2 2 2 2 2" xfId="14871"/>
    <cellStyle name="Comma 3 3 2 3 2 2 2 2 2 2" xfId="30282"/>
    <cellStyle name="Comma 3 3 2 3 2 2 2 2 2 2 2" xfId="61106"/>
    <cellStyle name="Comma 3 3 2 3 2 2 2 2 2 3" xfId="45696"/>
    <cellStyle name="Comma 3 3 2 3 2 2 2 2 3" xfId="22473"/>
    <cellStyle name="Comma 3 3 2 3 2 2 2 2 3 2" xfId="53297"/>
    <cellStyle name="Comma 3 3 2 3 2 2 2 2 4" xfId="37887"/>
    <cellStyle name="Comma 3 3 2 3 2 2 2 3" xfId="11068"/>
    <cellStyle name="Comma 3 3 2 3 2 2 2 3 2" xfId="26479"/>
    <cellStyle name="Comma 3 3 2 3 2 2 2 3 2 2" xfId="57303"/>
    <cellStyle name="Comma 3 3 2 3 2 2 2 3 3" xfId="41893"/>
    <cellStyle name="Comma 3 3 2 3 2 2 2 4" xfId="18670"/>
    <cellStyle name="Comma 3 3 2 3 2 2 2 4 2" xfId="49494"/>
    <cellStyle name="Comma 3 3 2 3 2 2 2 5" xfId="34084"/>
    <cellStyle name="Comma 3 3 2 3 2 2 3" xfId="5162"/>
    <cellStyle name="Comma 3 3 2 3 2 2 3 2" xfId="12972"/>
    <cellStyle name="Comma 3 3 2 3 2 2 3 2 2" xfId="28383"/>
    <cellStyle name="Comma 3 3 2 3 2 2 3 2 2 2" xfId="59207"/>
    <cellStyle name="Comma 3 3 2 3 2 2 3 2 3" xfId="43797"/>
    <cellStyle name="Comma 3 3 2 3 2 2 3 3" xfId="20574"/>
    <cellStyle name="Comma 3 3 2 3 2 2 3 3 2" xfId="51398"/>
    <cellStyle name="Comma 3 3 2 3 2 2 3 4" xfId="35988"/>
    <cellStyle name="Comma 3 3 2 3 2 2 4" xfId="9169"/>
    <cellStyle name="Comma 3 3 2 3 2 2 4 2" xfId="24580"/>
    <cellStyle name="Comma 3 3 2 3 2 2 4 2 2" xfId="55404"/>
    <cellStyle name="Comma 3 3 2 3 2 2 4 3" xfId="39994"/>
    <cellStyle name="Comma 3 3 2 3 2 2 5" xfId="16771"/>
    <cellStyle name="Comma 3 3 2 3 2 2 5 2" xfId="47595"/>
    <cellStyle name="Comma 3 3 2 3 2 2 6" xfId="32185"/>
    <cellStyle name="Comma 3 3 2 3 2 3" xfId="1992"/>
    <cellStyle name="Comma 3 3 2 3 2 3 2" xfId="3891"/>
    <cellStyle name="Comma 3 3 2 3 2 3 2 2" xfId="7694"/>
    <cellStyle name="Comma 3 3 2 3 2 3 2 2 2" xfId="15504"/>
    <cellStyle name="Comma 3 3 2 3 2 3 2 2 2 2" xfId="30915"/>
    <cellStyle name="Comma 3 3 2 3 2 3 2 2 2 2 2" xfId="61739"/>
    <cellStyle name="Comma 3 3 2 3 2 3 2 2 2 3" xfId="46329"/>
    <cellStyle name="Comma 3 3 2 3 2 3 2 2 3" xfId="23106"/>
    <cellStyle name="Comma 3 3 2 3 2 3 2 2 3 2" xfId="53930"/>
    <cellStyle name="Comma 3 3 2 3 2 3 2 2 4" xfId="38520"/>
    <cellStyle name="Comma 3 3 2 3 2 3 2 3" xfId="11701"/>
    <cellStyle name="Comma 3 3 2 3 2 3 2 3 2" xfId="27112"/>
    <cellStyle name="Comma 3 3 2 3 2 3 2 3 2 2" xfId="57936"/>
    <cellStyle name="Comma 3 3 2 3 2 3 2 3 3" xfId="42526"/>
    <cellStyle name="Comma 3 3 2 3 2 3 2 4" xfId="19303"/>
    <cellStyle name="Comma 3 3 2 3 2 3 2 4 2" xfId="50127"/>
    <cellStyle name="Comma 3 3 2 3 2 3 2 5" xfId="34717"/>
    <cellStyle name="Comma 3 3 2 3 2 3 3" xfId="5795"/>
    <cellStyle name="Comma 3 3 2 3 2 3 3 2" xfId="13605"/>
    <cellStyle name="Comma 3 3 2 3 2 3 3 2 2" xfId="29016"/>
    <cellStyle name="Comma 3 3 2 3 2 3 3 2 2 2" xfId="59840"/>
    <cellStyle name="Comma 3 3 2 3 2 3 3 2 3" xfId="44430"/>
    <cellStyle name="Comma 3 3 2 3 2 3 3 3" xfId="21207"/>
    <cellStyle name="Comma 3 3 2 3 2 3 3 3 2" xfId="52031"/>
    <cellStyle name="Comma 3 3 2 3 2 3 3 4" xfId="36621"/>
    <cellStyle name="Comma 3 3 2 3 2 3 4" xfId="9802"/>
    <cellStyle name="Comma 3 3 2 3 2 3 4 2" xfId="25213"/>
    <cellStyle name="Comma 3 3 2 3 2 3 4 2 2" xfId="56037"/>
    <cellStyle name="Comma 3 3 2 3 2 3 4 3" xfId="40627"/>
    <cellStyle name="Comma 3 3 2 3 2 3 5" xfId="17404"/>
    <cellStyle name="Comma 3 3 2 3 2 3 5 2" xfId="48228"/>
    <cellStyle name="Comma 3 3 2 3 2 3 6" xfId="32818"/>
    <cellStyle name="Comma 3 3 2 3 2 4" xfId="2625"/>
    <cellStyle name="Comma 3 3 2 3 2 4 2" xfId="6428"/>
    <cellStyle name="Comma 3 3 2 3 2 4 2 2" xfId="14238"/>
    <cellStyle name="Comma 3 3 2 3 2 4 2 2 2" xfId="29649"/>
    <cellStyle name="Comma 3 3 2 3 2 4 2 2 2 2" xfId="60473"/>
    <cellStyle name="Comma 3 3 2 3 2 4 2 2 3" xfId="45063"/>
    <cellStyle name="Comma 3 3 2 3 2 4 2 3" xfId="21840"/>
    <cellStyle name="Comma 3 3 2 3 2 4 2 3 2" xfId="52664"/>
    <cellStyle name="Comma 3 3 2 3 2 4 2 4" xfId="37254"/>
    <cellStyle name="Comma 3 3 2 3 2 4 3" xfId="10435"/>
    <cellStyle name="Comma 3 3 2 3 2 4 3 2" xfId="25846"/>
    <cellStyle name="Comma 3 3 2 3 2 4 3 2 2" xfId="56670"/>
    <cellStyle name="Comma 3 3 2 3 2 4 3 3" xfId="41260"/>
    <cellStyle name="Comma 3 3 2 3 2 4 4" xfId="18037"/>
    <cellStyle name="Comma 3 3 2 3 2 4 4 2" xfId="48861"/>
    <cellStyle name="Comma 3 3 2 3 2 4 5" xfId="33451"/>
    <cellStyle name="Comma 3 3 2 3 2 5" xfId="4529"/>
    <cellStyle name="Comma 3 3 2 3 2 5 2" xfId="12339"/>
    <cellStyle name="Comma 3 3 2 3 2 5 2 2" xfId="27750"/>
    <cellStyle name="Comma 3 3 2 3 2 5 2 2 2" xfId="58574"/>
    <cellStyle name="Comma 3 3 2 3 2 5 2 3" xfId="43164"/>
    <cellStyle name="Comma 3 3 2 3 2 5 3" xfId="19941"/>
    <cellStyle name="Comma 3 3 2 3 2 5 3 2" xfId="50765"/>
    <cellStyle name="Comma 3 3 2 3 2 5 4" xfId="35355"/>
    <cellStyle name="Comma 3 3 2 3 2 6" xfId="8536"/>
    <cellStyle name="Comma 3 3 2 3 2 6 2" xfId="23947"/>
    <cellStyle name="Comma 3 3 2 3 2 6 2 2" xfId="54771"/>
    <cellStyle name="Comma 3 3 2 3 2 6 3" xfId="39361"/>
    <cellStyle name="Comma 3 3 2 3 2 7" xfId="16138"/>
    <cellStyle name="Comma 3 3 2 3 2 7 2" xfId="46962"/>
    <cellStyle name="Comma 3 3 2 3 2 8" xfId="31552"/>
    <cellStyle name="Comma 3 3 2 3 3" xfId="517"/>
    <cellStyle name="Comma 3 3 2 3 3 2" xfId="1150"/>
    <cellStyle name="Comma 3 3 2 3 3 2 2" xfId="3049"/>
    <cellStyle name="Comma 3 3 2 3 3 2 2 2" xfId="6852"/>
    <cellStyle name="Comma 3 3 2 3 3 2 2 2 2" xfId="14662"/>
    <cellStyle name="Comma 3 3 2 3 3 2 2 2 2 2" xfId="30073"/>
    <cellStyle name="Comma 3 3 2 3 3 2 2 2 2 2 2" xfId="60897"/>
    <cellStyle name="Comma 3 3 2 3 3 2 2 2 2 3" xfId="45487"/>
    <cellStyle name="Comma 3 3 2 3 3 2 2 2 3" xfId="22264"/>
    <cellStyle name="Comma 3 3 2 3 3 2 2 2 3 2" xfId="53088"/>
    <cellStyle name="Comma 3 3 2 3 3 2 2 2 4" xfId="37678"/>
    <cellStyle name="Comma 3 3 2 3 3 2 2 3" xfId="10859"/>
    <cellStyle name="Comma 3 3 2 3 3 2 2 3 2" xfId="26270"/>
    <cellStyle name="Comma 3 3 2 3 3 2 2 3 2 2" xfId="57094"/>
    <cellStyle name="Comma 3 3 2 3 3 2 2 3 3" xfId="41684"/>
    <cellStyle name="Comma 3 3 2 3 3 2 2 4" xfId="18461"/>
    <cellStyle name="Comma 3 3 2 3 3 2 2 4 2" xfId="49285"/>
    <cellStyle name="Comma 3 3 2 3 3 2 2 5" xfId="33875"/>
    <cellStyle name="Comma 3 3 2 3 3 2 3" xfId="4953"/>
    <cellStyle name="Comma 3 3 2 3 3 2 3 2" xfId="12763"/>
    <cellStyle name="Comma 3 3 2 3 3 2 3 2 2" xfId="28174"/>
    <cellStyle name="Comma 3 3 2 3 3 2 3 2 2 2" xfId="58998"/>
    <cellStyle name="Comma 3 3 2 3 3 2 3 2 3" xfId="43588"/>
    <cellStyle name="Comma 3 3 2 3 3 2 3 3" xfId="20365"/>
    <cellStyle name="Comma 3 3 2 3 3 2 3 3 2" xfId="51189"/>
    <cellStyle name="Comma 3 3 2 3 3 2 3 4" xfId="35779"/>
    <cellStyle name="Comma 3 3 2 3 3 2 4" xfId="8960"/>
    <cellStyle name="Comma 3 3 2 3 3 2 4 2" xfId="24371"/>
    <cellStyle name="Comma 3 3 2 3 3 2 4 2 2" xfId="55195"/>
    <cellStyle name="Comma 3 3 2 3 3 2 4 3" xfId="39785"/>
    <cellStyle name="Comma 3 3 2 3 3 2 5" xfId="16562"/>
    <cellStyle name="Comma 3 3 2 3 3 2 5 2" xfId="47386"/>
    <cellStyle name="Comma 3 3 2 3 3 2 6" xfId="31976"/>
    <cellStyle name="Comma 3 3 2 3 3 3" xfId="1783"/>
    <cellStyle name="Comma 3 3 2 3 3 3 2" xfId="3682"/>
    <cellStyle name="Comma 3 3 2 3 3 3 2 2" xfId="7485"/>
    <cellStyle name="Comma 3 3 2 3 3 3 2 2 2" xfId="15295"/>
    <cellStyle name="Comma 3 3 2 3 3 3 2 2 2 2" xfId="30706"/>
    <cellStyle name="Comma 3 3 2 3 3 3 2 2 2 2 2" xfId="61530"/>
    <cellStyle name="Comma 3 3 2 3 3 3 2 2 2 3" xfId="46120"/>
    <cellStyle name="Comma 3 3 2 3 3 3 2 2 3" xfId="22897"/>
    <cellStyle name="Comma 3 3 2 3 3 3 2 2 3 2" xfId="53721"/>
    <cellStyle name="Comma 3 3 2 3 3 3 2 2 4" xfId="38311"/>
    <cellStyle name="Comma 3 3 2 3 3 3 2 3" xfId="11492"/>
    <cellStyle name="Comma 3 3 2 3 3 3 2 3 2" xfId="26903"/>
    <cellStyle name="Comma 3 3 2 3 3 3 2 3 2 2" xfId="57727"/>
    <cellStyle name="Comma 3 3 2 3 3 3 2 3 3" xfId="42317"/>
    <cellStyle name="Comma 3 3 2 3 3 3 2 4" xfId="19094"/>
    <cellStyle name="Comma 3 3 2 3 3 3 2 4 2" xfId="49918"/>
    <cellStyle name="Comma 3 3 2 3 3 3 2 5" xfId="34508"/>
    <cellStyle name="Comma 3 3 2 3 3 3 3" xfId="5586"/>
    <cellStyle name="Comma 3 3 2 3 3 3 3 2" xfId="13396"/>
    <cellStyle name="Comma 3 3 2 3 3 3 3 2 2" xfId="28807"/>
    <cellStyle name="Comma 3 3 2 3 3 3 3 2 2 2" xfId="59631"/>
    <cellStyle name="Comma 3 3 2 3 3 3 3 2 3" xfId="44221"/>
    <cellStyle name="Comma 3 3 2 3 3 3 3 3" xfId="20998"/>
    <cellStyle name="Comma 3 3 2 3 3 3 3 3 2" xfId="51822"/>
    <cellStyle name="Comma 3 3 2 3 3 3 3 4" xfId="36412"/>
    <cellStyle name="Comma 3 3 2 3 3 3 4" xfId="9593"/>
    <cellStyle name="Comma 3 3 2 3 3 3 4 2" xfId="25004"/>
    <cellStyle name="Comma 3 3 2 3 3 3 4 2 2" xfId="55828"/>
    <cellStyle name="Comma 3 3 2 3 3 3 4 3" xfId="40418"/>
    <cellStyle name="Comma 3 3 2 3 3 3 5" xfId="17195"/>
    <cellStyle name="Comma 3 3 2 3 3 3 5 2" xfId="48019"/>
    <cellStyle name="Comma 3 3 2 3 3 3 6" xfId="32609"/>
    <cellStyle name="Comma 3 3 2 3 3 4" xfId="2416"/>
    <cellStyle name="Comma 3 3 2 3 3 4 2" xfId="6219"/>
    <cellStyle name="Comma 3 3 2 3 3 4 2 2" xfId="14029"/>
    <cellStyle name="Comma 3 3 2 3 3 4 2 2 2" xfId="29440"/>
    <cellStyle name="Comma 3 3 2 3 3 4 2 2 2 2" xfId="60264"/>
    <cellStyle name="Comma 3 3 2 3 3 4 2 2 3" xfId="44854"/>
    <cellStyle name="Comma 3 3 2 3 3 4 2 3" xfId="21631"/>
    <cellStyle name="Comma 3 3 2 3 3 4 2 3 2" xfId="52455"/>
    <cellStyle name="Comma 3 3 2 3 3 4 2 4" xfId="37045"/>
    <cellStyle name="Comma 3 3 2 3 3 4 3" xfId="10226"/>
    <cellStyle name="Comma 3 3 2 3 3 4 3 2" xfId="25637"/>
    <cellStyle name="Comma 3 3 2 3 3 4 3 2 2" xfId="56461"/>
    <cellStyle name="Comma 3 3 2 3 3 4 3 3" xfId="41051"/>
    <cellStyle name="Comma 3 3 2 3 3 4 4" xfId="17828"/>
    <cellStyle name="Comma 3 3 2 3 3 4 4 2" xfId="48652"/>
    <cellStyle name="Comma 3 3 2 3 3 4 5" xfId="33242"/>
    <cellStyle name="Comma 3 3 2 3 3 5" xfId="4320"/>
    <cellStyle name="Comma 3 3 2 3 3 5 2" xfId="12130"/>
    <cellStyle name="Comma 3 3 2 3 3 5 2 2" xfId="27541"/>
    <cellStyle name="Comma 3 3 2 3 3 5 2 2 2" xfId="58365"/>
    <cellStyle name="Comma 3 3 2 3 3 5 2 3" xfId="42955"/>
    <cellStyle name="Comma 3 3 2 3 3 5 3" xfId="19732"/>
    <cellStyle name="Comma 3 3 2 3 3 5 3 2" xfId="50556"/>
    <cellStyle name="Comma 3 3 2 3 3 5 4" xfId="35146"/>
    <cellStyle name="Comma 3 3 2 3 3 6" xfId="8327"/>
    <cellStyle name="Comma 3 3 2 3 3 6 2" xfId="23738"/>
    <cellStyle name="Comma 3 3 2 3 3 6 2 2" xfId="54562"/>
    <cellStyle name="Comma 3 3 2 3 3 6 3" xfId="39152"/>
    <cellStyle name="Comma 3 3 2 3 3 7" xfId="15929"/>
    <cellStyle name="Comma 3 3 2 3 3 7 2" xfId="46753"/>
    <cellStyle name="Comma 3 3 2 3 3 8" xfId="31343"/>
    <cellStyle name="Comma 3 3 2 3 4" xfId="937"/>
    <cellStyle name="Comma 3 3 2 3 4 2" xfId="2836"/>
    <cellStyle name="Comma 3 3 2 3 4 2 2" xfId="6639"/>
    <cellStyle name="Comma 3 3 2 3 4 2 2 2" xfId="14449"/>
    <cellStyle name="Comma 3 3 2 3 4 2 2 2 2" xfId="29860"/>
    <cellStyle name="Comma 3 3 2 3 4 2 2 2 2 2" xfId="60684"/>
    <cellStyle name="Comma 3 3 2 3 4 2 2 2 3" xfId="45274"/>
    <cellStyle name="Comma 3 3 2 3 4 2 2 3" xfId="22051"/>
    <cellStyle name="Comma 3 3 2 3 4 2 2 3 2" xfId="52875"/>
    <cellStyle name="Comma 3 3 2 3 4 2 2 4" xfId="37465"/>
    <cellStyle name="Comma 3 3 2 3 4 2 3" xfId="10646"/>
    <cellStyle name="Comma 3 3 2 3 4 2 3 2" xfId="26057"/>
    <cellStyle name="Comma 3 3 2 3 4 2 3 2 2" xfId="56881"/>
    <cellStyle name="Comma 3 3 2 3 4 2 3 3" xfId="41471"/>
    <cellStyle name="Comma 3 3 2 3 4 2 4" xfId="18248"/>
    <cellStyle name="Comma 3 3 2 3 4 2 4 2" xfId="49072"/>
    <cellStyle name="Comma 3 3 2 3 4 2 5" xfId="33662"/>
    <cellStyle name="Comma 3 3 2 3 4 3" xfId="4740"/>
    <cellStyle name="Comma 3 3 2 3 4 3 2" xfId="12550"/>
    <cellStyle name="Comma 3 3 2 3 4 3 2 2" xfId="27961"/>
    <cellStyle name="Comma 3 3 2 3 4 3 2 2 2" xfId="58785"/>
    <cellStyle name="Comma 3 3 2 3 4 3 2 3" xfId="43375"/>
    <cellStyle name="Comma 3 3 2 3 4 3 3" xfId="20152"/>
    <cellStyle name="Comma 3 3 2 3 4 3 3 2" xfId="50976"/>
    <cellStyle name="Comma 3 3 2 3 4 3 4" xfId="35566"/>
    <cellStyle name="Comma 3 3 2 3 4 4" xfId="8747"/>
    <cellStyle name="Comma 3 3 2 3 4 4 2" xfId="24158"/>
    <cellStyle name="Comma 3 3 2 3 4 4 2 2" xfId="54982"/>
    <cellStyle name="Comma 3 3 2 3 4 4 3" xfId="39572"/>
    <cellStyle name="Comma 3 3 2 3 4 5" xfId="16349"/>
    <cellStyle name="Comma 3 3 2 3 4 5 2" xfId="47173"/>
    <cellStyle name="Comma 3 3 2 3 4 6" xfId="31763"/>
    <cellStyle name="Comma 3 3 2 3 5" xfId="1570"/>
    <cellStyle name="Comma 3 3 2 3 5 2" xfId="3469"/>
    <cellStyle name="Comma 3 3 2 3 5 2 2" xfId="7272"/>
    <cellStyle name="Comma 3 3 2 3 5 2 2 2" xfId="15082"/>
    <cellStyle name="Comma 3 3 2 3 5 2 2 2 2" xfId="30493"/>
    <cellStyle name="Comma 3 3 2 3 5 2 2 2 2 2" xfId="61317"/>
    <cellStyle name="Comma 3 3 2 3 5 2 2 2 3" xfId="45907"/>
    <cellStyle name="Comma 3 3 2 3 5 2 2 3" xfId="22684"/>
    <cellStyle name="Comma 3 3 2 3 5 2 2 3 2" xfId="53508"/>
    <cellStyle name="Comma 3 3 2 3 5 2 2 4" xfId="38098"/>
    <cellStyle name="Comma 3 3 2 3 5 2 3" xfId="11279"/>
    <cellStyle name="Comma 3 3 2 3 5 2 3 2" xfId="26690"/>
    <cellStyle name="Comma 3 3 2 3 5 2 3 2 2" xfId="57514"/>
    <cellStyle name="Comma 3 3 2 3 5 2 3 3" xfId="42104"/>
    <cellStyle name="Comma 3 3 2 3 5 2 4" xfId="18881"/>
    <cellStyle name="Comma 3 3 2 3 5 2 4 2" xfId="49705"/>
    <cellStyle name="Comma 3 3 2 3 5 2 5" xfId="34295"/>
    <cellStyle name="Comma 3 3 2 3 5 3" xfId="5373"/>
    <cellStyle name="Comma 3 3 2 3 5 3 2" xfId="13183"/>
    <cellStyle name="Comma 3 3 2 3 5 3 2 2" xfId="28594"/>
    <cellStyle name="Comma 3 3 2 3 5 3 2 2 2" xfId="59418"/>
    <cellStyle name="Comma 3 3 2 3 5 3 2 3" xfId="44008"/>
    <cellStyle name="Comma 3 3 2 3 5 3 3" xfId="20785"/>
    <cellStyle name="Comma 3 3 2 3 5 3 3 2" xfId="51609"/>
    <cellStyle name="Comma 3 3 2 3 5 3 4" xfId="36199"/>
    <cellStyle name="Comma 3 3 2 3 5 4" xfId="9380"/>
    <cellStyle name="Comma 3 3 2 3 5 4 2" xfId="24791"/>
    <cellStyle name="Comma 3 3 2 3 5 4 2 2" xfId="55615"/>
    <cellStyle name="Comma 3 3 2 3 5 4 3" xfId="40205"/>
    <cellStyle name="Comma 3 3 2 3 5 5" xfId="16982"/>
    <cellStyle name="Comma 3 3 2 3 5 5 2" xfId="47806"/>
    <cellStyle name="Comma 3 3 2 3 5 6" xfId="32396"/>
    <cellStyle name="Comma 3 3 2 3 6" xfId="2203"/>
    <cellStyle name="Comma 3 3 2 3 6 2" xfId="6006"/>
    <cellStyle name="Comma 3 3 2 3 6 2 2" xfId="13816"/>
    <cellStyle name="Comma 3 3 2 3 6 2 2 2" xfId="29227"/>
    <cellStyle name="Comma 3 3 2 3 6 2 2 2 2" xfId="60051"/>
    <cellStyle name="Comma 3 3 2 3 6 2 2 3" xfId="44641"/>
    <cellStyle name="Comma 3 3 2 3 6 2 3" xfId="21418"/>
    <cellStyle name="Comma 3 3 2 3 6 2 3 2" xfId="52242"/>
    <cellStyle name="Comma 3 3 2 3 6 2 4" xfId="36832"/>
    <cellStyle name="Comma 3 3 2 3 6 3" xfId="10013"/>
    <cellStyle name="Comma 3 3 2 3 6 3 2" xfId="25424"/>
    <cellStyle name="Comma 3 3 2 3 6 3 2 2" xfId="56248"/>
    <cellStyle name="Comma 3 3 2 3 6 3 3" xfId="40838"/>
    <cellStyle name="Comma 3 3 2 3 6 4" xfId="17615"/>
    <cellStyle name="Comma 3 3 2 3 6 4 2" xfId="48439"/>
    <cellStyle name="Comma 3 3 2 3 6 5" xfId="33029"/>
    <cellStyle name="Comma 3 3 2 3 7" xfId="4107"/>
    <cellStyle name="Comma 3 3 2 3 7 2" xfId="11917"/>
    <cellStyle name="Comma 3 3 2 3 7 2 2" xfId="27328"/>
    <cellStyle name="Comma 3 3 2 3 7 2 2 2" xfId="58152"/>
    <cellStyle name="Comma 3 3 2 3 7 2 3" xfId="42742"/>
    <cellStyle name="Comma 3 3 2 3 7 3" xfId="19519"/>
    <cellStyle name="Comma 3 3 2 3 7 3 2" xfId="50343"/>
    <cellStyle name="Comma 3 3 2 3 7 4" xfId="34933"/>
    <cellStyle name="Comma 3 3 2 3 8" xfId="8114"/>
    <cellStyle name="Comma 3 3 2 3 8 2" xfId="23525"/>
    <cellStyle name="Comma 3 3 2 3 8 2 2" xfId="54349"/>
    <cellStyle name="Comma 3 3 2 3 8 3" xfId="38939"/>
    <cellStyle name="Comma 3 3 2 3 9" xfId="7905"/>
    <cellStyle name="Comma 3 3 2 3 9 2" xfId="23316"/>
    <cellStyle name="Comma 3 3 2 3 9 2 2" xfId="54140"/>
    <cellStyle name="Comma 3 3 2 3 9 3" xfId="38730"/>
    <cellStyle name="Comma 3 3 2 4" xfId="223"/>
    <cellStyle name="Comma 3 3 2 4 10" xfId="15636"/>
    <cellStyle name="Comma 3 3 2 4 10 2" xfId="46460"/>
    <cellStyle name="Comma 3 3 2 4 11" xfId="31050"/>
    <cellStyle name="Comma 3 3 2 4 2" xfId="646"/>
    <cellStyle name="Comma 3 3 2 4 2 2" xfId="1279"/>
    <cellStyle name="Comma 3 3 2 4 2 2 2" xfId="3178"/>
    <cellStyle name="Comma 3 3 2 4 2 2 2 2" xfId="6981"/>
    <cellStyle name="Comma 3 3 2 4 2 2 2 2 2" xfId="14791"/>
    <cellStyle name="Comma 3 3 2 4 2 2 2 2 2 2" xfId="30202"/>
    <cellStyle name="Comma 3 3 2 4 2 2 2 2 2 2 2" xfId="61026"/>
    <cellStyle name="Comma 3 3 2 4 2 2 2 2 2 3" xfId="45616"/>
    <cellStyle name="Comma 3 3 2 4 2 2 2 2 3" xfId="22393"/>
    <cellStyle name="Comma 3 3 2 4 2 2 2 2 3 2" xfId="53217"/>
    <cellStyle name="Comma 3 3 2 4 2 2 2 2 4" xfId="37807"/>
    <cellStyle name="Comma 3 3 2 4 2 2 2 3" xfId="10988"/>
    <cellStyle name="Comma 3 3 2 4 2 2 2 3 2" xfId="26399"/>
    <cellStyle name="Comma 3 3 2 4 2 2 2 3 2 2" xfId="57223"/>
    <cellStyle name="Comma 3 3 2 4 2 2 2 3 3" xfId="41813"/>
    <cellStyle name="Comma 3 3 2 4 2 2 2 4" xfId="18590"/>
    <cellStyle name="Comma 3 3 2 4 2 2 2 4 2" xfId="49414"/>
    <cellStyle name="Comma 3 3 2 4 2 2 2 5" xfId="34004"/>
    <cellStyle name="Comma 3 3 2 4 2 2 3" xfId="5082"/>
    <cellStyle name="Comma 3 3 2 4 2 2 3 2" xfId="12892"/>
    <cellStyle name="Comma 3 3 2 4 2 2 3 2 2" xfId="28303"/>
    <cellStyle name="Comma 3 3 2 4 2 2 3 2 2 2" xfId="59127"/>
    <cellStyle name="Comma 3 3 2 4 2 2 3 2 3" xfId="43717"/>
    <cellStyle name="Comma 3 3 2 4 2 2 3 3" xfId="20494"/>
    <cellStyle name="Comma 3 3 2 4 2 2 3 3 2" xfId="51318"/>
    <cellStyle name="Comma 3 3 2 4 2 2 3 4" xfId="35908"/>
    <cellStyle name="Comma 3 3 2 4 2 2 4" xfId="9089"/>
    <cellStyle name="Comma 3 3 2 4 2 2 4 2" xfId="24500"/>
    <cellStyle name="Comma 3 3 2 4 2 2 4 2 2" xfId="55324"/>
    <cellStyle name="Comma 3 3 2 4 2 2 4 3" xfId="39914"/>
    <cellStyle name="Comma 3 3 2 4 2 2 5" xfId="16691"/>
    <cellStyle name="Comma 3 3 2 4 2 2 5 2" xfId="47515"/>
    <cellStyle name="Comma 3 3 2 4 2 2 6" xfId="32105"/>
    <cellStyle name="Comma 3 3 2 4 2 3" xfId="1912"/>
    <cellStyle name="Comma 3 3 2 4 2 3 2" xfId="3811"/>
    <cellStyle name="Comma 3 3 2 4 2 3 2 2" xfId="7614"/>
    <cellStyle name="Comma 3 3 2 4 2 3 2 2 2" xfId="15424"/>
    <cellStyle name="Comma 3 3 2 4 2 3 2 2 2 2" xfId="30835"/>
    <cellStyle name="Comma 3 3 2 4 2 3 2 2 2 2 2" xfId="61659"/>
    <cellStyle name="Comma 3 3 2 4 2 3 2 2 2 3" xfId="46249"/>
    <cellStyle name="Comma 3 3 2 4 2 3 2 2 3" xfId="23026"/>
    <cellStyle name="Comma 3 3 2 4 2 3 2 2 3 2" xfId="53850"/>
    <cellStyle name="Comma 3 3 2 4 2 3 2 2 4" xfId="38440"/>
    <cellStyle name="Comma 3 3 2 4 2 3 2 3" xfId="11621"/>
    <cellStyle name="Comma 3 3 2 4 2 3 2 3 2" xfId="27032"/>
    <cellStyle name="Comma 3 3 2 4 2 3 2 3 2 2" xfId="57856"/>
    <cellStyle name="Comma 3 3 2 4 2 3 2 3 3" xfId="42446"/>
    <cellStyle name="Comma 3 3 2 4 2 3 2 4" xfId="19223"/>
    <cellStyle name="Comma 3 3 2 4 2 3 2 4 2" xfId="50047"/>
    <cellStyle name="Comma 3 3 2 4 2 3 2 5" xfId="34637"/>
    <cellStyle name="Comma 3 3 2 4 2 3 3" xfId="5715"/>
    <cellStyle name="Comma 3 3 2 4 2 3 3 2" xfId="13525"/>
    <cellStyle name="Comma 3 3 2 4 2 3 3 2 2" xfId="28936"/>
    <cellStyle name="Comma 3 3 2 4 2 3 3 2 2 2" xfId="59760"/>
    <cellStyle name="Comma 3 3 2 4 2 3 3 2 3" xfId="44350"/>
    <cellStyle name="Comma 3 3 2 4 2 3 3 3" xfId="21127"/>
    <cellStyle name="Comma 3 3 2 4 2 3 3 3 2" xfId="51951"/>
    <cellStyle name="Comma 3 3 2 4 2 3 3 4" xfId="36541"/>
    <cellStyle name="Comma 3 3 2 4 2 3 4" xfId="9722"/>
    <cellStyle name="Comma 3 3 2 4 2 3 4 2" xfId="25133"/>
    <cellStyle name="Comma 3 3 2 4 2 3 4 2 2" xfId="55957"/>
    <cellStyle name="Comma 3 3 2 4 2 3 4 3" xfId="40547"/>
    <cellStyle name="Comma 3 3 2 4 2 3 5" xfId="17324"/>
    <cellStyle name="Comma 3 3 2 4 2 3 5 2" xfId="48148"/>
    <cellStyle name="Comma 3 3 2 4 2 3 6" xfId="32738"/>
    <cellStyle name="Comma 3 3 2 4 2 4" xfId="2545"/>
    <cellStyle name="Comma 3 3 2 4 2 4 2" xfId="6348"/>
    <cellStyle name="Comma 3 3 2 4 2 4 2 2" xfId="14158"/>
    <cellStyle name="Comma 3 3 2 4 2 4 2 2 2" xfId="29569"/>
    <cellStyle name="Comma 3 3 2 4 2 4 2 2 2 2" xfId="60393"/>
    <cellStyle name="Comma 3 3 2 4 2 4 2 2 3" xfId="44983"/>
    <cellStyle name="Comma 3 3 2 4 2 4 2 3" xfId="21760"/>
    <cellStyle name="Comma 3 3 2 4 2 4 2 3 2" xfId="52584"/>
    <cellStyle name="Comma 3 3 2 4 2 4 2 4" xfId="37174"/>
    <cellStyle name="Comma 3 3 2 4 2 4 3" xfId="10355"/>
    <cellStyle name="Comma 3 3 2 4 2 4 3 2" xfId="25766"/>
    <cellStyle name="Comma 3 3 2 4 2 4 3 2 2" xfId="56590"/>
    <cellStyle name="Comma 3 3 2 4 2 4 3 3" xfId="41180"/>
    <cellStyle name="Comma 3 3 2 4 2 4 4" xfId="17957"/>
    <cellStyle name="Comma 3 3 2 4 2 4 4 2" xfId="48781"/>
    <cellStyle name="Comma 3 3 2 4 2 4 5" xfId="33371"/>
    <cellStyle name="Comma 3 3 2 4 2 5" xfId="4449"/>
    <cellStyle name="Comma 3 3 2 4 2 5 2" xfId="12259"/>
    <cellStyle name="Comma 3 3 2 4 2 5 2 2" xfId="27670"/>
    <cellStyle name="Comma 3 3 2 4 2 5 2 2 2" xfId="58494"/>
    <cellStyle name="Comma 3 3 2 4 2 5 2 3" xfId="43084"/>
    <cellStyle name="Comma 3 3 2 4 2 5 3" xfId="19861"/>
    <cellStyle name="Comma 3 3 2 4 2 5 3 2" xfId="50685"/>
    <cellStyle name="Comma 3 3 2 4 2 5 4" xfId="35275"/>
    <cellStyle name="Comma 3 3 2 4 2 6" xfId="8456"/>
    <cellStyle name="Comma 3 3 2 4 2 6 2" xfId="23867"/>
    <cellStyle name="Comma 3 3 2 4 2 6 2 2" xfId="54691"/>
    <cellStyle name="Comma 3 3 2 4 2 6 3" xfId="39281"/>
    <cellStyle name="Comma 3 3 2 4 2 7" xfId="16058"/>
    <cellStyle name="Comma 3 3 2 4 2 7 2" xfId="46882"/>
    <cellStyle name="Comma 3 3 2 4 2 8" xfId="31472"/>
    <cellStyle name="Comma 3 3 2 4 3" xfId="437"/>
    <cellStyle name="Comma 3 3 2 4 3 2" xfId="1070"/>
    <cellStyle name="Comma 3 3 2 4 3 2 2" xfId="2969"/>
    <cellStyle name="Comma 3 3 2 4 3 2 2 2" xfId="6772"/>
    <cellStyle name="Comma 3 3 2 4 3 2 2 2 2" xfId="14582"/>
    <cellStyle name="Comma 3 3 2 4 3 2 2 2 2 2" xfId="29993"/>
    <cellStyle name="Comma 3 3 2 4 3 2 2 2 2 2 2" xfId="60817"/>
    <cellStyle name="Comma 3 3 2 4 3 2 2 2 2 3" xfId="45407"/>
    <cellStyle name="Comma 3 3 2 4 3 2 2 2 3" xfId="22184"/>
    <cellStyle name="Comma 3 3 2 4 3 2 2 2 3 2" xfId="53008"/>
    <cellStyle name="Comma 3 3 2 4 3 2 2 2 4" xfId="37598"/>
    <cellStyle name="Comma 3 3 2 4 3 2 2 3" xfId="10779"/>
    <cellStyle name="Comma 3 3 2 4 3 2 2 3 2" xfId="26190"/>
    <cellStyle name="Comma 3 3 2 4 3 2 2 3 2 2" xfId="57014"/>
    <cellStyle name="Comma 3 3 2 4 3 2 2 3 3" xfId="41604"/>
    <cellStyle name="Comma 3 3 2 4 3 2 2 4" xfId="18381"/>
    <cellStyle name="Comma 3 3 2 4 3 2 2 4 2" xfId="49205"/>
    <cellStyle name="Comma 3 3 2 4 3 2 2 5" xfId="33795"/>
    <cellStyle name="Comma 3 3 2 4 3 2 3" xfId="4873"/>
    <cellStyle name="Comma 3 3 2 4 3 2 3 2" xfId="12683"/>
    <cellStyle name="Comma 3 3 2 4 3 2 3 2 2" xfId="28094"/>
    <cellStyle name="Comma 3 3 2 4 3 2 3 2 2 2" xfId="58918"/>
    <cellStyle name="Comma 3 3 2 4 3 2 3 2 3" xfId="43508"/>
    <cellStyle name="Comma 3 3 2 4 3 2 3 3" xfId="20285"/>
    <cellStyle name="Comma 3 3 2 4 3 2 3 3 2" xfId="51109"/>
    <cellStyle name="Comma 3 3 2 4 3 2 3 4" xfId="35699"/>
    <cellStyle name="Comma 3 3 2 4 3 2 4" xfId="8880"/>
    <cellStyle name="Comma 3 3 2 4 3 2 4 2" xfId="24291"/>
    <cellStyle name="Comma 3 3 2 4 3 2 4 2 2" xfId="55115"/>
    <cellStyle name="Comma 3 3 2 4 3 2 4 3" xfId="39705"/>
    <cellStyle name="Comma 3 3 2 4 3 2 5" xfId="16482"/>
    <cellStyle name="Comma 3 3 2 4 3 2 5 2" xfId="47306"/>
    <cellStyle name="Comma 3 3 2 4 3 2 6" xfId="31896"/>
    <cellStyle name="Comma 3 3 2 4 3 3" xfId="1703"/>
    <cellStyle name="Comma 3 3 2 4 3 3 2" xfId="3602"/>
    <cellStyle name="Comma 3 3 2 4 3 3 2 2" xfId="7405"/>
    <cellStyle name="Comma 3 3 2 4 3 3 2 2 2" xfId="15215"/>
    <cellStyle name="Comma 3 3 2 4 3 3 2 2 2 2" xfId="30626"/>
    <cellStyle name="Comma 3 3 2 4 3 3 2 2 2 2 2" xfId="61450"/>
    <cellStyle name="Comma 3 3 2 4 3 3 2 2 2 3" xfId="46040"/>
    <cellStyle name="Comma 3 3 2 4 3 3 2 2 3" xfId="22817"/>
    <cellStyle name="Comma 3 3 2 4 3 3 2 2 3 2" xfId="53641"/>
    <cellStyle name="Comma 3 3 2 4 3 3 2 2 4" xfId="38231"/>
    <cellStyle name="Comma 3 3 2 4 3 3 2 3" xfId="11412"/>
    <cellStyle name="Comma 3 3 2 4 3 3 2 3 2" xfId="26823"/>
    <cellStyle name="Comma 3 3 2 4 3 3 2 3 2 2" xfId="57647"/>
    <cellStyle name="Comma 3 3 2 4 3 3 2 3 3" xfId="42237"/>
    <cellStyle name="Comma 3 3 2 4 3 3 2 4" xfId="19014"/>
    <cellStyle name="Comma 3 3 2 4 3 3 2 4 2" xfId="49838"/>
    <cellStyle name="Comma 3 3 2 4 3 3 2 5" xfId="34428"/>
    <cellStyle name="Comma 3 3 2 4 3 3 3" xfId="5506"/>
    <cellStyle name="Comma 3 3 2 4 3 3 3 2" xfId="13316"/>
    <cellStyle name="Comma 3 3 2 4 3 3 3 2 2" xfId="28727"/>
    <cellStyle name="Comma 3 3 2 4 3 3 3 2 2 2" xfId="59551"/>
    <cellStyle name="Comma 3 3 2 4 3 3 3 2 3" xfId="44141"/>
    <cellStyle name="Comma 3 3 2 4 3 3 3 3" xfId="20918"/>
    <cellStyle name="Comma 3 3 2 4 3 3 3 3 2" xfId="51742"/>
    <cellStyle name="Comma 3 3 2 4 3 3 3 4" xfId="36332"/>
    <cellStyle name="Comma 3 3 2 4 3 3 4" xfId="9513"/>
    <cellStyle name="Comma 3 3 2 4 3 3 4 2" xfId="24924"/>
    <cellStyle name="Comma 3 3 2 4 3 3 4 2 2" xfId="55748"/>
    <cellStyle name="Comma 3 3 2 4 3 3 4 3" xfId="40338"/>
    <cellStyle name="Comma 3 3 2 4 3 3 5" xfId="17115"/>
    <cellStyle name="Comma 3 3 2 4 3 3 5 2" xfId="47939"/>
    <cellStyle name="Comma 3 3 2 4 3 3 6" xfId="32529"/>
    <cellStyle name="Comma 3 3 2 4 3 4" xfId="2336"/>
    <cellStyle name="Comma 3 3 2 4 3 4 2" xfId="6139"/>
    <cellStyle name="Comma 3 3 2 4 3 4 2 2" xfId="13949"/>
    <cellStyle name="Comma 3 3 2 4 3 4 2 2 2" xfId="29360"/>
    <cellStyle name="Comma 3 3 2 4 3 4 2 2 2 2" xfId="60184"/>
    <cellStyle name="Comma 3 3 2 4 3 4 2 2 3" xfId="44774"/>
    <cellStyle name="Comma 3 3 2 4 3 4 2 3" xfId="21551"/>
    <cellStyle name="Comma 3 3 2 4 3 4 2 3 2" xfId="52375"/>
    <cellStyle name="Comma 3 3 2 4 3 4 2 4" xfId="36965"/>
    <cellStyle name="Comma 3 3 2 4 3 4 3" xfId="10146"/>
    <cellStyle name="Comma 3 3 2 4 3 4 3 2" xfId="25557"/>
    <cellStyle name="Comma 3 3 2 4 3 4 3 2 2" xfId="56381"/>
    <cellStyle name="Comma 3 3 2 4 3 4 3 3" xfId="40971"/>
    <cellStyle name="Comma 3 3 2 4 3 4 4" xfId="17748"/>
    <cellStyle name="Comma 3 3 2 4 3 4 4 2" xfId="48572"/>
    <cellStyle name="Comma 3 3 2 4 3 4 5" xfId="33162"/>
    <cellStyle name="Comma 3 3 2 4 3 5" xfId="4240"/>
    <cellStyle name="Comma 3 3 2 4 3 5 2" xfId="12050"/>
    <cellStyle name="Comma 3 3 2 4 3 5 2 2" xfId="27461"/>
    <cellStyle name="Comma 3 3 2 4 3 5 2 2 2" xfId="58285"/>
    <cellStyle name="Comma 3 3 2 4 3 5 2 3" xfId="42875"/>
    <cellStyle name="Comma 3 3 2 4 3 5 3" xfId="19652"/>
    <cellStyle name="Comma 3 3 2 4 3 5 3 2" xfId="50476"/>
    <cellStyle name="Comma 3 3 2 4 3 5 4" xfId="35066"/>
    <cellStyle name="Comma 3 3 2 4 3 6" xfId="8247"/>
    <cellStyle name="Comma 3 3 2 4 3 6 2" xfId="23658"/>
    <cellStyle name="Comma 3 3 2 4 3 6 2 2" xfId="54482"/>
    <cellStyle name="Comma 3 3 2 4 3 6 3" xfId="39072"/>
    <cellStyle name="Comma 3 3 2 4 3 7" xfId="15849"/>
    <cellStyle name="Comma 3 3 2 4 3 7 2" xfId="46673"/>
    <cellStyle name="Comma 3 3 2 4 3 8" xfId="31263"/>
    <cellStyle name="Comma 3 3 2 4 4" xfId="857"/>
    <cellStyle name="Comma 3 3 2 4 4 2" xfId="2756"/>
    <cellStyle name="Comma 3 3 2 4 4 2 2" xfId="6559"/>
    <cellStyle name="Comma 3 3 2 4 4 2 2 2" xfId="14369"/>
    <cellStyle name="Comma 3 3 2 4 4 2 2 2 2" xfId="29780"/>
    <cellStyle name="Comma 3 3 2 4 4 2 2 2 2 2" xfId="60604"/>
    <cellStyle name="Comma 3 3 2 4 4 2 2 2 3" xfId="45194"/>
    <cellStyle name="Comma 3 3 2 4 4 2 2 3" xfId="21971"/>
    <cellStyle name="Comma 3 3 2 4 4 2 2 3 2" xfId="52795"/>
    <cellStyle name="Comma 3 3 2 4 4 2 2 4" xfId="37385"/>
    <cellStyle name="Comma 3 3 2 4 4 2 3" xfId="10566"/>
    <cellStyle name="Comma 3 3 2 4 4 2 3 2" xfId="25977"/>
    <cellStyle name="Comma 3 3 2 4 4 2 3 2 2" xfId="56801"/>
    <cellStyle name="Comma 3 3 2 4 4 2 3 3" xfId="41391"/>
    <cellStyle name="Comma 3 3 2 4 4 2 4" xfId="18168"/>
    <cellStyle name="Comma 3 3 2 4 4 2 4 2" xfId="48992"/>
    <cellStyle name="Comma 3 3 2 4 4 2 5" xfId="33582"/>
    <cellStyle name="Comma 3 3 2 4 4 3" xfId="4660"/>
    <cellStyle name="Comma 3 3 2 4 4 3 2" xfId="12470"/>
    <cellStyle name="Comma 3 3 2 4 4 3 2 2" xfId="27881"/>
    <cellStyle name="Comma 3 3 2 4 4 3 2 2 2" xfId="58705"/>
    <cellStyle name="Comma 3 3 2 4 4 3 2 3" xfId="43295"/>
    <cellStyle name="Comma 3 3 2 4 4 3 3" xfId="20072"/>
    <cellStyle name="Comma 3 3 2 4 4 3 3 2" xfId="50896"/>
    <cellStyle name="Comma 3 3 2 4 4 3 4" xfId="35486"/>
    <cellStyle name="Comma 3 3 2 4 4 4" xfId="8667"/>
    <cellStyle name="Comma 3 3 2 4 4 4 2" xfId="24078"/>
    <cellStyle name="Comma 3 3 2 4 4 4 2 2" xfId="54902"/>
    <cellStyle name="Comma 3 3 2 4 4 4 3" xfId="39492"/>
    <cellStyle name="Comma 3 3 2 4 4 5" xfId="16269"/>
    <cellStyle name="Comma 3 3 2 4 4 5 2" xfId="47093"/>
    <cellStyle name="Comma 3 3 2 4 4 6" xfId="31683"/>
    <cellStyle name="Comma 3 3 2 4 5" xfId="1490"/>
    <cellStyle name="Comma 3 3 2 4 5 2" xfId="3389"/>
    <cellStyle name="Comma 3 3 2 4 5 2 2" xfId="7192"/>
    <cellStyle name="Comma 3 3 2 4 5 2 2 2" xfId="15002"/>
    <cellStyle name="Comma 3 3 2 4 5 2 2 2 2" xfId="30413"/>
    <cellStyle name="Comma 3 3 2 4 5 2 2 2 2 2" xfId="61237"/>
    <cellStyle name="Comma 3 3 2 4 5 2 2 2 3" xfId="45827"/>
    <cellStyle name="Comma 3 3 2 4 5 2 2 3" xfId="22604"/>
    <cellStyle name="Comma 3 3 2 4 5 2 2 3 2" xfId="53428"/>
    <cellStyle name="Comma 3 3 2 4 5 2 2 4" xfId="38018"/>
    <cellStyle name="Comma 3 3 2 4 5 2 3" xfId="11199"/>
    <cellStyle name="Comma 3 3 2 4 5 2 3 2" xfId="26610"/>
    <cellStyle name="Comma 3 3 2 4 5 2 3 2 2" xfId="57434"/>
    <cellStyle name="Comma 3 3 2 4 5 2 3 3" xfId="42024"/>
    <cellStyle name="Comma 3 3 2 4 5 2 4" xfId="18801"/>
    <cellStyle name="Comma 3 3 2 4 5 2 4 2" xfId="49625"/>
    <cellStyle name="Comma 3 3 2 4 5 2 5" xfId="34215"/>
    <cellStyle name="Comma 3 3 2 4 5 3" xfId="5293"/>
    <cellStyle name="Comma 3 3 2 4 5 3 2" xfId="13103"/>
    <cellStyle name="Comma 3 3 2 4 5 3 2 2" xfId="28514"/>
    <cellStyle name="Comma 3 3 2 4 5 3 2 2 2" xfId="59338"/>
    <cellStyle name="Comma 3 3 2 4 5 3 2 3" xfId="43928"/>
    <cellStyle name="Comma 3 3 2 4 5 3 3" xfId="20705"/>
    <cellStyle name="Comma 3 3 2 4 5 3 3 2" xfId="51529"/>
    <cellStyle name="Comma 3 3 2 4 5 3 4" xfId="36119"/>
    <cellStyle name="Comma 3 3 2 4 5 4" xfId="9300"/>
    <cellStyle name="Comma 3 3 2 4 5 4 2" xfId="24711"/>
    <cellStyle name="Comma 3 3 2 4 5 4 2 2" xfId="55535"/>
    <cellStyle name="Comma 3 3 2 4 5 4 3" xfId="40125"/>
    <cellStyle name="Comma 3 3 2 4 5 5" xfId="16902"/>
    <cellStyle name="Comma 3 3 2 4 5 5 2" xfId="47726"/>
    <cellStyle name="Comma 3 3 2 4 5 6" xfId="32316"/>
    <cellStyle name="Comma 3 3 2 4 6" xfId="2123"/>
    <cellStyle name="Comma 3 3 2 4 6 2" xfId="5926"/>
    <cellStyle name="Comma 3 3 2 4 6 2 2" xfId="13736"/>
    <cellStyle name="Comma 3 3 2 4 6 2 2 2" xfId="29147"/>
    <cellStyle name="Comma 3 3 2 4 6 2 2 2 2" xfId="59971"/>
    <cellStyle name="Comma 3 3 2 4 6 2 2 3" xfId="44561"/>
    <cellStyle name="Comma 3 3 2 4 6 2 3" xfId="21338"/>
    <cellStyle name="Comma 3 3 2 4 6 2 3 2" xfId="52162"/>
    <cellStyle name="Comma 3 3 2 4 6 2 4" xfId="36752"/>
    <cellStyle name="Comma 3 3 2 4 6 3" xfId="9933"/>
    <cellStyle name="Comma 3 3 2 4 6 3 2" xfId="25344"/>
    <cellStyle name="Comma 3 3 2 4 6 3 2 2" xfId="56168"/>
    <cellStyle name="Comma 3 3 2 4 6 3 3" xfId="40758"/>
    <cellStyle name="Comma 3 3 2 4 6 4" xfId="17535"/>
    <cellStyle name="Comma 3 3 2 4 6 4 2" xfId="48359"/>
    <cellStyle name="Comma 3 3 2 4 6 5" xfId="32949"/>
    <cellStyle name="Comma 3 3 2 4 7" xfId="4027"/>
    <cellStyle name="Comma 3 3 2 4 7 2" xfId="11837"/>
    <cellStyle name="Comma 3 3 2 4 7 2 2" xfId="27248"/>
    <cellStyle name="Comma 3 3 2 4 7 2 2 2" xfId="58072"/>
    <cellStyle name="Comma 3 3 2 4 7 2 3" xfId="42662"/>
    <cellStyle name="Comma 3 3 2 4 7 3" xfId="19439"/>
    <cellStyle name="Comma 3 3 2 4 7 3 2" xfId="50263"/>
    <cellStyle name="Comma 3 3 2 4 7 4" xfId="34853"/>
    <cellStyle name="Comma 3 3 2 4 8" xfId="8034"/>
    <cellStyle name="Comma 3 3 2 4 8 2" xfId="23445"/>
    <cellStyle name="Comma 3 3 2 4 8 2 2" xfId="54269"/>
    <cellStyle name="Comma 3 3 2 4 8 3" xfId="38859"/>
    <cellStyle name="Comma 3 3 2 4 9" xfId="7825"/>
    <cellStyle name="Comma 3 3 2 4 9 2" xfId="23236"/>
    <cellStyle name="Comma 3 3 2 4 9 2 2" xfId="54060"/>
    <cellStyle name="Comma 3 3 2 4 9 3" xfId="38650"/>
    <cellStyle name="Comma 3 3 2 5" xfId="601"/>
    <cellStyle name="Comma 3 3 2 5 2" xfId="1234"/>
    <cellStyle name="Comma 3 3 2 5 2 2" xfId="3133"/>
    <cellStyle name="Comma 3 3 2 5 2 2 2" xfId="6936"/>
    <cellStyle name="Comma 3 3 2 5 2 2 2 2" xfId="14746"/>
    <cellStyle name="Comma 3 3 2 5 2 2 2 2 2" xfId="30157"/>
    <cellStyle name="Comma 3 3 2 5 2 2 2 2 2 2" xfId="60981"/>
    <cellStyle name="Comma 3 3 2 5 2 2 2 2 3" xfId="45571"/>
    <cellStyle name="Comma 3 3 2 5 2 2 2 3" xfId="22348"/>
    <cellStyle name="Comma 3 3 2 5 2 2 2 3 2" xfId="53172"/>
    <cellStyle name="Comma 3 3 2 5 2 2 2 4" xfId="37762"/>
    <cellStyle name="Comma 3 3 2 5 2 2 3" xfId="10943"/>
    <cellStyle name="Comma 3 3 2 5 2 2 3 2" xfId="26354"/>
    <cellStyle name="Comma 3 3 2 5 2 2 3 2 2" xfId="57178"/>
    <cellStyle name="Comma 3 3 2 5 2 2 3 3" xfId="41768"/>
    <cellStyle name="Comma 3 3 2 5 2 2 4" xfId="18545"/>
    <cellStyle name="Comma 3 3 2 5 2 2 4 2" xfId="49369"/>
    <cellStyle name="Comma 3 3 2 5 2 2 5" xfId="33959"/>
    <cellStyle name="Comma 3 3 2 5 2 3" xfId="5037"/>
    <cellStyle name="Comma 3 3 2 5 2 3 2" xfId="12847"/>
    <cellStyle name="Comma 3 3 2 5 2 3 2 2" xfId="28258"/>
    <cellStyle name="Comma 3 3 2 5 2 3 2 2 2" xfId="59082"/>
    <cellStyle name="Comma 3 3 2 5 2 3 2 3" xfId="43672"/>
    <cellStyle name="Comma 3 3 2 5 2 3 3" xfId="20449"/>
    <cellStyle name="Comma 3 3 2 5 2 3 3 2" xfId="51273"/>
    <cellStyle name="Comma 3 3 2 5 2 3 4" xfId="35863"/>
    <cellStyle name="Comma 3 3 2 5 2 4" xfId="9044"/>
    <cellStyle name="Comma 3 3 2 5 2 4 2" xfId="24455"/>
    <cellStyle name="Comma 3 3 2 5 2 4 2 2" xfId="55279"/>
    <cellStyle name="Comma 3 3 2 5 2 4 3" xfId="39869"/>
    <cellStyle name="Comma 3 3 2 5 2 5" xfId="16646"/>
    <cellStyle name="Comma 3 3 2 5 2 5 2" xfId="47470"/>
    <cellStyle name="Comma 3 3 2 5 2 6" xfId="32060"/>
    <cellStyle name="Comma 3 3 2 5 3" xfId="1867"/>
    <cellStyle name="Comma 3 3 2 5 3 2" xfId="3766"/>
    <cellStyle name="Comma 3 3 2 5 3 2 2" xfId="7569"/>
    <cellStyle name="Comma 3 3 2 5 3 2 2 2" xfId="15379"/>
    <cellStyle name="Comma 3 3 2 5 3 2 2 2 2" xfId="30790"/>
    <cellStyle name="Comma 3 3 2 5 3 2 2 2 2 2" xfId="61614"/>
    <cellStyle name="Comma 3 3 2 5 3 2 2 2 3" xfId="46204"/>
    <cellStyle name="Comma 3 3 2 5 3 2 2 3" xfId="22981"/>
    <cellStyle name="Comma 3 3 2 5 3 2 2 3 2" xfId="53805"/>
    <cellStyle name="Comma 3 3 2 5 3 2 2 4" xfId="38395"/>
    <cellStyle name="Comma 3 3 2 5 3 2 3" xfId="11576"/>
    <cellStyle name="Comma 3 3 2 5 3 2 3 2" xfId="26987"/>
    <cellStyle name="Comma 3 3 2 5 3 2 3 2 2" xfId="57811"/>
    <cellStyle name="Comma 3 3 2 5 3 2 3 3" xfId="42401"/>
    <cellStyle name="Comma 3 3 2 5 3 2 4" xfId="19178"/>
    <cellStyle name="Comma 3 3 2 5 3 2 4 2" xfId="50002"/>
    <cellStyle name="Comma 3 3 2 5 3 2 5" xfId="34592"/>
    <cellStyle name="Comma 3 3 2 5 3 3" xfId="5670"/>
    <cellStyle name="Comma 3 3 2 5 3 3 2" xfId="13480"/>
    <cellStyle name="Comma 3 3 2 5 3 3 2 2" xfId="28891"/>
    <cellStyle name="Comma 3 3 2 5 3 3 2 2 2" xfId="59715"/>
    <cellStyle name="Comma 3 3 2 5 3 3 2 3" xfId="44305"/>
    <cellStyle name="Comma 3 3 2 5 3 3 3" xfId="21082"/>
    <cellStyle name="Comma 3 3 2 5 3 3 3 2" xfId="51906"/>
    <cellStyle name="Comma 3 3 2 5 3 3 4" xfId="36496"/>
    <cellStyle name="Comma 3 3 2 5 3 4" xfId="9677"/>
    <cellStyle name="Comma 3 3 2 5 3 4 2" xfId="25088"/>
    <cellStyle name="Comma 3 3 2 5 3 4 2 2" xfId="55912"/>
    <cellStyle name="Comma 3 3 2 5 3 4 3" xfId="40502"/>
    <cellStyle name="Comma 3 3 2 5 3 5" xfId="17279"/>
    <cellStyle name="Comma 3 3 2 5 3 5 2" xfId="48103"/>
    <cellStyle name="Comma 3 3 2 5 3 6" xfId="32693"/>
    <cellStyle name="Comma 3 3 2 5 4" xfId="2500"/>
    <cellStyle name="Comma 3 3 2 5 4 2" xfId="6303"/>
    <cellStyle name="Comma 3 3 2 5 4 2 2" xfId="14113"/>
    <cellStyle name="Comma 3 3 2 5 4 2 2 2" xfId="29524"/>
    <cellStyle name="Comma 3 3 2 5 4 2 2 2 2" xfId="60348"/>
    <cellStyle name="Comma 3 3 2 5 4 2 2 3" xfId="44938"/>
    <cellStyle name="Comma 3 3 2 5 4 2 3" xfId="21715"/>
    <cellStyle name="Comma 3 3 2 5 4 2 3 2" xfId="52539"/>
    <cellStyle name="Comma 3 3 2 5 4 2 4" xfId="37129"/>
    <cellStyle name="Comma 3 3 2 5 4 3" xfId="10310"/>
    <cellStyle name="Comma 3 3 2 5 4 3 2" xfId="25721"/>
    <cellStyle name="Comma 3 3 2 5 4 3 2 2" xfId="56545"/>
    <cellStyle name="Comma 3 3 2 5 4 3 3" xfId="41135"/>
    <cellStyle name="Comma 3 3 2 5 4 4" xfId="17912"/>
    <cellStyle name="Comma 3 3 2 5 4 4 2" xfId="48736"/>
    <cellStyle name="Comma 3 3 2 5 4 5" xfId="33326"/>
    <cellStyle name="Comma 3 3 2 5 5" xfId="4404"/>
    <cellStyle name="Comma 3 3 2 5 5 2" xfId="12214"/>
    <cellStyle name="Comma 3 3 2 5 5 2 2" xfId="27625"/>
    <cellStyle name="Comma 3 3 2 5 5 2 2 2" xfId="58449"/>
    <cellStyle name="Comma 3 3 2 5 5 2 3" xfId="43039"/>
    <cellStyle name="Comma 3 3 2 5 5 3" xfId="19816"/>
    <cellStyle name="Comma 3 3 2 5 5 3 2" xfId="50640"/>
    <cellStyle name="Comma 3 3 2 5 5 4" xfId="35230"/>
    <cellStyle name="Comma 3 3 2 5 6" xfId="8411"/>
    <cellStyle name="Comma 3 3 2 5 6 2" xfId="23822"/>
    <cellStyle name="Comma 3 3 2 5 6 2 2" xfId="54646"/>
    <cellStyle name="Comma 3 3 2 5 6 3" xfId="39236"/>
    <cellStyle name="Comma 3 3 2 5 7" xfId="16013"/>
    <cellStyle name="Comma 3 3 2 5 7 2" xfId="46837"/>
    <cellStyle name="Comma 3 3 2 5 8" xfId="31427"/>
    <cellStyle name="Comma 3 3 2 6" xfId="392"/>
    <cellStyle name="Comma 3 3 2 6 2" xfId="1025"/>
    <cellStyle name="Comma 3 3 2 6 2 2" xfId="2924"/>
    <cellStyle name="Comma 3 3 2 6 2 2 2" xfId="6727"/>
    <cellStyle name="Comma 3 3 2 6 2 2 2 2" xfId="14537"/>
    <cellStyle name="Comma 3 3 2 6 2 2 2 2 2" xfId="29948"/>
    <cellStyle name="Comma 3 3 2 6 2 2 2 2 2 2" xfId="60772"/>
    <cellStyle name="Comma 3 3 2 6 2 2 2 2 3" xfId="45362"/>
    <cellStyle name="Comma 3 3 2 6 2 2 2 3" xfId="22139"/>
    <cellStyle name="Comma 3 3 2 6 2 2 2 3 2" xfId="52963"/>
    <cellStyle name="Comma 3 3 2 6 2 2 2 4" xfId="37553"/>
    <cellStyle name="Comma 3 3 2 6 2 2 3" xfId="10734"/>
    <cellStyle name="Comma 3 3 2 6 2 2 3 2" xfId="26145"/>
    <cellStyle name="Comma 3 3 2 6 2 2 3 2 2" xfId="56969"/>
    <cellStyle name="Comma 3 3 2 6 2 2 3 3" xfId="41559"/>
    <cellStyle name="Comma 3 3 2 6 2 2 4" xfId="18336"/>
    <cellStyle name="Comma 3 3 2 6 2 2 4 2" xfId="49160"/>
    <cellStyle name="Comma 3 3 2 6 2 2 5" xfId="33750"/>
    <cellStyle name="Comma 3 3 2 6 2 3" xfId="4828"/>
    <cellStyle name="Comma 3 3 2 6 2 3 2" xfId="12638"/>
    <cellStyle name="Comma 3 3 2 6 2 3 2 2" xfId="28049"/>
    <cellStyle name="Comma 3 3 2 6 2 3 2 2 2" xfId="58873"/>
    <cellStyle name="Comma 3 3 2 6 2 3 2 3" xfId="43463"/>
    <cellStyle name="Comma 3 3 2 6 2 3 3" xfId="20240"/>
    <cellStyle name="Comma 3 3 2 6 2 3 3 2" xfId="51064"/>
    <cellStyle name="Comma 3 3 2 6 2 3 4" xfId="35654"/>
    <cellStyle name="Comma 3 3 2 6 2 4" xfId="8835"/>
    <cellStyle name="Comma 3 3 2 6 2 4 2" xfId="24246"/>
    <cellStyle name="Comma 3 3 2 6 2 4 2 2" xfId="55070"/>
    <cellStyle name="Comma 3 3 2 6 2 4 3" xfId="39660"/>
    <cellStyle name="Comma 3 3 2 6 2 5" xfId="16437"/>
    <cellStyle name="Comma 3 3 2 6 2 5 2" xfId="47261"/>
    <cellStyle name="Comma 3 3 2 6 2 6" xfId="31851"/>
    <cellStyle name="Comma 3 3 2 6 3" xfId="1658"/>
    <cellStyle name="Comma 3 3 2 6 3 2" xfId="3557"/>
    <cellStyle name="Comma 3 3 2 6 3 2 2" xfId="7360"/>
    <cellStyle name="Comma 3 3 2 6 3 2 2 2" xfId="15170"/>
    <cellStyle name="Comma 3 3 2 6 3 2 2 2 2" xfId="30581"/>
    <cellStyle name="Comma 3 3 2 6 3 2 2 2 2 2" xfId="61405"/>
    <cellStyle name="Comma 3 3 2 6 3 2 2 2 3" xfId="45995"/>
    <cellStyle name="Comma 3 3 2 6 3 2 2 3" xfId="22772"/>
    <cellStyle name="Comma 3 3 2 6 3 2 2 3 2" xfId="53596"/>
    <cellStyle name="Comma 3 3 2 6 3 2 2 4" xfId="38186"/>
    <cellStyle name="Comma 3 3 2 6 3 2 3" xfId="11367"/>
    <cellStyle name="Comma 3 3 2 6 3 2 3 2" xfId="26778"/>
    <cellStyle name="Comma 3 3 2 6 3 2 3 2 2" xfId="57602"/>
    <cellStyle name="Comma 3 3 2 6 3 2 3 3" xfId="42192"/>
    <cellStyle name="Comma 3 3 2 6 3 2 4" xfId="18969"/>
    <cellStyle name="Comma 3 3 2 6 3 2 4 2" xfId="49793"/>
    <cellStyle name="Comma 3 3 2 6 3 2 5" xfId="34383"/>
    <cellStyle name="Comma 3 3 2 6 3 3" xfId="5461"/>
    <cellStyle name="Comma 3 3 2 6 3 3 2" xfId="13271"/>
    <cellStyle name="Comma 3 3 2 6 3 3 2 2" xfId="28682"/>
    <cellStyle name="Comma 3 3 2 6 3 3 2 2 2" xfId="59506"/>
    <cellStyle name="Comma 3 3 2 6 3 3 2 3" xfId="44096"/>
    <cellStyle name="Comma 3 3 2 6 3 3 3" xfId="20873"/>
    <cellStyle name="Comma 3 3 2 6 3 3 3 2" xfId="51697"/>
    <cellStyle name="Comma 3 3 2 6 3 3 4" xfId="36287"/>
    <cellStyle name="Comma 3 3 2 6 3 4" xfId="9468"/>
    <cellStyle name="Comma 3 3 2 6 3 4 2" xfId="24879"/>
    <cellStyle name="Comma 3 3 2 6 3 4 2 2" xfId="55703"/>
    <cellStyle name="Comma 3 3 2 6 3 4 3" xfId="40293"/>
    <cellStyle name="Comma 3 3 2 6 3 5" xfId="17070"/>
    <cellStyle name="Comma 3 3 2 6 3 5 2" xfId="47894"/>
    <cellStyle name="Comma 3 3 2 6 3 6" xfId="32484"/>
    <cellStyle name="Comma 3 3 2 6 4" xfId="2291"/>
    <cellStyle name="Comma 3 3 2 6 4 2" xfId="6094"/>
    <cellStyle name="Comma 3 3 2 6 4 2 2" xfId="13904"/>
    <cellStyle name="Comma 3 3 2 6 4 2 2 2" xfId="29315"/>
    <cellStyle name="Comma 3 3 2 6 4 2 2 2 2" xfId="60139"/>
    <cellStyle name="Comma 3 3 2 6 4 2 2 3" xfId="44729"/>
    <cellStyle name="Comma 3 3 2 6 4 2 3" xfId="21506"/>
    <cellStyle name="Comma 3 3 2 6 4 2 3 2" xfId="52330"/>
    <cellStyle name="Comma 3 3 2 6 4 2 4" xfId="36920"/>
    <cellStyle name="Comma 3 3 2 6 4 3" xfId="10101"/>
    <cellStyle name="Comma 3 3 2 6 4 3 2" xfId="25512"/>
    <cellStyle name="Comma 3 3 2 6 4 3 2 2" xfId="56336"/>
    <cellStyle name="Comma 3 3 2 6 4 3 3" xfId="40926"/>
    <cellStyle name="Comma 3 3 2 6 4 4" xfId="17703"/>
    <cellStyle name="Comma 3 3 2 6 4 4 2" xfId="48527"/>
    <cellStyle name="Comma 3 3 2 6 4 5" xfId="33117"/>
    <cellStyle name="Comma 3 3 2 6 5" xfId="4195"/>
    <cellStyle name="Comma 3 3 2 6 5 2" xfId="12005"/>
    <cellStyle name="Comma 3 3 2 6 5 2 2" xfId="27416"/>
    <cellStyle name="Comma 3 3 2 6 5 2 2 2" xfId="58240"/>
    <cellStyle name="Comma 3 3 2 6 5 2 3" xfId="42830"/>
    <cellStyle name="Comma 3 3 2 6 5 3" xfId="19607"/>
    <cellStyle name="Comma 3 3 2 6 5 3 2" xfId="50431"/>
    <cellStyle name="Comma 3 3 2 6 5 4" xfId="35021"/>
    <cellStyle name="Comma 3 3 2 6 6" xfId="8202"/>
    <cellStyle name="Comma 3 3 2 6 6 2" xfId="23613"/>
    <cellStyle name="Comma 3 3 2 6 6 2 2" xfId="54437"/>
    <cellStyle name="Comma 3 3 2 6 6 3" xfId="39027"/>
    <cellStyle name="Comma 3 3 2 6 7" xfId="15804"/>
    <cellStyle name="Comma 3 3 2 6 7 2" xfId="46628"/>
    <cellStyle name="Comma 3 3 2 6 8" xfId="31218"/>
    <cellStyle name="Comma 3 3 2 7" xfId="812"/>
    <cellStyle name="Comma 3 3 2 7 2" xfId="2711"/>
    <cellStyle name="Comma 3 3 2 7 2 2" xfId="6514"/>
    <cellStyle name="Comma 3 3 2 7 2 2 2" xfId="14324"/>
    <cellStyle name="Comma 3 3 2 7 2 2 2 2" xfId="29735"/>
    <cellStyle name="Comma 3 3 2 7 2 2 2 2 2" xfId="60559"/>
    <cellStyle name="Comma 3 3 2 7 2 2 2 3" xfId="45149"/>
    <cellStyle name="Comma 3 3 2 7 2 2 3" xfId="21926"/>
    <cellStyle name="Comma 3 3 2 7 2 2 3 2" xfId="52750"/>
    <cellStyle name="Comma 3 3 2 7 2 2 4" xfId="37340"/>
    <cellStyle name="Comma 3 3 2 7 2 3" xfId="10521"/>
    <cellStyle name="Comma 3 3 2 7 2 3 2" xfId="25932"/>
    <cellStyle name="Comma 3 3 2 7 2 3 2 2" xfId="56756"/>
    <cellStyle name="Comma 3 3 2 7 2 3 3" xfId="41346"/>
    <cellStyle name="Comma 3 3 2 7 2 4" xfId="18123"/>
    <cellStyle name="Comma 3 3 2 7 2 4 2" xfId="48947"/>
    <cellStyle name="Comma 3 3 2 7 2 5" xfId="33537"/>
    <cellStyle name="Comma 3 3 2 7 3" xfId="4615"/>
    <cellStyle name="Comma 3 3 2 7 3 2" xfId="12425"/>
    <cellStyle name="Comma 3 3 2 7 3 2 2" xfId="27836"/>
    <cellStyle name="Comma 3 3 2 7 3 2 2 2" xfId="58660"/>
    <cellStyle name="Comma 3 3 2 7 3 2 3" xfId="43250"/>
    <cellStyle name="Comma 3 3 2 7 3 3" xfId="20027"/>
    <cellStyle name="Comma 3 3 2 7 3 3 2" xfId="50851"/>
    <cellStyle name="Comma 3 3 2 7 3 4" xfId="35441"/>
    <cellStyle name="Comma 3 3 2 7 4" xfId="8622"/>
    <cellStyle name="Comma 3 3 2 7 4 2" xfId="24033"/>
    <cellStyle name="Comma 3 3 2 7 4 2 2" xfId="54857"/>
    <cellStyle name="Comma 3 3 2 7 4 3" xfId="39447"/>
    <cellStyle name="Comma 3 3 2 7 5" xfId="16224"/>
    <cellStyle name="Comma 3 3 2 7 5 2" xfId="47048"/>
    <cellStyle name="Comma 3 3 2 7 6" xfId="31638"/>
    <cellStyle name="Comma 3 3 2 8" xfId="1445"/>
    <cellStyle name="Comma 3 3 2 8 2" xfId="3344"/>
    <cellStyle name="Comma 3 3 2 8 2 2" xfId="7147"/>
    <cellStyle name="Comma 3 3 2 8 2 2 2" xfId="14957"/>
    <cellStyle name="Comma 3 3 2 8 2 2 2 2" xfId="30368"/>
    <cellStyle name="Comma 3 3 2 8 2 2 2 2 2" xfId="61192"/>
    <cellStyle name="Comma 3 3 2 8 2 2 2 3" xfId="45782"/>
    <cellStyle name="Comma 3 3 2 8 2 2 3" xfId="22559"/>
    <cellStyle name="Comma 3 3 2 8 2 2 3 2" xfId="53383"/>
    <cellStyle name="Comma 3 3 2 8 2 2 4" xfId="37973"/>
    <cellStyle name="Comma 3 3 2 8 2 3" xfId="11154"/>
    <cellStyle name="Comma 3 3 2 8 2 3 2" xfId="26565"/>
    <cellStyle name="Comma 3 3 2 8 2 3 2 2" xfId="57389"/>
    <cellStyle name="Comma 3 3 2 8 2 3 3" xfId="41979"/>
    <cellStyle name="Comma 3 3 2 8 2 4" xfId="18756"/>
    <cellStyle name="Comma 3 3 2 8 2 4 2" xfId="49580"/>
    <cellStyle name="Comma 3 3 2 8 2 5" xfId="34170"/>
    <cellStyle name="Comma 3 3 2 8 3" xfId="5248"/>
    <cellStyle name="Comma 3 3 2 8 3 2" xfId="13058"/>
    <cellStyle name="Comma 3 3 2 8 3 2 2" xfId="28469"/>
    <cellStyle name="Comma 3 3 2 8 3 2 2 2" xfId="59293"/>
    <cellStyle name="Comma 3 3 2 8 3 2 3" xfId="43883"/>
    <cellStyle name="Comma 3 3 2 8 3 3" xfId="20660"/>
    <cellStyle name="Comma 3 3 2 8 3 3 2" xfId="51484"/>
    <cellStyle name="Comma 3 3 2 8 3 4" xfId="36074"/>
    <cellStyle name="Comma 3 3 2 8 4" xfId="9255"/>
    <cellStyle name="Comma 3 3 2 8 4 2" xfId="24666"/>
    <cellStyle name="Comma 3 3 2 8 4 2 2" xfId="55490"/>
    <cellStyle name="Comma 3 3 2 8 4 3" xfId="40080"/>
    <cellStyle name="Comma 3 3 2 8 5" xfId="16857"/>
    <cellStyle name="Comma 3 3 2 8 5 2" xfId="47681"/>
    <cellStyle name="Comma 3 3 2 8 6" xfId="32271"/>
    <cellStyle name="Comma 3 3 2 9" xfId="2078"/>
    <cellStyle name="Comma 3 3 2 9 2" xfId="5881"/>
    <cellStyle name="Comma 3 3 2 9 2 2" xfId="13691"/>
    <cellStyle name="Comma 3 3 2 9 2 2 2" xfId="29102"/>
    <cellStyle name="Comma 3 3 2 9 2 2 2 2" xfId="59926"/>
    <cellStyle name="Comma 3 3 2 9 2 2 3" xfId="44516"/>
    <cellStyle name="Comma 3 3 2 9 2 3" xfId="21293"/>
    <cellStyle name="Comma 3 3 2 9 2 3 2" xfId="52117"/>
    <cellStyle name="Comma 3 3 2 9 2 4" xfId="36707"/>
    <cellStyle name="Comma 3 3 2 9 3" xfId="9888"/>
    <cellStyle name="Comma 3 3 2 9 3 2" xfId="25299"/>
    <cellStyle name="Comma 3 3 2 9 3 2 2" xfId="56123"/>
    <cellStyle name="Comma 3 3 2 9 3 3" xfId="40713"/>
    <cellStyle name="Comma 3 3 2 9 4" xfId="17490"/>
    <cellStyle name="Comma 3 3 2 9 4 2" xfId="48314"/>
    <cellStyle name="Comma 3 3 2 9 5" xfId="32904"/>
    <cellStyle name="Comma 3 3 3" xfId="243"/>
    <cellStyle name="Comma 3 3 3 10" xfId="7845"/>
    <cellStyle name="Comma 3 3 3 10 2" xfId="23256"/>
    <cellStyle name="Comma 3 3 3 10 2 2" xfId="54080"/>
    <cellStyle name="Comma 3 3 3 10 3" xfId="38670"/>
    <cellStyle name="Comma 3 3 3 11" xfId="15656"/>
    <cellStyle name="Comma 3 3 3 11 2" xfId="46480"/>
    <cellStyle name="Comma 3 3 3 12" xfId="31070"/>
    <cellStyle name="Comma 3 3 3 2" xfId="325"/>
    <cellStyle name="Comma 3 3 3 2 10" xfId="15738"/>
    <cellStyle name="Comma 3 3 3 2 10 2" xfId="46562"/>
    <cellStyle name="Comma 3 3 3 2 11" xfId="31152"/>
    <cellStyle name="Comma 3 3 3 2 2" xfId="748"/>
    <cellStyle name="Comma 3 3 3 2 2 2" xfId="1381"/>
    <cellStyle name="Comma 3 3 3 2 2 2 2" xfId="3280"/>
    <cellStyle name="Comma 3 3 3 2 2 2 2 2" xfId="7083"/>
    <cellStyle name="Comma 3 3 3 2 2 2 2 2 2" xfId="14893"/>
    <cellStyle name="Comma 3 3 3 2 2 2 2 2 2 2" xfId="30304"/>
    <cellStyle name="Comma 3 3 3 2 2 2 2 2 2 2 2" xfId="61128"/>
    <cellStyle name="Comma 3 3 3 2 2 2 2 2 2 3" xfId="45718"/>
    <cellStyle name="Comma 3 3 3 2 2 2 2 2 3" xfId="22495"/>
    <cellStyle name="Comma 3 3 3 2 2 2 2 2 3 2" xfId="53319"/>
    <cellStyle name="Comma 3 3 3 2 2 2 2 2 4" xfId="37909"/>
    <cellStyle name="Comma 3 3 3 2 2 2 2 3" xfId="11090"/>
    <cellStyle name="Comma 3 3 3 2 2 2 2 3 2" xfId="26501"/>
    <cellStyle name="Comma 3 3 3 2 2 2 2 3 2 2" xfId="57325"/>
    <cellStyle name="Comma 3 3 3 2 2 2 2 3 3" xfId="41915"/>
    <cellStyle name="Comma 3 3 3 2 2 2 2 4" xfId="18692"/>
    <cellStyle name="Comma 3 3 3 2 2 2 2 4 2" xfId="49516"/>
    <cellStyle name="Comma 3 3 3 2 2 2 2 5" xfId="34106"/>
    <cellStyle name="Comma 3 3 3 2 2 2 3" xfId="5184"/>
    <cellStyle name="Comma 3 3 3 2 2 2 3 2" xfId="12994"/>
    <cellStyle name="Comma 3 3 3 2 2 2 3 2 2" xfId="28405"/>
    <cellStyle name="Comma 3 3 3 2 2 2 3 2 2 2" xfId="59229"/>
    <cellStyle name="Comma 3 3 3 2 2 2 3 2 3" xfId="43819"/>
    <cellStyle name="Comma 3 3 3 2 2 2 3 3" xfId="20596"/>
    <cellStyle name="Comma 3 3 3 2 2 2 3 3 2" xfId="51420"/>
    <cellStyle name="Comma 3 3 3 2 2 2 3 4" xfId="36010"/>
    <cellStyle name="Comma 3 3 3 2 2 2 4" xfId="9191"/>
    <cellStyle name="Comma 3 3 3 2 2 2 4 2" xfId="24602"/>
    <cellStyle name="Comma 3 3 3 2 2 2 4 2 2" xfId="55426"/>
    <cellStyle name="Comma 3 3 3 2 2 2 4 3" xfId="40016"/>
    <cellStyle name="Comma 3 3 3 2 2 2 5" xfId="16793"/>
    <cellStyle name="Comma 3 3 3 2 2 2 5 2" xfId="47617"/>
    <cellStyle name="Comma 3 3 3 2 2 2 6" xfId="32207"/>
    <cellStyle name="Comma 3 3 3 2 2 3" xfId="2014"/>
    <cellStyle name="Comma 3 3 3 2 2 3 2" xfId="3913"/>
    <cellStyle name="Comma 3 3 3 2 2 3 2 2" xfId="7716"/>
    <cellStyle name="Comma 3 3 3 2 2 3 2 2 2" xfId="15526"/>
    <cellStyle name="Comma 3 3 3 2 2 3 2 2 2 2" xfId="30937"/>
    <cellStyle name="Comma 3 3 3 2 2 3 2 2 2 2 2" xfId="61761"/>
    <cellStyle name="Comma 3 3 3 2 2 3 2 2 2 3" xfId="46351"/>
    <cellStyle name="Comma 3 3 3 2 2 3 2 2 3" xfId="23128"/>
    <cellStyle name="Comma 3 3 3 2 2 3 2 2 3 2" xfId="53952"/>
    <cellStyle name="Comma 3 3 3 2 2 3 2 2 4" xfId="38542"/>
    <cellStyle name="Comma 3 3 3 2 2 3 2 3" xfId="11723"/>
    <cellStyle name="Comma 3 3 3 2 2 3 2 3 2" xfId="27134"/>
    <cellStyle name="Comma 3 3 3 2 2 3 2 3 2 2" xfId="57958"/>
    <cellStyle name="Comma 3 3 3 2 2 3 2 3 3" xfId="42548"/>
    <cellStyle name="Comma 3 3 3 2 2 3 2 4" xfId="19325"/>
    <cellStyle name="Comma 3 3 3 2 2 3 2 4 2" xfId="50149"/>
    <cellStyle name="Comma 3 3 3 2 2 3 2 5" xfId="34739"/>
    <cellStyle name="Comma 3 3 3 2 2 3 3" xfId="5817"/>
    <cellStyle name="Comma 3 3 3 2 2 3 3 2" xfId="13627"/>
    <cellStyle name="Comma 3 3 3 2 2 3 3 2 2" xfId="29038"/>
    <cellStyle name="Comma 3 3 3 2 2 3 3 2 2 2" xfId="59862"/>
    <cellStyle name="Comma 3 3 3 2 2 3 3 2 3" xfId="44452"/>
    <cellStyle name="Comma 3 3 3 2 2 3 3 3" xfId="21229"/>
    <cellStyle name="Comma 3 3 3 2 2 3 3 3 2" xfId="52053"/>
    <cellStyle name="Comma 3 3 3 2 2 3 3 4" xfId="36643"/>
    <cellStyle name="Comma 3 3 3 2 2 3 4" xfId="9824"/>
    <cellStyle name="Comma 3 3 3 2 2 3 4 2" xfId="25235"/>
    <cellStyle name="Comma 3 3 3 2 2 3 4 2 2" xfId="56059"/>
    <cellStyle name="Comma 3 3 3 2 2 3 4 3" xfId="40649"/>
    <cellStyle name="Comma 3 3 3 2 2 3 5" xfId="17426"/>
    <cellStyle name="Comma 3 3 3 2 2 3 5 2" xfId="48250"/>
    <cellStyle name="Comma 3 3 3 2 2 3 6" xfId="32840"/>
    <cellStyle name="Comma 3 3 3 2 2 4" xfId="2647"/>
    <cellStyle name="Comma 3 3 3 2 2 4 2" xfId="6450"/>
    <cellStyle name="Comma 3 3 3 2 2 4 2 2" xfId="14260"/>
    <cellStyle name="Comma 3 3 3 2 2 4 2 2 2" xfId="29671"/>
    <cellStyle name="Comma 3 3 3 2 2 4 2 2 2 2" xfId="60495"/>
    <cellStyle name="Comma 3 3 3 2 2 4 2 2 3" xfId="45085"/>
    <cellStyle name="Comma 3 3 3 2 2 4 2 3" xfId="21862"/>
    <cellStyle name="Comma 3 3 3 2 2 4 2 3 2" xfId="52686"/>
    <cellStyle name="Comma 3 3 3 2 2 4 2 4" xfId="37276"/>
    <cellStyle name="Comma 3 3 3 2 2 4 3" xfId="10457"/>
    <cellStyle name="Comma 3 3 3 2 2 4 3 2" xfId="25868"/>
    <cellStyle name="Comma 3 3 3 2 2 4 3 2 2" xfId="56692"/>
    <cellStyle name="Comma 3 3 3 2 2 4 3 3" xfId="41282"/>
    <cellStyle name="Comma 3 3 3 2 2 4 4" xfId="18059"/>
    <cellStyle name="Comma 3 3 3 2 2 4 4 2" xfId="48883"/>
    <cellStyle name="Comma 3 3 3 2 2 4 5" xfId="33473"/>
    <cellStyle name="Comma 3 3 3 2 2 5" xfId="4551"/>
    <cellStyle name="Comma 3 3 3 2 2 5 2" xfId="12361"/>
    <cellStyle name="Comma 3 3 3 2 2 5 2 2" xfId="27772"/>
    <cellStyle name="Comma 3 3 3 2 2 5 2 2 2" xfId="58596"/>
    <cellStyle name="Comma 3 3 3 2 2 5 2 3" xfId="43186"/>
    <cellStyle name="Comma 3 3 3 2 2 5 3" xfId="19963"/>
    <cellStyle name="Comma 3 3 3 2 2 5 3 2" xfId="50787"/>
    <cellStyle name="Comma 3 3 3 2 2 5 4" xfId="35377"/>
    <cellStyle name="Comma 3 3 3 2 2 6" xfId="8558"/>
    <cellStyle name="Comma 3 3 3 2 2 6 2" xfId="23969"/>
    <cellStyle name="Comma 3 3 3 2 2 6 2 2" xfId="54793"/>
    <cellStyle name="Comma 3 3 3 2 2 6 3" xfId="39383"/>
    <cellStyle name="Comma 3 3 3 2 2 7" xfId="16160"/>
    <cellStyle name="Comma 3 3 3 2 2 7 2" xfId="46984"/>
    <cellStyle name="Comma 3 3 3 2 2 8" xfId="31574"/>
    <cellStyle name="Comma 3 3 3 2 3" xfId="539"/>
    <cellStyle name="Comma 3 3 3 2 3 2" xfId="1172"/>
    <cellStyle name="Comma 3 3 3 2 3 2 2" xfId="3071"/>
    <cellStyle name="Comma 3 3 3 2 3 2 2 2" xfId="6874"/>
    <cellStyle name="Comma 3 3 3 2 3 2 2 2 2" xfId="14684"/>
    <cellStyle name="Comma 3 3 3 2 3 2 2 2 2 2" xfId="30095"/>
    <cellStyle name="Comma 3 3 3 2 3 2 2 2 2 2 2" xfId="60919"/>
    <cellStyle name="Comma 3 3 3 2 3 2 2 2 2 3" xfId="45509"/>
    <cellStyle name="Comma 3 3 3 2 3 2 2 2 3" xfId="22286"/>
    <cellStyle name="Comma 3 3 3 2 3 2 2 2 3 2" xfId="53110"/>
    <cellStyle name="Comma 3 3 3 2 3 2 2 2 4" xfId="37700"/>
    <cellStyle name="Comma 3 3 3 2 3 2 2 3" xfId="10881"/>
    <cellStyle name="Comma 3 3 3 2 3 2 2 3 2" xfId="26292"/>
    <cellStyle name="Comma 3 3 3 2 3 2 2 3 2 2" xfId="57116"/>
    <cellStyle name="Comma 3 3 3 2 3 2 2 3 3" xfId="41706"/>
    <cellStyle name="Comma 3 3 3 2 3 2 2 4" xfId="18483"/>
    <cellStyle name="Comma 3 3 3 2 3 2 2 4 2" xfId="49307"/>
    <cellStyle name="Comma 3 3 3 2 3 2 2 5" xfId="33897"/>
    <cellStyle name="Comma 3 3 3 2 3 2 3" xfId="4975"/>
    <cellStyle name="Comma 3 3 3 2 3 2 3 2" xfId="12785"/>
    <cellStyle name="Comma 3 3 3 2 3 2 3 2 2" xfId="28196"/>
    <cellStyle name="Comma 3 3 3 2 3 2 3 2 2 2" xfId="59020"/>
    <cellStyle name="Comma 3 3 3 2 3 2 3 2 3" xfId="43610"/>
    <cellStyle name="Comma 3 3 3 2 3 2 3 3" xfId="20387"/>
    <cellStyle name="Comma 3 3 3 2 3 2 3 3 2" xfId="51211"/>
    <cellStyle name="Comma 3 3 3 2 3 2 3 4" xfId="35801"/>
    <cellStyle name="Comma 3 3 3 2 3 2 4" xfId="8982"/>
    <cellStyle name="Comma 3 3 3 2 3 2 4 2" xfId="24393"/>
    <cellStyle name="Comma 3 3 3 2 3 2 4 2 2" xfId="55217"/>
    <cellStyle name="Comma 3 3 3 2 3 2 4 3" xfId="39807"/>
    <cellStyle name="Comma 3 3 3 2 3 2 5" xfId="16584"/>
    <cellStyle name="Comma 3 3 3 2 3 2 5 2" xfId="47408"/>
    <cellStyle name="Comma 3 3 3 2 3 2 6" xfId="31998"/>
    <cellStyle name="Comma 3 3 3 2 3 3" xfId="1805"/>
    <cellStyle name="Comma 3 3 3 2 3 3 2" xfId="3704"/>
    <cellStyle name="Comma 3 3 3 2 3 3 2 2" xfId="7507"/>
    <cellStyle name="Comma 3 3 3 2 3 3 2 2 2" xfId="15317"/>
    <cellStyle name="Comma 3 3 3 2 3 3 2 2 2 2" xfId="30728"/>
    <cellStyle name="Comma 3 3 3 2 3 3 2 2 2 2 2" xfId="61552"/>
    <cellStyle name="Comma 3 3 3 2 3 3 2 2 2 3" xfId="46142"/>
    <cellStyle name="Comma 3 3 3 2 3 3 2 2 3" xfId="22919"/>
    <cellStyle name="Comma 3 3 3 2 3 3 2 2 3 2" xfId="53743"/>
    <cellStyle name="Comma 3 3 3 2 3 3 2 2 4" xfId="38333"/>
    <cellStyle name="Comma 3 3 3 2 3 3 2 3" xfId="11514"/>
    <cellStyle name="Comma 3 3 3 2 3 3 2 3 2" xfId="26925"/>
    <cellStyle name="Comma 3 3 3 2 3 3 2 3 2 2" xfId="57749"/>
    <cellStyle name="Comma 3 3 3 2 3 3 2 3 3" xfId="42339"/>
    <cellStyle name="Comma 3 3 3 2 3 3 2 4" xfId="19116"/>
    <cellStyle name="Comma 3 3 3 2 3 3 2 4 2" xfId="49940"/>
    <cellStyle name="Comma 3 3 3 2 3 3 2 5" xfId="34530"/>
    <cellStyle name="Comma 3 3 3 2 3 3 3" xfId="5608"/>
    <cellStyle name="Comma 3 3 3 2 3 3 3 2" xfId="13418"/>
    <cellStyle name="Comma 3 3 3 2 3 3 3 2 2" xfId="28829"/>
    <cellStyle name="Comma 3 3 3 2 3 3 3 2 2 2" xfId="59653"/>
    <cellStyle name="Comma 3 3 3 2 3 3 3 2 3" xfId="44243"/>
    <cellStyle name="Comma 3 3 3 2 3 3 3 3" xfId="21020"/>
    <cellStyle name="Comma 3 3 3 2 3 3 3 3 2" xfId="51844"/>
    <cellStyle name="Comma 3 3 3 2 3 3 3 4" xfId="36434"/>
    <cellStyle name="Comma 3 3 3 2 3 3 4" xfId="9615"/>
    <cellStyle name="Comma 3 3 3 2 3 3 4 2" xfId="25026"/>
    <cellStyle name="Comma 3 3 3 2 3 3 4 2 2" xfId="55850"/>
    <cellStyle name="Comma 3 3 3 2 3 3 4 3" xfId="40440"/>
    <cellStyle name="Comma 3 3 3 2 3 3 5" xfId="17217"/>
    <cellStyle name="Comma 3 3 3 2 3 3 5 2" xfId="48041"/>
    <cellStyle name="Comma 3 3 3 2 3 3 6" xfId="32631"/>
    <cellStyle name="Comma 3 3 3 2 3 4" xfId="2438"/>
    <cellStyle name="Comma 3 3 3 2 3 4 2" xfId="6241"/>
    <cellStyle name="Comma 3 3 3 2 3 4 2 2" xfId="14051"/>
    <cellStyle name="Comma 3 3 3 2 3 4 2 2 2" xfId="29462"/>
    <cellStyle name="Comma 3 3 3 2 3 4 2 2 2 2" xfId="60286"/>
    <cellStyle name="Comma 3 3 3 2 3 4 2 2 3" xfId="44876"/>
    <cellStyle name="Comma 3 3 3 2 3 4 2 3" xfId="21653"/>
    <cellStyle name="Comma 3 3 3 2 3 4 2 3 2" xfId="52477"/>
    <cellStyle name="Comma 3 3 3 2 3 4 2 4" xfId="37067"/>
    <cellStyle name="Comma 3 3 3 2 3 4 3" xfId="10248"/>
    <cellStyle name="Comma 3 3 3 2 3 4 3 2" xfId="25659"/>
    <cellStyle name="Comma 3 3 3 2 3 4 3 2 2" xfId="56483"/>
    <cellStyle name="Comma 3 3 3 2 3 4 3 3" xfId="41073"/>
    <cellStyle name="Comma 3 3 3 2 3 4 4" xfId="17850"/>
    <cellStyle name="Comma 3 3 3 2 3 4 4 2" xfId="48674"/>
    <cellStyle name="Comma 3 3 3 2 3 4 5" xfId="33264"/>
    <cellStyle name="Comma 3 3 3 2 3 5" xfId="4342"/>
    <cellStyle name="Comma 3 3 3 2 3 5 2" xfId="12152"/>
    <cellStyle name="Comma 3 3 3 2 3 5 2 2" xfId="27563"/>
    <cellStyle name="Comma 3 3 3 2 3 5 2 2 2" xfId="58387"/>
    <cellStyle name="Comma 3 3 3 2 3 5 2 3" xfId="42977"/>
    <cellStyle name="Comma 3 3 3 2 3 5 3" xfId="19754"/>
    <cellStyle name="Comma 3 3 3 2 3 5 3 2" xfId="50578"/>
    <cellStyle name="Comma 3 3 3 2 3 5 4" xfId="35168"/>
    <cellStyle name="Comma 3 3 3 2 3 6" xfId="8349"/>
    <cellStyle name="Comma 3 3 3 2 3 6 2" xfId="23760"/>
    <cellStyle name="Comma 3 3 3 2 3 6 2 2" xfId="54584"/>
    <cellStyle name="Comma 3 3 3 2 3 6 3" xfId="39174"/>
    <cellStyle name="Comma 3 3 3 2 3 7" xfId="15951"/>
    <cellStyle name="Comma 3 3 3 2 3 7 2" xfId="46775"/>
    <cellStyle name="Comma 3 3 3 2 3 8" xfId="31365"/>
    <cellStyle name="Comma 3 3 3 2 4" xfId="959"/>
    <cellStyle name="Comma 3 3 3 2 4 2" xfId="2858"/>
    <cellStyle name="Comma 3 3 3 2 4 2 2" xfId="6661"/>
    <cellStyle name="Comma 3 3 3 2 4 2 2 2" xfId="14471"/>
    <cellStyle name="Comma 3 3 3 2 4 2 2 2 2" xfId="29882"/>
    <cellStyle name="Comma 3 3 3 2 4 2 2 2 2 2" xfId="60706"/>
    <cellStyle name="Comma 3 3 3 2 4 2 2 2 3" xfId="45296"/>
    <cellStyle name="Comma 3 3 3 2 4 2 2 3" xfId="22073"/>
    <cellStyle name="Comma 3 3 3 2 4 2 2 3 2" xfId="52897"/>
    <cellStyle name="Comma 3 3 3 2 4 2 2 4" xfId="37487"/>
    <cellStyle name="Comma 3 3 3 2 4 2 3" xfId="10668"/>
    <cellStyle name="Comma 3 3 3 2 4 2 3 2" xfId="26079"/>
    <cellStyle name="Comma 3 3 3 2 4 2 3 2 2" xfId="56903"/>
    <cellStyle name="Comma 3 3 3 2 4 2 3 3" xfId="41493"/>
    <cellStyle name="Comma 3 3 3 2 4 2 4" xfId="18270"/>
    <cellStyle name="Comma 3 3 3 2 4 2 4 2" xfId="49094"/>
    <cellStyle name="Comma 3 3 3 2 4 2 5" xfId="33684"/>
    <cellStyle name="Comma 3 3 3 2 4 3" xfId="4762"/>
    <cellStyle name="Comma 3 3 3 2 4 3 2" xfId="12572"/>
    <cellStyle name="Comma 3 3 3 2 4 3 2 2" xfId="27983"/>
    <cellStyle name="Comma 3 3 3 2 4 3 2 2 2" xfId="58807"/>
    <cellStyle name="Comma 3 3 3 2 4 3 2 3" xfId="43397"/>
    <cellStyle name="Comma 3 3 3 2 4 3 3" xfId="20174"/>
    <cellStyle name="Comma 3 3 3 2 4 3 3 2" xfId="50998"/>
    <cellStyle name="Comma 3 3 3 2 4 3 4" xfId="35588"/>
    <cellStyle name="Comma 3 3 3 2 4 4" xfId="8769"/>
    <cellStyle name="Comma 3 3 3 2 4 4 2" xfId="24180"/>
    <cellStyle name="Comma 3 3 3 2 4 4 2 2" xfId="55004"/>
    <cellStyle name="Comma 3 3 3 2 4 4 3" xfId="39594"/>
    <cellStyle name="Comma 3 3 3 2 4 5" xfId="16371"/>
    <cellStyle name="Comma 3 3 3 2 4 5 2" xfId="47195"/>
    <cellStyle name="Comma 3 3 3 2 4 6" xfId="31785"/>
    <cellStyle name="Comma 3 3 3 2 5" xfId="1592"/>
    <cellStyle name="Comma 3 3 3 2 5 2" xfId="3491"/>
    <cellStyle name="Comma 3 3 3 2 5 2 2" xfId="7294"/>
    <cellStyle name="Comma 3 3 3 2 5 2 2 2" xfId="15104"/>
    <cellStyle name="Comma 3 3 3 2 5 2 2 2 2" xfId="30515"/>
    <cellStyle name="Comma 3 3 3 2 5 2 2 2 2 2" xfId="61339"/>
    <cellStyle name="Comma 3 3 3 2 5 2 2 2 3" xfId="45929"/>
    <cellStyle name="Comma 3 3 3 2 5 2 2 3" xfId="22706"/>
    <cellStyle name="Comma 3 3 3 2 5 2 2 3 2" xfId="53530"/>
    <cellStyle name="Comma 3 3 3 2 5 2 2 4" xfId="38120"/>
    <cellStyle name="Comma 3 3 3 2 5 2 3" xfId="11301"/>
    <cellStyle name="Comma 3 3 3 2 5 2 3 2" xfId="26712"/>
    <cellStyle name="Comma 3 3 3 2 5 2 3 2 2" xfId="57536"/>
    <cellStyle name="Comma 3 3 3 2 5 2 3 3" xfId="42126"/>
    <cellStyle name="Comma 3 3 3 2 5 2 4" xfId="18903"/>
    <cellStyle name="Comma 3 3 3 2 5 2 4 2" xfId="49727"/>
    <cellStyle name="Comma 3 3 3 2 5 2 5" xfId="34317"/>
    <cellStyle name="Comma 3 3 3 2 5 3" xfId="5395"/>
    <cellStyle name="Comma 3 3 3 2 5 3 2" xfId="13205"/>
    <cellStyle name="Comma 3 3 3 2 5 3 2 2" xfId="28616"/>
    <cellStyle name="Comma 3 3 3 2 5 3 2 2 2" xfId="59440"/>
    <cellStyle name="Comma 3 3 3 2 5 3 2 3" xfId="44030"/>
    <cellStyle name="Comma 3 3 3 2 5 3 3" xfId="20807"/>
    <cellStyle name="Comma 3 3 3 2 5 3 3 2" xfId="51631"/>
    <cellStyle name="Comma 3 3 3 2 5 3 4" xfId="36221"/>
    <cellStyle name="Comma 3 3 3 2 5 4" xfId="9402"/>
    <cellStyle name="Comma 3 3 3 2 5 4 2" xfId="24813"/>
    <cellStyle name="Comma 3 3 3 2 5 4 2 2" xfId="55637"/>
    <cellStyle name="Comma 3 3 3 2 5 4 3" xfId="40227"/>
    <cellStyle name="Comma 3 3 3 2 5 5" xfId="17004"/>
    <cellStyle name="Comma 3 3 3 2 5 5 2" xfId="47828"/>
    <cellStyle name="Comma 3 3 3 2 5 6" xfId="32418"/>
    <cellStyle name="Comma 3 3 3 2 6" xfId="2225"/>
    <cellStyle name="Comma 3 3 3 2 6 2" xfId="6028"/>
    <cellStyle name="Comma 3 3 3 2 6 2 2" xfId="13838"/>
    <cellStyle name="Comma 3 3 3 2 6 2 2 2" xfId="29249"/>
    <cellStyle name="Comma 3 3 3 2 6 2 2 2 2" xfId="60073"/>
    <cellStyle name="Comma 3 3 3 2 6 2 2 3" xfId="44663"/>
    <cellStyle name="Comma 3 3 3 2 6 2 3" xfId="21440"/>
    <cellStyle name="Comma 3 3 3 2 6 2 3 2" xfId="52264"/>
    <cellStyle name="Comma 3 3 3 2 6 2 4" xfId="36854"/>
    <cellStyle name="Comma 3 3 3 2 6 3" xfId="10035"/>
    <cellStyle name="Comma 3 3 3 2 6 3 2" xfId="25446"/>
    <cellStyle name="Comma 3 3 3 2 6 3 2 2" xfId="56270"/>
    <cellStyle name="Comma 3 3 3 2 6 3 3" xfId="40860"/>
    <cellStyle name="Comma 3 3 3 2 6 4" xfId="17637"/>
    <cellStyle name="Comma 3 3 3 2 6 4 2" xfId="48461"/>
    <cellStyle name="Comma 3 3 3 2 6 5" xfId="33051"/>
    <cellStyle name="Comma 3 3 3 2 7" xfId="4129"/>
    <cellStyle name="Comma 3 3 3 2 7 2" xfId="11939"/>
    <cellStyle name="Comma 3 3 3 2 7 2 2" xfId="27350"/>
    <cellStyle name="Comma 3 3 3 2 7 2 2 2" xfId="58174"/>
    <cellStyle name="Comma 3 3 3 2 7 2 3" xfId="42764"/>
    <cellStyle name="Comma 3 3 3 2 7 3" xfId="19541"/>
    <cellStyle name="Comma 3 3 3 2 7 3 2" xfId="50365"/>
    <cellStyle name="Comma 3 3 3 2 7 4" xfId="34955"/>
    <cellStyle name="Comma 3 3 3 2 8" xfId="8136"/>
    <cellStyle name="Comma 3 3 3 2 8 2" xfId="23547"/>
    <cellStyle name="Comma 3 3 3 2 8 2 2" xfId="54371"/>
    <cellStyle name="Comma 3 3 3 2 8 3" xfId="38961"/>
    <cellStyle name="Comma 3 3 3 2 9" xfId="7927"/>
    <cellStyle name="Comma 3 3 3 2 9 2" xfId="23338"/>
    <cellStyle name="Comma 3 3 3 2 9 2 2" xfId="54162"/>
    <cellStyle name="Comma 3 3 3 2 9 3" xfId="38752"/>
    <cellStyle name="Comma 3 3 3 3" xfId="666"/>
    <cellStyle name="Comma 3 3 3 3 2" xfId="1299"/>
    <cellStyle name="Comma 3 3 3 3 2 2" xfId="3198"/>
    <cellStyle name="Comma 3 3 3 3 2 2 2" xfId="7001"/>
    <cellStyle name="Comma 3 3 3 3 2 2 2 2" xfId="14811"/>
    <cellStyle name="Comma 3 3 3 3 2 2 2 2 2" xfId="30222"/>
    <cellStyle name="Comma 3 3 3 3 2 2 2 2 2 2" xfId="61046"/>
    <cellStyle name="Comma 3 3 3 3 2 2 2 2 3" xfId="45636"/>
    <cellStyle name="Comma 3 3 3 3 2 2 2 3" xfId="22413"/>
    <cellStyle name="Comma 3 3 3 3 2 2 2 3 2" xfId="53237"/>
    <cellStyle name="Comma 3 3 3 3 2 2 2 4" xfId="37827"/>
    <cellStyle name="Comma 3 3 3 3 2 2 3" xfId="11008"/>
    <cellStyle name="Comma 3 3 3 3 2 2 3 2" xfId="26419"/>
    <cellStyle name="Comma 3 3 3 3 2 2 3 2 2" xfId="57243"/>
    <cellStyle name="Comma 3 3 3 3 2 2 3 3" xfId="41833"/>
    <cellStyle name="Comma 3 3 3 3 2 2 4" xfId="18610"/>
    <cellStyle name="Comma 3 3 3 3 2 2 4 2" xfId="49434"/>
    <cellStyle name="Comma 3 3 3 3 2 2 5" xfId="34024"/>
    <cellStyle name="Comma 3 3 3 3 2 3" xfId="5102"/>
    <cellStyle name="Comma 3 3 3 3 2 3 2" xfId="12912"/>
    <cellStyle name="Comma 3 3 3 3 2 3 2 2" xfId="28323"/>
    <cellStyle name="Comma 3 3 3 3 2 3 2 2 2" xfId="59147"/>
    <cellStyle name="Comma 3 3 3 3 2 3 2 3" xfId="43737"/>
    <cellStyle name="Comma 3 3 3 3 2 3 3" xfId="20514"/>
    <cellStyle name="Comma 3 3 3 3 2 3 3 2" xfId="51338"/>
    <cellStyle name="Comma 3 3 3 3 2 3 4" xfId="35928"/>
    <cellStyle name="Comma 3 3 3 3 2 4" xfId="9109"/>
    <cellStyle name="Comma 3 3 3 3 2 4 2" xfId="24520"/>
    <cellStyle name="Comma 3 3 3 3 2 4 2 2" xfId="55344"/>
    <cellStyle name="Comma 3 3 3 3 2 4 3" xfId="39934"/>
    <cellStyle name="Comma 3 3 3 3 2 5" xfId="16711"/>
    <cellStyle name="Comma 3 3 3 3 2 5 2" xfId="47535"/>
    <cellStyle name="Comma 3 3 3 3 2 6" xfId="32125"/>
    <cellStyle name="Comma 3 3 3 3 3" xfId="1932"/>
    <cellStyle name="Comma 3 3 3 3 3 2" xfId="3831"/>
    <cellStyle name="Comma 3 3 3 3 3 2 2" xfId="7634"/>
    <cellStyle name="Comma 3 3 3 3 3 2 2 2" xfId="15444"/>
    <cellStyle name="Comma 3 3 3 3 3 2 2 2 2" xfId="30855"/>
    <cellStyle name="Comma 3 3 3 3 3 2 2 2 2 2" xfId="61679"/>
    <cellStyle name="Comma 3 3 3 3 3 2 2 2 3" xfId="46269"/>
    <cellStyle name="Comma 3 3 3 3 3 2 2 3" xfId="23046"/>
    <cellStyle name="Comma 3 3 3 3 3 2 2 3 2" xfId="53870"/>
    <cellStyle name="Comma 3 3 3 3 3 2 2 4" xfId="38460"/>
    <cellStyle name="Comma 3 3 3 3 3 2 3" xfId="11641"/>
    <cellStyle name="Comma 3 3 3 3 3 2 3 2" xfId="27052"/>
    <cellStyle name="Comma 3 3 3 3 3 2 3 2 2" xfId="57876"/>
    <cellStyle name="Comma 3 3 3 3 3 2 3 3" xfId="42466"/>
    <cellStyle name="Comma 3 3 3 3 3 2 4" xfId="19243"/>
    <cellStyle name="Comma 3 3 3 3 3 2 4 2" xfId="50067"/>
    <cellStyle name="Comma 3 3 3 3 3 2 5" xfId="34657"/>
    <cellStyle name="Comma 3 3 3 3 3 3" xfId="5735"/>
    <cellStyle name="Comma 3 3 3 3 3 3 2" xfId="13545"/>
    <cellStyle name="Comma 3 3 3 3 3 3 2 2" xfId="28956"/>
    <cellStyle name="Comma 3 3 3 3 3 3 2 2 2" xfId="59780"/>
    <cellStyle name="Comma 3 3 3 3 3 3 2 3" xfId="44370"/>
    <cellStyle name="Comma 3 3 3 3 3 3 3" xfId="21147"/>
    <cellStyle name="Comma 3 3 3 3 3 3 3 2" xfId="51971"/>
    <cellStyle name="Comma 3 3 3 3 3 3 4" xfId="36561"/>
    <cellStyle name="Comma 3 3 3 3 3 4" xfId="9742"/>
    <cellStyle name="Comma 3 3 3 3 3 4 2" xfId="25153"/>
    <cellStyle name="Comma 3 3 3 3 3 4 2 2" xfId="55977"/>
    <cellStyle name="Comma 3 3 3 3 3 4 3" xfId="40567"/>
    <cellStyle name="Comma 3 3 3 3 3 5" xfId="17344"/>
    <cellStyle name="Comma 3 3 3 3 3 5 2" xfId="48168"/>
    <cellStyle name="Comma 3 3 3 3 3 6" xfId="32758"/>
    <cellStyle name="Comma 3 3 3 3 4" xfId="2565"/>
    <cellStyle name="Comma 3 3 3 3 4 2" xfId="6368"/>
    <cellStyle name="Comma 3 3 3 3 4 2 2" xfId="14178"/>
    <cellStyle name="Comma 3 3 3 3 4 2 2 2" xfId="29589"/>
    <cellStyle name="Comma 3 3 3 3 4 2 2 2 2" xfId="60413"/>
    <cellStyle name="Comma 3 3 3 3 4 2 2 3" xfId="45003"/>
    <cellStyle name="Comma 3 3 3 3 4 2 3" xfId="21780"/>
    <cellStyle name="Comma 3 3 3 3 4 2 3 2" xfId="52604"/>
    <cellStyle name="Comma 3 3 3 3 4 2 4" xfId="37194"/>
    <cellStyle name="Comma 3 3 3 3 4 3" xfId="10375"/>
    <cellStyle name="Comma 3 3 3 3 4 3 2" xfId="25786"/>
    <cellStyle name="Comma 3 3 3 3 4 3 2 2" xfId="56610"/>
    <cellStyle name="Comma 3 3 3 3 4 3 3" xfId="41200"/>
    <cellStyle name="Comma 3 3 3 3 4 4" xfId="17977"/>
    <cellStyle name="Comma 3 3 3 3 4 4 2" xfId="48801"/>
    <cellStyle name="Comma 3 3 3 3 4 5" xfId="33391"/>
    <cellStyle name="Comma 3 3 3 3 5" xfId="4469"/>
    <cellStyle name="Comma 3 3 3 3 5 2" xfId="12279"/>
    <cellStyle name="Comma 3 3 3 3 5 2 2" xfId="27690"/>
    <cellStyle name="Comma 3 3 3 3 5 2 2 2" xfId="58514"/>
    <cellStyle name="Comma 3 3 3 3 5 2 3" xfId="43104"/>
    <cellStyle name="Comma 3 3 3 3 5 3" xfId="19881"/>
    <cellStyle name="Comma 3 3 3 3 5 3 2" xfId="50705"/>
    <cellStyle name="Comma 3 3 3 3 5 4" xfId="35295"/>
    <cellStyle name="Comma 3 3 3 3 6" xfId="8476"/>
    <cellStyle name="Comma 3 3 3 3 6 2" xfId="23887"/>
    <cellStyle name="Comma 3 3 3 3 6 2 2" xfId="54711"/>
    <cellStyle name="Comma 3 3 3 3 6 3" xfId="39301"/>
    <cellStyle name="Comma 3 3 3 3 7" xfId="16078"/>
    <cellStyle name="Comma 3 3 3 3 7 2" xfId="46902"/>
    <cellStyle name="Comma 3 3 3 3 8" xfId="31492"/>
    <cellStyle name="Comma 3 3 3 4" xfId="457"/>
    <cellStyle name="Comma 3 3 3 4 2" xfId="1090"/>
    <cellStyle name="Comma 3 3 3 4 2 2" xfId="2989"/>
    <cellStyle name="Comma 3 3 3 4 2 2 2" xfId="6792"/>
    <cellStyle name="Comma 3 3 3 4 2 2 2 2" xfId="14602"/>
    <cellStyle name="Comma 3 3 3 4 2 2 2 2 2" xfId="30013"/>
    <cellStyle name="Comma 3 3 3 4 2 2 2 2 2 2" xfId="60837"/>
    <cellStyle name="Comma 3 3 3 4 2 2 2 2 3" xfId="45427"/>
    <cellStyle name="Comma 3 3 3 4 2 2 2 3" xfId="22204"/>
    <cellStyle name="Comma 3 3 3 4 2 2 2 3 2" xfId="53028"/>
    <cellStyle name="Comma 3 3 3 4 2 2 2 4" xfId="37618"/>
    <cellStyle name="Comma 3 3 3 4 2 2 3" xfId="10799"/>
    <cellStyle name="Comma 3 3 3 4 2 2 3 2" xfId="26210"/>
    <cellStyle name="Comma 3 3 3 4 2 2 3 2 2" xfId="57034"/>
    <cellStyle name="Comma 3 3 3 4 2 2 3 3" xfId="41624"/>
    <cellStyle name="Comma 3 3 3 4 2 2 4" xfId="18401"/>
    <cellStyle name="Comma 3 3 3 4 2 2 4 2" xfId="49225"/>
    <cellStyle name="Comma 3 3 3 4 2 2 5" xfId="33815"/>
    <cellStyle name="Comma 3 3 3 4 2 3" xfId="4893"/>
    <cellStyle name="Comma 3 3 3 4 2 3 2" xfId="12703"/>
    <cellStyle name="Comma 3 3 3 4 2 3 2 2" xfId="28114"/>
    <cellStyle name="Comma 3 3 3 4 2 3 2 2 2" xfId="58938"/>
    <cellStyle name="Comma 3 3 3 4 2 3 2 3" xfId="43528"/>
    <cellStyle name="Comma 3 3 3 4 2 3 3" xfId="20305"/>
    <cellStyle name="Comma 3 3 3 4 2 3 3 2" xfId="51129"/>
    <cellStyle name="Comma 3 3 3 4 2 3 4" xfId="35719"/>
    <cellStyle name="Comma 3 3 3 4 2 4" xfId="8900"/>
    <cellStyle name="Comma 3 3 3 4 2 4 2" xfId="24311"/>
    <cellStyle name="Comma 3 3 3 4 2 4 2 2" xfId="55135"/>
    <cellStyle name="Comma 3 3 3 4 2 4 3" xfId="39725"/>
    <cellStyle name="Comma 3 3 3 4 2 5" xfId="16502"/>
    <cellStyle name="Comma 3 3 3 4 2 5 2" xfId="47326"/>
    <cellStyle name="Comma 3 3 3 4 2 6" xfId="31916"/>
    <cellStyle name="Comma 3 3 3 4 3" xfId="1723"/>
    <cellStyle name="Comma 3 3 3 4 3 2" xfId="3622"/>
    <cellStyle name="Comma 3 3 3 4 3 2 2" xfId="7425"/>
    <cellStyle name="Comma 3 3 3 4 3 2 2 2" xfId="15235"/>
    <cellStyle name="Comma 3 3 3 4 3 2 2 2 2" xfId="30646"/>
    <cellStyle name="Comma 3 3 3 4 3 2 2 2 2 2" xfId="61470"/>
    <cellStyle name="Comma 3 3 3 4 3 2 2 2 3" xfId="46060"/>
    <cellStyle name="Comma 3 3 3 4 3 2 2 3" xfId="22837"/>
    <cellStyle name="Comma 3 3 3 4 3 2 2 3 2" xfId="53661"/>
    <cellStyle name="Comma 3 3 3 4 3 2 2 4" xfId="38251"/>
    <cellStyle name="Comma 3 3 3 4 3 2 3" xfId="11432"/>
    <cellStyle name="Comma 3 3 3 4 3 2 3 2" xfId="26843"/>
    <cellStyle name="Comma 3 3 3 4 3 2 3 2 2" xfId="57667"/>
    <cellStyle name="Comma 3 3 3 4 3 2 3 3" xfId="42257"/>
    <cellStyle name="Comma 3 3 3 4 3 2 4" xfId="19034"/>
    <cellStyle name="Comma 3 3 3 4 3 2 4 2" xfId="49858"/>
    <cellStyle name="Comma 3 3 3 4 3 2 5" xfId="34448"/>
    <cellStyle name="Comma 3 3 3 4 3 3" xfId="5526"/>
    <cellStyle name="Comma 3 3 3 4 3 3 2" xfId="13336"/>
    <cellStyle name="Comma 3 3 3 4 3 3 2 2" xfId="28747"/>
    <cellStyle name="Comma 3 3 3 4 3 3 2 2 2" xfId="59571"/>
    <cellStyle name="Comma 3 3 3 4 3 3 2 3" xfId="44161"/>
    <cellStyle name="Comma 3 3 3 4 3 3 3" xfId="20938"/>
    <cellStyle name="Comma 3 3 3 4 3 3 3 2" xfId="51762"/>
    <cellStyle name="Comma 3 3 3 4 3 3 4" xfId="36352"/>
    <cellStyle name="Comma 3 3 3 4 3 4" xfId="9533"/>
    <cellStyle name="Comma 3 3 3 4 3 4 2" xfId="24944"/>
    <cellStyle name="Comma 3 3 3 4 3 4 2 2" xfId="55768"/>
    <cellStyle name="Comma 3 3 3 4 3 4 3" xfId="40358"/>
    <cellStyle name="Comma 3 3 3 4 3 5" xfId="17135"/>
    <cellStyle name="Comma 3 3 3 4 3 5 2" xfId="47959"/>
    <cellStyle name="Comma 3 3 3 4 3 6" xfId="32549"/>
    <cellStyle name="Comma 3 3 3 4 4" xfId="2356"/>
    <cellStyle name="Comma 3 3 3 4 4 2" xfId="6159"/>
    <cellStyle name="Comma 3 3 3 4 4 2 2" xfId="13969"/>
    <cellStyle name="Comma 3 3 3 4 4 2 2 2" xfId="29380"/>
    <cellStyle name="Comma 3 3 3 4 4 2 2 2 2" xfId="60204"/>
    <cellStyle name="Comma 3 3 3 4 4 2 2 3" xfId="44794"/>
    <cellStyle name="Comma 3 3 3 4 4 2 3" xfId="21571"/>
    <cellStyle name="Comma 3 3 3 4 4 2 3 2" xfId="52395"/>
    <cellStyle name="Comma 3 3 3 4 4 2 4" xfId="36985"/>
    <cellStyle name="Comma 3 3 3 4 4 3" xfId="10166"/>
    <cellStyle name="Comma 3 3 3 4 4 3 2" xfId="25577"/>
    <cellStyle name="Comma 3 3 3 4 4 3 2 2" xfId="56401"/>
    <cellStyle name="Comma 3 3 3 4 4 3 3" xfId="40991"/>
    <cellStyle name="Comma 3 3 3 4 4 4" xfId="17768"/>
    <cellStyle name="Comma 3 3 3 4 4 4 2" xfId="48592"/>
    <cellStyle name="Comma 3 3 3 4 4 5" xfId="33182"/>
    <cellStyle name="Comma 3 3 3 4 5" xfId="4260"/>
    <cellStyle name="Comma 3 3 3 4 5 2" xfId="12070"/>
    <cellStyle name="Comma 3 3 3 4 5 2 2" xfId="27481"/>
    <cellStyle name="Comma 3 3 3 4 5 2 2 2" xfId="58305"/>
    <cellStyle name="Comma 3 3 3 4 5 2 3" xfId="42895"/>
    <cellStyle name="Comma 3 3 3 4 5 3" xfId="19672"/>
    <cellStyle name="Comma 3 3 3 4 5 3 2" xfId="50496"/>
    <cellStyle name="Comma 3 3 3 4 5 4" xfId="35086"/>
    <cellStyle name="Comma 3 3 3 4 6" xfId="8267"/>
    <cellStyle name="Comma 3 3 3 4 6 2" xfId="23678"/>
    <cellStyle name="Comma 3 3 3 4 6 2 2" xfId="54502"/>
    <cellStyle name="Comma 3 3 3 4 6 3" xfId="39092"/>
    <cellStyle name="Comma 3 3 3 4 7" xfId="15869"/>
    <cellStyle name="Comma 3 3 3 4 7 2" xfId="46693"/>
    <cellStyle name="Comma 3 3 3 4 8" xfId="31283"/>
    <cellStyle name="Comma 3 3 3 5" xfId="877"/>
    <cellStyle name="Comma 3 3 3 5 2" xfId="2776"/>
    <cellStyle name="Comma 3 3 3 5 2 2" xfId="6579"/>
    <cellStyle name="Comma 3 3 3 5 2 2 2" xfId="14389"/>
    <cellStyle name="Comma 3 3 3 5 2 2 2 2" xfId="29800"/>
    <cellStyle name="Comma 3 3 3 5 2 2 2 2 2" xfId="60624"/>
    <cellStyle name="Comma 3 3 3 5 2 2 2 3" xfId="45214"/>
    <cellStyle name="Comma 3 3 3 5 2 2 3" xfId="21991"/>
    <cellStyle name="Comma 3 3 3 5 2 2 3 2" xfId="52815"/>
    <cellStyle name="Comma 3 3 3 5 2 2 4" xfId="37405"/>
    <cellStyle name="Comma 3 3 3 5 2 3" xfId="10586"/>
    <cellStyle name="Comma 3 3 3 5 2 3 2" xfId="25997"/>
    <cellStyle name="Comma 3 3 3 5 2 3 2 2" xfId="56821"/>
    <cellStyle name="Comma 3 3 3 5 2 3 3" xfId="41411"/>
    <cellStyle name="Comma 3 3 3 5 2 4" xfId="18188"/>
    <cellStyle name="Comma 3 3 3 5 2 4 2" xfId="49012"/>
    <cellStyle name="Comma 3 3 3 5 2 5" xfId="33602"/>
    <cellStyle name="Comma 3 3 3 5 3" xfId="4680"/>
    <cellStyle name="Comma 3 3 3 5 3 2" xfId="12490"/>
    <cellStyle name="Comma 3 3 3 5 3 2 2" xfId="27901"/>
    <cellStyle name="Comma 3 3 3 5 3 2 2 2" xfId="58725"/>
    <cellStyle name="Comma 3 3 3 5 3 2 3" xfId="43315"/>
    <cellStyle name="Comma 3 3 3 5 3 3" xfId="20092"/>
    <cellStyle name="Comma 3 3 3 5 3 3 2" xfId="50916"/>
    <cellStyle name="Comma 3 3 3 5 3 4" xfId="35506"/>
    <cellStyle name="Comma 3 3 3 5 4" xfId="8687"/>
    <cellStyle name="Comma 3 3 3 5 4 2" xfId="24098"/>
    <cellStyle name="Comma 3 3 3 5 4 2 2" xfId="54922"/>
    <cellStyle name="Comma 3 3 3 5 4 3" xfId="39512"/>
    <cellStyle name="Comma 3 3 3 5 5" xfId="16289"/>
    <cellStyle name="Comma 3 3 3 5 5 2" xfId="47113"/>
    <cellStyle name="Comma 3 3 3 5 6" xfId="31703"/>
    <cellStyle name="Comma 3 3 3 6" xfId="1510"/>
    <cellStyle name="Comma 3 3 3 6 2" xfId="3409"/>
    <cellStyle name="Comma 3 3 3 6 2 2" xfId="7212"/>
    <cellStyle name="Comma 3 3 3 6 2 2 2" xfId="15022"/>
    <cellStyle name="Comma 3 3 3 6 2 2 2 2" xfId="30433"/>
    <cellStyle name="Comma 3 3 3 6 2 2 2 2 2" xfId="61257"/>
    <cellStyle name="Comma 3 3 3 6 2 2 2 3" xfId="45847"/>
    <cellStyle name="Comma 3 3 3 6 2 2 3" xfId="22624"/>
    <cellStyle name="Comma 3 3 3 6 2 2 3 2" xfId="53448"/>
    <cellStyle name="Comma 3 3 3 6 2 2 4" xfId="38038"/>
    <cellStyle name="Comma 3 3 3 6 2 3" xfId="11219"/>
    <cellStyle name="Comma 3 3 3 6 2 3 2" xfId="26630"/>
    <cellStyle name="Comma 3 3 3 6 2 3 2 2" xfId="57454"/>
    <cellStyle name="Comma 3 3 3 6 2 3 3" xfId="42044"/>
    <cellStyle name="Comma 3 3 3 6 2 4" xfId="18821"/>
    <cellStyle name="Comma 3 3 3 6 2 4 2" xfId="49645"/>
    <cellStyle name="Comma 3 3 3 6 2 5" xfId="34235"/>
    <cellStyle name="Comma 3 3 3 6 3" xfId="5313"/>
    <cellStyle name="Comma 3 3 3 6 3 2" xfId="13123"/>
    <cellStyle name="Comma 3 3 3 6 3 2 2" xfId="28534"/>
    <cellStyle name="Comma 3 3 3 6 3 2 2 2" xfId="59358"/>
    <cellStyle name="Comma 3 3 3 6 3 2 3" xfId="43948"/>
    <cellStyle name="Comma 3 3 3 6 3 3" xfId="20725"/>
    <cellStyle name="Comma 3 3 3 6 3 3 2" xfId="51549"/>
    <cellStyle name="Comma 3 3 3 6 3 4" xfId="36139"/>
    <cellStyle name="Comma 3 3 3 6 4" xfId="9320"/>
    <cellStyle name="Comma 3 3 3 6 4 2" xfId="24731"/>
    <cellStyle name="Comma 3 3 3 6 4 2 2" xfId="55555"/>
    <cellStyle name="Comma 3 3 3 6 4 3" xfId="40145"/>
    <cellStyle name="Comma 3 3 3 6 5" xfId="16922"/>
    <cellStyle name="Comma 3 3 3 6 5 2" xfId="47746"/>
    <cellStyle name="Comma 3 3 3 6 6" xfId="32336"/>
    <cellStyle name="Comma 3 3 3 7" xfId="2143"/>
    <cellStyle name="Comma 3 3 3 7 2" xfId="5946"/>
    <cellStyle name="Comma 3 3 3 7 2 2" xfId="13756"/>
    <cellStyle name="Comma 3 3 3 7 2 2 2" xfId="29167"/>
    <cellStyle name="Comma 3 3 3 7 2 2 2 2" xfId="59991"/>
    <cellStyle name="Comma 3 3 3 7 2 2 3" xfId="44581"/>
    <cellStyle name="Comma 3 3 3 7 2 3" xfId="21358"/>
    <cellStyle name="Comma 3 3 3 7 2 3 2" xfId="52182"/>
    <cellStyle name="Comma 3 3 3 7 2 4" xfId="36772"/>
    <cellStyle name="Comma 3 3 3 7 3" xfId="9953"/>
    <cellStyle name="Comma 3 3 3 7 3 2" xfId="25364"/>
    <cellStyle name="Comma 3 3 3 7 3 2 2" xfId="56188"/>
    <cellStyle name="Comma 3 3 3 7 3 3" xfId="40778"/>
    <cellStyle name="Comma 3 3 3 7 4" xfId="17555"/>
    <cellStyle name="Comma 3 3 3 7 4 2" xfId="48379"/>
    <cellStyle name="Comma 3 3 3 7 5" xfId="32969"/>
    <cellStyle name="Comma 3 3 3 8" xfId="4047"/>
    <cellStyle name="Comma 3 3 3 8 2" xfId="11857"/>
    <cellStyle name="Comma 3 3 3 8 2 2" xfId="27268"/>
    <cellStyle name="Comma 3 3 3 8 2 2 2" xfId="58092"/>
    <cellStyle name="Comma 3 3 3 8 2 3" xfId="42682"/>
    <cellStyle name="Comma 3 3 3 8 3" xfId="19459"/>
    <cellStyle name="Comma 3 3 3 8 3 2" xfId="50283"/>
    <cellStyle name="Comma 3 3 3 8 4" xfId="34873"/>
    <cellStyle name="Comma 3 3 3 9" xfId="8054"/>
    <cellStyle name="Comma 3 3 3 9 2" xfId="23465"/>
    <cellStyle name="Comma 3 3 3 9 2 2" xfId="54289"/>
    <cellStyle name="Comma 3 3 3 9 3" xfId="38879"/>
    <cellStyle name="Comma 3 3 4" xfId="283"/>
    <cellStyle name="Comma 3 3 4 10" xfId="15696"/>
    <cellStyle name="Comma 3 3 4 10 2" xfId="46520"/>
    <cellStyle name="Comma 3 3 4 11" xfId="31110"/>
    <cellStyle name="Comma 3 3 4 2" xfId="706"/>
    <cellStyle name="Comma 3 3 4 2 2" xfId="1339"/>
    <cellStyle name="Comma 3 3 4 2 2 2" xfId="3238"/>
    <cellStyle name="Comma 3 3 4 2 2 2 2" xfId="7041"/>
    <cellStyle name="Comma 3 3 4 2 2 2 2 2" xfId="14851"/>
    <cellStyle name="Comma 3 3 4 2 2 2 2 2 2" xfId="30262"/>
    <cellStyle name="Comma 3 3 4 2 2 2 2 2 2 2" xfId="61086"/>
    <cellStyle name="Comma 3 3 4 2 2 2 2 2 3" xfId="45676"/>
    <cellStyle name="Comma 3 3 4 2 2 2 2 3" xfId="22453"/>
    <cellStyle name="Comma 3 3 4 2 2 2 2 3 2" xfId="53277"/>
    <cellStyle name="Comma 3 3 4 2 2 2 2 4" xfId="37867"/>
    <cellStyle name="Comma 3 3 4 2 2 2 3" xfId="11048"/>
    <cellStyle name="Comma 3 3 4 2 2 2 3 2" xfId="26459"/>
    <cellStyle name="Comma 3 3 4 2 2 2 3 2 2" xfId="57283"/>
    <cellStyle name="Comma 3 3 4 2 2 2 3 3" xfId="41873"/>
    <cellStyle name="Comma 3 3 4 2 2 2 4" xfId="18650"/>
    <cellStyle name="Comma 3 3 4 2 2 2 4 2" xfId="49474"/>
    <cellStyle name="Comma 3 3 4 2 2 2 5" xfId="34064"/>
    <cellStyle name="Comma 3 3 4 2 2 3" xfId="5142"/>
    <cellStyle name="Comma 3 3 4 2 2 3 2" xfId="12952"/>
    <cellStyle name="Comma 3 3 4 2 2 3 2 2" xfId="28363"/>
    <cellStyle name="Comma 3 3 4 2 2 3 2 2 2" xfId="59187"/>
    <cellStyle name="Comma 3 3 4 2 2 3 2 3" xfId="43777"/>
    <cellStyle name="Comma 3 3 4 2 2 3 3" xfId="20554"/>
    <cellStyle name="Comma 3 3 4 2 2 3 3 2" xfId="51378"/>
    <cellStyle name="Comma 3 3 4 2 2 3 4" xfId="35968"/>
    <cellStyle name="Comma 3 3 4 2 2 4" xfId="9149"/>
    <cellStyle name="Comma 3 3 4 2 2 4 2" xfId="24560"/>
    <cellStyle name="Comma 3 3 4 2 2 4 2 2" xfId="55384"/>
    <cellStyle name="Comma 3 3 4 2 2 4 3" xfId="39974"/>
    <cellStyle name="Comma 3 3 4 2 2 5" xfId="16751"/>
    <cellStyle name="Comma 3 3 4 2 2 5 2" xfId="47575"/>
    <cellStyle name="Comma 3 3 4 2 2 6" xfId="32165"/>
    <cellStyle name="Comma 3 3 4 2 3" xfId="1972"/>
    <cellStyle name="Comma 3 3 4 2 3 2" xfId="3871"/>
    <cellStyle name="Comma 3 3 4 2 3 2 2" xfId="7674"/>
    <cellStyle name="Comma 3 3 4 2 3 2 2 2" xfId="15484"/>
    <cellStyle name="Comma 3 3 4 2 3 2 2 2 2" xfId="30895"/>
    <cellStyle name="Comma 3 3 4 2 3 2 2 2 2 2" xfId="61719"/>
    <cellStyle name="Comma 3 3 4 2 3 2 2 2 3" xfId="46309"/>
    <cellStyle name="Comma 3 3 4 2 3 2 2 3" xfId="23086"/>
    <cellStyle name="Comma 3 3 4 2 3 2 2 3 2" xfId="53910"/>
    <cellStyle name="Comma 3 3 4 2 3 2 2 4" xfId="38500"/>
    <cellStyle name="Comma 3 3 4 2 3 2 3" xfId="11681"/>
    <cellStyle name="Comma 3 3 4 2 3 2 3 2" xfId="27092"/>
    <cellStyle name="Comma 3 3 4 2 3 2 3 2 2" xfId="57916"/>
    <cellStyle name="Comma 3 3 4 2 3 2 3 3" xfId="42506"/>
    <cellStyle name="Comma 3 3 4 2 3 2 4" xfId="19283"/>
    <cellStyle name="Comma 3 3 4 2 3 2 4 2" xfId="50107"/>
    <cellStyle name="Comma 3 3 4 2 3 2 5" xfId="34697"/>
    <cellStyle name="Comma 3 3 4 2 3 3" xfId="5775"/>
    <cellStyle name="Comma 3 3 4 2 3 3 2" xfId="13585"/>
    <cellStyle name="Comma 3 3 4 2 3 3 2 2" xfId="28996"/>
    <cellStyle name="Comma 3 3 4 2 3 3 2 2 2" xfId="59820"/>
    <cellStyle name="Comma 3 3 4 2 3 3 2 3" xfId="44410"/>
    <cellStyle name="Comma 3 3 4 2 3 3 3" xfId="21187"/>
    <cellStyle name="Comma 3 3 4 2 3 3 3 2" xfId="52011"/>
    <cellStyle name="Comma 3 3 4 2 3 3 4" xfId="36601"/>
    <cellStyle name="Comma 3 3 4 2 3 4" xfId="9782"/>
    <cellStyle name="Comma 3 3 4 2 3 4 2" xfId="25193"/>
    <cellStyle name="Comma 3 3 4 2 3 4 2 2" xfId="56017"/>
    <cellStyle name="Comma 3 3 4 2 3 4 3" xfId="40607"/>
    <cellStyle name="Comma 3 3 4 2 3 5" xfId="17384"/>
    <cellStyle name="Comma 3 3 4 2 3 5 2" xfId="48208"/>
    <cellStyle name="Comma 3 3 4 2 3 6" xfId="32798"/>
    <cellStyle name="Comma 3 3 4 2 4" xfId="2605"/>
    <cellStyle name="Comma 3 3 4 2 4 2" xfId="6408"/>
    <cellStyle name="Comma 3 3 4 2 4 2 2" xfId="14218"/>
    <cellStyle name="Comma 3 3 4 2 4 2 2 2" xfId="29629"/>
    <cellStyle name="Comma 3 3 4 2 4 2 2 2 2" xfId="60453"/>
    <cellStyle name="Comma 3 3 4 2 4 2 2 3" xfId="45043"/>
    <cellStyle name="Comma 3 3 4 2 4 2 3" xfId="21820"/>
    <cellStyle name="Comma 3 3 4 2 4 2 3 2" xfId="52644"/>
    <cellStyle name="Comma 3 3 4 2 4 2 4" xfId="37234"/>
    <cellStyle name="Comma 3 3 4 2 4 3" xfId="10415"/>
    <cellStyle name="Comma 3 3 4 2 4 3 2" xfId="25826"/>
    <cellStyle name="Comma 3 3 4 2 4 3 2 2" xfId="56650"/>
    <cellStyle name="Comma 3 3 4 2 4 3 3" xfId="41240"/>
    <cellStyle name="Comma 3 3 4 2 4 4" xfId="18017"/>
    <cellStyle name="Comma 3 3 4 2 4 4 2" xfId="48841"/>
    <cellStyle name="Comma 3 3 4 2 4 5" xfId="33431"/>
    <cellStyle name="Comma 3 3 4 2 5" xfId="4509"/>
    <cellStyle name="Comma 3 3 4 2 5 2" xfId="12319"/>
    <cellStyle name="Comma 3 3 4 2 5 2 2" xfId="27730"/>
    <cellStyle name="Comma 3 3 4 2 5 2 2 2" xfId="58554"/>
    <cellStyle name="Comma 3 3 4 2 5 2 3" xfId="43144"/>
    <cellStyle name="Comma 3 3 4 2 5 3" xfId="19921"/>
    <cellStyle name="Comma 3 3 4 2 5 3 2" xfId="50745"/>
    <cellStyle name="Comma 3 3 4 2 5 4" xfId="35335"/>
    <cellStyle name="Comma 3 3 4 2 6" xfId="8516"/>
    <cellStyle name="Comma 3 3 4 2 6 2" xfId="23927"/>
    <cellStyle name="Comma 3 3 4 2 6 2 2" xfId="54751"/>
    <cellStyle name="Comma 3 3 4 2 6 3" xfId="39341"/>
    <cellStyle name="Comma 3 3 4 2 7" xfId="16118"/>
    <cellStyle name="Comma 3 3 4 2 7 2" xfId="46942"/>
    <cellStyle name="Comma 3 3 4 2 8" xfId="31532"/>
    <cellStyle name="Comma 3 3 4 3" xfId="497"/>
    <cellStyle name="Comma 3 3 4 3 2" xfId="1130"/>
    <cellStyle name="Comma 3 3 4 3 2 2" xfId="3029"/>
    <cellStyle name="Comma 3 3 4 3 2 2 2" xfId="6832"/>
    <cellStyle name="Comma 3 3 4 3 2 2 2 2" xfId="14642"/>
    <cellStyle name="Comma 3 3 4 3 2 2 2 2 2" xfId="30053"/>
    <cellStyle name="Comma 3 3 4 3 2 2 2 2 2 2" xfId="60877"/>
    <cellStyle name="Comma 3 3 4 3 2 2 2 2 3" xfId="45467"/>
    <cellStyle name="Comma 3 3 4 3 2 2 2 3" xfId="22244"/>
    <cellStyle name="Comma 3 3 4 3 2 2 2 3 2" xfId="53068"/>
    <cellStyle name="Comma 3 3 4 3 2 2 2 4" xfId="37658"/>
    <cellStyle name="Comma 3 3 4 3 2 2 3" xfId="10839"/>
    <cellStyle name="Comma 3 3 4 3 2 2 3 2" xfId="26250"/>
    <cellStyle name="Comma 3 3 4 3 2 2 3 2 2" xfId="57074"/>
    <cellStyle name="Comma 3 3 4 3 2 2 3 3" xfId="41664"/>
    <cellStyle name="Comma 3 3 4 3 2 2 4" xfId="18441"/>
    <cellStyle name="Comma 3 3 4 3 2 2 4 2" xfId="49265"/>
    <cellStyle name="Comma 3 3 4 3 2 2 5" xfId="33855"/>
    <cellStyle name="Comma 3 3 4 3 2 3" xfId="4933"/>
    <cellStyle name="Comma 3 3 4 3 2 3 2" xfId="12743"/>
    <cellStyle name="Comma 3 3 4 3 2 3 2 2" xfId="28154"/>
    <cellStyle name="Comma 3 3 4 3 2 3 2 2 2" xfId="58978"/>
    <cellStyle name="Comma 3 3 4 3 2 3 2 3" xfId="43568"/>
    <cellStyle name="Comma 3 3 4 3 2 3 3" xfId="20345"/>
    <cellStyle name="Comma 3 3 4 3 2 3 3 2" xfId="51169"/>
    <cellStyle name="Comma 3 3 4 3 2 3 4" xfId="35759"/>
    <cellStyle name="Comma 3 3 4 3 2 4" xfId="8940"/>
    <cellStyle name="Comma 3 3 4 3 2 4 2" xfId="24351"/>
    <cellStyle name="Comma 3 3 4 3 2 4 2 2" xfId="55175"/>
    <cellStyle name="Comma 3 3 4 3 2 4 3" xfId="39765"/>
    <cellStyle name="Comma 3 3 4 3 2 5" xfId="16542"/>
    <cellStyle name="Comma 3 3 4 3 2 5 2" xfId="47366"/>
    <cellStyle name="Comma 3 3 4 3 2 6" xfId="31956"/>
    <cellStyle name="Comma 3 3 4 3 3" xfId="1763"/>
    <cellStyle name="Comma 3 3 4 3 3 2" xfId="3662"/>
    <cellStyle name="Comma 3 3 4 3 3 2 2" xfId="7465"/>
    <cellStyle name="Comma 3 3 4 3 3 2 2 2" xfId="15275"/>
    <cellStyle name="Comma 3 3 4 3 3 2 2 2 2" xfId="30686"/>
    <cellStyle name="Comma 3 3 4 3 3 2 2 2 2 2" xfId="61510"/>
    <cellStyle name="Comma 3 3 4 3 3 2 2 2 3" xfId="46100"/>
    <cellStyle name="Comma 3 3 4 3 3 2 2 3" xfId="22877"/>
    <cellStyle name="Comma 3 3 4 3 3 2 2 3 2" xfId="53701"/>
    <cellStyle name="Comma 3 3 4 3 3 2 2 4" xfId="38291"/>
    <cellStyle name="Comma 3 3 4 3 3 2 3" xfId="11472"/>
    <cellStyle name="Comma 3 3 4 3 3 2 3 2" xfId="26883"/>
    <cellStyle name="Comma 3 3 4 3 3 2 3 2 2" xfId="57707"/>
    <cellStyle name="Comma 3 3 4 3 3 2 3 3" xfId="42297"/>
    <cellStyle name="Comma 3 3 4 3 3 2 4" xfId="19074"/>
    <cellStyle name="Comma 3 3 4 3 3 2 4 2" xfId="49898"/>
    <cellStyle name="Comma 3 3 4 3 3 2 5" xfId="34488"/>
    <cellStyle name="Comma 3 3 4 3 3 3" xfId="5566"/>
    <cellStyle name="Comma 3 3 4 3 3 3 2" xfId="13376"/>
    <cellStyle name="Comma 3 3 4 3 3 3 2 2" xfId="28787"/>
    <cellStyle name="Comma 3 3 4 3 3 3 2 2 2" xfId="59611"/>
    <cellStyle name="Comma 3 3 4 3 3 3 2 3" xfId="44201"/>
    <cellStyle name="Comma 3 3 4 3 3 3 3" xfId="20978"/>
    <cellStyle name="Comma 3 3 4 3 3 3 3 2" xfId="51802"/>
    <cellStyle name="Comma 3 3 4 3 3 3 4" xfId="36392"/>
    <cellStyle name="Comma 3 3 4 3 3 4" xfId="9573"/>
    <cellStyle name="Comma 3 3 4 3 3 4 2" xfId="24984"/>
    <cellStyle name="Comma 3 3 4 3 3 4 2 2" xfId="55808"/>
    <cellStyle name="Comma 3 3 4 3 3 4 3" xfId="40398"/>
    <cellStyle name="Comma 3 3 4 3 3 5" xfId="17175"/>
    <cellStyle name="Comma 3 3 4 3 3 5 2" xfId="47999"/>
    <cellStyle name="Comma 3 3 4 3 3 6" xfId="32589"/>
    <cellStyle name="Comma 3 3 4 3 4" xfId="2396"/>
    <cellStyle name="Comma 3 3 4 3 4 2" xfId="6199"/>
    <cellStyle name="Comma 3 3 4 3 4 2 2" xfId="14009"/>
    <cellStyle name="Comma 3 3 4 3 4 2 2 2" xfId="29420"/>
    <cellStyle name="Comma 3 3 4 3 4 2 2 2 2" xfId="60244"/>
    <cellStyle name="Comma 3 3 4 3 4 2 2 3" xfId="44834"/>
    <cellStyle name="Comma 3 3 4 3 4 2 3" xfId="21611"/>
    <cellStyle name="Comma 3 3 4 3 4 2 3 2" xfId="52435"/>
    <cellStyle name="Comma 3 3 4 3 4 2 4" xfId="37025"/>
    <cellStyle name="Comma 3 3 4 3 4 3" xfId="10206"/>
    <cellStyle name="Comma 3 3 4 3 4 3 2" xfId="25617"/>
    <cellStyle name="Comma 3 3 4 3 4 3 2 2" xfId="56441"/>
    <cellStyle name="Comma 3 3 4 3 4 3 3" xfId="41031"/>
    <cellStyle name="Comma 3 3 4 3 4 4" xfId="17808"/>
    <cellStyle name="Comma 3 3 4 3 4 4 2" xfId="48632"/>
    <cellStyle name="Comma 3 3 4 3 4 5" xfId="33222"/>
    <cellStyle name="Comma 3 3 4 3 5" xfId="4300"/>
    <cellStyle name="Comma 3 3 4 3 5 2" xfId="12110"/>
    <cellStyle name="Comma 3 3 4 3 5 2 2" xfId="27521"/>
    <cellStyle name="Comma 3 3 4 3 5 2 2 2" xfId="58345"/>
    <cellStyle name="Comma 3 3 4 3 5 2 3" xfId="42935"/>
    <cellStyle name="Comma 3 3 4 3 5 3" xfId="19712"/>
    <cellStyle name="Comma 3 3 4 3 5 3 2" xfId="50536"/>
    <cellStyle name="Comma 3 3 4 3 5 4" xfId="35126"/>
    <cellStyle name="Comma 3 3 4 3 6" xfId="8307"/>
    <cellStyle name="Comma 3 3 4 3 6 2" xfId="23718"/>
    <cellStyle name="Comma 3 3 4 3 6 2 2" xfId="54542"/>
    <cellStyle name="Comma 3 3 4 3 6 3" xfId="39132"/>
    <cellStyle name="Comma 3 3 4 3 7" xfId="15909"/>
    <cellStyle name="Comma 3 3 4 3 7 2" xfId="46733"/>
    <cellStyle name="Comma 3 3 4 3 8" xfId="31323"/>
    <cellStyle name="Comma 3 3 4 4" xfId="917"/>
    <cellStyle name="Comma 3 3 4 4 2" xfId="2816"/>
    <cellStyle name="Comma 3 3 4 4 2 2" xfId="6619"/>
    <cellStyle name="Comma 3 3 4 4 2 2 2" xfId="14429"/>
    <cellStyle name="Comma 3 3 4 4 2 2 2 2" xfId="29840"/>
    <cellStyle name="Comma 3 3 4 4 2 2 2 2 2" xfId="60664"/>
    <cellStyle name="Comma 3 3 4 4 2 2 2 3" xfId="45254"/>
    <cellStyle name="Comma 3 3 4 4 2 2 3" xfId="22031"/>
    <cellStyle name="Comma 3 3 4 4 2 2 3 2" xfId="52855"/>
    <cellStyle name="Comma 3 3 4 4 2 2 4" xfId="37445"/>
    <cellStyle name="Comma 3 3 4 4 2 3" xfId="10626"/>
    <cellStyle name="Comma 3 3 4 4 2 3 2" xfId="26037"/>
    <cellStyle name="Comma 3 3 4 4 2 3 2 2" xfId="56861"/>
    <cellStyle name="Comma 3 3 4 4 2 3 3" xfId="41451"/>
    <cellStyle name="Comma 3 3 4 4 2 4" xfId="18228"/>
    <cellStyle name="Comma 3 3 4 4 2 4 2" xfId="49052"/>
    <cellStyle name="Comma 3 3 4 4 2 5" xfId="33642"/>
    <cellStyle name="Comma 3 3 4 4 3" xfId="4720"/>
    <cellStyle name="Comma 3 3 4 4 3 2" xfId="12530"/>
    <cellStyle name="Comma 3 3 4 4 3 2 2" xfId="27941"/>
    <cellStyle name="Comma 3 3 4 4 3 2 2 2" xfId="58765"/>
    <cellStyle name="Comma 3 3 4 4 3 2 3" xfId="43355"/>
    <cellStyle name="Comma 3 3 4 4 3 3" xfId="20132"/>
    <cellStyle name="Comma 3 3 4 4 3 3 2" xfId="50956"/>
    <cellStyle name="Comma 3 3 4 4 3 4" xfId="35546"/>
    <cellStyle name="Comma 3 3 4 4 4" xfId="8727"/>
    <cellStyle name="Comma 3 3 4 4 4 2" xfId="24138"/>
    <cellStyle name="Comma 3 3 4 4 4 2 2" xfId="54962"/>
    <cellStyle name="Comma 3 3 4 4 4 3" xfId="39552"/>
    <cellStyle name="Comma 3 3 4 4 5" xfId="16329"/>
    <cellStyle name="Comma 3 3 4 4 5 2" xfId="47153"/>
    <cellStyle name="Comma 3 3 4 4 6" xfId="31743"/>
    <cellStyle name="Comma 3 3 4 5" xfId="1550"/>
    <cellStyle name="Comma 3 3 4 5 2" xfId="3449"/>
    <cellStyle name="Comma 3 3 4 5 2 2" xfId="7252"/>
    <cellStyle name="Comma 3 3 4 5 2 2 2" xfId="15062"/>
    <cellStyle name="Comma 3 3 4 5 2 2 2 2" xfId="30473"/>
    <cellStyle name="Comma 3 3 4 5 2 2 2 2 2" xfId="61297"/>
    <cellStyle name="Comma 3 3 4 5 2 2 2 3" xfId="45887"/>
    <cellStyle name="Comma 3 3 4 5 2 2 3" xfId="22664"/>
    <cellStyle name="Comma 3 3 4 5 2 2 3 2" xfId="53488"/>
    <cellStyle name="Comma 3 3 4 5 2 2 4" xfId="38078"/>
    <cellStyle name="Comma 3 3 4 5 2 3" xfId="11259"/>
    <cellStyle name="Comma 3 3 4 5 2 3 2" xfId="26670"/>
    <cellStyle name="Comma 3 3 4 5 2 3 2 2" xfId="57494"/>
    <cellStyle name="Comma 3 3 4 5 2 3 3" xfId="42084"/>
    <cellStyle name="Comma 3 3 4 5 2 4" xfId="18861"/>
    <cellStyle name="Comma 3 3 4 5 2 4 2" xfId="49685"/>
    <cellStyle name="Comma 3 3 4 5 2 5" xfId="34275"/>
    <cellStyle name="Comma 3 3 4 5 3" xfId="5353"/>
    <cellStyle name="Comma 3 3 4 5 3 2" xfId="13163"/>
    <cellStyle name="Comma 3 3 4 5 3 2 2" xfId="28574"/>
    <cellStyle name="Comma 3 3 4 5 3 2 2 2" xfId="59398"/>
    <cellStyle name="Comma 3 3 4 5 3 2 3" xfId="43988"/>
    <cellStyle name="Comma 3 3 4 5 3 3" xfId="20765"/>
    <cellStyle name="Comma 3 3 4 5 3 3 2" xfId="51589"/>
    <cellStyle name="Comma 3 3 4 5 3 4" xfId="36179"/>
    <cellStyle name="Comma 3 3 4 5 4" xfId="9360"/>
    <cellStyle name="Comma 3 3 4 5 4 2" xfId="24771"/>
    <cellStyle name="Comma 3 3 4 5 4 2 2" xfId="55595"/>
    <cellStyle name="Comma 3 3 4 5 4 3" xfId="40185"/>
    <cellStyle name="Comma 3 3 4 5 5" xfId="16962"/>
    <cellStyle name="Comma 3 3 4 5 5 2" xfId="47786"/>
    <cellStyle name="Comma 3 3 4 5 6" xfId="32376"/>
    <cellStyle name="Comma 3 3 4 6" xfId="2183"/>
    <cellStyle name="Comma 3 3 4 6 2" xfId="5986"/>
    <cellStyle name="Comma 3 3 4 6 2 2" xfId="13796"/>
    <cellStyle name="Comma 3 3 4 6 2 2 2" xfId="29207"/>
    <cellStyle name="Comma 3 3 4 6 2 2 2 2" xfId="60031"/>
    <cellStyle name="Comma 3 3 4 6 2 2 3" xfId="44621"/>
    <cellStyle name="Comma 3 3 4 6 2 3" xfId="21398"/>
    <cellStyle name="Comma 3 3 4 6 2 3 2" xfId="52222"/>
    <cellStyle name="Comma 3 3 4 6 2 4" xfId="36812"/>
    <cellStyle name="Comma 3 3 4 6 3" xfId="9993"/>
    <cellStyle name="Comma 3 3 4 6 3 2" xfId="25404"/>
    <cellStyle name="Comma 3 3 4 6 3 2 2" xfId="56228"/>
    <cellStyle name="Comma 3 3 4 6 3 3" xfId="40818"/>
    <cellStyle name="Comma 3 3 4 6 4" xfId="17595"/>
    <cellStyle name="Comma 3 3 4 6 4 2" xfId="48419"/>
    <cellStyle name="Comma 3 3 4 6 5" xfId="33009"/>
    <cellStyle name="Comma 3 3 4 7" xfId="4087"/>
    <cellStyle name="Comma 3 3 4 7 2" xfId="11897"/>
    <cellStyle name="Comma 3 3 4 7 2 2" xfId="27308"/>
    <cellStyle name="Comma 3 3 4 7 2 2 2" xfId="58132"/>
    <cellStyle name="Comma 3 3 4 7 2 3" xfId="42722"/>
    <cellStyle name="Comma 3 3 4 7 3" xfId="19499"/>
    <cellStyle name="Comma 3 3 4 7 3 2" xfId="50323"/>
    <cellStyle name="Comma 3 3 4 7 4" xfId="34913"/>
    <cellStyle name="Comma 3 3 4 8" xfId="8094"/>
    <cellStyle name="Comma 3 3 4 8 2" xfId="23505"/>
    <cellStyle name="Comma 3 3 4 8 2 2" xfId="54329"/>
    <cellStyle name="Comma 3 3 4 8 3" xfId="38919"/>
    <cellStyle name="Comma 3 3 4 9" xfId="7885"/>
    <cellStyle name="Comma 3 3 4 9 2" xfId="23296"/>
    <cellStyle name="Comma 3 3 4 9 2 2" xfId="54120"/>
    <cellStyle name="Comma 3 3 4 9 3" xfId="38710"/>
    <cellStyle name="Comma 3 3 5" xfId="203"/>
    <cellStyle name="Comma 3 3 5 10" xfId="15616"/>
    <cellStyle name="Comma 3 3 5 10 2" xfId="46440"/>
    <cellStyle name="Comma 3 3 5 11" xfId="31030"/>
    <cellStyle name="Comma 3 3 5 2" xfId="626"/>
    <cellStyle name="Comma 3 3 5 2 2" xfId="1259"/>
    <cellStyle name="Comma 3 3 5 2 2 2" xfId="3158"/>
    <cellStyle name="Comma 3 3 5 2 2 2 2" xfId="6961"/>
    <cellStyle name="Comma 3 3 5 2 2 2 2 2" xfId="14771"/>
    <cellStyle name="Comma 3 3 5 2 2 2 2 2 2" xfId="30182"/>
    <cellStyle name="Comma 3 3 5 2 2 2 2 2 2 2" xfId="61006"/>
    <cellStyle name="Comma 3 3 5 2 2 2 2 2 3" xfId="45596"/>
    <cellStyle name="Comma 3 3 5 2 2 2 2 3" xfId="22373"/>
    <cellStyle name="Comma 3 3 5 2 2 2 2 3 2" xfId="53197"/>
    <cellStyle name="Comma 3 3 5 2 2 2 2 4" xfId="37787"/>
    <cellStyle name="Comma 3 3 5 2 2 2 3" xfId="10968"/>
    <cellStyle name="Comma 3 3 5 2 2 2 3 2" xfId="26379"/>
    <cellStyle name="Comma 3 3 5 2 2 2 3 2 2" xfId="57203"/>
    <cellStyle name="Comma 3 3 5 2 2 2 3 3" xfId="41793"/>
    <cellStyle name="Comma 3 3 5 2 2 2 4" xfId="18570"/>
    <cellStyle name="Comma 3 3 5 2 2 2 4 2" xfId="49394"/>
    <cellStyle name="Comma 3 3 5 2 2 2 5" xfId="33984"/>
    <cellStyle name="Comma 3 3 5 2 2 3" xfId="5062"/>
    <cellStyle name="Comma 3 3 5 2 2 3 2" xfId="12872"/>
    <cellStyle name="Comma 3 3 5 2 2 3 2 2" xfId="28283"/>
    <cellStyle name="Comma 3 3 5 2 2 3 2 2 2" xfId="59107"/>
    <cellStyle name="Comma 3 3 5 2 2 3 2 3" xfId="43697"/>
    <cellStyle name="Comma 3 3 5 2 2 3 3" xfId="20474"/>
    <cellStyle name="Comma 3 3 5 2 2 3 3 2" xfId="51298"/>
    <cellStyle name="Comma 3 3 5 2 2 3 4" xfId="35888"/>
    <cellStyle name="Comma 3 3 5 2 2 4" xfId="9069"/>
    <cellStyle name="Comma 3 3 5 2 2 4 2" xfId="24480"/>
    <cellStyle name="Comma 3 3 5 2 2 4 2 2" xfId="55304"/>
    <cellStyle name="Comma 3 3 5 2 2 4 3" xfId="39894"/>
    <cellStyle name="Comma 3 3 5 2 2 5" xfId="16671"/>
    <cellStyle name="Comma 3 3 5 2 2 5 2" xfId="47495"/>
    <cellStyle name="Comma 3 3 5 2 2 6" xfId="32085"/>
    <cellStyle name="Comma 3 3 5 2 3" xfId="1892"/>
    <cellStyle name="Comma 3 3 5 2 3 2" xfId="3791"/>
    <cellStyle name="Comma 3 3 5 2 3 2 2" xfId="7594"/>
    <cellStyle name="Comma 3 3 5 2 3 2 2 2" xfId="15404"/>
    <cellStyle name="Comma 3 3 5 2 3 2 2 2 2" xfId="30815"/>
    <cellStyle name="Comma 3 3 5 2 3 2 2 2 2 2" xfId="61639"/>
    <cellStyle name="Comma 3 3 5 2 3 2 2 2 3" xfId="46229"/>
    <cellStyle name="Comma 3 3 5 2 3 2 2 3" xfId="23006"/>
    <cellStyle name="Comma 3 3 5 2 3 2 2 3 2" xfId="53830"/>
    <cellStyle name="Comma 3 3 5 2 3 2 2 4" xfId="38420"/>
    <cellStyle name="Comma 3 3 5 2 3 2 3" xfId="11601"/>
    <cellStyle name="Comma 3 3 5 2 3 2 3 2" xfId="27012"/>
    <cellStyle name="Comma 3 3 5 2 3 2 3 2 2" xfId="57836"/>
    <cellStyle name="Comma 3 3 5 2 3 2 3 3" xfId="42426"/>
    <cellStyle name="Comma 3 3 5 2 3 2 4" xfId="19203"/>
    <cellStyle name="Comma 3 3 5 2 3 2 4 2" xfId="50027"/>
    <cellStyle name="Comma 3 3 5 2 3 2 5" xfId="34617"/>
    <cellStyle name="Comma 3 3 5 2 3 3" xfId="5695"/>
    <cellStyle name="Comma 3 3 5 2 3 3 2" xfId="13505"/>
    <cellStyle name="Comma 3 3 5 2 3 3 2 2" xfId="28916"/>
    <cellStyle name="Comma 3 3 5 2 3 3 2 2 2" xfId="59740"/>
    <cellStyle name="Comma 3 3 5 2 3 3 2 3" xfId="44330"/>
    <cellStyle name="Comma 3 3 5 2 3 3 3" xfId="21107"/>
    <cellStyle name="Comma 3 3 5 2 3 3 3 2" xfId="51931"/>
    <cellStyle name="Comma 3 3 5 2 3 3 4" xfId="36521"/>
    <cellStyle name="Comma 3 3 5 2 3 4" xfId="9702"/>
    <cellStyle name="Comma 3 3 5 2 3 4 2" xfId="25113"/>
    <cellStyle name="Comma 3 3 5 2 3 4 2 2" xfId="55937"/>
    <cellStyle name="Comma 3 3 5 2 3 4 3" xfId="40527"/>
    <cellStyle name="Comma 3 3 5 2 3 5" xfId="17304"/>
    <cellStyle name="Comma 3 3 5 2 3 5 2" xfId="48128"/>
    <cellStyle name="Comma 3 3 5 2 3 6" xfId="32718"/>
    <cellStyle name="Comma 3 3 5 2 4" xfId="2525"/>
    <cellStyle name="Comma 3 3 5 2 4 2" xfId="6328"/>
    <cellStyle name="Comma 3 3 5 2 4 2 2" xfId="14138"/>
    <cellStyle name="Comma 3 3 5 2 4 2 2 2" xfId="29549"/>
    <cellStyle name="Comma 3 3 5 2 4 2 2 2 2" xfId="60373"/>
    <cellStyle name="Comma 3 3 5 2 4 2 2 3" xfId="44963"/>
    <cellStyle name="Comma 3 3 5 2 4 2 3" xfId="21740"/>
    <cellStyle name="Comma 3 3 5 2 4 2 3 2" xfId="52564"/>
    <cellStyle name="Comma 3 3 5 2 4 2 4" xfId="37154"/>
    <cellStyle name="Comma 3 3 5 2 4 3" xfId="10335"/>
    <cellStyle name="Comma 3 3 5 2 4 3 2" xfId="25746"/>
    <cellStyle name="Comma 3 3 5 2 4 3 2 2" xfId="56570"/>
    <cellStyle name="Comma 3 3 5 2 4 3 3" xfId="41160"/>
    <cellStyle name="Comma 3 3 5 2 4 4" xfId="17937"/>
    <cellStyle name="Comma 3 3 5 2 4 4 2" xfId="48761"/>
    <cellStyle name="Comma 3 3 5 2 4 5" xfId="33351"/>
    <cellStyle name="Comma 3 3 5 2 5" xfId="4429"/>
    <cellStyle name="Comma 3 3 5 2 5 2" xfId="12239"/>
    <cellStyle name="Comma 3 3 5 2 5 2 2" xfId="27650"/>
    <cellStyle name="Comma 3 3 5 2 5 2 2 2" xfId="58474"/>
    <cellStyle name="Comma 3 3 5 2 5 2 3" xfId="43064"/>
    <cellStyle name="Comma 3 3 5 2 5 3" xfId="19841"/>
    <cellStyle name="Comma 3 3 5 2 5 3 2" xfId="50665"/>
    <cellStyle name="Comma 3 3 5 2 5 4" xfId="35255"/>
    <cellStyle name="Comma 3 3 5 2 6" xfId="8436"/>
    <cellStyle name="Comma 3 3 5 2 6 2" xfId="23847"/>
    <cellStyle name="Comma 3 3 5 2 6 2 2" xfId="54671"/>
    <cellStyle name="Comma 3 3 5 2 6 3" xfId="39261"/>
    <cellStyle name="Comma 3 3 5 2 7" xfId="16038"/>
    <cellStyle name="Comma 3 3 5 2 7 2" xfId="46862"/>
    <cellStyle name="Comma 3 3 5 2 8" xfId="31452"/>
    <cellStyle name="Comma 3 3 5 3" xfId="417"/>
    <cellStyle name="Comma 3 3 5 3 2" xfId="1050"/>
    <cellStyle name="Comma 3 3 5 3 2 2" xfId="2949"/>
    <cellStyle name="Comma 3 3 5 3 2 2 2" xfId="6752"/>
    <cellStyle name="Comma 3 3 5 3 2 2 2 2" xfId="14562"/>
    <cellStyle name="Comma 3 3 5 3 2 2 2 2 2" xfId="29973"/>
    <cellStyle name="Comma 3 3 5 3 2 2 2 2 2 2" xfId="60797"/>
    <cellStyle name="Comma 3 3 5 3 2 2 2 2 3" xfId="45387"/>
    <cellStyle name="Comma 3 3 5 3 2 2 2 3" xfId="22164"/>
    <cellStyle name="Comma 3 3 5 3 2 2 2 3 2" xfId="52988"/>
    <cellStyle name="Comma 3 3 5 3 2 2 2 4" xfId="37578"/>
    <cellStyle name="Comma 3 3 5 3 2 2 3" xfId="10759"/>
    <cellStyle name="Comma 3 3 5 3 2 2 3 2" xfId="26170"/>
    <cellStyle name="Comma 3 3 5 3 2 2 3 2 2" xfId="56994"/>
    <cellStyle name="Comma 3 3 5 3 2 2 3 3" xfId="41584"/>
    <cellStyle name="Comma 3 3 5 3 2 2 4" xfId="18361"/>
    <cellStyle name="Comma 3 3 5 3 2 2 4 2" xfId="49185"/>
    <cellStyle name="Comma 3 3 5 3 2 2 5" xfId="33775"/>
    <cellStyle name="Comma 3 3 5 3 2 3" xfId="4853"/>
    <cellStyle name="Comma 3 3 5 3 2 3 2" xfId="12663"/>
    <cellStyle name="Comma 3 3 5 3 2 3 2 2" xfId="28074"/>
    <cellStyle name="Comma 3 3 5 3 2 3 2 2 2" xfId="58898"/>
    <cellStyle name="Comma 3 3 5 3 2 3 2 3" xfId="43488"/>
    <cellStyle name="Comma 3 3 5 3 2 3 3" xfId="20265"/>
    <cellStyle name="Comma 3 3 5 3 2 3 3 2" xfId="51089"/>
    <cellStyle name="Comma 3 3 5 3 2 3 4" xfId="35679"/>
    <cellStyle name="Comma 3 3 5 3 2 4" xfId="8860"/>
    <cellStyle name="Comma 3 3 5 3 2 4 2" xfId="24271"/>
    <cellStyle name="Comma 3 3 5 3 2 4 2 2" xfId="55095"/>
    <cellStyle name="Comma 3 3 5 3 2 4 3" xfId="39685"/>
    <cellStyle name="Comma 3 3 5 3 2 5" xfId="16462"/>
    <cellStyle name="Comma 3 3 5 3 2 5 2" xfId="47286"/>
    <cellStyle name="Comma 3 3 5 3 2 6" xfId="31876"/>
    <cellStyle name="Comma 3 3 5 3 3" xfId="1683"/>
    <cellStyle name="Comma 3 3 5 3 3 2" xfId="3582"/>
    <cellStyle name="Comma 3 3 5 3 3 2 2" xfId="7385"/>
    <cellStyle name="Comma 3 3 5 3 3 2 2 2" xfId="15195"/>
    <cellStyle name="Comma 3 3 5 3 3 2 2 2 2" xfId="30606"/>
    <cellStyle name="Comma 3 3 5 3 3 2 2 2 2 2" xfId="61430"/>
    <cellStyle name="Comma 3 3 5 3 3 2 2 2 3" xfId="46020"/>
    <cellStyle name="Comma 3 3 5 3 3 2 2 3" xfId="22797"/>
    <cellStyle name="Comma 3 3 5 3 3 2 2 3 2" xfId="53621"/>
    <cellStyle name="Comma 3 3 5 3 3 2 2 4" xfId="38211"/>
    <cellStyle name="Comma 3 3 5 3 3 2 3" xfId="11392"/>
    <cellStyle name="Comma 3 3 5 3 3 2 3 2" xfId="26803"/>
    <cellStyle name="Comma 3 3 5 3 3 2 3 2 2" xfId="57627"/>
    <cellStyle name="Comma 3 3 5 3 3 2 3 3" xfId="42217"/>
    <cellStyle name="Comma 3 3 5 3 3 2 4" xfId="18994"/>
    <cellStyle name="Comma 3 3 5 3 3 2 4 2" xfId="49818"/>
    <cellStyle name="Comma 3 3 5 3 3 2 5" xfId="34408"/>
    <cellStyle name="Comma 3 3 5 3 3 3" xfId="5486"/>
    <cellStyle name="Comma 3 3 5 3 3 3 2" xfId="13296"/>
    <cellStyle name="Comma 3 3 5 3 3 3 2 2" xfId="28707"/>
    <cellStyle name="Comma 3 3 5 3 3 3 2 2 2" xfId="59531"/>
    <cellStyle name="Comma 3 3 5 3 3 3 2 3" xfId="44121"/>
    <cellStyle name="Comma 3 3 5 3 3 3 3" xfId="20898"/>
    <cellStyle name="Comma 3 3 5 3 3 3 3 2" xfId="51722"/>
    <cellStyle name="Comma 3 3 5 3 3 3 4" xfId="36312"/>
    <cellStyle name="Comma 3 3 5 3 3 4" xfId="9493"/>
    <cellStyle name="Comma 3 3 5 3 3 4 2" xfId="24904"/>
    <cellStyle name="Comma 3 3 5 3 3 4 2 2" xfId="55728"/>
    <cellStyle name="Comma 3 3 5 3 3 4 3" xfId="40318"/>
    <cellStyle name="Comma 3 3 5 3 3 5" xfId="17095"/>
    <cellStyle name="Comma 3 3 5 3 3 5 2" xfId="47919"/>
    <cellStyle name="Comma 3 3 5 3 3 6" xfId="32509"/>
    <cellStyle name="Comma 3 3 5 3 4" xfId="2316"/>
    <cellStyle name="Comma 3 3 5 3 4 2" xfId="6119"/>
    <cellStyle name="Comma 3 3 5 3 4 2 2" xfId="13929"/>
    <cellStyle name="Comma 3 3 5 3 4 2 2 2" xfId="29340"/>
    <cellStyle name="Comma 3 3 5 3 4 2 2 2 2" xfId="60164"/>
    <cellStyle name="Comma 3 3 5 3 4 2 2 3" xfId="44754"/>
    <cellStyle name="Comma 3 3 5 3 4 2 3" xfId="21531"/>
    <cellStyle name="Comma 3 3 5 3 4 2 3 2" xfId="52355"/>
    <cellStyle name="Comma 3 3 5 3 4 2 4" xfId="36945"/>
    <cellStyle name="Comma 3 3 5 3 4 3" xfId="10126"/>
    <cellStyle name="Comma 3 3 5 3 4 3 2" xfId="25537"/>
    <cellStyle name="Comma 3 3 5 3 4 3 2 2" xfId="56361"/>
    <cellStyle name="Comma 3 3 5 3 4 3 3" xfId="40951"/>
    <cellStyle name="Comma 3 3 5 3 4 4" xfId="17728"/>
    <cellStyle name="Comma 3 3 5 3 4 4 2" xfId="48552"/>
    <cellStyle name="Comma 3 3 5 3 4 5" xfId="33142"/>
    <cellStyle name="Comma 3 3 5 3 5" xfId="4220"/>
    <cellStyle name="Comma 3 3 5 3 5 2" xfId="12030"/>
    <cellStyle name="Comma 3 3 5 3 5 2 2" xfId="27441"/>
    <cellStyle name="Comma 3 3 5 3 5 2 2 2" xfId="58265"/>
    <cellStyle name="Comma 3 3 5 3 5 2 3" xfId="42855"/>
    <cellStyle name="Comma 3 3 5 3 5 3" xfId="19632"/>
    <cellStyle name="Comma 3 3 5 3 5 3 2" xfId="50456"/>
    <cellStyle name="Comma 3 3 5 3 5 4" xfId="35046"/>
    <cellStyle name="Comma 3 3 5 3 6" xfId="8227"/>
    <cellStyle name="Comma 3 3 5 3 6 2" xfId="23638"/>
    <cellStyle name="Comma 3 3 5 3 6 2 2" xfId="54462"/>
    <cellStyle name="Comma 3 3 5 3 6 3" xfId="39052"/>
    <cellStyle name="Comma 3 3 5 3 7" xfId="15829"/>
    <cellStyle name="Comma 3 3 5 3 7 2" xfId="46653"/>
    <cellStyle name="Comma 3 3 5 3 8" xfId="31243"/>
    <cellStyle name="Comma 3 3 5 4" xfId="837"/>
    <cellStyle name="Comma 3 3 5 4 2" xfId="2736"/>
    <cellStyle name="Comma 3 3 5 4 2 2" xfId="6539"/>
    <cellStyle name="Comma 3 3 5 4 2 2 2" xfId="14349"/>
    <cellStyle name="Comma 3 3 5 4 2 2 2 2" xfId="29760"/>
    <cellStyle name="Comma 3 3 5 4 2 2 2 2 2" xfId="60584"/>
    <cellStyle name="Comma 3 3 5 4 2 2 2 3" xfId="45174"/>
    <cellStyle name="Comma 3 3 5 4 2 2 3" xfId="21951"/>
    <cellStyle name="Comma 3 3 5 4 2 2 3 2" xfId="52775"/>
    <cellStyle name="Comma 3 3 5 4 2 2 4" xfId="37365"/>
    <cellStyle name="Comma 3 3 5 4 2 3" xfId="10546"/>
    <cellStyle name="Comma 3 3 5 4 2 3 2" xfId="25957"/>
    <cellStyle name="Comma 3 3 5 4 2 3 2 2" xfId="56781"/>
    <cellStyle name="Comma 3 3 5 4 2 3 3" xfId="41371"/>
    <cellStyle name="Comma 3 3 5 4 2 4" xfId="18148"/>
    <cellStyle name="Comma 3 3 5 4 2 4 2" xfId="48972"/>
    <cellStyle name="Comma 3 3 5 4 2 5" xfId="33562"/>
    <cellStyle name="Comma 3 3 5 4 3" xfId="4640"/>
    <cellStyle name="Comma 3 3 5 4 3 2" xfId="12450"/>
    <cellStyle name="Comma 3 3 5 4 3 2 2" xfId="27861"/>
    <cellStyle name="Comma 3 3 5 4 3 2 2 2" xfId="58685"/>
    <cellStyle name="Comma 3 3 5 4 3 2 3" xfId="43275"/>
    <cellStyle name="Comma 3 3 5 4 3 3" xfId="20052"/>
    <cellStyle name="Comma 3 3 5 4 3 3 2" xfId="50876"/>
    <cellStyle name="Comma 3 3 5 4 3 4" xfId="35466"/>
    <cellStyle name="Comma 3 3 5 4 4" xfId="8647"/>
    <cellStyle name="Comma 3 3 5 4 4 2" xfId="24058"/>
    <cellStyle name="Comma 3 3 5 4 4 2 2" xfId="54882"/>
    <cellStyle name="Comma 3 3 5 4 4 3" xfId="39472"/>
    <cellStyle name="Comma 3 3 5 4 5" xfId="16249"/>
    <cellStyle name="Comma 3 3 5 4 5 2" xfId="47073"/>
    <cellStyle name="Comma 3 3 5 4 6" xfId="31663"/>
    <cellStyle name="Comma 3 3 5 5" xfId="1470"/>
    <cellStyle name="Comma 3 3 5 5 2" xfId="3369"/>
    <cellStyle name="Comma 3 3 5 5 2 2" xfId="7172"/>
    <cellStyle name="Comma 3 3 5 5 2 2 2" xfId="14982"/>
    <cellStyle name="Comma 3 3 5 5 2 2 2 2" xfId="30393"/>
    <cellStyle name="Comma 3 3 5 5 2 2 2 2 2" xfId="61217"/>
    <cellStyle name="Comma 3 3 5 5 2 2 2 3" xfId="45807"/>
    <cellStyle name="Comma 3 3 5 5 2 2 3" xfId="22584"/>
    <cellStyle name="Comma 3 3 5 5 2 2 3 2" xfId="53408"/>
    <cellStyle name="Comma 3 3 5 5 2 2 4" xfId="37998"/>
    <cellStyle name="Comma 3 3 5 5 2 3" xfId="11179"/>
    <cellStyle name="Comma 3 3 5 5 2 3 2" xfId="26590"/>
    <cellStyle name="Comma 3 3 5 5 2 3 2 2" xfId="57414"/>
    <cellStyle name="Comma 3 3 5 5 2 3 3" xfId="42004"/>
    <cellStyle name="Comma 3 3 5 5 2 4" xfId="18781"/>
    <cellStyle name="Comma 3 3 5 5 2 4 2" xfId="49605"/>
    <cellStyle name="Comma 3 3 5 5 2 5" xfId="34195"/>
    <cellStyle name="Comma 3 3 5 5 3" xfId="5273"/>
    <cellStyle name="Comma 3 3 5 5 3 2" xfId="13083"/>
    <cellStyle name="Comma 3 3 5 5 3 2 2" xfId="28494"/>
    <cellStyle name="Comma 3 3 5 5 3 2 2 2" xfId="59318"/>
    <cellStyle name="Comma 3 3 5 5 3 2 3" xfId="43908"/>
    <cellStyle name="Comma 3 3 5 5 3 3" xfId="20685"/>
    <cellStyle name="Comma 3 3 5 5 3 3 2" xfId="51509"/>
    <cellStyle name="Comma 3 3 5 5 3 4" xfId="36099"/>
    <cellStyle name="Comma 3 3 5 5 4" xfId="9280"/>
    <cellStyle name="Comma 3 3 5 5 4 2" xfId="24691"/>
    <cellStyle name="Comma 3 3 5 5 4 2 2" xfId="55515"/>
    <cellStyle name="Comma 3 3 5 5 4 3" xfId="40105"/>
    <cellStyle name="Comma 3 3 5 5 5" xfId="16882"/>
    <cellStyle name="Comma 3 3 5 5 5 2" xfId="47706"/>
    <cellStyle name="Comma 3 3 5 5 6" xfId="32296"/>
    <cellStyle name="Comma 3 3 5 6" xfId="2103"/>
    <cellStyle name="Comma 3 3 5 6 2" xfId="5906"/>
    <cellStyle name="Comma 3 3 5 6 2 2" xfId="13716"/>
    <cellStyle name="Comma 3 3 5 6 2 2 2" xfId="29127"/>
    <cellStyle name="Comma 3 3 5 6 2 2 2 2" xfId="59951"/>
    <cellStyle name="Comma 3 3 5 6 2 2 3" xfId="44541"/>
    <cellStyle name="Comma 3 3 5 6 2 3" xfId="21318"/>
    <cellStyle name="Comma 3 3 5 6 2 3 2" xfId="52142"/>
    <cellStyle name="Comma 3 3 5 6 2 4" xfId="36732"/>
    <cellStyle name="Comma 3 3 5 6 3" xfId="9913"/>
    <cellStyle name="Comma 3 3 5 6 3 2" xfId="25324"/>
    <cellStyle name="Comma 3 3 5 6 3 2 2" xfId="56148"/>
    <cellStyle name="Comma 3 3 5 6 3 3" xfId="40738"/>
    <cellStyle name="Comma 3 3 5 6 4" xfId="17515"/>
    <cellStyle name="Comma 3 3 5 6 4 2" xfId="48339"/>
    <cellStyle name="Comma 3 3 5 6 5" xfId="32929"/>
    <cellStyle name="Comma 3 3 5 7" xfId="4007"/>
    <cellStyle name="Comma 3 3 5 7 2" xfId="11817"/>
    <cellStyle name="Comma 3 3 5 7 2 2" xfId="27228"/>
    <cellStyle name="Comma 3 3 5 7 2 2 2" xfId="58052"/>
    <cellStyle name="Comma 3 3 5 7 2 3" xfId="42642"/>
    <cellStyle name="Comma 3 3 5 7 3" xfId="19419"/>
    <cellStyle name="Comma 3 3 5 7 3 2" xfId="50243"/>
    <cellStyle name="Comma 3 3 5 7 4" xfId="34833"/>
    <cellStyle name="Comma 3 3 5 8" xfId="8014"/>
    <cellStyle name="Comma 3 3 5 8 2" xfId="23425"/>
    <cellStyle name="Comma 3 3 5 8 2 2" xfId="54249"/>
    <cellStyle name="Comma 3 3 5 8 3" xfId="38839"/>
    <cellStyle name="Comma 3 3 5 9" xfId="7805"/>
    <cellStyle name="Comma 3 3 5 9 2" xfId="23216"/>
    <cellStyle name="Comma 3 3 5 9 2 2" xfId="54040"/>
    <cellStyle name="Comma 3 3 5 9 3" xfId="38630"/>
    <cellStyle name="Comma 3 3 6" xfId="581"/>
    <cellStyle name="Comma 3 3 6 2" xfId="1214"/>
    <cellStyle name="Comma 3 3 6 2 2" xfId="3113"/>
    <cellStyle name="Comma 3 3 6 2 2 2" xfId="6916"/>
    <cellStyle name="Comma 3 3 6 2 2 2 2" xfId="14726"/>
    <cellStyle name="Comma 3 3 6 2 2 2 2 2" xfId="30137"/>
    <cellStyle name="Comma 3 3 6 2 2 2 2 2 2" xfId="60961"/>
    <cellStyle name="Comma 3 3 6 2 2 2 2 3" xfId="45551"/>
    <cellStyle name="Comma 3 3 6 2 2 2 3" xfId="22328"/>
    <cellStyle name="Comma 3 3 6 2 2 2 3 2" xfId="53152"/>
    <cellStyle name="Comma 3 3 6 2 2 2 4" xfId="37742"/>
    <cellStyle name="Comma 3 3 6 2 2 3" xfId="10923"/>
    <cellStyle name="Comma 3 3 6 2 2 3 2" xfId="26334"/>
    <cellStyle name="Comma 3 3 6 2 2 3 2 2" xfId="57158"/>
    <cellStyle name="Comma 3 3 6 2 2 3 3" xfId="41748"/>
    <cellStyle name="Comma 3 3 6 2 2 4" xfId="18525"/>
    <cellStyle name="Comma 3 3 6 2 2 4 2" xfId="49349"/>
    <cellStyle name="Comma 3 3 6 2 2 5" xfId="33939"/>
    <cellStyle name="Comma 3 3 6 2 3" xfId="5017"/>
    <cellStyle name="Comma 3 3 6 2 3 2" xfId="12827"/>
    <cellStyle name="Comma 3 3 6 2 3 2 2" xfId="28238"/>
    <cellStyle name="Comma 3 3 6 2 3 2 2 2" xfId="59062"/>
    <cellStyle name="Comma 3 3 6 2 3 2 3" xfId="43652"/>
    <cellStyle name="Comma 3 3 6 2 3 3" xfId="20429"/>
    <cellStyle name="Comma 3 3 6 2 3 3 2" xfId="51253"/>
    <cellStyle name="Comma 3 3 6 2 3 4" xfId="35843"/>
    <cellStyle name="Comma 3 3 6 2 4" xfId="9024"/>
    <cellStyle name="Comma 3 3 6 2 4 2" xfId="24435"/>
    <cellStyle name="Comma 3 3 6 2 4 2 2" xfId="55259"/>
    <cellStyle name="Comma 3 3 6 2 4 3" xfId="39849"/>
    <cellStyle name="Comma 3 3 6 2 5" xfId="16626"/>
    <cellStyle name="Comma 3 3 6 2 5 2" xfId="47450"/>
    <cellStyle name="Comma 3 3 6 2 6" xfId="32040"/>
    <cellStyle name="Comma 3 3 6 3" xfId="1847"/>
    <cellStyle name="Comma 3 3 6 3 2" xfId="3746"/>
    <cellStyle name="Comma 3 3 6 3 2 2" xfId="7549"/>
    <cellStyle name="Comma 3 3 6 3 2 2 2" xfId="15359"/>
    <cellStyle name="Comma 3 3 6 3 2 2 2 2" xfId="30770"/>
    <cellStyle name="Comma 3 3 6 3 2 2 2 2 2" xfId="61594"/>
    <cellStyle name="Comma 3 3 6 3 2 2 2 3" xfId="46184"/>
    <cellStyle name="Comma 3 3 6 3 2 2 3" xfId="22961"/>
    <cellStyle name="Comma 3 3 6 3 2 2 3 2" xfId="53785"/>
    <cellStyle name="Comma 3 3 6 3 2 2 4" xfId="38375"/>
    <cellStyle name="Comma 3 3 6 3 2 3" xfId="11556"/>
    <cellStyle name="Comma 3 3 6 3 2 3 2" xfId="26967"/>
    <cellStyle name="Comma 3 3 6 3 2 3 2 2" xfId="57791"/>
    <cellStyle name="Comma 3 3 6 3 2 3 3" xfId="42381"/>
    <cellStyle name="Comma 3 3 6 3 2 4" xfId="19158"/>
    <cellStyle name="Comma 3 3 6 3 2 4 2" xfId="49982"/>
    <cellStyle name="Comma 3 3 6 3 2 5" xfId="34572"/>
    <cellStyle name="Comma 3 3 6 3 3" xfId="5650"/>
    <cellStyle name="Comma 3 3 6 3 3 2" xfId="13460"/>
    <cellStyle name="Comma 3 3 6 3 3 2 2" xfId="28871"/>
    <cellStyle name="Comma 3 3 6 3 3 2 2 2" xfId="59695"/>
    <cellStyle name="Comma 3 3 6 3 3 2 3" xfId="44285"/>
    <cellStyle name="Comma 3 3 6 3 3 3" xfId="21062"/>
    <cellStyle name="Comma 3 3 6 3 3 3 2" xfId="51886"/>
    <cellStyle name="Comma 3 3 6 3 3 4" xfId="36476"/>
    <cellStyle name="Comma 3 3 6 3 4" xfId="9657"/>
    <cellStyle name="Comma 3 3 6 3 4 2" xfId="25068"/>
    <cellStyle name="Comma 3 3 6 3 4 2 2" xfId="55892"/>
    <cellStyle name="Comma 3 3 6 3 4 3" xfId="40482"/>
    <cellStyle name="Comma 3 3 6 3 5" xfId="17259"/>
    <cellStyle name="Comma 3 3 6 3 5 2" xfId="48083"/>
    <cellStyle name="Comma 3 3 6 3 6" xfId="32673"/>
    <cellStyle name="Comma 3 3 6 4" xfId="2480"/>
    <cellStyle name="Comma 3 3 6 4 2" xfId="6283"/>
    <cellStyle name="Comma 3 3 6 4 2 2" xfId="14093"/>
    <cellStyle name="Comma 3 3 6 4 2 2 2" xfId="29504"/>
    <cellStyle name="Comma 3 3 6 4 2 2 2 2" xfId="60328"/>
    <cellStyle name="Comma 3 3 6 4 2 2 3" xfId="44918"/>
    <cellStyle name="Comma 3 3 6 4 2 3" xfId="21695"/>
    <cellStyle name="Comma 3 3 6 4 2 3 2" xfId="52519"/>
    <cellStyle name="Comma 3 3 6 4 2 4" xfId="37109"/>
    <cellStyle name="Comma 3 3 6 4 3" xfId="10290"/>
    <cellStyle name="Comma 3 3 6 4 3 2" xfId="25701"/>
    <cellStyle name="Comma 3 3 6 4 3 2 2" xfId="56525"/>
    <cellStyle name="Comma 3 3 6 4 3 3" xfId="41115"/>
    <cellStyle name="Comma 3 3 6 4 4" xfId="17892"/>
    <cellStyle name="Comma 3 3 6 4 4 2" xfId="48716"/>
    <cellStyle name="Comma 3 3 6 4 5" xfId="33306"/>
    <cellStyle name="Comma 3 3 6 5" xfId="4384"/>
    <cellStyle name="Comma 3 3 6 5 2" xfId="12194"/>
    <cellStyle name="Comma 3 3 6 5 2 2" xfId="27605"/>
    <cellStyle name="Comma 3 3 6 5 2 2 2" xfId="58429"/>
    <cellStyle name="Comma 3 3 6 5 2 3" xfId="43019"/>
    <cellStyle name="Comma 3 3 6 5 3" xfId="19796"/>
    <cellStyle name="Comma 3 3 6 5 3 2" xfId="50620"/>
    <cellStyle name="Comma 3 3 6 5 4" xfId="35210"/>
    <cellStyle name="Comma 3 3 6 6" xfId="8391"/>
    <cellStyle name="Comma 3 3 6 6 2" xfId="23802"/>
    <cellStyle name="Comma 3 3 6 6 2 2" xfId="54626"/>
    <cellStyle name="Comma 3 3 6 6 3" xfId="39216"/>
    <cellStyle name="Comma 3 3 6 7" xfId="15993"/>
    <cellStyle name="Comma 3 3 6 7 2" xfId="46817"/>
    <cellStyle name="Comma 3 3 6 8" xfId="31407"/>
    <cellStyle name="Comma 3 3 7" xfId="372"/>
    <cellStyle name="Comma 3 3 7 2" xfId="1005"/>
    <cellStyle name="Comma 3 3 7 2 2" xfId="2904"/>
    <cellStyle name="Comma 3 3 7 2 2 2" xfId="6707"/>
    <cellStyle name="Comma 3 3 7 2 2 2 2" xfId="14517"/>
    <cellStyle name="Comma 3 3 7 2 2 2 2 2" xfId="29928"/>
    <cellStyle name="Comma 3 3 7 2 2 2 2 2 2" xfId="60752"/>
    <cellStyle name="Comma 3 3 7 2 2 2 2 3" xfId="45342"/>
    <cellStyle name="Comma 3 3 7 2 2 2 3" xfId="22119"/>
    <cellStyle name="Comma 3 3 7 2 2 2 3 2" xfId="52943"/>
    <cellStyle name="Comma 3 3 7 2 2 2 4" xfId="37533"/>
    <cellStyle name="Comma 3 3 7 2 2 3" xfId="10714"/>
    <cellStyle name="Comma 3 3 7 2 2 3 2" xfId="26125"/>
    <cellStyle name="Comma 3 3 7 2 2 3 2 2" xfId="56949"/>
    <cellStyle name="Comma 3 3 7 2 2 3 3" xfId="41539"/>
    <cellStyle name="Comma 3 3 7 2 2 4" xfId="18316"/>
    <cellStyle name="Comma 3 3 7 2 2 4 2" xfId="49140"/>
    <cellStyle name="Comma 3 3 7 2 2 5" xfId="33730"/>
    <cellStyle name="Comma 3 3 7 2 3" xfId="4808"/>
    <cellStyle name="Comma 3 3 7 2 3 2" xfId="12618"/>
    <cellStyle name="Comma 3 3 7 2 3 2 2" xfId="28029"/>
    <cellStyle name="Comma 3 3 7 2 3 2 2 2" xfId="58853"/>
    <cellStyle name="Comma 3 3 7 2 3 2 3" xfId="43443"/>
    <cellStyle name="Comma 3 3 7 2 3 3" xfId="20220"/>
    <cellStyle name="Comma 3 3 7 2 3 3 2" xfId="51044"/>
    <cellStyle name="Comma 3 3 7 2 3 4" xfId="35634"/>
    <cellStyle name="Comma 3 3 7 2 4" xfId="8815"/>
    <cellStyle name="Comma 3 3 7 2 4 2" xfId="24226"/>
    <cellStyle name="Comma 3 3 7 2 4 2 2" xfId="55050"/>
    <cellStyle name="Comma 3 3 7 2 4 3" xfId="39640"/>
    <cellStyle name="Comma 3 3 7 2 5" xfId="16417"/>
    <cellStyle name="Comma 3 3 7 2 5 2" xfId="47241"/>
    <cellStyle name="Comma 3 3 7 2 6" xfId="31831"/>
    <cellStyle name="Comma 3 3 7 3" xfId="1638"/>
    <cellStyle name="Comma 3 3 7 3 2" xfId="3537"/>
    <cellStyle name="Comma 3 3 7 3 2 2" xfId="7340"/>
    <cellStyle name="Comma 3 3 7 3 2 2 2" xfId="15150"/>
    <cellStyle name="Comma 3 3 7 3 2 2 2 2" xfId="30561"/>
    <cellStyle name="Comma 3 3 7 3 2 2 2 2 2" xfId="61385"/>
    <cellStyle name="Comma 3 3 7 3 2 2 2 3" xfId="45975"/>
    <cellStyle name="Comma 3 3 7 3 2 2 3" xfId="22752"/>
    <cellStyle name="Comma 3 3 7 3 2 2 3 2" xfId="53576"/>
    <cellStyle name="Comma 3 3 7 3 2 2 4" xfId="38166"/>
    <cellStyle name="Comma 3 3 7 3 2 3" xfId="11347"/>
    <cellStyle name="Comma 3 3 7 3 2 3 2" xfId="26758"/>
    <cellStyle name="Comma 3 3 7 3 2 3 2 2" xfId="57582"/>
    <cellStyle name="Comma 3 3 7 3 2 3 3" xfId="42172"/>
    <cellStyle name="Comma 3 3 7 3 2 4" xfId="18949"/>
    <cellStyle name="Comma 3 3 7 3 2 4 2" xfId="49773"/>
    <cellStyle name="Comma 3 3 7 3 2 5" xfId="34363"/>
    <cellStyle name="Comma 3 3 7 3 3" xfId="5441"/>
    <cellStyle name="Comma 3 3 7 3 3 2" xfId="13251"/>
    <cellStyle name="Comma 3 3 7 3 3 2 2" xfId="28662"/>
    <cellStyle name="Comma 3 3 7 3 3 2 2 2" xfId="59486"/>
    <cellStyle name="Comma 3 3 7 3 3 2 3" xfId="44076"/>
    <cellStyle name="Comma 3 3 7 3 3 3" xfId="20853"/>
    <cellStyle name="Comma 3 3 7 3 3 3 2" xfId="51677"/>
    <cellStyle name="Comma 3 3 7 3 3 4" xfId="36267"/>
    <cellStyle name="Comma 3 3 7 3 4" xfId="9448"/>
    <cellStyle name="Comma 3 3 7 3 4 2" xfId="24859"/>
    <cellStyle name="Comma 3 3 7 3 4 2 2" xfId="55683"/>
    <cellStyle name="Comma 3 3 7 3 4 3" xfId="40273"/>
    <cellStyle name="Comma 3 3 7 3 5" xfId="17050"/>
    <cellStyle name="Comma 3 3 7 3 5 2" xfId="47874"/>
    <cellStyle name="Comma 3 3 7 3 6" xfId="32464"/>
    <cellStyle name="Comma 3 3 7 4" xfId="2271"/>
    <cellStyle name="Comma 3 3 7 4 2" xfId="6074"/>
    <cellStyle name="Comma 3 3 7 4 2 2" xfId="13884"/>
    <cellStyle name="Comma 3 3 7 4 2 2 2" xfId="29295"/>
    <cellStyle name="Comma 3 3 7 4 2 2 2 2" xfId="60119"/>
    <cellStyle name="Comma 3 3 7 4 2 2 3" xfId="44709"/>
    <cellStyle name="Comma 3 3 7 4 2 3" xfId="21486"/>
    <cellStyle name="Comma 3 3 7 4 2 3 2" xfId="52310"/>
    <cellStyle name="Comma 3 3 7 4 2 4" xfId="36900"/>
    <cellStyle name="Comma 3 3 7 4 3" xfId="10081"/>
    <cellStyle name="Comma 3 3 7 4 3 2" xfId="25492"/>
    <cellStyle name="Comma 3 3 7 4 3 2 2" xfId="56316"/>
    <cellStyle name="Comma 3 3 7 4 3 3" xfId="40906"/>
    <cellStyle name="Comma 3 3 7 4 4" xfId="17683"/>
    <cellStyle name="Comma 3 3 7 4 4 2" xfId="48507"/>
    <cellStyle name="Comma 3 3 7 4 5" xfId="33097"/>
    <cellStyle name="Comma 3 3 7 5" xfId="4175"/>
    <cellStyle name="Comma 3 3 7 5 2" xfId="11985"/>
    <cellStyle name="Comma 3 3 7 5 2 2" xfId="27396"/>
    <cellStyle name="Comma 3 3 7 5 2 2 2" xfId="58220"/>
    <cellStyle name="Comma 3 3 7 5 2 3" xfId="42810"/>
    <cellStyle name="Comma 3 3 7 5 3" xfId="19587"/>
    <cellStyle name="Comma 3 3 7 5 3 2" xfId="50411"/>
    <cellStyle name="Comma 3 3 7 5 4" xfId="35001"/>
    <cellStyle name="Comma 3 3 7 6" xfId="8182"/>
    <cellStyle name="Comma 3 3 7 6 2" xfId="23593"/>
    <cellStyle name="Comma 3 3 7 6 2 2" xfId="54417"/>
    <cellStyle name="Comma 3 3 7 6 3" xfId="39007"/>
    <cellStyle name="Comma 3 3 7 7" xfId="15784"/>
    <cellStyle name="Comma 3 3 7 7 2" xfId="46608"/>
    <cellStyle name="Comma 3 3 7 8" xfId="31198"/>
    <cellStyle name="Comma 3 3 8" xfId="792"/>
    <cellStyle name="Comma 3 3 8 2" xfId="2691"/>
    <cellStyle name="Comma 3 3 8 2 2" xfId="6494"/>
    <cellStyle name="Comma 3 3 8 2 2 2" xfId="14304"/>
    <cellStyle name="Comma 3 3 8 2 2 2 2" xfId="29715"/>
    <cellStyle name="Comma 3 3 8 2 2 2 2 2" xfId="60539"/>
    <cellStyle name="Comma 3 3 8 2 2 2 3" xfId="45129"/>
    <cellStyle name="Comma 3 3 8 2 2 3" xfId="21906"/>
    <cellStyle name="Comma 3 3 8 2 2 3 2" xfId="52730"/>
    <cellStyle name="Comma 3 3 8 2 2 4" xfId="37320"/>
    <cellStyle name="Comma 3 3 8 2 3" xfId="10501"/>
    <cellStyle name="Comma 3 3 8 2 3 2" xfId="25912"/>
    <cellStyle name="Comma 3 3 8 2 3 2 2" xfId="56736"/>
    <cellStyle name="Comma 3 3 8 2 3 3" xfId="41326"/>
    <cellStyle name="Comma 3 3 8 2 4" xfId="18103"/>
    <cellStyle name="Comma 3 3 8 2 4 2" xfId="48927"/>
    <cellStyle name="Comma 3 3 8 2 5" xfId="33517"/>
    <cellStyle name="Comma 3 3 8 3" xfId="4595"/>
    <cellStyle name="Comma 3 3 8 3 2" xfId="12405"/>
    <cellStyle name="Comma 3 3 8 3 2 2" xfId="27816"/>
    <cellStyle name="Comma 3 3 8 3 2 2 2" xfId="58640"/>
    <cellStyle name="Comma 3 3 8 3 2 3" xfId="43230"/>
    <cellStyle name="Comma 3 3 8 3 3" xfId="20007"/>
    <cellStyle name="Comma 3 3 8 3 3 2" xfId="50831"/>
    <cellStyle name="Comma 3 3 8 3 4" xfId="35421"/>
    <cellStyle name="Comma 3 3 8 4" xfId="8602"/>
    <cellStyle name="Comma 3 3 8 4 2" xfId="24013"/>
    <cellStyle name="Comma 3 3 8 4 2 2" xfId="54837"/>
    <cellStyle name="Comma 3 3 8 4 3" xfId="39427"/>
    <cellStyle name="Comma 3 3 8 5" xfId="16204"/>
    <cellStyle name="Comma 3 3 8 5 2" xfId="47028"/>
    <cellStyle name="Comma 3 3 8 6" xfId="31618"/>
    <cellStyle name="Comma 3 3 9" xfId="1425"/>
    <cellStyle name="Comma 3 3 9 2" xfId="3324"/>
    <cellStyle name="Comma 3 3 9 2 2" xfId="7127"/>
    <cellStyle name="Comma 3 3 9 2 2 2" xfId="14937"/>
    <cellStyle name="Comma 3 3 9 2 2 2 2" xfId="30348"/>
    <cellStyle name="Comma 3 3 9 2 2 2 2 2" xfId="61172"/>
    <cellStyle name="Comma 3 3 9 2 2 2 3" xfId="45762"/>
    <cellStyle name="Comma 3 3 9 2 2 3" xfId="22539"/>
    <cellStyle name="Comma 3 3 9 2 2 3 2" xfId="53363"/>
    <cellStyle name="Comma 3 3 9 2 2 4" xfId="37953"/>
    <cellStyle name="Comma 3 3 9 2 3" xfId="11134"/>
    <cellStyle name="Comma 3 3 9 2 3 2" xfId="26545"/>
    <cellStyle name="Comma 3 3 9 2 3 2 2" xfId="57369"/>
    <cellStyle name="Comma 3 3 9 2 3 3" xfId="41959"/>
    <cellStyle name="Comma 3 3 9 2 4" xfId="18736"/>
    <cellStyle name="Comma 3 3 9 2 4 2" xfId="49560"/>
    <cellStyle name="Comma 3 3 9 2 5" xfId="34150"/>
    <cellStyle name="Comma 3 3 9 3" xfId="5228"/>
    <cellStyle name="Comma 3 3 9 3 2" xfId="13038"/>
    <cellStyle name="Comma 3 3 9 3 2 2" xfId="28449"/>
    <cellStyle name="Comma 3 3 9 3 2 2 2" xfId="59273"/>
    <cellStyle name="Comma 3 3 9 3 2 3" xfId="43863"/>
    <cellStyle name="Comma 3 3 9 3 3" xfId="20640"/>
    <cellStyle name="Comma 3 3 9 3 3 2" xfId="51464"/>
    <cellStyle name="Comma 3 3 9 3 4" xfId="36054"/>
    <cellStyle name="Comma 3 3 9 4" xfId="9235"/>
    <cellStyle name="Comma 3 3 9 4 2" xfId="24646"/>
    <cellStyle name="Comma 3 3 9 4 2 2" xfId="55470"/>
    <cellStyle name="Comma 3 3 9 4 3" xfId="40060"/>
    <cellStyle name="Comma 3 3 9 5" xfId="16837"/>
    <cellStyle name="Comma 3 3 9 5 2" xfId="47661"/>
    <cellStyle name="Comma 3 3 9 6" xfId="32251"/>
    <cellStyle name="Comma 3 4" xfId="76"/>
    <cellStyle name="Comma 3 4 10" xfId="3977"/>
    <cellStyle name="Comma 3 4 10 2" xfId="11787"/>
    <cellStyle name="Comma 3 4 10 2 2" xfId="27198"/>
    <cellStyle name="Comma 3 4 10 2 2 2" xfId="58022"/>
    <cellStyle name="Comma 3 4 10 2 3" xfId="42612"/>
    <cellStyle name="Comma 3 4 10 3" xfId="19389"/>
    <cellStyle name="Comma 3 4 10 3 2" xfId="50213"/>
    <cellStyle name="Comma 3 4 10 4" xfId="34803"/>
    <cellStyle name="Comma 3 4 11" xfId="7984"/>
    <cellStyle name="Comma 3 4 11 2" xfId="23395"/>
    <cellStyle name="Comma 3 4 11 2 2" xfId="54219"/>
    <cellStyle name="Comma 3 4 11 3" xfId="38809"/>
    <cellStyle name="Comma 3 4 12" xfId="7775"/>
    <cellStyle name="Comma 3 4 12 2" xfId="23186"/>
    <cellStyle name="Comma 3 4 12 2 2" xfId="54010"/>
    <cellStyle name="Comma 3 4 12 3" xfId="38600"/>
    <cellStyle name="Comma 3 4 13" xfId="15586"/>
    <cellStyle name="Comma 3 4 13 2" xfId="46410"/>
    <cellStyle name="Comma 3 4 14" xfId="31000"/>
    <cellStyle name="Comma 3 4 15" xfId="173"/>
    <cellStyle name="Comma 3 4 2" xfId="258"/>
    <cellStyle name="Comma 3 4 2 10" xfId="7860"/>
    <cellStyle name="Comma 3 4 2 10 2" xfId="23271"/>
    <cellStyle name="Comma 3 4 2 10 2 2" xfId="54095"/>
    <cellStyle name="Comma 3 4 2 10 3" xfId="38685"/>
    <cellStyle name="Comma 3 4 2 11" xfId="15671"/>
    <cellStyle name="Comma 3 4 2 11 2" xfId="46495"/>
    <cellStyle name="Comma 3 4 2 12" xfId="31085"/>
    <cellStyle name="Comma 3 4 2 2" xfId="340"/>
    <cellStyle name="Comma 3 4 2 2 10" xfId="15753"/>
    <cellStyle name="Comma 3 4 2 2 10 2" xfId="46577"/>
    <cellStyle name="Comma 3 4 2 2 11" xfId="31167"/>
    <cellStyle name="Comma 3 4 2 2 2" xfId="763"/>
    <cellStyle name="Comma 3 4 2 2 2 2" xfId="1396"/>
    <cellStyle name="Comma 3 4 2 2 2 2 2" xfId="3295"/>
    <cellStyle name="Comma 3 4 2 2 2 2 2 2" xfId="7098"/>
    <cellStyle name="Comma 3 4 2 2 2 2 2 2 2" xfId="14908"/>
    <cellStyle name="Comma 3 4 2 2 2 2 2 2 2 2" xfId="30319"/>
    <cellStyle name="Comma 3 4 2 2 2 2 2 2 2 2 2" xfId="61143"/>
    <cellStyle name="Comma 3 4 2 2 2 2 2 2 2 3" xfId="45733"/>
    <cellStyle name="Comma 3 4 2 2 2 2 2 2 3" xfId="22510"/>
    <cellStyle name="Comma 3 4 2 2 2 2 2 2 3 2" xfId="53334"/>
    <cellStyle name="Comma 3 4 2 2 2 2 2 2 4" xfId="37924"/>
    <cellStyle name="Comma 3 4 2 2 2 2 2 3" xfId="11105"/>
    <cellStyle name="Comma 3 4 2 2 2 2 2 3 2" xfId="26516"/>
    <cellStyle name="Comma 3 4 2 2 2 2 2 3 2 2" xfId="57340"/>
    <cellStyle name="Comma 3 4 2 2 2 2 2 3 3" xfId="41930"/>
    <cellStyle name="Comma 3 4 2 2 2 2 2 4" xfId="18707"/>
    <cellStyle name="Comma 3 4 2 2 2 2 2 4 2" xfId="49531"/>
    <cellStyle name="Comma 3 4 2 2 2 2 2 5" xfId="34121"/>
    <cellStyle name="Comma 3 4 2 2 2 2 3" xfId="5199"/>
    <cellStyle name="Comma 3 4 2 2 2 2 3 2" xfId="13009"/>
    <cellStyle name="Comma 3 4 2 2 2 2 3 2 2" xfId="28420"/>
    <cellStyle name="Comma 3 4 2 2 2 2 3 2 2 2" xfId="59244"/>
    <cellStyle name="Comma 3 4 2 2 2 2 3 2 3" xfId="43834"/>
    <cellStyle name="Comma 3 4 2 2 2 2 3 3" xfId="20611"/>
    <cellStyle name="Comma 3 4 2 2 2 2 3 3 2" xfId="51435"/>
    <cellStyle name="Comma 3 4 2 2 2 2 3 4" xfId="36025"/>
    <cellStyle name="Comma 3 4 2 2 2 2 4" xfId="9206"/>
    <cellStyle name="Comma 3 4 2 2 2 2 4 2" xfId="24617"/>
    <cellStyle name="Comma 3 4 2 2 2 2 4 2 2" xfId="55441"/>
    <cellStyle name="Comma 3 4 2 2 2 2 4 3" xfId="40031"/>
    <cellStyle name="Comma 3 4 2 2 2 2 5" xfId="16808"/>
    <cellStyle name="Comma 3 4 2 2 2 2 5 2" xfId="47632"/>
    <cellStyle name="Comma 3 4 2 2 2 2 6" xfId="32222"/>
    <cellStyle name="Comma 3 4 2 2 2 3" xfId="2029"/>
    <cellStyle name="Comma 3 4 2 2 2 3 2" xfId="3928"/>
    <cellStyle name="Comma 3 4 2 2 2 3 2 2" xfId="7731"/>
    <cellStyle name="Comma 3 4 2 2 2 3 2 2 2" xfId="15541"/>
    <cellStyle name="Comma 3 4 2 2 2 3 2 2 2 2" xfId="30952"/>
    <cellStyle name="Comma 3 4 2 2 2 3 2 2 2 2 2" xfId="61776"/>
    <cellStyle name="Comma 3 4 2 2 2 3 2 2 2 3" xfId="46366"/>
    <cellStyle name="Comma 3 4 2 2 2 3 2 2 3" xfId="23143"/>
    <cellStyle name="Comma 3 4 2 2 2 3 2 2 3 2" xfId="53967"/>
    <cellStyle name="Comma 3 4 2 2 2 3 2 2 4" xfId="38557"/>
    <cellStyle name="Comma 3 4 2 2 2 3 2 3" xfId="11738"/>
    <cellStyle name="Comma 3 4 2 2 2 3 2 3 2" xfId="27149"/>
    <cellStyle name="Comma 3 4 2 2 2 3 2 3 2 2" xfId="57973"/>
    <cellStyle name="Comma 3 4 2 2 2 3 2 3 3" xfId="42563"/>
    <cellStyle name="Comma 3 4 2 2 2 3 2 4" xfId="19340"/>
    <cellStyle name="Comma 3 4 2 2 2 3 2 4 2" xfId="50164"/>
    <cellStyle name="Comma 3 4 2 2 2 3 2 5" xfId="34754"/>
    <cellStyle name="Comma 3 4 2 2 2 3 3" xfId="5832"/>
    <cellStyle name="Comma 3 4 2 2 2 3 3 2" xfId="13642"/>
    <cellStyle name="Comma 3 4 2 2 2 3 3 2 2" xfId="29053"/>
    <cellStyle name="Comma 3 4 2 2 2 3 3 2 2 2" xfId="59877"/>
    <cellStyle name="Comma 3 4 2 2 2 3 3 2 3" xfId="44467"/>
    <cellStyle name="Comma 3 4 2 2 2 3 3 3" xfId="21244"/>
    <cellStyle name="Comma 3 4 2 2 2 3 3 3 2" xfId="52068"/>
    <cellStyle name="Comma 3 4 2 2 2 3 3 4" xfId="36658"/>
    <cellStyle name="Comma 3 4 2 2 2 3 4" xfId="9839"/>
    <cellStyle name="Comma 3 4 2 2 2 3 4 2" xfId="25250"/>
    <cellStyle name="Comma 3 4 2 2 2 3 4 2 2" xfId="56074"/>
    <cellStyle name="Comma 3 4 2 2 2 3 4 3" xfId="40664"/>
    <cellStyle name="Comma 3 4 2 2 2 3 5" xfId="17441"/>
    <cellStyle name="Comma 3 4 2 2 2 3 5 2" xfId="48265"/>
    <cellStyle name="Comma 3 4 2 2 2 3 6" xfId="32855"/>
    <cellStyle name="Comma 3 4 2 2 2 4" xfId="2662"/>
    <cellStyle name="Comma 3 4 2 2 2 4 2" xfId="6465"/>
    <cellStyle name="Comma 3 4 2 2 2 4 2 2" xfId="14275"/>
    <cellStyle name="Comma 3 4 2 2 2 4 2 2 2" xfId="29686"/>
    <cellStyle name="Comma 3 4 2 2 2 4 2 2 2 2" xfId="60510"/>
    <cellStyle name="Comma 3 4 2 2 2 4 2 2 3" xfId="45100"/>
    <cellStyle name="Comma 3 4 2 2 2 4 2 3" xfId="21877"/>
    <cellStyle name="Comma 3 4 2 2 2 4 2 3 2" xfId="52701"/>
    <cellStyle name="Comma 3 4 2 2 2 4 2 4" xfId="37291"/>
    <cellStyle name="Comma 3 4 2 2 2 4 3" xfId="10472"/>
    <cellStyle name="Comma 3 4 2 2 2 4 3 2" xfId="25883"/>
    <cellStyle name="Comma 3 4 2 2 2 4 3 2 2" xfId="56707"/>
    <cellStyle name="Comma 3 4 2 2 2 4 3 3" xfId="41297"/>
    <cellStyle name="Comma 3 4 2 2 2 4 4" xfId="18074"/>
    <cellStyle name="Comma 3 4 2 2 2 4 4 2" xfId="48898"/>
    <cellStyle name="Comma 3 4 2 2 2 4 5" xfId="33488"/>
    <cellStyle name="Comma 3 4 2 2 2 5" xfId="4566"/>
    <cellStyle name="Comma 3 4 2 2 2 5 2" xfId="12376"/>
    <cellStyle name="Comma 3 4 2 2 2 5 2 2" xfId="27787"/>
    <cellStyle name="Comma 3 4 2 2 2 5 2 2 2" xfId="58611"/>
    <cellStyle name="Comma 3 4 2 2 2 5 2 3" xfId="43201"/>
    <cellStyle name="Comma 3 4 2 2 2 5 3" xfId="19978"/>
    <cellStyle name="Comma 3 4 2 2 2 5 3 2" xfId="50802"/>
    <cellStyle name="Comma 3 4 2 2 2 5 4" xfId="35392"/>
    <cellStyle name="Comma 3 4 2 2 2 6" xfId="8573"/>
    <cellStyle name="Comma 3 4 2 2 2 6 2" xfId="23984"/>
    <cellStyle name="Comma 3 4 2 2 2 6 2 2" xfId="54808"/>
    <cellStyle name="Comma 3 4 2 2 2 6 3" xfId="39398"/>
    <cellStyle name="Comma 3 4 2 2 2 7" xfId="16175"/>
    <cellStyle name="Comma 3 4 2 2 2 7 2" xfId="46999"/>
    <cellStyle name="Comma 3 4 2 2 2 8" xfId="31589"/>
    <cellStyle name="Comma 3 4 2 2 3" xfId="554"/>
    <cellStyle name="Comma 3 4 2 2 3 2" xfId="1187"/>
    <cellStyle name="Comma 3 4 2 2 3 2 2" xfId="3086"/>
    <cellStyle name="Comma 3 4 2 2 3 2 2 2" xfId="6889"/>
    <cellStyle name="Comma 3 4 2 2 3 2 2 2 2" xfId="14699"/>
    <cellStyle name="Comma 3 4 2 2 3 2 2 2 2 2" xfId="30110"/>
    <cellStyle name="Comma 3 4 2 2 3 2 2 2 2 2 2" xfId="60934"/>
    <cellStyle name="Comma 3 4 2 2 3 2 2 2 2 3" xfId="45524"/>
    <cellStyle name="Comma 3 4 2 2 3 2 2 2 3" xfId="22301"/>
    <cellStyle name="Comma 3 4 2 2 3 2 2 2 3 2" xfId="53125"/>
    <cellStyle name="Comma 3 4 2 2 3 2 2 2 4" xfId="37715"/>
    <cellStyle name="Comma 3 4 2 2 3 2 2 3" xfId="10896"/>
    <cellStyle name="Comma 3 4 2 2 3 2 2 3 2" xfId="26307"/>
    <cellStyle name="Comma 3 4 2 2 3 2 2 3 2 2" xfId="57131"/>
    <cellStyle name="Comma 3 4 2 2 3 2 2 3 3" xfId="41721"/>
    <cellStyle name="Comma 3 4 2 2 3 2 2 4" xfId="18498"/>
    <cellStyle name="Comma 3 4 2 2 3 2 2 4 2" xfId="49322"/>
    <cellStyle name="Comma 3 4 2 2 3 2 2 5" xfId="33912"/>
    <cellStyle name="Comma 3 4 2 2 3 2 3" xfId="4990"/>
    <cellStyle name="Comma 3 4 2 2 3 2 3 2" xfId="12800"/>
    <cellStyle name="Comma 3 4 2 2 3 2 3 2 2" xfId="28211"/>
    <cellStyle name="Comma 3 4 2 2 3 2 3 2 2 2" xfId="59035"/>
    <cellStyle name="Comma 3 4 2 2 3 2 3 2 3" xfId="43625"/>
    <cellStyle name="Comma 3 4 2 2 3 2 3 3" xfId="20402"/>
    <cellStyle name="Comma 3 4 2 2 3 2 3 3 2" xfId="51226"/>
    <cellStyle name="Comma 3 4 2 2 3 2 3 4" xfId="35816"/>
    <cellStyle name="Comma 3 4 2 2 3 2 4" xfId="8997"/>
    <cellStyle name="Comma 3 4 2 2 3 2 4 2" xfId="24408"/>
    <cellStyle name="Comma 3 4 2 2 3 2 4 2 2" xfId="55232"/>
    <cellStyle name="Comma 3 4 2 2 3 2 4 3" xfId="39822"/>
    <cellStyle name="Comma 3 4 2 2 3 2 5" xfId="16599"/>
    <cellStyle name="Comma 3 4 2 2 3 2 5 2" xfId="47423"/>
    <cellStyle name="Comma 3 4 2 2 3 2 6" xfId="32013"/>
    <cellStyle name="Comma 3 4 2 2 3 3" xfId="1820"/>
    <cellStyle name="Comma 3 4 2 2 3 3 2" xfId="3719"/>
    <cellStyle name="Comma 3 4 2 2 3 3 2 2" xfId="7522"/>
    <cellStyle name="Comma 3 4 2 2 3 3 2 2 2" xfId="15332"/>
    <cellStyle name="Comma 3 4 2 2 3 3 2 2 2 2" xfId="30743"/>
    <cellStyle name="Comma 3 4 2 2 3 3 2 2 2 2 2" xfId="61567"/>
    <cellStyle name="Comma 3 4 2 2 3 3 2 2 2 3" xfId="46157"/>
    <cellStyle name="Comma 3 4 2 2 3 3 2 2 3" xfId="22934"/>
    <cellStyle name="Comma 3 4 2 2 3 3 2 2 3 2" xfId="53758"/>
    <cellStyle name="Comma 3 4 2 2 3 3 2 2 4" xfId="38348"/>
    <cellStyle name="Comma 3 4 2 2 3 3 2 3" xfId="11529"/>
    <cellStyle name="Comma 3 4 2 2 3 3 2 3 2" xfId="26940"/>
    <cellStyle name="Comma 3 4 2 2 3 3 2 3 2 2" xfId="57764"/>
    <cellStyle name="Comma 3 4 2 2 3 3 2 3 3" xfId="42354"/>
    <cellStyle name="Comma 3 4 2 2 3 3 2 4" xfId="19131"/>
    <cellStyle name="Comma 3 4 2 2 3 3 2 4 2" xfId="49955"/>
    <cellStyle name="Comma 3 4 2 2 3 3 2 5" xfId="34545"/>
    <cellStyle name="Comma 3 4 2 2 3 3 3" xfId="5623"/>
    <cellStyle name="Comma 3 4 2 2 3 3 3 2" xfId="13433"/>
    <cellStyle name="Comma 3 4 2 2 3 3 3 2 2" xfId="28844"/>
    <cellStyle name="Comma 3 4 2 2 3 3 3 2 2 2" xfId="59668"/>
    <cellStyle name="Comma 3 4 2 2 3 3 3 2 3" xfId="44258"/>
    <cellStyle name="Comma 3 4 2 2 3 3 3 3" xfId="21035"/>
    <cellStyle name="Comma 3 4 2 2 3 3 3 3 2" xfId="51859"/>
    <cellStyle name="Comma 3 4 2 2 3 3 3 4" xfId="36449"/>
    <cellStyle name="Comma 3 4 2 2 3 3 4" xfId="9630"/>
    <cellStyle name="Comma 3 4 2 2 3 3 4 2" xfId="25041"/>
    <cellStyle name="Comma 3 4 2 2 3 3 4 2 2" xfId="55865"/>
    <cellStyle name="Comma 3 4 2 2 3 3 4 3" xfId="40455"/>
    <cellStyle name="Comma 3 4 2 2 3 3 5" xfId="17232"/>
    <cellStyle name="Comma 3 4 2 2 3 3 5 2" xfId="48056"/>
    <cellStyle name="Comma 3 4 2 2 3 3 6" xfId="32646"/>
    <cellStyle name="Comma 3 4 2 2 3 4" xfId="2453"/>
    <cellStyle name="Comma 3 4 2 2 3 4 2" xfId="6256"/>
    <cellStyle name="Comma 3 4 2 2 3 4 2 2" xfId="14066"/>
    <cellStyle name="Comma 3 4 2 2 3 4 2 2 2" xfId="29477"/>
    <cellStyle name="Comma 3 4 2 2 3 4 2 2 2 2" xfId="60301"/>
    <cellStyle name="Comma 3 4 2 2 3 4 2 2 3" xfId="44891"/>
    <cellStyle name="Comma 3 4 2 2 3 4 2 3" xfId="21668"/>
    <cellStyle name="Comma 3 4 2 2 3 4 2 3 2" xfId="52492"/>
    <cellStyle name="Comma 3 4 2 2 3 4 2 4" xfId="37082"/>
    <cellStyle name="Comma 3 4 2 2 3 4 3" xfId="10263"/>
    <cellStyle name="Comma 3 4 2 2 3 4 3 2" xfId="25674"/>
    <cellStyle name="Comma 3 4 2 2 3 4 3 2 2" xfId="56498"/>
    <cellStyle name="Comma 3 4 2 2 3 4 3 3" xfId="41088"/>
    <cellStyle name="Comma 3 4 2 2 3 4 4" xfId="17865"/>
    <cellStyle name="Comma 3 4 2 2 3 4 4 2" xfId="48689"/>
    <cellStyle name="Comma 3 4 2 2 3 4 5" xfId="33279"/>
    <cellStyle name="Comma 3 4 2 2 3 5" xfId="4357"/>
    <cellStyle name="Comma 3 4 2 2 3 5 2" xfId="12167"/>
    <cellStyle name="Comma 3 4 2 2 3 5 2 2" xfId="27578"/>
    <cellStyle name="Comma 3 4 2 2 3 5 2 2 2" xfId="58402"/>
    <cellStyle name="Comma 3 4 2 2 3 5 2 3" xfId="42992"/>
    <cellStyle name="Comma 3 4 2 2 3 5 3" xfId="19769"/>
    <cellStyle name="Comma 3 4 2 2 3 5 3 2" xfId="50593"/>
    <cellStyle name="Comma 3 4 2 2 3 5 4" xfId="35183"/>
    <cellStyle name="Comma 3 4 2 2 3 6" xfId="8364"/>
    <cellStyle name="Comma 3 4 2 2 3 6 2" xfId="23775"/>
    <cellStyle name="Comma 3 4 2 2 3 6 2 2" xfId="54599"/>
    <cellStyle name="Comma 3 4 2 2 3 6 3" xfId="39189"/>
    <cellStyle name="Comma 3 4 2 2 3 7" xfId="15966"/>
    <cellStyle name="Comma 3 4 2 2 3 7 2" xfId="46790"/>
    <cellStyle name="Comma 3 4 2 2 3 8" xfId="31380"/>
    <cellStyle name="Comma 3 4 2 2 4" xfId="974"/>
    <cellStyle name="Comma 3 4 2 2 4 2" xfId="2873"/>
    <cellStyle name="Comma 3 4 2 2 4 2 2" xfId="6676"/>
    <cellStyle name="Comma 3 4 2 2 4 2 2 2" xfId="14486"/>
    <cellStyle name="Comma 3 4 2 2 4 2 2 2 2" xfId="29897"/>
    <cellStyle name="Comma 3 4 2 2 4 2 2 2 2 2" xfId="60721"/>
    <cellStyle name="Comma 3 4 2 2 4 2 2 2 3" xfId="45311"/>
    <cellStyle name="Comma 3 4 2 2 4 2 2 3" xfId="22088"/>
    <cellStyle name="Comma 3 4 2 2 4 2 2 3 2" xfId="52912"/>
    <cellStyle name="Comma 3 4 2 2 4 2 2 4" xfId="37502"/>
    <cellStyle name="Comma 3 4 2 2 4 2 3" xfId="10683"/>
    <cellStyle name="Comma 3 4 2 2 4 2 3 2" xfId="26094"/>
    <cellStyle name="Comma 3 4 2 2 4 2 3 2 2" xfId="56918"/>
    <cellStyle name="Comma 3 4 2 2 4 2 3 3" xfId="41508"/>
    <cellStyle name="Comma 3 4 2 2 4 2 4" xfId="18285"/>
    <cellStyle name="Comma 3 4 2 2 4 2 4 2" xfId="49109"/>
    <cellStyle name="Comma 3 4 2 2 4 2 5" xfId="33699"/>
    <cellStyle name="Comma 3 4 2 2 4 3" xfId="4777"/>
    <cellStyle name="Comma 3 4 2 2 4 3 2" xfId="12587"/>
    <cellStyle name="Comma 3 4 2 2 4 3 2 2" xfId="27998"/>
    <cellStyle name="Comma 3 4 2 2 4 3 2 2 2" xfId="58822"/>
    <cellStyle name="Comma 3 4 2 2 4 3 2 3" xfId="43412"/>
    <cellStyle name="Comma 3 4 2 2 4 3 3" xfId="20189"/>
    <cellStyle name="Comma 3 4 2 2 4 3 3 2" xfId="51013"/>
    <cellStyle name="Comma 3 4 2 2 4 3 4" xfId="35603"/>
    <cellStyle name="Comma 3 4 2 2 4 4" xfId="8784"/>
    <cellStyle name="Comma 3 4 2 2 4 4 2" xfId="24195"/>
    <cellStyle name="Comma 3 4 2 2 4 4 2 2" xfId="55019"/>
    <cellStyle name="Comma 3 4 2 2 4 4 3" xfId="39609"/>
    <cellStyle name="Comma 3 4 2 2 4 5" xfId="16386"/>
    <cellStyle name="Comma 3 4 2 2 4 5 2" xfId="47210"/>
    <cellStyle name="Comma 3 4 2 2 4 6" xfId="31800"/>
    <cellStyle name="Comma 3 4 2 2 5" xfId="1607"/>
    <cellStyle name="Comma 3 4 2 2 5 2" xfId="3506"/>
    <cellStyle name="Comma 3 4 2 2 5 2 2" xfId="7309"/>
    <cellStyle name="Comma 3 4 2 2 5 2 2 2" xfId="15119"/>
    <cellStyle name="Comma 3 4 2 2 5 2 2 2 2" xfId="30530"/>
    <cellStyle name="Comma 3 4 2 2 5 2 2 2 2 2" xfId="61354"/>
    <cellStyle name="Comma 3 4 2 2 5 2 2 2 3" xfId="45944"/>
    <cellStyle name="Comma 3 4 2 2 5 2 2 3" xfId="22721"/>
    <cellStyle name="Comma 3 4 2 2 5 2 2 3 2" xfId="53545"/>
    <cellStyle name="Comma 3 4 2 2 5 2 2 4" xfId="38135"/>
    <cellStyle name="Comma 3 4 2 2 5 2 3" xfId="11316"/>
    <cellStyle name="Comma 3 4 2 2 5 2 3 2" xfId="26727"/>
    <cellStyle name="Comma 3 4 2 2 5 2 3 2 2" xfId="57551"/>
    <cellStyle name="Comma 3 4 2 2 5 2 3 3" xfId="42141"/>
    <cellStyle name="Comma 3 4 2 2 5 2 4" xfId="18918"/>
    <cellStyle name="Comma 3 4 2 2 5 2 4 2" xfId="49742"/>
    <cellStyle name="Comma 3 4 2 2 5 2 5" xfId="34332"/>
    <cellStyle name="Comma 3 4 2 2 5 3" xfId="5410"/>
    <cellStyle name="Comma 3 4 2 2 5 3 2" xfId="13220"/>
    <cellStyle name="Comma 3 4 2 2 5 3 2 2" xfId="28631"/>
    <cellStyle name="Comma 3 4 2 2 5 3 2 2 2" xfId="59455"/>
    <cellStyle name="Comma 3 4 2 2 5 3 2 3" xfId="44045"/>
    <cellStyle name="Comma 3 4 2 2 5 3 3" xfId="20822"/>
    <cellStyle name="Comma 3 4 2 2 5 3 3 2" xfId="51646"/>
    <cellStyle name="Comma 3 4 2 2 5 3 4" xfId="36236"/>
    <cellStyle name="Comma 3 4 2 2 5 4" xfId="9417"/>
    <cellStyle name="Comma 3 4 2 2 5 4 2" xfId="24828"/>
    <cellStyle name="Comma 3 4 2 2 5 4 2 2" xfId="55652"/>
    <cellStyle name="Comma 3 4 2 2 5 4 3" xfId="40242"/>
    <cellStyle name="Comma 3 4 2 2 5 5" xfId="17019"/>
    <cellStyle name="Comma 3 4 2 2 5 5 2" xfId="47843"/>
    <cellStyle name="Comma 3 4 2 2 5 6" xfId="32433"/>
    <cellStyle name="Comma 3 4 2 2 6" xfId="2240"/>
    <cellStyle name="Comma 3 4 2 2 6 2" xfId="6043"/>
    <cellStyle name="Comma 3 4 2 2 6 2 2" xfId="13853"/>
    <cellStyle name="Comma 3 4 2 2 6 2 2 2" xfId="29264"/>
    <cellStyle name="Comma 3 4 2 2 6 2 2 2 2" xfId="60088"/>
    <cellStyle name="Comma 3 4 2 2 6 2 2 3" xfId="44678"/>
    <cellStyle name="Comma 3 4 2 2 6 2 3" xfId="21455"/>
    <cellStyle name="Comma 3 4 2 2 6 2 3 2" xfId="52279"/>
    <cellStyle name="Comma 3 4 2 2 6 2 4" xfId="36869"/>
    <cellStyle name="Comma 3 4 2 2 6 3" xfId="10050"/>
    <cellStyle name="Comma 3 4 2 2 6 3 2" xfId="25461"/>
    <cellStyle name="Comma 3 4 2 2 6 3 2 2" xfId="56285"/>
    <cellStyle name="Comma 3 4 2 2 6 3 3" xfId="40875"/>
    <cellStyle name="Comma 3 4 2 2 6 4" xfId="17652"/>
    <cellStyle name="Comma 3 4 2 2 6 4 2" xfId="48476"/>
    <cellStyle name="Comma 3 4 2 2 6 5" xfId="33066"/>
    <cellStyle name="Comma 3 4 2 2 7" xfId="4144"/>
    <cellStyle name="Comma 3 4 2 2 7 2" xfId="11954"/>
    <cellStyle name="Comma 3 4 2 2 7 2 2" xfId="27365"/>
    <cellStyle name="Comma 3 4 2 2 7 2 2 2" xfId="58189"/>
    <cellStyle name="Comma 3 4 2 2 7 2 3" xfId="42779"/>
    <cellStyle name="Comma 3 4 2 2 7 3" xfId="19556"/>
    <cellStyle name="Comma 3 4 2 2 7 3 2" xfId="50380"/>
    <cellStyle name="Comma 3 4 2 2 7 4" xfId="34970"/>
    <cellStyle name="Comma 3 4 2 2 8" xfId="8151"/>
    <cellStyle name="Comma 3 4 2 2 8 2" xfId="23562"/>
    <cellStyle name="Comma 3 4 2 2 8 2 2" xfId="54386"/>
    <cellStyle name="Comma 3 4 2 2 8 3" xfId="38976"/>
    <cellStyle name="Comma 3 4 2 2 9" xfId="7942"/>
    <cellStyle name="Comma 3 4 2 2 9 2" xfId="23353"/>
    <cellStyle name="Comma 3 4 2 2 9 2 2" xfId="54177"/>
    <cellStyle name="Comma 3 4 2 2 9 3" xfId="38767"/>
    <cellStyle name="Comma 3 4 2 3" xfId="681"/>
    <cellStyle name="Comma 3 4 2 3 2" xfId="1314"/>
    <cellStyle name="Comma 3 4 2 3 2 2" xfId="3213"/>
    <cellStyle name="Comma 3 4 2 3 2 2 2" xfId="7016"/>
    <cellStyle name="Comma 3 4 2 3 2 2 2 2" xfId="14826"/>
    <cellStyle name="Comma 3 4 2 3 2 2 2 2 2" xfId="30237"/>
    <cellStyle name="Comma 3 4 2 3 2 2 2 2 2 2" xfId="61061"/>
    <cellStyle name="Comma 3 4 2 3 2 2 2 2 3" xfId="45651"/>
    <cellStyle name="Comma 3 4 2 3 2 2 2 3" xfId="22428"/>
    <cellStyle name="Comma 3 4 2 3 2 2 2 3 2" xfId="53252"/>
    <cellStyle name="Comma 3 4 2 3 2 2 2 4" xfId="37842"/>
    <cellStyle name="Comma 3 4 2 3 2 2 3" xfId="11023"/>
    <cellStyle name="Comma 3 4 2 3 2 2 3 2" xfId="26434"/>
    <cellStyle name="Comma 3 4 2 3 2 2 3 2 2" xfId="57258"/>
    <cellStyle name="Comma 3 4 2 3 2 2 3 3" xfId="41848"/>
    <cellStyle name="Comma 3 4 2 3 2 2 4" xfId="18625"/>
    <cellStyle name="Comma 3 4 2 3 2 2 4 2" xfId="49449"/>
    <cellStyle name="Comma 3 4 2 3 2 2 5" xfId="34039"/>
    <cellStyle name="Comma 3 4 2 3 2 3" xfId="5117"/>
    <cellStyle name="Comma 3 4 2 3 2 3 2" xfId="12927"/>
    <cellStyle name="Comma 3 4 2 3 2 3 2 2" xfId="28338"/>
    <cellStyle name="Comma 3 4 2 3 2 3 2 2 2" xfId="59162"/>
    <cellStyle name="Comma 3 4 2 3 2 3 2 3" xfId="43752"/>
    <cellStyle name="Comma 3 4 2 3 2 3 3" xfId="20529"/>
    <cellStyle name="Comma 3 4 2 3 2 3 3 2" xfId="51353"/>
    <cellStyle name="Comma 3 4 2 3 2 3 4" xfId="35943"/>
    <cellStyle name="Comma 3 4 2 3 2 4" xfId="9124"/>
    <cellStyle name="Comma 3 4 2 3 2 4 2" xfId="24535"/>
    <cellStyle name="Comma 3 4 2 3 2 4 2 2" xfId="55359"/>
    <cellStyle name="Comma 3 4 2 3 2 4 3" xfId="39949"/>
    <cellStyle name="Comma 3 4 2 3 2 5" xfId="16726"/>
    <cellStyle name="Comma 3 4 2 3 2 5 2" xfId="47550"/>
    <cellStyle name="Comma 3 4 2 3 2 6" xfId="32140"/>
    <cellStyle name="Comma 3 4 2 3 3" xfId="1947"/>
    <cellStyle name="Comma 3 4 2 3 3 2" xfId="3846"/>
    <cellStyle name="Comma 3 4 2 3 3 2 2" xfId="7649"/>
    <cellStyle name="Comma 3 4 2 3 3 2 2 2" xfId="15459"/>
    <cellStyle name="Comma 3 4 2 3 3 2 2 2 2" xfId="30870"/>
    <cellStyle name="Comma 3 4 2 3 3 2 2 2 2 2" xfId="61694"/>
    <cellStyle name="Comma 3 4 2 3 3 2 2 2 3" xfId="46284"/>
    <cellStyle name="Comma 3 4 2 3 3 2 2 3" xfId="23061"/>
    <cellStyle name="Comma 3 4 2 3 3 2 2 3 2" xfId="53885"/>
    <cellStyle name="Comma 3 4 2 3 3 2 2 4" xfId="38475"/>
    <cellStyle name="Comma 3 4 2 3 3 2 3" xfId="11656"/>
    <cellStyle name="Comma 3 4 2 3 3 2 3 2" xfId="27067"/>
    <cellStyle name="Comma 3 4 2 3 3 2 3 2 2" xfId="57891"/>
    <cellStyle name="Comma 3 4 2 3 3 2 3 3" xfId="42481"/>
    <cellStyle name="Comma 3 4 2 3 3 2 4" xfId="19258"/>
    <cellStyle name="Comma 3 4 2 3 3 2 4 2" xfId="50082"/>
    <cellStyle name="Comma 3 4 2 3 3 2 5" xfId="34672"/>
    <cellStyle name="Comma 3 4 2 3 3 3" xfId="5750"/>
    <cellStyle name="Comma 3 4 2 3 3 3 2" xfId="13560"/>
    <cellStyle name="Comma 3 4 2 3 3 3 2 2" xfId="28971"/>
    <cellStyle name="Comma 3 4 2 3 3 3 2 2 2" xfId="59795"/>
    <cellStyle name="Comma 3 4 2 3 3 3 2 3" xfId="44385"/>
    <cellStyle name="Comma 3 4 2 3 3 3 3" xfId="21162"/>
    <cellStyle name="Comma 3 4 2 3 3 3 3 2" xfId="51986"/>
    <cellStyle name="Comma 3 4 2 3 3 3 4" xfId="36576"/>
    <cellStyle name="Comma 3 4 2 3 3 4" xfId="9757"/>
    <cellStyle name="Comma 3 4 2 3 3 4 2" xfId="25168"/>
    <cellStyle name="Comma 3 4 2 3 3 4 2 2" xfId="55992"/>
    <cellStyle name="Comma 3 4 2 3 3 4 3" xfId="40582"/>
    <cellStyle name="Comma 3 4 2 3 3 5" xfId="17359"/>
    <cellStyle name="Comma 3 4 2 3 3 5 2" xfId="48183"/>
    <cellStyle name="Comma 3 4 2 3 3 6" xfId="32773"/>
    <cellStyle name="Comma 3 4 2 3 4" xfId="2580"/>
    <cellStyle name="Comma 3 4 2 3 4 2" xfId="6383"/>
    <cellStyle name="Comma 3 4 2 3 4 2 2" xfId="14193"/>
    <cellStyle name="Comma 3 4 2 3 4 2 2 2" xfId="29604"/>
    <cellStyle name="Comma 3 4 2 3 4 2 2 2 2" xfId="60428"/>
    <cellStyle name="Comma 3 4 2 3 4 2 2 3" xfId="45018"/>
    <cellStyle name="Comma 3 4 2 3 4 2 3" xfId="21795"/>
    <cellStyle name="Comma 3 4 2 3 4 2 3 2" xfId="52619"/>
    <cellStyle name="Comma 3 4 2 3 4 2 4" xfId="37209"/>
    <cellStyle name="Comma 3 4 2 3 4 3" xfId="10390"/>
    <cellStyle name="Comma 3 4 2 3 4 3 2" xfId="25801"/>
    <cellStyle name="Comma 3 4 2 3 4 3 2 2" xfId="56625"/>
    <cellStyle name="Comma 3 4 2 3 4 3 3" xfId="41215"/>
    <cellStyle name="Comma 3 4 2 3 4 4" xfId="17992"/>
    <cellStyle name="Comma 3 4 2 3 4 4 2" xfId="48816"/>
    <cellStyle name="Comma 3 4 2 3 4 5" xfId="33406"/>
    <cellStyle name="Comma 3 4 2 3 5" xfId="4484"/>
    <cellStyle name="Comma 3 4 2 3 5 2" xfId="12294"/>
    <cellStyle name="Comma 3 4 2 3 5 2 2" xfId="27705"/>
    <cellStyle name="Comma 3 4 2 3 5 2 2 2" xfId="58529"/>
    <cellStyle name="Comma 3 4 2 3 5 2 3" xfId="43119"/>
    <cellStyle name="Comma 3 4 2 3 5 3" xfId="19896"/>
    <cellStyle name="Comma 3 4 2 3 5 3 2" xfId="50720"/>
    <cellStyle name="Comma 3 4 2 3 5 4" xfId="35310"/>
    <cellStyle name="Comma 3 4 2 3 6" xfId="8491"/>
    <cellStyle name="Comma 3 4 2 3 6 2" xfId="23902"/>
    <cellStyle name="Comma 3 4 2 3 6 2 2" xfId="54726"/>
    <cellStyle name="Comma 3 4 2 3 6 3" xfId="39316"/>
    <cellStyle name="Comma 3 4 2 3 7" xfId="16093"/>
    <cellStyle name="Comma 3 4 2 3 7 2" xfId="46917"/>
    <cellStyle name="Comma 3 4 2 3 8" xfId="31507"/>
    <cellStyle name="Comma 3 4 2 4" xfId="472"/>
    <cellStyle name="Comma 3 4 2 4 2" xfId="1105"/>
    <cellStyle name="Comma 3 4 2 4 2 2" xfId="3004"/>
    <cellStyle name="Comma 3 4 2 4 2 2 2" xfId="6807"/>
    <cellStyle name="Comma 3 4 2 4 2 2 2 2" xfId="14617"/>
    <cellStyle name="Comma 3 4 2 4 2 2 2 2 2" xfId="30028"/>
    <cellStyle name="Comma 3 4 2 4 2 2 2 2 2 2" xfId="60852"/>
    <cellStyle name="Comma 3 4 2 4 2 2 2 2 3" xfId="45442"/>
    <cellStyle name="Comma 3 4 2 4 2 2 2 3" xfId="22219"/>
    <cellStyle name="Comma 3 4 2 4 2 2 2 3 2" xfId="53043"/>
    <cellStyle name="Comma 3 4 2 4 2 2 2 4" xfId="37633"/>
    <cellStyle name="Comma 3 4 2 4 2 2 3" xfId="10814"/>
    <cellStyle name="Comma 3 4 2 4 2 2 3 2" xfId="26225"/>
    <cellStyle name="Comma 3 4 2 4 2 2 3 2 2" xfId="57049"/>
    <cellStyle name="Comma 3 4 2 4 2 2 3 3" xfId="41639"/>
    <cellStyle name="Comma 3 4 2 4 2 2 4" xfId="18416"/>
    <cellStyle name="Comma 3 4 2 4 2 2 4 2" xfId="49240"/>
    <cellStyle name="Comma 3 4 2 4 2 2 5" xfId="33830"/>
    <cellStyle name="Comma 3 4 2 4 2 3" xfId="4908"/>
    <cellStyle name="Comma 3 4 2 4 2 3 2" xfId="12718"/>
    <cellStyle name="Comma 3 4 2 4 2 3 2 2" xfId="28129"/>
    <cellStyle name="Comma 3 4 2 4 2 3 2 2 2" xfId="58953"/>
    <cellStyle name="Comma 3 4 2 4 2 3 2 3" xfId="43543"/>
    <cellStyle name="Comma 3 4 2 4 2 3 3" xfId="20320"/>
    <cellStyle name="Comma 3 4 2 4 2 3 3 2" xfId="51144"/>
    <cellStyle name="Comma 3 4 2 4 2 3 4" xfId="35734"/>
    <cellStyle name="Comma 3 4 2 4 2 4" xfId="8915"/>
    <cellStyle name="Comma 3 4 2 4 2 4 2" xfId="24326"/>
    <cellStyle name="Comma 3 4 2 4 2 4 2 2" xfId="55150"/>
    <cellStyle name="Comma 3 4 2 4 2 4 3" xfId="39740"/>
    <cellStyle name="Comma 3 4 2 4 2 5" xfId="16517"/>
    <cellStyle name="Comma 3 4 2 4 2 5 2" xfId="47341"/>
    <cellStyle name="Comma 3 4 2 4 2 6" xfId="31931"/>
    <cellStyle name="Comma 3 4 2 4 3" xfId="1738"/>
    <cellStyle name="Comma 3 4 2 4 3 2" xfId="3637"/>
    <cellStyle name="Comma 3 4 2 4 3 2 2" xfId="7440"/>
    <cellStyle name="Comma 3 4 2 4 3 2 2 2" xfId="15250"/>
    <cellStyle name="Comma 3 4 2 4 3 2 2 2 2" xfId="30661"/>
    <cellStyle name="Comma 3 4 2 4 3 2 2 2 2 2" xfId="61485"/>
    <cellStyle name="Comma 3 4 2 4 3 2 2 2 3" xfId="46075"/>
    <cellStyle name="Comma 3 4 2 4 3 2 2 3" xfId="22852"/>
    <cellStyle name="Comma 3 4 2 4 3 2 2 3 2" xfId="53676"/>
    <cellStyle name="Comma 3 4 2 4 3 2 2 4" xfId="38266"/>
    <cellStyle name="Comma 3 4 2 4 3 2 3" xfId="11447"/>
    <cellStyle name="Comma 3 4 2 4 3 2 3 2" xfId="26858"/>
    <cellStyle name="Comma 3 4 2 4 3 2 3 2 2" xfId="57682"/>
    <cellStyle name="Comma 3 4 2 4 3 2 3 3" xfId="42272"/>
    <cellStyle name="Comma 3 4 2 4 3 2 4" xfId="19049"/>
    <cellStyle name="Comma 3 4 2 4 3 2 4 2" xfId="49873"/>
    <cellStyle name="Comma 3 4 2 4 3 2 5" xfId="34463"/>
    <cellStyle name="Comma 3 4 2 4 3 3" xfId="5541"/>
    <cellStyle name="Comma 3 4 2 4 3 3 2" xfId="13351"/>
    <cellStyle name="Comma 3 4 2 4 3 3 2 2" xfId="28762"/>
    <cellStyle name="Comma 3 4 2 4 3 3 2 2 2" xfId="59586"/>
    <cellStyle name="Comma 3 4 2 4 3 3 2 3" xfId="44176"/>
    <cellStyle name="Comma 3 4 2 4 3 3 3" xfId="20953"/>
    <cellStyle name="Comma 3 4 2 4 3 3 3 2" xfId="51777"/>
    <cellStyle name="Comma 3 4 2 4 3 3 4" xfId="36367"/>
    <cellStyle name="Comma 3 4 2 4 3 4" xfId="9548"/>
    <cellStyle name="Comma 3 4 2 4 3 4 2" xfId="24959"/>
    <cellStyle name="Comma 3 4 2 4 3 4 2 2" xfId="55783"/>
    <cellStyle name="Comma 3 4 2 4 3 4 3" xfId="40373"/>
    <cellStyle name="Comma 3 4 2 4 3 5" xfId="17150"/>
    <cellStyle name="Comma 3 4 2 4 3 5 2" xfId="47974"/>
    <cellStyle name="Comma 3 4 2 4 3 6" xfId="32564"/>
    <cellStyle name="Comma 3 4 2 4 4" xfId="2371"/>
    <cellStyle name="Comma 3 4 2 4 4 2" xfId="6174"/>
    <cellStyle name="Comma 3 4 2 4 4 2 2" xfId="13984"/>
    <cellStyle name="Comma 3 4 2 4 4 2 2 2" xfId="29395"/>
    <cellStyle name="Comma 3 4 2 4 4 2 2 2 2" xfId="60219"/>
    <cellStyle name="Comma 3 4 2 4 4 2 2 3" xfId="44809"/>
    <cellStyle name="Comma 3 4 2 4 4 2 3" xfId="21586"/>
    <cellStyle name="Comma 3 4 2 4 4 2 3 2" xfId="52410"/>
    <cellStyle name="Comma 3 4 2 4 4 2 4" xfId="37000"/>
    <cellStyle name="Comma 3 4 2 4 4 3" xfId="10181"/>
    <cellStyle name="Comma 3 4 2 4 4 3 2" xfId="25592"/>
    <cellStyle name="Comma 3 4 2 4 4 3 2 2" xfId="56416"/>
    <cellStyle name="Comma 3 4 2 4 4 3 3" xfId="41006"/>
    <cellStyle name="Comma 3 4 2 4 4 4" xfId="17783"/>
    <cellStyle name="Comma 3 4 2 4 4 4 2" xfId="48607"/>
    <cellStyle name="Comma 3 4 2 4 4 5" xfId="33197"/>
    <cellStyle name="Comma 3 4 2 4 5" xfId="4275"/>
    <cellStyle name="Comma 3 4 2 4 5 2" xfId="12085"/>
    <cellStyle name="Comma 3 4 2 4 5 2 2" xfId="27496"/>
    <cellStyle name="Comma 3 4 2 4 5 2 2 2" xfId="58320"/>
    <cellStyle name="Comma 3 4 2 4 5 2 3" xfId="42910"/>
    <cellStyle name="Comma 3 4 2 4 5 3" xfId="19687"/>
    <cellStyle name="Comma 3 4 2 4 5 3 2" xfId="50511"/>
    <cellStyle name="Comma 3 4 2 4 5 4" xfId="35101"/>
    <cellStyle name="Comma 3 4 2 4 6" xfId="8282"/>
    <cellStyle name="Comma 3 4 2 4 6 2" xfId="23693"/>
    <cellStyle name="Comma 3 4 2 4 6 2 2" xfId="54517"/>
    <cellStyle name="Comma 3 4 2 4 6 3" xfId="39107"/>
    <cellStyle name="Comma 3 4 2 4 7" xfId="15884"/>
    <cellStyle name="Comma 3 4 2 4 7 2" xfId="46708"/>
    <cellStyle name="Comma 3 4 2 4 8" xfId="31298"/>
    <cellStyle name="Comma 3 4 2 5" xfId="892"/>
    <cellStyle name="Comma 3 4 2 5 2" xfId="2791"/>
    <cellStyle name="Comma 3 4 2 5 2 2" xfId="6594"/>
    <cellStyle name="Comma 3 4 2 5 2 2 2" xfId="14404"/>
    <cellStyle name="Comma 3 4 2 5 2 2 2 2" xfId="29815"/>
    <cellStyle name="Comma 3 4 2 5 2 2 2 2 2" xfId="60639"/>
    <cellStyle name="Comma 3 4 2 5 2 2 2 3" xfId="45229"/>
    <cellStyle name="Comma 3 4 2 5 2 2 3" xfId="22006"/>
    <cellStyle name="Comma 3 4 2 5 2 2 3 2" xfId="52830"/>
    <cellStyle name="Comma 3 4 2 5 2 2 4" xfId="37420"/>
    <cellStyle name="Comma 3 4 2 5 2 3" xfId="10601"/>
    <cellStyle name="Comma 3 4 2 5 2 3 2" xfId="26012"/>
    <cellStyle name="Comma 3 4 2 5 2 3 2 2" xfId="56836"/>
    <cellStyle name="Comma 3 4 2 5 2 3 3" xfId="41426"/>
    <cellStyle name="Comma 3 4 2 5 2 4" xfId="18203"/>
    <cellStyle name="Comma 3 4 2 5 2 4 2" xfId="49027"/>
    <cellStyle name="Comma 3 4 2 5 2 5" xfId="33617"/>
    <cellStyle name="Comma 3 4 2 5 3" xfId="4695"/>
    <cellStyle name="Comma 3 4 2 5 3 2" xfId="12505"/>
    <cellStyle name="Comma 3 4 2 5 3 2 2" xfId="27916"/>
    <cellStyle name="Comma 3 4 2 5 3 2 2 2" xfId="58740"/>
    <cellStyle name="Comma 3 4 2 5 3 2 3" xfId="43330"/>
    <cellStyle name="Comma 3 4 2 5 3 3" xfId="20107"/>
    <cellStyle name="Comma 3 4 2 5 3 3 2" xfId="50931"/>
    <cellStyle name="Comma 3 4 2 5 3 4" xfId="35521"/>
    <cellStyle name="Comma 3 4 2 5 4" xfId="8702"/>
    <cellStyle name="Comma 3 4 2 5 4 2" xfId="24113"/>
    <cellStyle name="Comma 3 4 2 5 4 2 2" xfId="54937"/>
    <cellStyle name="Comma 3 4 2 5 4 3" xfId="39527"/>
    <cellStyle name="Comma 3 4 2 5 5" xfId="16304"/>
    <cellStyle name="Comma 3 4 2 5 5 2" xfId="47128"/>
    <cellStyle name="Comma 3 4 2 5 6" xfId="31718"/>
    <cellStyle name="Comma 3 4 2 6" xfId="1525"/>
    <cellStyle name="Comma 3 4 2 6 2" xfId="3424"/>
    <cellStyle name="Comma 3 4 2 6 2 2" xfId="7227"/>
    <cellStyle name="Comma 3 4 2 6 2 2 2" xfId="15037"/>
    <cellStyle name="Comma 3 4 2 6 2 2 2 2" xfId="30448"/>
    <cellStyle name="Comma 3 4 2 6 2 2 2 2 2" xfId="61272"/>
    <cellStyle name="Comma 3 4 2 6 2 2 2 3" xfId="45862"/>
    <cellStyle name="Comma 3 4 2 6 2 2 3" xfId="22639"/>
    <cellStyle name="Comma 3 4 2 6 2 2 3 2" xfId="53463"/>
    <cellStyle name="Comma 3 4 2 6 2 2 4" xfId="38053"/>
    <cellStyle name="Comma 3 4 2 6 2 3" xfId="11234"/>
    <cellStyle name="Comma 3 4 2 6 2 3 2" xfId="26645"/>
    <cellStyle name="Comma 3 4 2 6 2 3 2 2" xfId="57469"/>
    <cellStyle name="Comma 3 4 2 6 2 3 3" xfId="42059"/>
    <cellStyle name="Comma 3 4 2 6 2 4" xfId="18836"/>
    <cellStyle name="Comma 3 4 2 6 2 4 2" xfId="49660"/>
    <cellStyle name="Comma 3 4 2 6 2 5" xfId="34250"/>
    <cellStyle name="Comma 3 4 2 6 3" xfId="5328"/>
    <cellStyle name="Comma 3 4 2 6 3 2" xfId="13138"/>
    <cellStyle name="Comma 3 4 2 6 3 2 2" xfId="28549"/>
    <cellStyle name="Comma 3 4 2 6 3 2 2 2" xfId="59373"/>
    <cellStyle name="Comma 3 4 2 6 3 2 3" xfId="43963"/>
    <cellStyle name="Comma 3 4 2 6 3 3" xfId="20740"/>
    <cellStyle name="Comma 3 4 2 6 3 3 2" xfId="51564"/>
    <cellStyle name="Comma 3 4 2 6 3 4" xfId="36154"/>
    <cellStyle name="Comma 3 4 2 6 4" xfId="9335"/>
    <cellStyle name="Comma 3 4 2 6 4 2" xfId="24746"/>
    <cellStyle name="Comma 3 4 2 6 4 2 2" xfId="55570"/>
    <cellStyle name="Comma 3 4 2 6 4 3" xfId="40160"/>
    <cellStyle name="Comma 3 4 2 6 5" xfId="16937"/>
    <cellStyle name="Comma 3 4 2 6 5 2" xfId="47761"/>
    <cellStyle name="Comma 3 4 2 6 6" xfId="32351"/>
    <cellStyle name="Comma 3 4 2 7" xfId="2158"/>
    <cellStyle name="Comma 3 4 2 7 2" xfId="5961"/>
    <cellStyle name="Comma 3 4 2 7 2 2" xfId="13771"/>
    <cellStyle name="Comma 3 4 2 7 2 2 2" xfId="29182"/>
    <cellStyle name="Comma 3 4 2 7 2 2 2 2" xfId="60006"/>
    <cellStyle name="Comma 3 4 2 7 2 2 3" xfId="44596"/>
    <cellStyle name="Comma 3 4 2 7 2 3" xfId="21373"/>
    <cellStyle name="Comma 3 4 2 7 2 3 2" xfId="52197"/>
    <cellStyle name="Comma 3 4 2 7 2 4" xfId="36787"/>
    <cellStyle name="Comma 3 4 2 7 3" xfId="9968"/>
    <cellStyle name="Comma 3 4 2 7 3 2" xfId="25379"/>
    <cellStyle name="Comma 3 4 2 7 3 2 2" xfId="56203"/>
    <cellStyle name="Comma 3 4 2 7 3 3" xfId="40793"/>
    <cellStyle name="Comma 3 4 2 7 4" xfId="17570"/>
    <cellStyle name="Comma 3 4 2 7 4 2" xfId="48394"/>
    <cellStyle name="Comma 3 4 2 7 5" xfId="32984"/>
    <cellStyle name="Comma 3 4 2 8" xfId="4062"/>
    <cellStyle name="Comma 3 4 2 8 2" xfId="11872"/>
    <cellStyle name="Comma 3 4 2 8 2 2" xfId="27283"/>
    <cellStyle name="Comma 3 4 2 8 2 2 2" xfId="58107"/>
    <cellStyle name="Comma 3 4 2 8 2 3" xfId="42697"/>
    <cellStyle name="Comma 3 4 2 8 3" xfId="19474"/>
    <cellStyle name="Comma 3 4 2 8 3 2" xfId="50298"/>
    <cellStyle name="Comma 3 4 2 8 4" xfId="34888"/>
    <cellStyle name="Comma 3 4 2 9" xfId="8069"/>
    <cellStyle name="Comma 3 4 2 9 2" xfId="23480"/>
    <cellStyle name="Comma 3 4 2 9 2 2" xfId="54304"/>
    <cellStyle name="Comma 3 4 2 9 3" xfId="38894"/>
    <cellStyle name="Comma 3 4 3" xfId="298"/>
    <cellStyle name="Comma 3 4 3 10" xfId="15711"/>
    <cellStyle name="Comma 3 4 3 10 2" xfId="46535"/>
    <cellStyle name="Comma 3 4 3 11" xfId="31125"/>
    <cellStyle name="Comma 3 4 3 2" xfId="721"/>
    <cellStyle name="Comma 3 4 3 2 2" xfId="1354"/>
    <cellStyle name="Comma 3 4 3 2 2 2" xfId="3253"/>
    <cellStyle name="Comma 3 4 3 2 2 2 2" xfId="7056"/>
    <cellStyle name="Comma 3 4 3 2 2 2 2 2" xfId="14866"/>
    <cellStyle name="Comma 3 4 3 2 2 2 2 2 2" xfId="30277"/>
    <cellStyle name="Comma 3 4 3 2 2 2 2 2 2 2" xfId="61101"/>
    <cellStyle name="Comma 3 4 3 2 2 2 2 2 3" xfId="45691"/>
    <cellStyle name="Comma 3 4 3 2 2 2 2 3" xfId="22468"/>
    <cellStyle name="Comma 3 4 3 2 2 2 2 3 2" xfId="53292"/>
    <cellStyle name="Comma 3 4 3 2 2 2 2 4" xfId="37882"/>
    <cellStyle name="Comma 3 4 3 2 2 2 3" xfId="11063"/>
    <cellStyle name="Comma 3 4 3 2 2 2 3 2" xfId="26474"/>
    <cellStyle name="Comma 3 4 3 2 2 2 3 2 2" xfId="57298"/>
    <cellStyle name="Comma 3 4 3 2 2 2 3 3" xfId="41888"/>
    <cellStyle name="Comma 3 4 3 2 2 2 4" xfId="18665"/>
    <cellStyle name="Comma 3 4 3 2 2 2 4 2" xfId="49489"/>
    <cellStyle name="Comma 3 4 3 2 2 2 5" xfId="34079"/>
    <cellStyle name="Comma 3 4 3 2 2 3" xfId="5157"/>
    <cellStyle name="Comma 3 4 3 2 2 3 2" xfId="12967"/>
    <cellStyle name="Comma 3 4 3 2 2 3 2 2" xfId="28378"/>
    <cellStyle name="Comma 3 4 3 2 2 3 2 2 2" xfId="59202"/>
    <cellStyle name="Comma 3 4 3 2 2 3 2 3" xfId="43792"/>
    <cellStyle name="Comma 3 4 3 2 2 3 3" xfId="20569"/>
    <cellStyle name="Comma 3 4 3 2 2 3 3 2" xfId="51393"/>
    <cellStyle name="Comma 3 4 3 2 2 3 4" xfId="35983"/>
    <cellStyle name="Comma 3 4 3 2 2 4" xfId="9164"/>
    <cellStyle name="Comma 3 4 3 2 2 4 2" xfId="24575"/>
    <cellStyle name="Comma 3 4 3 2 2 4 2 2" xfId="55399"/>
    <cellStyle name="Comma 3 4 3 2 2 4 3" xfId="39989"/>
    <cellStyle name="Comma 3 4 3 2 2 5" xfId="16766"/>
    <cellStyle name="Comma 3 4 3 2 2 5 2" xfId="47590"/>
    <cellStyle name="Comma 3 4 3 2 2 6" xfId="32180"/>
    <cellStyle name="Comma 3 4 3 2 3" xfId="1987"/>
    <cellStyle name="Comma 3 4 3 2 3 2" xfId="3886"/>
    <cellStyle name="Comma 3 4 3 2 3 2 2" xfId="7689"/>
    <cellStyle name="Comma 3 4 3 2 3 2 2 2" xfId="15499"/>
    <cellStyle name="Comma 3 4 3 2 3 2 2 2 2" xfId="30910"/>
    <cellStyle name="Comma 3 4 3 2 3 2 2 2 2 2" xfId="61734"/>
    <cellStyle name="Comma 3 4 3 2 3 2 2 2 3" xfId="46324"/>
    <cellStyle name="Comma 3 4 3 2 3 2 2 3" xfId="23101"/>
    <cellStyle name="Comma 3 4 3 2 3 2 2 3 2" xfId="53925"/>
    <cellStyle name="Comma 3 4 3 2 3 2 2 4" xfId="38515"/>
    <cellStyle name="Comma 3 4 3 2 3 2 3" xfId="11696"/>
    <cellStyle name="Comma 3 4 3 2 3 2 3 2" xfId="27107"/>
    <cellStyle name="Comma 3 4 3 2 3 2 3 2 2" xfId="57931"/>
    <cellStyle name="Comma 3 4 3 2 3 2 3 3" xfId="42521"/>
    <cellStyle name="Comma 3 4 3 2 3 2 4" xfId="19298"/>
    <cellStyle name="Comma 3 4 3 2 3 2 4 2" xfId="50122"/>
    <cellStyle name="Comma 3 4 3 2 3 2 5" xfId="34712"/>
    <cellStyle name="Comma 3 4 3 2 3 3" xfId="5790"/>
    <cellStyle name="Comma 3 4 3 2 3 3 2" xfId="13600"/>
    <cellStyle name="Comma 3 4 3 2 3 3 2 2" xfId="29011"/>
    <cellStyle name="Comma 3 4 3 2 3 3 2 2 2" xfId="59835"/>
    <cellStyle name="Comma 3 4 3 2 3 3 2 3" xfId="44425"/>
    <cellStyle name="Comma 3 4 3 2 3 3 3" xfId="21202"/>
    <cellStyle name="Comma 3 4 3 2 3 3 3 2" xfId="52026"/>
    <cellStyle name="Comma 3 4 3 2 3 3 4" xfId="36616"/>
    <cellStyle name="Comma 3 4 3 2 3 4" xfId="9797"/>
    <cellStyle name="Comma 3 4 3 2 3 4 2" xfId="25208"/>
    <cellStyle name="Comma 3 4 3 2 3 4 2 2" xfId="56032"/>
    <cellStyle name="Comma 3 4 3 2 3 4 3" xfId="40622"/>
    <cellStyle name="Comma 3 4 3 2 3 5" xfId="17399"/>
    <cellStyle name="Comma 3 4 3 2 3 5 2" xfId="48223"/>
    <cellStyle name="Comma 3 4 3 2 3 6" xfId="32813"/>
    <cellStyle name="Comma 3 4 3 2 4" xfId="2620"/>
    <cellStyle name="Comma 3 4 3 2 4 2" xfId="6423"/>
    <cellStyle name="Comma 3 4 3 2 4 2 2" xfId="14233"/>
    <cellStyle name="Comma 3 4 3 2 4 2 2 2" xfId="29644"/>
    <cellStyle name="Comma 3 4 3 2 4 2 2 2 2" xfId="60468"/>
    <cellStyle name="Comma 3 4 3 2 4 2 2 3" xfId="45058"/>
    <cellStyle name="Comma 3 4 3 2 4 2 3" xfId="21835"/>
    <cellStyle name="Comma 3 4 3 2 4 2 3 2" xfId="52659"/>
    <cellStyle name="Comma 3 4 3 2 4 2 4" xfId="37249"/>
    <cellStyle name="Comma 3 4 3 2 4 3" xfId="10430"/>
    <cellStyle name="Comma 3 4 3 2 4 3 2" xfId="25841"/>
    <cellStyle name="Comma 3 4 3 2 4 3 2 2" xfId="56665"/>
    <cellStyle name="Comma 3 4 3 2 4 3 3" xfId="41255"/>
    <cellStyle name="Comma 3 4 3 2 4 4" xfId="18032"/>
    <cellStyle name="Comma 3 4 3 2 4 4 2" xfId="48856"/>
    <cellStyle name="Comma 3 4 3 2 4 5" xfId="33446"/>
    <cellStyle name="Comma 3 4 3 2 5" xfId="4524"/>
    <cellStyle name="Comma 3 4 3 2 5 2" xfId="12334"/>
    <cellStyle name="Comma 3 4 3 2 5 2 2" xfId="27745"/>
    <cellStyle name="Comma 3 4 3 2 5 2 2 2" xfId="58569"/>
    <cellStyle name="Comma 3 4 3 2 5 2 3" xfId="43159"/>
    <cellStyle name="Comma 3 4 3 2 5 3" xfId="19936"/>
    <cellStyle name="Comma 3 4 3 2 5 3 2" xfId="50760"/>
    <cellStyle name="Comma 3 4 3 2 5 4" xfId="35350"/>
    <cellStyle name="Comma 3 4 3 2 6" xfId="8531"/>
    <cellStyle name="Comma 3 4 3 2 6 2" xfId="23942"/>
    <cellStyle name="Comma 3 4 3 2 6 2 2" xfId="54766"/>
    <cellStyle name="Comma 3 4 3 2 6 3" xfId="39356"/>
    <cellStyle name="Comma 3 4 3 2 7" xfId="16133"/>
    <cellStyle name="Comma 3 4 3 2 7 2" xfId="46957"/>
    <cellStyle name="Comma 3 4 3 2 8" xfId="31547"/>
    <cellStyle name="Comma 3 4 3 3" xfId="512"/>
    <cellStyle name="Comma 3 4 3 3 2" xfId="1145"/>
    <cellStyle name="Comma 3 4 3 3 2 2" xfId="3044"/>
    <cellStyle name="Comma 3 4 3 3 2 2 2" xfId="6847"/>
    <cellStyle name="Comma 3 4 3 3 2 2 2 2" xfId="14657"/>
    <cellStyle name="Comma 3 4 3 3 2 2 2 2 2" xfId="30068"/>
    <cellStyle name="Comma 3 4 3 3 2 2 2 2 2 2" xfId="60892"/>
    <cellStyle name="Comma 3 4 3 3 2 2 2 2 3" xfId="45482"/>
    <cellStyle name="Comma 3 4 3 3 2 2 2 3" xfId="22259"/>
    <cellStyle name="Comma 3 4 3 3 2 2 2 3 2" xfId="53083"/>
    <cellStyle name="Comma 3 4 3 3 2 2 2 4" xfId="37673"/>
    <cellStyle name="Comma 3 4 3 3 2 2 3" xfId="10854"/>
    <cellStyle name="Comma 3 4 3 3 2 2 3 2" xfId="26265"/>
    <cellStyle name="Comma 3 4 3 3 2 2 3 2 2" xfId="57089"/>
    <cellStyle name="Comma 3 4 3 3 2 2 3 3" xfId="41679"/>
    <cellStyle name="Comma 3 4 3 3 2 2 4" xfId="18456"/>
    <cellStyle name="Comma 3 4 3 3 2 2 4 2" xfId="49280"/>
    <cellStyle name="Comma 3 4 3 3 2 2 5" xfId="33870"/>
    <cellStyle name="Comma 3 4 3 3 2 3" xfId="4948"/>
    <cellStyle name="Comma 3 4 3 3 2 3 2" xfId="12758"/>
    <cellStyle name="Comma 3 4 3 3 2 3 2 2" xfId="28169"/>
    <cellStyle name="Comma 3 4 3 3 2 3 2 2 2" xfId="58993"/>
    <cellStyle name="Comma 3 4 3 3 2 3 2 3" xfId="43583"/>
    <cellStyle name="Comma 3 4 3 3 2 3 3" xfId="20360"/>
    <cellStyle name="Comma 3 4 3 3 2 3 3 2" xfId="51184"/>
    <cellStyle name="Comma 3 4 3 3 2 3 4" xfId="35774"/>
    <cellStyle name="Comma 3 4 3 3 2 4" xfId="8955"/>
    <cellStyle name="Comma 3 4 3 3 2 4 2" xfId="24366"/>
    <cellStyle name="Comma 3 4 3 3 2 4 2 2" xfId="55190"/>
    <cellStyle name="Comma 3 4 3 3 2 4 3" xfId="39780"/>
    <cellStyle name="Comma 3 4 3 3 2 5" xfId="16557"/>
    <cellStyle name="Comma 3 4 3 3 2 5 2" xfId="47381"/>
    <cellStyle name="Comma 3 4 3 3 2 6" xfId="31971"/>
    <cellStyle name="Comma 3 4 3 3 3" xfId="1778"/>
    <cellStyle name="Comma 3 4 3 3 3 2" xfId="3677"/>
    <cellStyle name="Comma 3 4 3 3 3 2 2" xfId="7480"/>
    <cellStyle name="Comma 3 4 3 3 3 2 2 2" xfId="15290"/>
    <cellStyle name="Comma 3 4 3 3 3 2 2 2 2" xfId="30701"/>
    <cellStyle name="Comma 3 4 3 3 3 2 2 2 2 2" xfId="61525"/>
    <cellStyle name="Comma 3 4 3 3 3 2 2 2 3" xfId="46115"/>
    <cellStyle name="Comma 3 4 3 3 3 2 2 3" xfId="22892"/>
    <cellStyle name="Comma 3 4 3 3 3 2 2 3 2" xfId="53716"/>
    <cellStyle name="Comma 3 4 3 3 3 2 2 4" xfId="38306"/>
    <cellStyle name="Comma 3 4 3 3 3 2 3" xfId="11487"/>
    <cellStyle name="Comma 3 4 3 3 3 2 3 2" xfId="26898"/>
    <cellStyle name="Comma 3 4 3 3 3 2 3 2 2" xfId="57722"/>
    <cellStyle name="Comma 3 4 3 3 3 2 3 3" xfId="42312"/>
    <cellStyle name="Comma 3 4 3 3 3 2 4" xfId="19089"/>
    <cellStyle name="Comma 3 4 3 3 3 2 4 2" xfId="49913"/>
    <cellStyle name="Comma 3 4 3 3 3 2 5" xfId="34503"/>
    <cellStyle name="Comma 3 4 3 3 3 3" xfId="5581"/>
    <cellStyle name="Comma 3 4 3 3 3 3 2" xfId="13391"/>
    <cellStyle name="Comma 3 4 3 3 3 3 2 2" xfId="28802"/>
    <cellStyle name="Comma 3 4 3 3 3 3 2 2 2" xfId="59626"/>
    <cellStyle name="Comma 3 4 3 3 3 3 2 3" xfId="44216"/>
    <cellStyle name="Comma 3 4 3 3 3 3 3" xfId="20993"/>
    <cellStyle name="Comma 3 4 3 3 3 3 3 2" xfId="51817"/>
    <cellStyle name="Comma 3 4 3 3 3 3 4" xfId="36407"/>
    <cellStyle name="Comma 3 4 3 3 3 4" xfId="9588"/>
    <cellStyle name="Comma 3 4 3 3 3 4 2" xfId="24999"/>
    <cellStyle name="Comma 3 4 3 3 3 4 2 2" xfId="55823"/>
    <cellStyle name="Comma 3 4 3 3 3 4 3" xfId="40413"/>
    <cellStyle name="Comma 3 4 3 3 3 5" xfId="17190"/>
    <cellStyle name="Comma 3 4 3 3 3 5 2" xfId="48014"/>
    <cellStyle name="Comma 3 4 3 3 3 6" xfId="32604"/>
    <cellStyle name="Comma 3 4 3 3 4" xfId="2411"/>
    <cellStyle name="Comma 3 4 3 3 4 2" xfId="6214"/>
    <cellStyle name="Comma 3 4 3 3 4 2 2" xfId="14024"/>
    <cellStyle name="Comma 3 4 3 3 4 2 2 2" xfId="29435"/>
    <cellStyle name="Comma 3 4 3 3 4 2 2 2 2" xfId="60259"/>
    <cellStyle name="Comma 3 4 3 3 4 2 2 3" xfId="44849"/>
    <cellStyle name="Comma 3 4 3 3 4 2 3" xfId="21626"/>
    <cellStyle name="Comma 3 4 3 3 4 2 3 2" xfId="52450"/>
    <cellStyle name="Comma 3 4 3 3 4 2 4" xfId="37040"/>
    <cellStyle name="Comma 3 4 3 3 4 3" xfId="10221"/>
    <cellStyle name="Comma 3 4 3 3 4 3 2" xfId="25632"/>
    <cellStyle name="Comma 3 4 3 3 4 3 2 2" xfId="56456"/>
    <cellStyle name="Comma 3 4 3 3 4 3 3" xfId="41046"/>
    <cellStyle name="Comma 3 4 3 3 4 4" xfId="17823"/>
    <cellStyle name="Comma 3 4 3 3 4 4 2" xfId="48647"/>
    <cellStyle name="Comma 3 4 3 3 4 5" xfId="33237"/>
    <cellStyle name="Comma 3 4 3 3 5" xfId="4315"/>
    <cellStyle name="Comma 3 4 3 3 5 2" xfId="12125"/>
    <cellStyle name="Comma 3 4 3 3 5 2 2" xfId="27536"/>
    <cellStyle name="Comma 3 4 3 3 5 2 2 2" xfId="58360"/>
    <cellStyle name="Comma 3 4 3 3 5 2 3" xfId="42950"/>
    <cellStyle name="Comma 3 4 3 3 5 3" xfId="19727"/>
    <cellStyle name="Comma 3 4 3 3 5 3 2" xfId="50551"/>
    <cellStyle name="Comma 3 4 3 3 5 4" xfId="35141"/>
    <cellStyle name="Comma 3 4 3 3 6" xfId="8322"/>
    <cellStyle name="Comma 3 4 3 3 6 2" xfId="23733"/>
    <cellStyle name="Comma 3 4 3 3 6 2 2" xfId="54557"/>
    <cellStyle name="Comma 3 4 3 3 6 3" xfId="39147"/>
    <cellStyle name="Comma 3 4 3 3 7" xfId="15924"/>
    <cellStyle name="Comma 3 4 3 3 7 2" xfId="46748"/>
    <cellStyle name="Comma 3 4 3 3 8" xfId="31338"/>
    <cellStyle name="Comma 3 4 3 4" xfId="932"/>
    <cellStyle name="Comma 3 4 3 4 2" xfId="2831"/>
    <cellStyle name="Comma 3 4 3 4 2 2" xfId="6634"/>
    <cellStyle name="Comma 3 4 3 4 2 2 2" xfId="14444"/>
    <cellStyle name="Comma 3 4 3 4 2 2 2 2" xfId="29855"/>
    <cellStyle name="Comma 3 4 3 4 2 2 2 2 2" xfId="60679"/>
    <cellStyle name="Comma 3 4 3 4 2 2 2 3" xfId="45269"/>
    <cellStyle name="Comma 3 4 3 4 2 2 3" xfId="22046"/>
    <cellStyle name="Comma 3 4 3 4 2 2 3 2" xfId="52870"/>
    <cellStyle name="Comma 3 4 3 4 2 2 4" xfId="37460"/>
    <cellStyle name="Comma 3 4 3 4 2 3" xfId="10641"/>
    <cellStyle name="Comma 3 4 3 4 2 3 2" xfId="26052"/>
    <cellStyle name="Comma 3 4 3 4 2 3 2 2" xfId="56876"/>
    <cellStyle name="Comma 3 4 3 4 2 3 3" xfId="41466"/>
    <cellStyle name="Comma 3 4 3 4 2 4" xfId="18243"/>
    <cellStyle name="Comma 3 4 3 4 2 4 2" xfId="49067"/>
    <cellStyle name="Comma 3 4 3 4 2 5" xfId="33657"/>
    <cellStyle name="Comma 3 4 3 4 3" xfId="4735"/>
    <cellStyle name="Comma 3 4 3 4 3 2" xfId="12545"/>
    <cellStyle name="Comma 3 4 3 4 3 2 2" xfId="27956"/>
    <cellStyle name="Comma 3 4 3 4 3 2 2 2" xfId="58780"/>
    <cellStyle name="Comma 3 4 3 4 3 2 3" xfId="43370"/>
    <cellStyle name="Comma 3 4 3 4 3 3" xfId="20147"/>
    <cellStyle name="Comma 3 4 3 4 3 3 2" xfId="50971"/>
    <cellStyle name="Comma 3 4 3 4 3 4" xfId="35561"/>
    <cellStyle name="Comma 3 4 3 4 4" xfId="8742"/>
    <cellStyle name="Comma 3 4 3 4 4 2" xfId="24153"/>
    <cellStyle name="Comma 3 4 3 4 4 2 2" xfId="54977"/>
    <cellStyle name="Comma 3 4 3 4 4 3" xfId="39567"/>
    <cellStyle name="Comma 3 4 3 4 5" xfId="16344"/>
    <cellStyle name="Comma 3 4 3 4 5 2" xfId="47168"/>
    <cellStyle name="Comma 3 4 3 4 6" xfId="31758"/>
    <cellStyle name="Comma 3 4 3 5" xfId="1565"/>
    <cellStyle name="Comma 3 4 3 5 2" xfId="3464"/>
    <cellStyle name="Comma 3 4 3 5 2 2" xfId="7267"/>
    <cellStyle name="Comma 3 4 3 5 2 2 2" xfId="15077"/>
    <cellStyle name="Comma 3 4 3 5 2 2 2 2" xfId="30488"/>
    <cellStyle name="Comma 3 4 3 5 2 2 2 2 2" xfId="61312"/>
    <cellStyle name="Comma 3 4 3 5 2 2 2 3" xfId="45902"/>
    <cellStyle name="Comma 3 4 3 5 2 2 3" xfId="22679"/>
    <cellStyle name="Comma 3 4 3 5 2 2 3 2" xfId="53503"/>
    <cellStyle name="Comma 3 4 3 5 2 2 4" xfId="38093"/>
    <cellStyle name="Comma 3 4 3 5 2 3" xfId="11274"/>
    <cellStyle name="Comma 3 4 3 5 2 3 2" xfId="26685"/>
    <cellStyle name="Comma 3 4 3 5 2 3 2 2" xfId="57509"/>
    <cellStyle name="Comma 3 4 3 5 2 3 3" xfId="42099"/>
    <cellStyle name="Comma 3 4 3 5 2 4" xfId="18876"/>
    <cellStyle name="Comma 3 4 3 5 2 4 2" xfId="49700"/>
    <cellStyle name="Comma 3 4 3 5 2 5" xfId="34290"/>
    <cellStyle name="Comma 3 4 3 5 3" xfId="5368"/>
    <cellStyle name="Comma 3 4 3 5 3 2" xfId="13178"/>
    <cellStyle name="Comma 3 4 3 5 3 2 2" xfId="28589"/>
    <cellStyle name="Comma 3 4 3 5 3 2 2 2" xfId="59413"/>
    <cellStyle name="Comma 3 4 3 5 3 2 3" xfId="44003"/>
    <cellStyle name="Comma 3 4 3 5 3 3" xfId="20780"/>
    <cellStyle name="Comma 3 4 3 5 3 3 2" xfId="51604"/>
    <cellStyle name="Comma 3 4 3 5 3 4" xfId="36194"/>
    <cellStyle name="Comma 3 4 3 5 4" xfId="9375"/>
    <cellStyle name="Comma 3 4 3 5 4 2" xfId="24786"/>
    <cellStyle name="Comma 3 4 3 5 4 2 2" xfId="55610"/>
    <cellStyle name="Comma 3 4 3 5 4 3" xfId="40200"/>
    <cellStyle name="Comma 3 4 3 5 5" xfId="16977"/>
    <cellStyle name="Comma 3 4 3 5 5 2" xfId="47801"/>
    <cellStyle name="Comma 3 4 3 5 6" xfId="32391"/>
    <cellStyle name="Comma 3 4 3 6" xfId="2198"/>
    <cellStyle name="Comma 3 4 3 6 2" xfId="6001"/>
    <cellStyle name="Comma 3 4 3 6 2 2" xfId="13811"/>
    <cellStyle name="Comma 3 4 3 6 2 2 2" xfId="29222"/>
    <cellStyle name="Comma 3 4 3 6 2 2 2 2" xfId="60046"/>
    <cellStyle name="Comma 3 4 3 6 2 2 3" xfId="44636"/>
    <cellStyle name="Comma 3 4 3 6 2 3" xfId="21413"/>
    <cellStyle name="Comma 3 4 3 6 2 3 2" xfId="52237"/>
    <cellStyle name="Comma 3 4 3 6 2 4" xfId="36827"/>
    <cellStyle name="Comma 3 4 3 6 3" xfId="10008"/>
    <cellStyle name="Comma 3 4 3 6 3 2" xfId="25419"/>
    <cellStyle name="Comma 3 4 3 6 3 2 2" xfId="56243"/>
    <cellStyle name="Comma 3 4 3 6 3 3" xfId="40833"/>
    <cellStyle name="Comma 3 4 3 6 4" xfId="17610"/>
    <cellStyle name="Comma 3 4 3 6 4 2" xfId="48434"/>
    <cellStyle name="Comma 3 4 3 6 5" xfId="33024"/>
    <cellStyle name="Comma 3 4 3 7" xfId="4102"/>
    <cellStyle name="Comma 3 4 3 7 2" xfId="11912"/>
    <cellStyle name="Comma 3 4 3 7 2 2" xfId="27323"/>
    <cellStyle name="Comma 3 4 3 7 2 2 2" xfId="58147"/>
    <cellStyle name="Comma 3 4 3 7 2 3" xfId="42737"/>
    <cellStyle name="Comma 3 4 3 7 3" xfId="19514"/>
    <cellStyle name="Comma 3 4 3 7 3 2" xfId="50338"/>
    <cellStyle name="Comma 3 4 3 7 4" xfId="34928"/>
    <cellStyle name="Comma 3 4 3 8" xfId="8109"/>
    <cellStyle name="Comma 3 4 3 8 2" xfId="23520"/>
    <cellStyle name="Comma 3 4 3 8 2 2" xfId="54344"/>
    <cellStyle name="Comma 3 4 3 8 3" xfId="38934"/>
    <cellStyle name="Comma 3 4 3 9" xfId="7900"/>
    <cellStyle name="Comma 3 4 3 9 2" xfId="23311"/>
    <cellStyle name="Comma 3 4 3 9 2 2" xfId="54135"/>
    <cellStyle name="Comma 3 4 3 9 3" xfId="38725"/>
    <cellStyle name="Comma 3 4 4" xfId="218"/>
    <cellStyle name="Comma 3 4 4 10" xfId="15631"/>
    <cellStyle name="Comma 3 4 4 10 2" xfId="46455"/>
    <cellStyle name="Comma 3 4 4 11" xfId="31045"/>
    <cellStyle name="Comma 3 4 4 2" xfId="641"/>
    <cellStyle name="Comma 3 4 4 2 2" xfId="1274"/>
    <cellStyle name="Comma 3 4 4 2 2 2" xfId="3173"/>
    <cellStyle name="Comma 3 4 4 2 2 2 2" xfId="6976"/>
    <cellStyle name="Comma 3 4 4 2 2 2 2 2" xfId="14786"/>
    <cellStyle name="Comma 3 4 4 2 2 2 2 2 2" xfId="30197"/>
    <cellStyle name="Comma 3 4 4 2 2 2 2 2 2 2" xfId="61021"/>
    <cellStyle name="Comma 3 4 4 2 2 2 2 2 3" xfId="45611"/>
    <cellStyle name="Comma 3 4 4 2 2 2 2 3" xfId="22388"/>
    <cellStyle name="Comma 3 4 4 2 2 2 2 3 2" xfId="53212"/>
    <cellStyle name="Comma 3 4 4 2 2 2 2 4" xfId="37802"/>
    <cellStyle name="Comma 3 4 4 2 2 2 3" xfId="10983"/>
    <cellStyle name="Comma 3 4 4 2 2 2 3 2" xfId="26394"/>
    <cellStyle name="Comma 3 4 4 2 2 2 3 2 2" xfId="57218"/>
    <cellStyle name="Comma 3 4 4 2 2 2 3 3" xfId="41808"/>
    <cellStyle name="Comma 3 4 4 2 2 2 4" xfId="18585"/>
    <cellStyle name="Comma 3 4 4 2 2 2 4 2" xfId="49409"/>
    <cellStyle name="Comma 3 4 4 2 2 2 5" xfId="33999"/>
    <cellStyle name="Comma 3 4 4 2 2 3" xfId="5077"/>
    <cellStyle name="Comma 3 4 4 2 2 3 2" xfId="12887"/>
    <cellStyle name="Comma 3 4 4 2 2 3 2 2" xfId="28298"/>
    <cellStyle name="Comma 3 4 4 2 2 3 2 2 2" xfId="59122"/>
    <cellStyle name="Comma 3 4 4 2 2 3 2 3" xfId="43712"/>
    <cellStyle name="Comma 3 4 4 2 2 3 3" xfId="20489"/>
    <cellStyle name="Comma 3 4 4 2 2 3 3 2" xfId="51313"/>
    <cellStyle name="Comma 3 4 4 2 2 3 4" xfId="35903"/>
    <cellStyle name="Comma 3 4 4 2 2 4" xfId="9084"/>
    <cellStyle name="Comma 3 4 4 2 2 4 2" xfId="24495"/>
    <cellStyle name="Comma 3 4 4 2 2 4 2 2" xfId="55319"/>
    <cellStyle name="Comma 3 4 4 2 2 4 3" xfId="39909"/>
    <cellStyle name="Comma 3 4 4 2 2 5" xfId="16686"/>
    <cellStyle name="Comma 3 4 4 2 2 5 2" xfId="47510"/>
    <cellStyle name="Comma 3 4 4 2 2 6" xfId="32100"/>
    <cellStyle name="Comma 3 4 4 2 3" xfId="1907"/>
    <cellStyle name="Comma 3 4 4 2 3 2" xfId="3806"/>
    <cellStyle name="Comma 3 4 4 2 3 2 2" xfId="7609"/>
    <cellStyle name="Comma 3 4 4 2 3 2 2 2" xfId="15419"/>
    <cellStyle name="Comma 3 4 4 2 3 2 2 2 2" xfId="30830"/>
    <cellStyle name="Comma 3 4 4 2 3 2 2 2 2 2" xfId="61654"/>
    <cellStyle name="Comma 3 4 4 2 3 2 2 2 3" xfId="46244"/>
    <cellStyle name="Comma 3 4 4 2 3 2 2 3" xfId="23021"/>
    <cellStyle name="Comma 3 4 4 2 3 2 2 3 2" xfId="53845"/>
    <cellStyle name="Comma 3 4 4 2 3 2 2 4" xfId="38435"/>
    <cellStyle name="Comma 3 4 4 2 3 2 3" xfId="11616"/>
    <cellStyle name="Comma 3 4 4 2 3 2 3 2" xfId="27027"/>
    <cellStyle name="Comma 3 4 4 2 3 2 3 2 2" xfId="57851"/>
    <cellStyle name="Comma 3 4 4 2 3 2 3 3" xfId="42441"/>
    <cellStyle name="Comma 3 4 4 2 3 2 4" xfId="19218"/>
    <cellStyle name="Comma 3 4 4 2 3 2 4 2" xfId="50042"/>
    <cellStyle name="Comma 3 4 4 2 3 2 5" xfId="34632"/>
    <cellStyle name="Comma 3 4 4 2 3 3" xfId="5710"/>
    <cellStyle name="Comma 3 4 4 2 3 3 2" xfId="13520"/>
    <cellStyle name="Comma 3 4 4 2 3 3 2 2" xfId="28931"/>
    <cellStyle name="Comma 3 4 4 2 3 3 2 2 2" xfId="59755"/>
    <cellStyle name="Comma 3 4 4 2 3 3 2 3" xfId="44345"/>
    <cellStyle name="Comma 3 4 4 2 3 3 3" xfId="21122"/>
    <cellStyle name="Comma 3 4 4 2 3 3 3 2" xfId="51946"/>
    <cellStyle name="Comma 3 4 4 2 3 3 4" xfId="36536"/>
    <cellStyle name="Comma 3 4 4 2 3 4" xfId="9717"/>
    <cellStyle name="Comma 3 4 4 2 3 4 2" xfId="25128"/>
    <cellStyle name="Comma 3 4 4 2 3 4 2 2" xfId="55952"/>
    <cellStyle name="Comma 3 4 4 2 3 4 3" xfId="40542"/>
    <cellStyle name="Comma 3 4 4 2 3 5" xfId="17319"/>
    <cellStyle name="Comma 3 4 4 2 3 5 2" xfId="48143"/>
    <cellStyle name="Comma 3 4 4 2 3 6" xfId="32733"/>
    <cellStyle name="Comma 3 4 4 2 4" xfId="2540"/>
    <cellStyle name="Comma 3 4 4 2 4 2" xfId="6343"/>
    <cellStyle name="Comma 3 4 4 2 4 2 2" xfId="14153"/>
    <cellStyle name="Comma 3 4 4 2 4 2 2 2" xfId="29564"/>
    <cellStyle name="Comma 3 4 4 2 4 2 2 2 2" xfId="60388"/>
    <cellStyle name="Comma 3 4 4 2 4 2 2 3" xfId="44978"/>
    <cellStyle name="Comma 3 4 4 2 4 2 3" xfId="21755"/>
    <cellStyle name="Comma 3 4 4 2 4 2 3 2" xfId="52579"/>
    <cellStyle name="Comma 3 4 4 2 4 2 4" xfId="37169"/>
    <cellStyle name="Comma 3 4 4 2 4 3" xfId="10350"/>
    <cellStyle name="Comma 3 4 4 2 4 3 2" xfId="25761"/>
    <cellStyle name="Comma 3 4 4 2 4 3 2 2" xfId="56585"/>
    <cellStyle name="Comma 3 4 4 2 4 3 3" xfId="41175"/>
    <cellStyle name="Comma 3 4 4 2 4 4" xfId="17952"/>
    <cellStyle name="Comma 3 4 4 2 4 4 2" xfId="48776"/>
    <cellStyle name="Comma 3 4 4 2 4 5" xfId="33366"/>
    <cellStyle name="Comma 3 4 4 2 5" xfId="4444"/>
    <cellStyle name="Comma 3 4 4 2 5 2" xfId="12254"/>
    <cellStyle name="Comma 3 4 4 2 5 2 2" xfId="27665"/>
    <cellStyle name="Comma 3 4 4 2 5 2 2 2" xfId="58489"/>
    <cellStyle name="Comma 3 4 4 2 5 2 3" xfId="43079"/>
    <cellStyle name="Comma 3 4 4 2 5 3" xfId="19856"/>
    <cellStyle name="Comma 3 4 4 2 5 3 2" xfId="50680"/>
    <cellStyle name="Comma 3 4 4 2 5 4" xfId="35270"/>
    <cellStyle name="Comma 3 4 4 2 6" xfId="8451"/>
    <cellStyle name="Comma 3 4 4 2 6 2" xfId="23862"/>
    <cellStyle name="Comma 3 4 4 2 6 2 2" xfId="54686"/>
    <cellStyle name="Comma 3 4 4 2 6 3" xfId="39276"/>
    <cellStyle name="Comma 3 4 4 2 7" xfId="16053"/>
    <cellStyle name="Comma 3 4 4 2 7 2" xfId="46877"/>
    <cellStyle name="Comma 3 4 4 2 8" xfId="31467"/>
    <cellStyle name="Comma 3 4 4 3" xfId="432"/>
    <cellStyle name="Comma 3 4 4 3 2" xfId="1065"/>
    <cellStyle name="Comma 3 4 4 3 2 2" xfId="2964"/>
    <cellStyle name="Comma 3 4 4 3 2 2 2" xfId="6767"/>
    <cellStyle name="Comma 3 4 4 3 2 2 2 2" xfId="14577"/>
    <cellStyle name="Comma 3 4 4 3 2 2 2 2 2" xfId="29988"/>
    <cellStyle name="Comma 3 4 4 3 2 2 2 2 2 2" xfId="60812"/>
    <cellStyle name="Comma 3 4 4 3 2 2 2 2 3" xfId="45402"/>
    <cellStyle name="Comma 3 4 4 3 2 2 2 3" xfId="22179"/>
    <cellStyle name="Comma 3 4 4 3 2 2 2 3 2" xfId="53003"/>
    <cellStyle name="Comma 3 4 4 3 2 2 2 4" xfId="37593"/>
    <cellStyle name="Comma 3 4 4 3 2 2 3" xfId="10774"/>
    <cellStyle name="Comma 3 4 4 3 2 2 3 2" xfId="26185"/>
    <cellStyle name="Comma 3 4 4 3 2 2 3 2 2" xfId="57009"/>
    <cellStyle name="Comma 3 4 4 3 2 2 3 3" xfId="41599"/>
    <cellStyle name="Comma 3 4 4 3 2 2 4" xfId="18376"/>
    <cellStyle name="Comma 3 4 4 3 2 2 4 2" xfId="49200"/>
    <cellStyle name="Comma 3 4 4 3 2 2 5" xfId="33790"/>
    <cellStyle name="Comma 3 4 4 3 2 3" xfId="4868"/>
    <cellStyle name="Comma 3 4 4 3 2 3 2" xfId="12678"/>
    <cellStyle name="Comma 3 4 4 3 2 3 2 2" xfId="28089"/>
    <cellStyle name="Comma 3 4 4 3 2 3 2 2 2" xfId="58913"/>
    <cellStyle name="Comma 3 4 4 3 2 3 2 3" xfId="43503"/>
    <cellStyle name="Comma 3 4 4 3 2 3 3" xfId="20280"/>
    <cellStyle name="Comma 3 4 4 3 2 3 3 2" xfId="51104"/>
    <cellStyle name="Comma 3 4 4 3 2 3 4" xfId="35694"/>
    <cellStyle name="Comma 3 4 4 3 2 4" xfId="8875"/>
    <cellStyle name="Comma 3 4 4 3 2 4 2" xfId="24286"/>
    <cellStyle name="Comma 3 4 4 3 2 4 2 2" xfId="55110"/>
    <cellStyle name="Comma 3 4 4 3 2 4 3" xfId="39700"/>
    <cellStyle name="Comma 3 4 4 3 2 5" xfId="16477"/>
    <cellStyle name="Comma 3 4 4 3 2 5 2" xfId="47301"/>
    <cellStyle name="Comma 3 4 4 3 2 6" xfId="31891"/>
    <cellStyle name="Comma 3 4 4 3 3" xfId="1698"/>
    <cellStyle name="Comma 3 4 4 3 3 2" xfId="3597"/>
    <cellStyle name="Comma 3 4 4 3 3 2 2" xfId="7400"/>
    <cellStyle name="Comma 3 4 4 3 3 2 2 2" xfId="15210"/>
    <cellStyle name="Comma 3 4 4 3 3 2 2 2 2" xfId="30621"/>
    <cellStyle name="Comma 3 4 4 3 3 2 2 2 2 2" xfId="61445"/>
    <cellStyle name="Comma 3 4 4 3 3 2 2 2 3" xfId="46035"/>
    <cellStyle name="Comma 3 4 4 3 3 2 2 3" xfId="22812"/>
    <cellStyle name="Comma 3 4 4 3 3 2 2 3 2" xfId="53636"/>
    <cellStyle name="Comma 3 4 4 3 3 2 2 4" xfId="38226"/>
    <cellStyle name="Comma 3 4 4 3 3 2 3" xfId="11407"/>
    <cellStyle name="Comma 3 4 4 3 3 2 3 2" xfId="26818"/>
    <cellStyle name="Comma 3 4 4 3 3 2 3 2 2" xfId="57642"/>
    <cellStyle name="Comma 3 4 4 3 3 2 3 3" xfId="42232"/>
    <cellStyle name="Comma 3 4 4 3 3 2 4" xfId="19009"/>
    <cellStyle name="Comma 3 4 4 3 3 2 4 2" xfId="49833"/>
    <cellStyle name="Comma 3 4 4 3 3 2 5" xfId="34423"/>
    <cellStyle name="Comma 3 4 4 3 3 3" xfId="5501"/>
    <cellStyle name="Comma 3 4 4 3 3 3 2" xfId="13311"/>
    <cellStyle name="Comma 3 4 4 3 3 3 2 2" xfId="28722"/>
    <cellStyle name="Comma 3 4 4 3 3 3 2 2 2" xfId="59546"/>
    <cellStyle name="Comma 3 4 4 3 3 3 2 3" xfId="44136"/>
    <cellStyle name="Comma 3 4 4 3 3 3 3" xfId="20913"/>
    <cellStyle name="Comma 3 4 4 3 3 3 3 2" xfId="51737"/>
    <cellStyle name="Comma 3 4 4 3 3 3 4" xfId="36327"/>
    <cellStyle name="Comma 3 4 4 3 3 4" xfId="9508"/>
    <cellStyle name="Comma 3 4 4 3 3 4 2" xfId="24919"/>
    <cellStyle name="Comma 3 4 4 3 3 4 2 2" xfId="55743"/>
    <cellStyle name="Comma 3 4 4 3 3 4 3" xfId="40333"/>
    <cellStyle name="Comma 3 4 4 3 3 5" xfId="17110"/>
    <cellStyle name="Comma 3 4 4 3 3 5 2" xfId="47934"/>
    <cellStyle name="Comma 3 4 4 3 3 6" xfId="32524"/>
    <cellStyle name="Comma 3 4 4 3 4" xfId="2331"/>
    <cellStyle name="Comma 3 4 4 3 4 2" xfId="6134"/>
    <cellStyle name="Comma 3 4 4 3 4 2 2" xfId="13944"/>
    <cellStyle name="Comma 3 4 4 3 4 2 2 2" xfId="29355"/>
    <cellStyle name="Comma 3 4 4 3 4 2 2 2 2" xfId="60179"/>
    <cellStyle name="Comma 3 4 4 3 4 2 2 3" xfId="44769"/>
    <cellStyle name="Comma 3 4 4 3 4 2 3" xfId="21546"/>
    <cellStyle name="Comma 3 4 4 3 4 2 3 2" xfId="52370"/>
    <cellStyle name="Comma 3 4 4 3 4 2 4" xfId="36960"/>
    <cellStyle name="Comma 3 4 4 3 4 3" xfId="10141"/>
    <cellStyle name="Comma 3 4 4 3 4 3 2" xfId="25552"/>
    <cellStyle name="Comma 3 4 4 3 4 3 2 2" xfId="56376"/>
    <cellStyle name="Comma 3 4 4 3 4 3 3" xfId="40966"/>
    <cellStyle name="Comma 3 4 4 3 4 4" xfId="17743"/>
    <cellStyle name="Comma 3 4 4 3 4 4 2" xfId="48567"/>
    <cellStyle name="Comma 3 4 4 3 4 5" xfId="33157"/>
    <cellStyle name="Comma 3 4 4 3 5" xfId="4235"/>
    <cellStyle name="Comma 3 4 4 3 5 2" xfId="12045"/>
    <cellStyle name="Comma 3 4 4 3 5 2 2" xfId="27456"/>
    <cellStyle name="Comma 3 4 4 3 5 2 2 2" xfId="58280"/>
    <cellStyle name="Comma 3 4 4 3 5 2 3" xfId="42870"/>
    <cellStyle name="Comma 3 4 4 3 5 3" xfId="19647"/>
    <cellStyle name="Comma 3 4 4 3 5 3 2" xfId="50471"/>
    <cellStyle name="Comma 3 4 4 3 5 4" xfId="35061"/>
    <cellStyle name="Comma 3 4 4 3 6" xfId="8242"/>
    <cellStyle name="Comma 3 4 4 3 6 2" xfId="23653"/>
    <cellStyle name="Comma 3 4 4 3 6 2 2" xfId="54477"/>
    <cellStyle name="Comma 3 4 4 3 6 3" xfId="39067"/>
    <cellStyle name="Comma 3 4 4 3 7" xfId="15844"/>
    <cellStyle name="Comma 3 4 4 3 7 2" xfId="46668"/>
    <cellStyle name="Comma 3 4 4 3 8" xfId="31258"/>
    <cellStyle name="Comma 3 4 4 4" xfId="852"/>
    <cellStyle name="Comma 3 4 4 4 2" xfId="2751"/>
    <cellStyle name="Comma 3 4 4 4 2 2" xfId="6554"/>
    <cellStyle name="Comma 3 4 4 4 2 2 2" xfId="14364"/>
    <cellStyle name="Comma 3 4 4 4 2 2 2 2" xfId="29775"/>
    <cellStyle name="Comma 3 4 4 4 2 2 2 2 2" xfId="60599"/>
    <cellStyle name="Comma 3 4 4 4 2 2 2 3" xfId="45189"/>
    <cellStyle name="Comma 3 4 4 4 2 2 3" xfId="21966"/>
    <cellStyle name="Comma 3 4 4 4 2 2 3 2" xfId="52790"/>
    <cellStyle name="Comma 3 4 4 4 2 2 4" xfId="37380"/>
    <cellStyle name="Comma 3 4 4 4 2 3" xfId="10561"/>
    <cellStyle name="Comma 3 4 4 4 2 3 2" xfId="25972"/>
    <cellStyle name="Comma 3 4 4 4 2 3 2 2" xfId="56796"/>
    <cellStyle name="Comma 3 4 4 4 2 3 3" xfId="41386"/>
    <cellStyle name="Comma 3 4 4 4 2 4" xfId="18163"/>
    <cellStyle name="Comma 3 4 4 4 2 4 2" xfId="48987"/>
    <cellStyle name="Comma 3 4 4 4 2 5" xfId="33577"/>
    <cellStyle name="Comma 3 4 4 4 3" xfId="4655"/>
    <cellStyle name="Comma 3 4 4 4 3 2" xfId="12465"/>
    <cellStyle name="Comma 3 4 4 4 3 2 2" xfId="27876"/>
    <cellStyle name="Comma 3 4 4 4 3 2 2 2" xfId="58700"/>
    <cellStyle name="Comma 3 4 4 4 3 2 3" xfId="43290"/>
    <cellStyle name="Comma 3 4 4 4 3 3" xfId="20067"/>
    <cellStyle name="Comma 3 4 4 4 3 3 2" xfId="50891"/>
    <cellStyle name="Comma 3 4 4 4 3 4" xfId="35481"/>
    <cellStyle name="Comma 3 4 4 4 4" xfId="8662"/>
    <cellStyle name="Comma 3 4 4 4 4 2" xfId="24073"/>
    <cellStyle name="Comma 3 4 4 4 4 2 2" xfId="54897"/>
    <cellStyle name="Comma 3 4 4 4 4 3" xfId="39487"/>
    <cellStyle name="Comma 3 4 4 4 5" xfId="16264"/>
    <cellStyle name="Comma 3 4 4 4 5 2" xfId="47088"/>
    <cellStyle name="Comma 3 4 4 4 6" xfId="31678"/>
    <cellStyle name="Comma 3 4 4 5" xfId="1485"/>
    <cellStyle name="Comma 3 4 4 5 2" xfId="3384"/>
    <cellStyle name="Comma 3 4 4 5 2 2" xfId="7187"/>
    <cellStyle name="Comma 3 4 4 5 2 2 2" xfId="14997"/>
    <cellStyle name="Comma 3 4 4 5 2 2 2 2" xfId="30408"/>
    <cellStyle name="Comma 3 4 4 5 2 2 2 2 2" xfId="61232"/>
    <cellStyle name="Comma 3 4 4 5 2 2 2 3" xfId="45822"/>
    <cellStyle name="Comma 3 4 4 5 2 2 3" xfId="22599"/>
    <cellStyle name="Comma 3 4 4 5 2 2 3 2" xfId="53423"/>
    <cellStyle name="Comma 3 4 4 5 2 2 4" xfId="38013"/>
    <cellStyle name="Comma 3 4 4 5 2 3" xfId="11194"/>
    <cellStyle name="Comma 3 4 4 5 2 3 2" xfId="26605"/>
    <cellStyle name="Comma 3 4 4 5 2 3 2 2" xfId="57429"/>
    <cellStyle name="Comma 3 4 4 5 2 3 3" xfId="42019"/>
    <cellStyle name="Comma 3 4 4 5 2 4" xfId="18796"/>
    <cellStyle name="Comma 3 4 4 5 2 4 2" xfId="49620"/>
    <cellStyle name="Comma 3 4 4 5 2 5" xfId="34210"/>
    <cellStyle name="Comma 3 4 4 5 3" xfId="5288"/>
    <cellStyle name="Comma 3 4 4 5 3 2" xfId="13098"/>
    <cellStyle name="Comma 3 4 4 5 3 2 2" xfId="28509"/>
    <cellStyle name="Comma 3 4 4 5 3 2 2 2" xfId="59333"/>
    <cellStyle name="Comma 3 4 4 5 3 2 3" xfId="43923"/>
    <cellStyle name="Comma 3 4 4 5 3 3" xfId="20700"/>
    <cellStyle name="Comma 3 4 4 5 3 3 2" xfId="51524"/>
    <cellStyle name="Comma 3 4 4 5 3 4" xfId="36114"/>
    <cellStyle name="Comma 3 4 4 5 4" xfId="9295"/>
    <cellStyle name="Comma 3 4 4 5 4 2" xfId="24706"/>
    <cellStyle name="Comma 3 4 4 5 4 2 2" xfId="55530"/>
    <cellStyle name="Comma 3 4 4 5 4 3" xfId="40120"/>
    <cellStyle name="Comma 3 4 4 5 5" xfId="16897"/>
    <cellStyle name="Comma 3 4 4 5 5 2" xfId="47721"/>
    <cellStyle name="Comma 3 4 4 5 6" xfId="32311"/>
    <cellStyle name="Comma 3 4 4 6" xfId="2118"/>
    <cellStyle name="Comma 3 4 4 6 2" xfId="5921"/>
    <cellStyle name="Comma 3 4 4 6 2 2" xfId="13731"/>
    <cellStyle name="Comma 3 4 4 6 2 2 2" xfId="29142"/>
    <cellStyle name="Comma 3 4 4 6 2 2 2 2" xfId="59966"/>
    <cellStyle name="Comma 3 4 4 6 2 2 3" xfId="44556"/>
    <cellStyle name="Comma 3 4 4 6 2 3" xfId="21333"/>
    <cellStyle name="Comma 3 4 4 6 2 3 2" xfId="52157"/>
    <cellStyle name="Comma 3 4 4 6 2 4" xfId="36747"/>
    <cellStyle name="Comma 3 4 4 6 3" xfId="9928"/>
    <cellStyle name="Comma 3 4 4 6 3 2" xfId="25339"/>
    <cellStyle name="Comma 3 4 4 6 3 2 2" xfId="56163"/>
    <cellStyle name="Comma 3 4 4 6 3 3" xfId="40753"/>
    <cellStyle name="Comma 3 4 4 6 4" xfId="17530"/>
    <cellStyle name="Comma 3 4 4 6 4 2" xfId="48354"/>
    <cellStyle name="Comma 3 4 4 6 5" xfId="32944"/>
    <cellStyle name="Comma 3 4 4 7" xfId="4022"/>
    <cellStyle name="Comma 3 4 4 7 2" xfId="11832"/>
    <cellStyle name="Comma 3 4 4 7 2 2" xfId="27243"/>
    <cellStyle name="Comma 3 4 4 7 2 2 2" xfId="58067"/>
    <cellStyle name="Comma 3 4 4 7 2 3" xfId="42657"/>
    <cellStyle name="Comma 3 4 4 7 3" xfId="19434"/>
    <cellStyle name="Comma 3 4 4 7 3 2" xfId="50258"/>
    <cellStyle name="Comma 3 4 4 7 4" xfId="34848"/>
    <cellStyle name="Comma 3 4 4 8" xfId="8029"/>
    <cellStyle name="Comma 3 4 4 8 2" xfId="23440"/>
    <cellStyle name="Comma 3 4 4 8 2 2" xfId="54264"/>
    <cellStyle name="Comma 3 4 4 8 3" xfId="38854"/>
    <cellStyle name="Comma 3 4 4 9" xfId="7820"/>
    <cellStyle name="Comma 3 4 4 9 2" xfId="23231"/>
    <cellStyle name="Comma 3 4 4 9 2 2" xfId="54055"/>
    <cellStyle name="Comma 3 4 4 9 3" xfId="38645"/>
    <cellStyle name="Comma 3 4 5" xfId="596"/>
    <cellStyle name="Comma 3 4 5 2" xfId="1229"/>
    <cellStyle name="Comma 3 4 5 2 2" xfId="3128"/>
    <cellStyle name="Comma 3 4 5 2 2 2" xfId="6931"/>
    <cellStyle name="Comma 3 4 5 2 2 2 2" xfId="14741"/>
    <cellStyle name="Comma 3 4 5 2 2 2 2 2" xfId="30152"/>
    <cellStyle name="Comma 3 4 5 2 2 2 2 2 2" xfId="60976"/>
    <cellStyle name="Comma 3 4 5 2 2 2 2 3" xfId="45566"/>
    <cellStyle name="Comma 3 4 5 2 2 2 3" xfId="22343"/>
    <cellStyle name="Comma 3 4 5 2 2 2 3 2" xfId="53167"/>
    <cellStyle name="Comma 3 4 5 2 2 2 4" xfId="37757"/>
    <cellStyle name="Comma 3 4 5 2 2 3" xfId="10938"/>
    <cellStyle name="Comma 3 4 5 2 2 3 2" xfId="26349"/>
    <cellStyle name="Comma 3 4 5 2 2 3 2 2" xfId="57173"/>
    <cellStyle name="Comma 3 4 5 2 2 3 3" xfId="41763"/>
    <cellStyle name="Comma 3 4 5 2 2 4" xfId="18540"/>
    <cellStyle name="Comma 3 4 5 2 2 4 2" xfId="49364"/>
    <cellStyle name="Comma 3 4 5 2 2 5" xfId="33954"/>
    <cellStyle name="Comma 3 4 5 2 3" xfId="5032"/>
    <cellStyle name="Comma 3 4 5 2 3 2" xfId="12842"/>
    <cellStyle name="Comma 3 4 5 2 3 2 2" xfId="28253"/>
    <cellStyle name="Comma 3 4 5 2 3 2 2 2" xfId="59077"/>
    <cellStyle name="Comma 3 4 5 2 3 2 3" xfId="43667"/>
    <cellStyle name="Comma 3 4 5 2 3 3" xfId="20444"/>
    <cellStyle name="Comma 3 4 5 2 3 3 2" xfId="51268"/>
    <cellStyle name="Comma 3 4 5 2 3 4" xfId="35858"/>
    <cellStyle name="Comma 3 4 5 2 4" xfId="9039"/>
    <cellStyle name="Comma 3 4 5 2 4 2" xfId="24450"/>
    <cellStyle name="Comma 3 4 5 2 4 2 2" xfId="55274"/>
    <cellStyle name="Comma 3 4 5 2 4 3" xfId="39864"/>
    <cellStyle name="Comma 3 4 5 2 5" xfId="16641"/>
    <cellStyle name="Comma 3 4 5 2 5 2" xfId="47465"/>
    <cellStyle name="Comma 3 4 5 2 6" xfId="32055"/>
    <cellStyle name="Comma 3 4 5 3" xfId="1862"/>
    <cellStyle name="Comma 3 4 5 3 2" xfId="3761"/>
    <cellStyle name="Comma 3 4 5 3 2 2" xfId="7564"/>
    <cellStyle name="Comma 3 4 5 3 2 2 2" xfId="15374"/>
    <cellStyle name="Comma 3 4 5 3 2 2 2 2" xfId="30785"/>
    <cellStyle name="Comma 3 4 5 3 2 2 2 2 2" xfId="61609"/>
    <cellStyle name="Comma 3 4 5 3 2 2 2 3" xfId="46199"/>
    <cellStyle name="Comma 3 4 5 3 2 2 3" xfId="22976"/>
    <cellStyle name="Comma 3 4 5 3 2 2 3 2" xfId="53800"/>
    <cellStyle name="Comma 3 4 5 3 2 2 4" xfId="38390"/>
    <cellStyle name="Comma 3 4 5 3 2 3" xfId="11571"/>
    <cellStyle name="Comma 3 4 5 3 2 3 2" xfId="26982"/>
    <cellStyle name="Comma 3 4 5 3 2 3 2 2" xfId="57806"/>
    <cellStyle name="Comma 3 4 5 3 2 3 3" xfId="42396"/>
    <cellStyle name="Comma 3 4 5 3 2 4" xfId="19173"/>
    <cellStyle name="Comma 3 4 5 3 2 4 2" xfId="49997"/>
    <cellStyle name="Comma 3 4 5 3 2 5" xfId="34587"/>
    <cellStyle name="Comma 3 4 5 3 3" xfId="5665"/>
    <cellStyle name="Comma 3 4 5 3 3 2" xfId="13475"/>
    <cellStyle name="Comma 3 4 5 3 3 2 2" xfId="28886"/>
    <cellStyle name="Comma 3 4 5 3 3 2 2 2" xfId="59710"/>
    <cellStyle name="Comma 3 4 5 3 3 2 3" xfId="44300"/>
    <cellStyle name="Comma 3 4 5 3 3 3" xfId="21077"/>
    <cellStyle name="Comma 3 4 5 3 3 3 2" xfId="51901"/>
    <cellStyle name="Comma 3 4 5 3 3 4" xfId="36491"/>
    <cellStyle name="Comma 3 4 5 3 4" xfId="9672"/>
    <cellStyle name="Comma 3 4 5 3 4 2" xfId="25083"/>
    <cellStyle name="Comma 3 4 5 3 4 2 2" xfId="55907"/>
    <cellStyle name="Comma 3 4 5 3 4 3" xfId="40497"/>
    <cellStyle name="Comma 3 4 5 3 5" xfId="17274"/>
    <cellStyle name="Comma 3 4 5 3 5 2" xfId="48098"/>
    <cellStyle name="Comma 3 4 5 3 6" xfId="32688"/>
    <cellStyle name="Comma 3 4 5 4" xfId="2495"/>
    <cellStyle name="Comma 3 4 5 4 2" xfId="6298"/>
    <cellStyle name="Comma 3 4 5 4 2 2" xfId="14108"/>
    <cellStyle name="Comma 3 4 5 4 2 2 2" xfId="29519"/>
    <cellStyle name="Comma 3 4 5 4 2 2 2 2" xfId="60343"/>
    <cellStyle name="Comma 3 4 5 4 2 2 3" xfId="44933"/>
    <cellStyle name="Comma 3 4 5 4 2 3" xfId="21710"/>
    <cellStyle name="Comma 3 4 5 4 2 3 2" xfId="52534"/>
    <cellStyle name="Comma 3 4 5 4 2 4" xfId="37124"/>
    <cellStyle name="Comma 3 4 5 4 3" xfId="10305"/>
    <cellStyle name="Comma 3 4 5 4 3 2" xfId="25716"/>
    <cellStyle name="Comma 3 4 5 4 3 2 2" xfId="56540"/>
    <cellStyle name="Comma 3 4 5 4 3 3" xfId="41130"/>
    <cellStyle name="Comma 3 4 5 4 4" xfId="17907"/>
    <cellStyle name="Comma 3 4 5 4 4 2" xfId="48731"/>
    <cellStyle name="Comma 3 4 5 4 5" xfId="33321"/>
    <cellStyle name="Comma 3 4 5 5" xfId="4399"/>
    <cellStyle name="Comma 3 4 5 5 2" xfId="12209"/>
    <cellStyle name="Comma 3 4 5 5 2 2" xfId="27620"/>
    <cellStyle name="Comma 3 4 5 5 2 2 2" xfId="58444"/>
    <cellStyle name="Comma 3 4 5 5 2 3" xfId="43034"/>
    <cellStyle name="Comma 3 4 5 5 3" xfId="19811"/>
    <cellStyle name="Comma 3 4 5 5 3 2" xfId="50635"/>
    <cellStyle name="Comma 3 4 5 5 4" xfId="35225"/>
    <cellStyle name="Comma 3 4 5 6" xfId="8406"/>
    <cellStyle name="Comma 3 4 5 6 2" xfId="23817"/>
    <cellStyle name="Comma 3 4 5 6 2 2" xfId="54641"/>
    <cellStyle name="Comma 3 4 5 6 3" xfId="39231"/>
    <cellStyle name="Comma 3 4 5 7" xfId="16008"/>
    <cellStyle name="Comma 3 4 5 7 2" xfId="46832"/>
    <cellStyle name="Comma 3 4 5 8" xfId="31422"/>
    <cellStyle name="Comma 3 4 6" xfId="387"/>
    <cellStyle name="Comma 3 4 6 2" xfId="1020"/>
    <cellStyle name="Comma 3 4 6 2 2" xfId="2919"/>
    <cellStyle name="Comma 3 4 6 2 2 2" xfId="6722"/>
    <cellStyle name="Comma 3 4 6 2 2 2 2" xfId="14532"/>
    <cellStyle name="Comma 3 4 6 2 2 2 2 2" xfId="29943"/>
    <cellStyle name="Comma 3 4 6 2 2 2 2 2 2" xfId="60767"/>
    <cellStyle name="Comma 3 4 6 2 2 2 2 3" xfId="45357"/>
    <cellStyle name="Comma 3 4 6 2 2 2 3" xfId="22134"/>
    <cellStyle name="Comma 3 4 6 2 2 2 3 2" xfId="52958"/>
    <cellStyle name="Comma 3 4 6 2 2 2 4" xfId="37548"/>
    <cellStyle name="Comma 3 4 6 2 2 3" xfId="10729"/>
    <cellStyle name="Comma 3 4 6 2 2 3 2" xfId="26140"/>
    <cellStyle name="Comma 3 4 6 2 2 3 2 2" xfId="56964"/>
    <cellStyle name="Comma 3 4 6 2 2 3 3" xfId="41554"/>
    <cellStyle name="Comma 3 4 6 2 2 4" xfId="18331"/>
    <cellStyle name="Comma 3 4 6 2 2 4 2" xfId="49155"/>
    <cellStyle name="Comma 3 4 6 2 2 5" xfId="33745"/>
    <cellStyle name="Comma 3 4 6 2 3" xfId="4823"/>
    <cellStyle name="Comma 3 4 6 2 3 2" xfId="12633"/>
    <cellStyle name="Comma 3 4 6 2 3 2 2" xfId="28044"/>
    <cellStyle name="Comma 3 4 6 2 3 2 2 2" xfId="58868"/>
    <cellStyle name="Comma 3 4 6 2 3 2 3" xfId="43458"/>
    <cellStyle name="Comma 3 4 6 2 3 3" xfId="20235"/>
    <cellStyle name="Comma 3 4 6 2 3 3 2" xfId="51059"/>
    <cellStyle name="Comma 3 4 6 2 3 4" xfId="35649"/>
    <cellStyle name="Comma 3 4 6 2 4" xfId="8830"/>
    <cellStyle name="Comma 3 4 6 2 4 2" xfId="24241"/>
    <cellStyle name="Comma 3 4 6 2 4 2 2" xfId="55065"/>
    <cellStyle name="Comma 3 4 6 2 4 3" xfId="39655"/>
    <cellStyle name="Comma 3 4 6 2 5" xfId="16432"/>
    <cellStyle name="Comma 3 4 6 2 5 2" xfId="47256"/>
    <cellStyle name="Comma 3 4 6 2 6" xfId="31846"/>
    <cellStyle name="Comma 3 4 6 3" xfId="1653"/>
    <cellStyle name="Comma 3 4 6 3 2" xfId="3552"/>
    <cellStyle name="Comma 3 4 6 3 2 2" xfId="7355"/>
    <cellStyle name="Comma 3 4 6 3 2 2 2" xfId="15165"/>
    <cellStyle name="Comma 3 4 6 3 2 2 2 2" xfId="30576"/>
    <cellStyle name="Comma 3 4 6 3 2 2 2 2 2" xfId="61400"/>
    <cellStyle name="Comma 3 4 6 3 2 2 2 3" xfId="45990"/>
    <cellStyle name="Comma 3 4 6 3 2 2 3" xfId="22767"/>
    <cellStyle name="Comma 3 4 6 3 2 2 3 2" xfId="53591"/>
    <cellStyle name="Comma 3 4 6 3 2 2 4" xfId="38181"/>
    <cellStyle name="Comma 3 4 6 3 2 3" xfId="11362"/>
    <cellStyle name="Comma 3 4 6 3 2 3 2" xfId="26773"/>
    <cellStyle name="Comma 3 4 6 3 2 3 2 2" xfId="57597"/>
    <cellStyle name="Comma 3 4 6 3 2 3 3" xfId="42187"/>
    <cellStyle name="Comma 3 4 6 3 2 4" xfId="18964"/>
    <cellStyle name="Comma 3 4 6 3 2 4 2" xfId="49788"/>
    <cellStyle name="Comma 3 4 6 3 2 5" xfId="34378"/>
    <cellStyle name="Comma 3 4 6 3 3" xfId="5456"/>
    <cellStyle name="Comma 3 4 6 3 3 2" xfId="13266"/>
    <cellStyle name="Comma 3 4 6 3 3 2 2" xfId="28677"/>
    <cellStyle name="Comma 3 4 6 3 3 2 2 2" xfId="59501"/>
    <cellStyle name="Comma 3 4 6 3 3 2 3" xfId="44091"/>
    <cellStyle name="Comma 3 4 6 3 3 3" xfId="20868"/>
    <cellStyle name="Comma 3 4 6 3 3 3 2" xfId="51692"/>
    <cellStyle name="Comma 3 4 6 3 3 4" xfId="36282"/>
    <cellStyle name="Comma 3 4 6 3 4" xfId="9463"/>
    <cellStyle name="Comma 3 4 6 3 4 2" xfId="24874"/>
    <cellStyle name="Comma 3 4 6 3 4 2 2" xfId="55698"/>
    <cellStyle name="Comma 3 4 6 3 4 3" xfId="40288"/>
    <cellStyle name="Comma 3 4 6 3 5" xfId="17065"/>
    <cellStyle name="Comma 3 4 6 3 5 2" xfId="47889"/>
    <cellStyle name="Comma 3 4 6 3 6" xfId="32479"/>
    <cellStyle name="Comma 3 4 6 4" xfId="2286"/>
    <cellStyle name="Comma 3 4 6 4 2" xfId="6089"/>
    <cellStyle name="Comma 3 4 6 4 2 2" xfId="13899"/>
    <cellStyle name="Comma 3 4 6 4 2 2 2" xfId="29310"/>
    <cellStyle name="Comma 3 4 6 4 2 2 2 2" xfId="60134"/>
    <cellStyle name="Comma 3 4 6 4 2 2 3" xfId="44724"/>
    <cellStyle name="Comma 3 4 6 4 2 3" xfId="21501"/>
    <cellStyle name="Comma 3 4 6 4 2 3 2" xfId="52325"/>
    <cellStyle name="Comma 3 4 6 4 2 4" xfId="36915"/>
    <cellStyle name="Comma 3 4 6 4 3" xfId="10096"/>
    <cellStyle name="Comma 3 4 6 4 3 2" xfId="25507"/>
    <cellStyle name="Comma 3 4 6 4 3 2 2" xfId="56331"/>
    <cellStyle name="Comma 3 4 6 4 3 3" xfId="40921"/>
    <cellStyle name="Comma 3 4 6 4 4" xfId="17698"/>
    <cellStyle name="Comma 3 4 6 4 4 2" xfId="48522"/>
    <cellStyle name="Comma 3 4 6 4 5" xfId="33112"/>
    <cellStyle name="Comma 3 4 6 5" xfId="4190"/>
    <cellStyle name="Comma 3 4 6 5 2" xfId="12000"/>
    <cellStyle name="Comma 3 4 6 5 2 2" xfId="27411"/>
    <cellStyle name="Comma 3 4 6 5 2 2 2" xfId="58235"/>
    <cellStyle name="Comma 3 4 6 5 2 3" xfId="42825"/>
    <cellStyle name="Comma 3 4 6 5 3" xfId="19602"/>
    <cellStyle name="Comma 3 4 6 5 3 2" xfId="50426"/>
    <cellStyle name="Comma 3 4 6 5 4" xfId="35016"/>
    <cellStyle name="Comma 3 4 6 6" xfId="8197"/>
    <cellStyle name="Comma 3 4 6 6 2" xfId="23608"/>
    <cellStyle name="Comma 3 4 6 6 2 2" xfId="54432"/>
    <cellStyle name="Comma 3 4 6 6 3" xfId="39022"/>
    <cellStyle name="Comma 3 4 6 7" xfId="15799"/>
    <cellStyle name="Comma 3 4 6 7 2" xfId="46623"/>
    <cellStyle name="Comma 3 4 6 8" xfId="31213"/>
    <cellStyle name="Comma 3 4 7" xfId="807"/>
    <cellStyle name="Comma 3 4 7 2" xfId="2706"/>
    <cellStyle name="Comma 3 4 7 2 2" xfId="6509"/>
    <cellStyle name="Comma 3 4 7 2 2 2" xfId="14319"/>
    <cellStyle name="Comma 3 4 7 2 2 2 2" xfId="29730"/>
    <cellStyle name="Comma 3 4 7 2 2 2 2 2" xfId="60554"/>
    <cellStyle name="Comma 3 4 7 2 2 2 3" xfId="45144"/>
    <cellStyle name="Comma 3 4 7 2 2 3" xfId="21921"/>
    <cellStyle name="Comma 3 4 7 2 2 3 2" xfId="52745"/>
    <cellStyle name="Comma 3 4 7 2 2 4" xfId="37335"/>
    <cellStyle name="Comma 3 4 7 2 3" xfId="10516"/>
    <cellStyle name="Comma 3 4 7 2 3 2" xfId="25927"/>
    <cellStyle name="Comma 3 4 7 2 3 2 2" xfId="56751"/>
    <cellStyle name="Comma 3 4 7 2 3 3" xfId="41341"/>
    <cellStyle name="Comma 3 4 7 2 4" xfId="18118"/>
    <cellStyle name="Comma 3 4 7 2 4 2" xfId="48942"/>
    <cellStyle name="Comma 3 4 7 2 5" xfId="33532"/>
    <cellStyle name="Comma 3 4 7 3" xfId="4610"/>
    <cellStyle name="Comma 3 4 7 3 2" xfId="12420"/>
    <cellStyle name="Comma 3 4 7 3 2 2" xfId="27831"/>
    <cellStyle name="Comma 3 4 7 3 2 2 2" xfId="58655"/>
    <cellStyle name="Comma 3 4 7 3 2 3" xfId="43245"/>
    <cellStyle name="Comma 3 4 7 3 3" xfId="20022"/>
    <cellStyle name="Comma 3 4 7 3 3 2" xfId="50846"/>
    <cellStyle name="Comma 3 4 7 3 4" xfId="35436"/>
    <cellStyle name="Comma 3 4 7 4" xfId="8617"/>
    <cellStyle name="Comma 3 4 7 4 2" xfId="24028"/>
    <cellStyle name="Comma 3 4 7 4 2 2" xfId="54852"/>
    <cellStyle name="Comma 3 4 7 4 3" xfId="39442"/>
    <cellStyle name="Comma 3 4 7 5" xfId="16219"/>
    <cellStyle name="Comma 3 4 7 5 2" xfId="47043"/>
    <cellStyle name="Comma 3 4 7 6" xfId="31633"/>
    <cellStyle name="Comma 3 4 8" xfId="1440"/>
    <cellStyle name="Comma 3 4 8 2" xfId="3339"/>
    <cellStyle name="Comma 3 4 8 2 2" xfId="7142"/>
    <cellStyle name="Comma 3 4 8 2 2 2" xfId="14952"/>
    <cellStyle name="Comma 3 4 8 2 2 2 2" xfId="30363"/>
    <cellStyle name="Comma 3 4 8 2 2 2 2 2" xfId="61187"/>
    <cellStyle name="Comma 3 4 8 2 2 2 3" xfId="45777"/>
    <cellStyle name="Comma 3 4 8 2 2 3" xfId="22554"/>
    <cellStyle name="Comma 3 4 8 2 2 3 2" xfId="53378"/>
    <cellStyle name="Comma 3 4 8 2 2 4" xfId="37968"/>
    <cellStyle name="Comma 3 4 8 2 3" xfId="11149"/>
    <cellStyle name="Comma 3 4 8 2 3 2" xfId="26560"/>
    <cellStyle name="Comma 3 4 8 2 3 2 2" xfId="57384"/>
    <cellStyle name="Comma 3 4 8 2 3 3" xfId="41974"/>
    <cellStyle name="Comma 3 4 8 2 4" xfId="18751"/>
    <cellStyle name="Comma 3 4 8 2 4 2" xfId="49575"/>
    <cellStyle name="Comma 3 4 8 2 5" xfId="34165"/>
    <cellStyle name="Comma 3 4 8 3" xfId="5243"/>
    <cellStyle name="Comma 3 4 8 3 2" xfId="13053"/>
    <cellStyle name="Comma 3 4 8 3 2 2" xfId="28464"/>
    <cellStyle name="Comma 3 4 8 3 2 2 2" xfId="59288"/>
    <cellStyle name="Comma 3 4 8 3 2 3" xfId="43878"/>
    <cellStyle name="Comma 3 4 8 3 3" xfId="20655"/>
    <cellStyle name="Comma 3 4 8 3 3 2" xfId="51479"/>
    <cellStyle name="Comma 3 4 8 3 4" xfId="36069"/>
    <cellStyle name="Comma 3 4 8 4" xfId="9250"/>
    <cellStyle name="Comma 3 4 8 4 2" xfId="24661"/>
    <cellStyle name="Comma 3 4 8 4 2 2" xfId="55485"/>
    <cellStyle name="Comma 3 4 8 4 3" xfId="40075"/>
    <cellStyle name="Comma 3 4 8 5" xfId="16852"/>
    <cellStyle name="Comma 3 4 8 5 2" xfId="47676"/>
    <cellStyle name="Comma 3 4 8 6" xfId="32266"/>
    <cellStyle name="Comma 3 4 9" xfId="2073"/>
    <cellStyle name="Comma 3 4 9 2" xfId="5876"/>
    <cellStyle name="Comma 3 4 9 2 2" xfId="13686"/>
    <cellStyle name="Comma 3 4 9 2 2 2" xfId="29097"/>
    <cellStyle name="Comma 3 4 9 2 2 2 2" xfId="59921"/>
    <cellStyle name="Comma 3 4 9 2 2 3" xfId="44511"/>
    <cellStyle name="Comma 3 4 9 2 3" xfId="21288"/>
    <cellStyle name="Comma 3 4 9 2 3 2" xfId="52112"/>
    <cellStyle name="Comma 3 4 9 2 4" xfId="36702"/>
    <cellStyle name="Comma 3 4 9 3" xfId="9883"/>
    <cellStyle name="Comma 3 4 9 3 2" xfId="25294"/>
    <cellStyle name="Comma 3 4 9 3 2 2" xfId="56118"/>
    <cellStyle name="Comma 3 4 9 3 3" xfId="40708"/>
    <cellStyle name="Comma 3 4 9 4" xfId="17485"/>
    <cellStyle name="Comma 3 4 9 4 2" xfId="48309"/>
    <cellStyle name="Comma 3 4 9 5" xfId="32899"/>
    <cellStyle name="Comma 3 5" xfId="110"/>
    <cellStyle name="Comma 3 5 10" xfId="8004"/>
    <cellStyle name="Comma 3 5 10 2" xfId="23415"/>
    <cellStyle name="Comma 3 5 10 2 2" xfId="54239"/>
    <cellStyle name="Comma 3 5 10 3" xfId="38829"/>
    <cellStyle name="Comma 3 5 11" xfId="7795"/>
    <cellStyle name="Comma 3 5 11 2" xfId="23206"/>
    <cellStyle name="Comma 3 5 11 2 2" xfId="54030"/>
    <cellStyle name="Comma 3 5 11 3" xfId="38620"/>
    <cellStyle name="Comma 3 5 12" xfId="15606"/>
    <cellStyle name="Comma 3 5 12 2" xfId="46430"/>
    <cellStyle name="Comma 3 5 13" xfId="31020"/>
    <cellStyle name="Comma 3 5 14" xfId="193"/>
    <cellStyle name="Comma 3 5 2" xfId="318"/>
    <cellStyle name="Comma 3 5 2 10" xfId="15731"/>
    <cellStyle name="Comma 3 5 2 10 2" xfId="46555"/>
    <cellStyle name="Comma 3 5 2 11" xfId="31145"/>
    <cellStyle name="Comma 3 5 2 2" xfId="741"/>
    <cellStyle name="Comma 3 5 2 2 2" xfId="1374"/>
    <cellStyle name="Comma 3 5 2 2 2 2" xfId="3273"/>
    <cellStyle name="Comma 3 5 2 2 2 2 2" xfId="7076"/>
    <cellStyle name="Comma 3 5 2 2 2 2 2 2" xfId="14886"/>
    <cellStyle name="Comma 3 5 2 2 2 2 2 2 2" xfId="30297"/>
    <cellStyle name="Comma 3 5 2 2 2 2 2 2 2 2" xfId="61121"/>
    <cellStyle name="Comma 3 5 2 2 2 2 2 2 3" xfId="45711"/>
    <cellStyle name="Comma 3 5 2 2 2 2 2 3" xfId="22488"/>
    <cellStyle name="Comma 3 5 2 2 2 2 2 3 2" xfId="53312"/>
    <cellStyle name="Comma 3 5 2 2 2 2 2 4" xfId="37902"/>
    <cellStyle name="Comma 3 5 2 2 2 2 3" xfId="11083"/>
    <cellStyle name="Comma 3 5 2 2 2 2 3 2" xfId="26494"/>
    <cellStyle name="Comma 3 5 2 2 2 2 3 2 2" xfId="57318"/>
    <cellStyle name="Comma 3 5 2 2 2 2 3 3" xfId="41908"/>
    <cellStyle name="Comma 3 5 2 2 2 2 4" xfId="18685"/>
    <cellStyle name="Comma 3 5 2 2 2 2 4 2" xfId="49509"/>
    <cellStyle name="Comma 3 5 2 2 2 2 5" xfId="34099"/>
    <cellStyle name="Comma 3 5 2 2 2 3" xfId="5177"/>
    <cellStyle name="Comma 3 5 2 2 2 3 2" xfId="12987"/>
    <cellStyle name="Comma 3 5 2 2 2 3 2 2" xfId="28398"/>
    <cellStyle name="Comma 3 5 2 2 2 3 2 2 2" xfId="59222"/>
    <cellStyle name="Comma 3 5 2 2 2 3 2 3" xfId="43812"/>
    <cellStyle name="Comma 3 5 2 2 2 3 3" xfId="20589"/>
    <cellStyle name="Comma 3 5 2 2 2 3 3 2" xfId="51413"/>
    <cellStyle name="Comma 3 5 2 2 2 3 4" xfId="36003"/>
    <cellStyle name="Comma 3 5 2 2 2 4" xfId="9184"/>
    <cellStyle name="Comma 3 5 2 2 2 4 2" xfId="24595"/>
    <cellStyle name="Comma 3 5 2 2 2 4 2 2" xfId="55419"/>
    <cellStyle name="Comma 3 5 2 2 2 4 3" xfId="40009"/>
    <cellStyle name="Comma 3 5 2 2 2 5" xfId="16786"/>
    <cellStyle name="Comma 3 5 2 2 2 5 2" xfId="47610"/>
    <cellStyle name="Comma 3 5 2 2 2 6" xfId="32200"/>
    <cellStyle name="Comma 3 5 2 2 3" xfId="2007"/>
    <cellStyle name="Comma 3 5 2 2 3 2" xfId="3906"/>
    <cellStyle name="Comma 3 5 2 2 3 2 2" xfId="7709"/>
    <cellStyle name="Comma 3 5 2 2 3 2 2 2" xfId="15519"/>
    <cellStyle name="Comma 3 5 2 2 3 2 2 2 2" xfId="30930"/>
    <cellStyle name="Comma 3 5 2 2 3 2 2 2 2 2" xfId="61754"/>
    <cellStyle name="Comma 3 5 2 2 3 2 2 2 3" xfId="46344"/>
    <cellStyle name="Comma 3 5 2 2 3 2 2 3" xfId="23121"/>
    <cellStyle name="Comma 3 5 2 2 3 2 2 3 2" xfId="53945"/>
    <cellStyle name="Comma 3 5 2 2 3 2 2 4" xfId="38535"/>
    <cellStyle name="Comma 3 5 2 2 3 2 3" xfId="11716"/>
    <cellStyle name="Comma 3 5 2 2 3 2 3 2" xfId="27127"/>
    <cellStyle name="Comma 3 5 2 2 3 2 3 2 2" xfId="57951"/>
    <cellStyle name="Comma 3 5 2 2 3 2 3 3" xfId="42541"/>
    <cellStyle name="Comma 3 5 2 2 3 2 4" xfId="19318"/>
    <cellStyle name="Comma 3 5 2 2 3 2 4 2" xfId="50142"/>
    <cellStyle name="Comma 3 5 2 2 3 2 5" xfId="34732"/>
    <cellStyle name="Comma 3 5 2 2 3 3" xfId="5810"/>
    <cellStyle name="Comma 3 5 2 2 3 3 2" xfId="13620"/>
    <cellStyle name="Comma 3 5 2 2 3 3 2 2" xfId="29031"/>
    <cellStyle name="Comma 3 5 2 2 3 3 2 2 2" xfId="59855"/>
    <cellStyle name="Comma 3 5 2 2 3 3 2 3" xfId="44445"/>
    <cellStyle name="Comma 3 5 2 2 3 3 3" xfId="21222"/>
    <cellStyle name="Comma 3 5 2 2 3 3 3 2" xfId="52046"/>
    <cellStyle name="Comma 3 5 2 2 3 3 4" xfId="36636"/>
    <cellStyle name="Comma 3 5 2 2 3 4" xfId="9817"/>
    <cellStyle name="Comma 3 5 2 2 3 4 2" xfId="25228"/>
    <cellStyle name="Comma 3 5 2 2 3 4 2 2" xfId="56052"/>
    <cellStyle name="Comma 3 5 2 2 3 4 3" xfId="40642"/>
    <cellStyle name="Comma 3 5 2 2 3 5" xfId="17419"/>
    <cellStyle name="Comma 3 5 2 2 3 5 2" xfId="48243"/>
    <cellStyle name="Comma 3 5 2 2 3 6" xfId="32833"/>
    <cellStyle name="Comma 3 5 2 2 4" xfId="2640"/>
    <cellStyle name="Comma 3 5 2 2 4 2" xfId="6443"/>
    <cellStyle name="Comma 3 5 2 2 4 2 2" xfId="14253"/>
    <cellStyle name="Comma 3 5 2 2 4 2 2 2" xfId="29664"/>
    <cellStyle name="Comma 3 5 2 2 4 2 2 2 2" xfId="60488"/>
    <cellStyle name="Comma 3 5 2 2 4 2 2 3" xfId="45078"/>
    <cellStyle name="Comma 3 5 2 2 4 2 3" xfId="21855"/>
    <cellStyle name="Comma 3 5 2 2 4 2 3 2" xfId="52679"/>
    <cellStyle name="Comma 3 5 2 2 4 2 4" xfId="37269"/>
    <cellStyle name="Comma 3 5 2 2 4 3" xfId="10450"/>
    <cellStyle name="Comma 3 5 2 2 4 3 2" xfId="25861"/>
    <cellStyle name="Comma 3 5 2 2 4 3 2 2" xfId="56685"/>
    <cellStyle name="Comma 3 5 2 2 4 3 3" xfId="41275"/>
    <cellStyle name="Comma 3 5 2 2 4 4" xfId="18052"/>
    <cellStyle name="Comma 3 5 2 2 4 4 2" xfId="48876"/>
    <cellStyle name="Comma 3 5 2 2 4 5" xfId="33466"/>
    <cellStyle name="Comma 3 5 2 2 5" xfId="4544"/>
    <cellStyle name="Comma 3 5 2 2 5 2" xfId="12354"/>
    <cellStyle name="Comma 3 5 2 2 5 2 2" xfId="27765"/>
    <cellStyle name="Comma 3 5 2 2 5 2 2 2" xfId="58589"/>
    <cellStyle name="Comma 3 5 2 2 5 2 3" xfId="43179"/>
    <cellStyle name="Comma 3 5 2 2 5 3" xfId="19956"/>
    <cellStyle name="Comma 3 5 2 2 5 3 2" xfId="50780"/>
    <cellStyle name="Comma 3 5 2 2 5 4" xfId="35370"/>
    <cellStyle name="Comma 3 5 2 2 6" xfId="8551"/>
    <cellStyle name="Comma 3 5 2 2 6 2" xfId="23962"/>
    <cellStyle name="Comma 3 5 2 2 6 2 2" xfId="54786"/>
    <cellStyle name="Comma 3 5 2 2 6 3" xfId="39376"/>
    <cellStyle name="Comma 3 5 2 2 7" xfId="16153"/>
    <cellStyle name="Comma 3 5 2 2 7 2" xfId="46977"/>
    <cellStyle name="Comma 3 5 2 2 8" xfId="31567"/>
    <cellStyle name="Comma 3 5 2 3" xfId="532"/>
    <cellStyle name="Comma 3 5 2 3 2" xfId="1165"/>
    <cellStyle name="Comma 3 5 2 3 2 2" xfId="3064"/>
    <cellStyle name="Comma 3 5 2 3 2 2 2" xfId="6867"/>
    <cellStyle name="Comma 3 5 2 3 2 2 2 2" xfId="14677"/>
    <cellStyle name="Comma 3 5 2 3 2 2 2 2 2" xfId="30088"/>
    <cellStyle name="Comma 3 5 2 3 2 2 2 2 2 2" xfId="60912"/>
    <cellStyle name="Comma 3 5 2 3 2 2 2 2 3" xfId="45502"/>
    <cellStyle name="Comma 3 5 2 3 2 2 2 3" xfId="22279"/>
    <cellStyle name="Comma 3 5 2 3 2 2 2 3 2" xfId="53103"/>
    <cellStyle name="Comma 3 5 2 3 2 2 2 4" xfId="37693"/>
    <cellStyle name="Comma 3 5 2 3 2 2 3" xfId="10874"/>
    <cellStyle name="Comma 3 5 2 3 2 2 3 2" xfId="26285"/>
    <cellStyle name="Comma 3 5 2 3 2 2 3 2 2" xfId="57109"/>
    <cellStyle name="Comma 3 5 2 3 2 2 3 3" xfId="41699"/>
    <cellStyle name="Comma 3 5 2 3 2 2 4" xfId="18476"/>
    <cellStyle name="Comma 3 5 2 3 2 2 4 2" xfId="49300"/>
    <cellStyle name="Comma 3 5 2 3 2 2 5" xfId="33890"/>
    <cellStyle name="Comma 3 5 2 3 2 3" xfId="4968"/>
    <cellStyle name="Comma 3 5 2 3 2 3 2" xfId="12778"/>
    <cellStyle name="Comma 3 5 2 3 2 3 2 2" xfId="28189"/>
    <cellStyle name="Comma 3 5 2 3 2 3 2 2 2" xfId="59013"/>
    <cellStyle name="Comma 3 5 2 3 2 3 2 3" xfId="43603"/>
    <cellStyle name="Comma 3 5 2 3 2 3 3" xfId="20380"/>
    <cellStyle name="Comma 3 5 2 3 2 3 3 2" xfId="51204"/>
    <cellStyle name="Comma 3 5 2 3 2 3 4" xfId="35794"/>
    <cellStyle name="Comma 3 5 2 3 2 4" xfId="8975"/>
    <cellStyle name="Comma 3 5 2 3 2 4 2" xfId="24386"/>
    <cellStyle name="Comma 3 5 2 3 2 4 2 2" xfId="55210"/>
    <cellStyle name="Comma 3 5 2 3 2 4 3" xfId="39800"/>
    <cellStyle name="Comma 3 5 2 3 2 5" xfId="16577"/>
    <cellStyle name="Comma 3 5 2 3 2 5 2" xfId="47401"/>
    <cellStyle name="Comma 3 5 2 3 2 6" xfId="31991"/>
    <cellStyle name="Comma 3 5 2 3 3" xfId="1798"/>
    <cellStyle name="Comma 3 5 2 3 3 2" xfId="3697"/>
    <cellStyle name="Comma 3 5 2 3 3 2 2" xfId="7500"/>
    <cellStyle name="Comma 3 5 2 3 3 2 2 2" xfId="15310"/>
    <cellStyle name="Comma 3 5 2 3 3 2 2 2 2" xfId="30721"/>
    <cellStyle name="Comma 3 5 2 3 3 2 2 2 2 2" xfId="61545"/>
    <cellStyle name="Comma 3 5 2 3 3 2 2 2 3" xfId="46135"/>
    <cellStyle name="Comma 3 5 2 3 3 2 2 3" xfId="22912"/>
    <cellStyle name="Comma 3 5 2 3 3 2 2 3 2" xfId="53736"/>
    <cellStyle name="Comma 3 5 2 3 3 2 2 4" xfId="38326"/>
    <cellStyle name="Comma 3 5 2 3 3 2 3" xfId="11507"/>
    <cellStyle name="Comma 3 5 2 3 3 2 3 2" xfId="26918"/>
    <cellStyle name="Comma 3 5 2 3 3 2 3 2 2" xfId="57742"/>
    <cellStyle name="Comma 3 5 2 3 3 2 3 3" xfId="42332"/>
    <cellStyle name="Comma 3 5 2 3 3 2 4" xfId="19109"/>
    <cellStyle name="Comma 3 5 2 3 3 2 4 2" xfId="49933"/>
    <cellStyle name="Comma 3 5 2 3 3 2 5" xfId="34523"/>
    <cellStyle name="Comma 3 5 2 3 3 3" xfId="5601"/>
    <cellStyle name="Comma 3 5 2 3 3 3 2" xfId="13411"/>
    <cellStyle name="Comma 3 5 2 3 3 3 2 2" xfId="28822"/>
    <cellStyle name="Comma 3 5 2 3 3 3 2 2 2" xfId="59646"/>
    <cellStyle name="Comma 3 5 2 3 3 3 2 3" xfId="44236"/>
    <cellStyle name="Comma 3 5 2 3 3 3 3" xfId="21013"/>
    <cellStyle name="Comma 3 5 2 3 3 3 3 2" xfId="51837"/>
    <cellStyle name="Comma 3 5 2 3 3 3 4" xfId="36427"/>
    <cellStyle name="Comma 3 5 2 3 3 4" xfId="9608"/>
    <cellStyle name="Comma 3 5 2 3 3 4 2" xfId="25019"/>
    <cellStyle name="Comma 3 5 2 3 3 4 2 2" xfId="55843"/>
    <cellStyle name="Comma 3 5 2 3 3 4 3" xfId="40433"/>
    <cellStyle name="Comma 3 5 2 3 3 5" xfId="17210"/>
    <cellStyle name="Comma 3 5 2 3 3 5 2" xfId="48034"/>
    <cellStyle name="Comma 3 5 2 3 3 6" xfId="32624"/>
    <cellStyle name="Comma 3 5 2 3 4" xfId="2431"/>
    <cellStyle name="Comma 3 5 2 3 4 2" xfId="6234"/>
    <cellStyle name="Comma 3 5 2 3 4 2 2" xfId="14044"/>
    <cellStyle name="Comma 3 5 2 3 4 2 2 2" xfId="29455"/>
    <cellStyle name="Comma 3 5 2 3 4 2 2 2 2" xfId="60279"/>
    <cellStyle name="Comma 3 5 2 3 4 2 2 3" xfId="44869"/>
    <cellStyle name="Comma 3 5 2 3 4 2 3" xfId="21646"/>
    <cellStyle name="Comma 3 5 2 3 4 2 3 2" xfId="52470"/>
    <cellStyle name="Comma 3 5 2 3 4 2 4" xfId="37060"/>
    <cellStyle name="Comma 3 5 2 3 4 3" xfId="10241"/>
    <cellStyle name="Comma 3 5 2 3 4 3 2" xfId="25652"/>
    <cellStyle name="Comma 3 5 2 3 4 3 2 2" xfId="56476"/>
    <cellStyle name="Comma 3 5 2 3 4 3 3" xfId="41066"/>
    <cellStyle name="Comma 3 5 2 3 4 4" xfId="17843"/>
    <cellStyle name="Comma 3 5 2 3 4 4 2" xfId="48667"/>
    <cellStyle name="Comma 3 5 2 3 4 5" xfId="33257"/>
    <cellStyle name="Comma 3 5 2 3 5" xfId="4335"/>
    <cellStyle name="Comma 3 5 2 3 5 2" xfId="12145"/>
    <cellStyle name="Comma 3 5 2 3 5 2 2" xfId="27556"/>
    <cellStyle name="Comma 3 5 2 3 5 2 2 2" xfId="58380"/>
    <cellStyle name="Comma 3 5 2 3 5 2 3" xfId="42970"/>
    <cellStyle name="Comma 3 5 2 3 5 3" xfId="19747"/>
    <cellStyle name="Comma 3 5 2 3 5 3 2" xfId="50571"/>
    <cellStyle name="Comma 3 5 2 3 5 4" xfId="35161"/>
    <cellStyle name="Comma 3 5 2 3 6" xfId="8342"/>
    <cellStyle name="Comma 3 5 2 3 6 2" xfId="23753"/>
    <cellStyle name="Comma 3 5 2 3 6 2 2" xfId="54577"/>
    <cellStyle name="Comma 3 5 2 3 6 3" xfId="39167"/>
    <cellStyle name="Comma 3 5 2 3 7" xfId="15944"/>
    <cellStyle name="Comma 3 5 2 3 7 2" xfId="46768"/>
    <cellStyle name="Comma 3 5 2 3 8" xfId="31358"/>
    <cellStyle name="Comma 3 5 2 4" xfId="952"/>
    <cellStyle name="Comma 3 5 2 4 2" xfId="2851"/>
    <cellStyle name="Comma 3 5 2 4 2 2" xfId="6654"/>
    <cellStyle name="Comma 3 5 2 4 2 2 2" xfId="14464"/>
    <cellStyle name="Comma 3 5 2 4 2 2 2 2" xfId="29875"/>
    <cellStyle name="Comma 3 5 2 4 2 2 2 2 2" xfId="60699"/>
    <cellStyle name="Comma 3 5 2 4 2 2 2 3" xfId="45289"/>
    <cellStyle name="Comma 3 5 2 4 2 2 3" xfId="22066"/>
    <cellStyle name="Comma 3 5 2 4 2 2 3 2" xfId="52890"/>
    <cellStyle name="Comma 3 5 2 4 2 2 4" xfId="37480"/>
    <cellStyle name="Comma 3 5 2 4 2 3" xfId="10661"/>
    <cellStyle name="Comma 3 5 2 4 2 3 2" xfId="26072"/>
    <cellStyle name="Comma 3 5 2 4 2 3 2 2" xfId="56896"/>
    <cellStyle name="Comma 3 5 2 4 2 3 3" xfId="41486"/>
    <cellStyle name="Comma 3 5 2 4 2 4" xfId="18263"/>
    <cellStyle name="Comma 3 5 2 4 2 4 2" xfId="49087"/>
    <cellStyle name="Comma 3 5 2 4 2 5" xfId="33677"/>
    <cellStyle name="Comma 3 5 2 4 3" xfId="4755"/>
    <cellStyle name="Comma 3 5 2 4 3 2" xfId="12565"/>
    <cellStyle name="Comma 3 5 2 4 3 2 2" xfId="27976"/>
    <cellStyle name="Comma 3 5 2 4 3 2 2 2" xfId="58800"/>
    <cellStyle name="Comma 3 5 2 4 3 2 3" xfId="43390"/>
    <cellStyle name="Comma 3 5 2 4 3 3" xfId="20167"/>
    <cellStyle name="Comma 3 5 2 4 3 3 2" xfId="50991"/>
    <cellStyle name="Comma 3 5 2 4 3 4" xfId="35581"/>
    <cellStyle name="Comma 3 5 2 4 4" xfId="8762"/>
    <cellStyle name="Comma 3 5 2 4 4 2" xfId="24173"/>
    <cellStyle name="Comma 3 5 2 4 4 2 2" xfId="54997"/>
    <cellStyle name="Comma 3 5 2 4 4 3" xfId="39587"/>
    <cellStyle name="Comma 3 5 2 4 5" xfId="16364"/>
    <cellStyle name="Comma 3 5 2 4 5 2" xfId="47188"/>
    <cellStyle name="Comma 3 5 2 4 6" xfId="31778"/>
    <cellStyle name="Comma 3 5 2 5" xfId="1585"/>
    <cellStyle name="Comma 3 5 2 5 2" xfId="3484"/>
    <cellStyle name="Comma 3 5 2 5 2 2" xfId="7287"/>
    <cellStyle name="Comma 3 5 2 5 2 2 2" xfId="15097"/>
    <cellStyle name="Comma 3 5 2 5 2 2 2 2" xfId="30508"/>
    <cellStyle name="Comma 3 5 2 5 2 2 2 2 2" xfId="61332"/>
    <cellStyle name="Comma 3 5 2 5 2 2 2 3" xfId="45922"/>
    <cellStyle name="Comma 3 5 2 5 2 2 3" xfId="22699"/>
    <cellStyle name="Comma 3 5 2 5 2 2 3 2" xfId="53523"/>
    <cellStyle name="Comma 3 5 2 5 2 2 4" xfId="38113"/>
    <cellStyle name="Comma 3 5 2 5 2 3" xfId="11294"/>
    <cellStyle name="Comma 3 5 2 5 2 3 2" xfId="26705"/>
    <cellStyle name="Comma 3 5 2 5 2 3 2 2" xfId="57529"/>
    <cellStyle name="Comma 3 5 2 5 2 3 3" xfId="42119"/>
    <cellStyle name="Comma 3 5 2 5 2 4" xfId="18896"/>
    <cellStyle name="Comma 3 5 2 5 2 4 2" xfId="49720"/>
    <cellStyle name="Comma 3 5 2 5 2 5" xfId="34310"/>
    <cellStyle name="Comma 3 5 2 5 3" xfId="5388"/>
    <cellStyle name="Comma 3 5 2 5 3 2" xfId="13198"/>
    <cellStyle name="Comma 3 5 2 5 3 2 2" xfId="28609"/>
    <cellStyle name="Comma 3 5 2 5 3 2 2 2" xfId="59433"/>
    <cellStyle name="Comma 3 5 2 5 3 2 3" xfId="44023"/>
    <cellStyle name="Comma 3 5 2 5 3 3" xfId="20800"/>
    <cellStyle name="Comma 3 5 2 5 3 3 2" xfId="51624"/>
    <cellStyle name="Comma 3 5 2 5 3 4" xfId="36214"/>
    <cellStyle name="Comma 3 5 2 5 4" xfId="9395"/>
    <cellStyle name="Comma 3 5 2 5 4 2" xfId="24806"/>
    <cellStyle name="Comma 3 5 2 5 4 2 2" xfId="55630"/>
    <cellStyle name="Comma 3 5 2 5 4 3" xfId="40220"/>
    <cellStyle name="Comma 3 5 2 5 5" xfId="16997"/>
    <cellStyle name="Comma 3 5 2 5 5 2" xfId="47821"/>
    <cellStyle name="Comma 3 5 2 5 6" xfId="32411"/>
    <cellStyle name="Comma 3 5 2 6" xfId="2218"/>
    <cellStyle name="Comma 3 5 2 6 2" xfId="6021"/>
    <cellStyle name="Comma 3 5 2 6 2 2" xfId="13831"/>
    <cellStyle name="Comma 3 5 2 6 2 2 2" xfId="29242"/>
    <cellStyle name="Comma 3 5 2 6 2 2 2 2" xfId="60066"/>
    <cellStyle name="Comma 3 5 2 6 2 2 3" xfId="44656"/>
    <cellStyle name="Comma 3 5 2 6 2 3" xfId="21433"/>
    <cellStyle name="Comma 3 5 2 6 2 3 2" xfId="52257"/>
    <cellStyle name="Comma 3 5 2 6 2 4" xfId="36847"/>
    <cellStyle name="Comma 3 5 2 6 3" xfId="10028"/>
    <cellStyle name="Comma 3 5 2 6 3 2" xfId="25439"/>
    <cellStyle name="Comma 3 5 2 6 3 2 2" xfId="56263"/>
    <cellStyle name="Comma 3 5 2 6 3 3" xfId="40853"/>
    <cellStyle name="Comma 3 5 2 6 4" xfId="17630"/>
    <cellStyle name="Comma 3 5 2 6 4 2" xfId="48454"/>
    <cellStyle name="Comma 3 5 2 6 5" xfId="33044"/>
    <cellStyle name="Comma 3 5 2 7" xfId="4122"/>
    <cellStyle name="Comma 3 5 2 7 2" xfId="11932"/>
    <cellStyle name="Comma 3 5 2 7 2 2" xfId="27343"/>
    <cellStyle name="Comma 3 5 2 7 2 2 2" xfId="58167"/>
    <cellStyle name="Comma 3 5 2 7 2 3" xfId="42757"/>
    <cellStyle name="Comma 3 5 2 7 3" xfId="19534"/>
    <cellStyle name="Comma 3 5 2 7 3 2" xfId="50358"/>
    <cellStyle name="Comma 3 5 2 7 4" xfId="34948"/>
    <cellStyle name="Comma 3 5 2 8" xfId="8129"/>
    <cellStyle name="Comma 3 5 2 8 2" xfId="23540"/>
    <cellStyle name="Comma 3 5 2 8 2 2" xfId="54364"/>
    <cellStyle name="Comma 3 5 2 8 3" xfId="38954"/>
    <cellStyle name="Comma 3 5 2 9" xfId="7920"/>
    <cellStyle name="Comma 3 5 2 9 2" xfId="23331"/>
    <cellStyle name="Comma 3 5 2 9 2 2" xfId="54155"/>
    <cellStyle name="Comma 3 5 2 9 3" xfId="38745"/>
    <cellStyle name="Comma 3 5 3" xfId="238"/>
    <cellStyle name="Comma 3 5 3 10" xfId="15651"/>
    <cellStyle name="Comma 3 5 3 10 2" xfId="46475"/>
    <cellStyle name="Comma 3 5 3 11" xfId="31065"/>
    <cellStyle name="Comma 3 5 3 2" xfId="661"/>
    <cellStyle name="Comma 3 5 3 2 2" xfId="1294"/>
    <cellStyle name="Comma 3 5 3 2 2 2" xfId="3193"/>
    <cellStyle name="Comma 3 5 3 2 2 2 2" xfId="6996"/>
    <cellStyle name="Comma 3 5 3 2 2 2 2 2" xfId="14806"/>
    <cellStyle name="Comma 3 5 3 2 2 2 2 2 2" xfId="30217"/>
    <cellStyle name="Comma 3 5 3 2 2 2 2 2 2 2" xfId="61041"/>
    <cellStyle name="Comma 3 5 3 2 2 2 2 2 3" xfId="45631"/>
    <cellStyle name="Comma 3 5 3 2 2 2 2 3" xfId="22408"/>
    <cellStyle name="Comma 3 5 3 2 2 2 2 3 2" xfId="53232"/>
    <cellStyle name="Comma 3 5 3 2 2 2 2 4" xfId="37822"/>
    <cellStyle name="Comma 3 5 3 2 2 2 3" xfId="11003"/>
    <cellStyle name="Comma 3 5 3 2 2 2 3 2" xfId="26414"/>
    <cellStyle name="Comma 3 5 3 2 2 2 3 2 2" xfId="57238"/>
    <cellStyle name="Comma 3 5 3 2 2 2 3 3" xfId="41828"/>
    <cellStyle name="Comma 3 5 3 2 2 2 4" xfId="18605"/>
    <cellStyle name="Comma 3 5 3 2 2 2 4 2" xfId="49429"/>
    <cellStyle name="Comma 3 5 3 2 2 2 5" xfId="34019"/>
    <cellStyle name="Comma 3 5 3 2 2 3" xfId="5097"/>
    <cellStyle name="Comma 3 5 3 2 2 3 2" xfId="12907"/>
    <cellStyle name="Comma 3 5 3 2 2 3 2 2" xfId="28318"/>
    <cellStyle name="Comma 3 5 3 2 2 3 2 2 2" xfId="59142"/>
    <cellStyle name="Comma 3 5 3 2 2 3 2 3" xfId="43732"/>
    <cellStyle name="Comma 3 5 3 2 2 3 3" xfId="20509"/>
    <cellStyle name="Comma 3 5 3 2 2 3 3 2" xfId="51333"/>
    <cellStyle name="Comma 3 5 3 2 2 3 4" xfId="35923"/>
    <cellStyle name="Comma 3 5 3 2 2 4" xfId="9104"/>
    <cellStyle name="Comma 3 5 3 2 2 4 2" xfId="24515"/>
    <cellStyle name="Comma 3 5 3 2 2 4 2 2" xfId="55339"/>
    <cellStyle name="Comma 3 5 3 2 2 4 3" xfId="39929"/>
    <cellStyle name="Comma 3 5 3 2 2 5" xfId="16706"/>
    <cellStyle name="Comma 3 5 3 2 2 5 2" xfId="47530"/>
    <cellStyle name="Comma 3 5 3 2 2 6" xfId="32120"/>
    <cellStyle name="Comma 3 5 3 2 3" xfId="1927"/>
    <cellStyle name="Comma 3 5 3 2 3 2" xfId="3826"/>
    <cellStyle name="Comma 3 5 3 2 3 2 2" xfId="7629"/>
    <cellStyle name="Comma 3 5 3 2 3 2 2 2" xfId="15439"/>
    <cellStyle name="Comma 3 5 3 2 3 2 2 2 2" xfId="30850"/>
    <cellStyle name="Comma 3 5 3 2 3 2 2 2 2 2" xfId="61674"/>
    <cellStyle name="Comma 3 5 3 2 3 2 2 2 3" xfId="46264"/>
    <cellStyle name="Comma 3 5 3 2 3 2 2 3" xfId="23041"/>
    <cellStyle name="Comma 3 5 3 2 3 2 2 3 2" xfId="53865"/>
    <cellStyle name="Comma 3 5 3 2 3 2 2 4" xfId="38455"/>
    <cellStyle name="Comma 3 5 3 2 3 2 3" xfId="11636"/>
    <cellStyle name="Comma 3 5 3 2 3 2 3 2" xfId="27047"/>
    <cellStyle name="Comma 3 5 3 2 3 2 3 2 2" xfId="57871"/>
    <cellStyle name="Comma 3 5 3 2 3 2 3 3" xfId="42461"/>
    <cellStyle name="Comma 3 5 3 2 3 2 4" xfId="19238"/>
    <cellStyle name="Comma 3 5 3 2 3 2 4 2" xfId="50062"/>
    <cellStyle name="Comma 3 5 3 2 3 2 5" xfId="34652"/>
    <cellStyle name="Comma 3 5 3 2 3 3" xfId="5730"/>
    <cellStyle name="Comma 3 5 3 2 3 3 2" xfId="13540"/>
    <cellStyle name="Comma 3 5 3 2 3 3 2 2" xfId="28951"/>
    <cellStyle name="Comma 3 5 3 2 3 3 2 2 2" xfId="59775"/>
    <cellStyle name="Comma 3 5 3 2 3 3 2 3" xfId="44365"/>
    <cellStyle name="Comma 3 5 3 2 3 3 3" xfId="21142"/>
    <cellStyle name="Comma 3 5 3 2 3 3 3 2" xfId="51966"/>
    <cellStyle name="Comma 3 5 3 2 3 3 4" xfId="36556"/>
    <cellStyle name="Comma 3 5 3 2 3 4" xfId="9737"/>
    <cellStyle name="Comma 3 5 3 2 3 4 2" xfId="25148"/>
    <cellStyle name="Comma 3 5 3 2 3 4 2 2" xfId="55972"/>
    <cellStyle name="Comma 3 5 3 2 3 4 3" xfId="40562"/>
    <cellStyle name="Comma 3 5 3 2 3 5" xfId="17339"/>
    <cellStyle name="Comma 3 5 3 2 3 5 2" xfId="48163"/>
    <cellStyle name="Comma 3 5 3 2 3 6" xfId="32753"/>
    <cellStyle name="Comma 3 5 3 2 4" xfId="2560"/>
    <cellStyle name="Comma 3 5 3 2 4 2" xfId="6363"/>
    <cellStyle name="Comma 3 5 3 2 4 2 2" xfId="14173"/>
    <cellStyle name="Comma 3 5 3 2 4 2 2 2" xfId="29584"/>
    <cellStyle name="Comma 3 5 3 2 4 2 2 2 2" xfId="60408"/>
    <cellStyle name="Comma 3 5 3 2 4 2 2 3" xfId="44998"/>
    <cellStyle name="Comma 3 5 3 2 4 2 3" xfId="21775"/>
    <cellStyle name="Comma 3 5 3 2 4 2 3 2" xfId="52599"/>
    <cellStyle name="Comma 3 5 3 2 4 2 4" xfId="37189"/>
    <cellStyle name="Comma 3 5 3 2 4 3" xfId="10370"/>
    <cellStyle name="Comma 3 5 3 2 4 3 2" xfId="25781"/>
    <cellStyle name="Comma 3 5 3 2 4 3 2 2" xfId="56605"/>
    <cellStyle name="Comma 3 5 3 2 4 3 3" xfId="41195"/>
    <cellStyle name="Comma 3 5 3 2 4 4" xfId="17972"/>
    <cellStyle name="Comma 3 5 3 2 4 4 2" xfId="48796"/>
    <cellStyle name="Comma 3 5 3 2 4 5" xfId="33386"/>
    <cellStyle name="Comma 3 5 3 2 5" xfId="4464"/>
    <cellStyle name="Comma 3 5 3 2 5 2" xfId="12274"/>
    <cellStyle name="Comma 3 5 3 2 5 2 2" xfId="27685"/>
    <cellStyle name="Comma 3 5 3 2 5 2 2 2" xfId="58509"/>
    <cellStyle name="Comma 3 5 3 2 5 2 3" xfId="43099"/>
    <cellStyle name="Comma 3 5 3 2 5 3" xfId="19876"/>
    <cellStyle name="Comma 3 5 3 2 5 3 2" xfId="50700"/>
    <cellStyle name="Comma 3 5 3 2 5 4" xfId="35290"/>
    <cellStyle name="Comma 3 5 3 2 6" xfId="8471"/>
    <cellStyle name="Comma 3 5 3 2 6 2" xfId="23882"/>
    <cellStyle name="Comma 3 5 3 2 6 2 2" xfId="54706"/>
    <cellStyle name="Comma 3 5 3 2 6 3" xfId="39296"/>
    <cellStyle name="Comma 3 5 3 2 7" xfId="16073"/>
    <cellStyle name="Comma 3 5 3 2 7 2" xfId="46897"/>
    <cellStyle name="Comma 3 5 3 2 8" xfId="31487"/>
    <cellStyle name="Comma 3 5 3 3" xfId="452"/>
    <cellStyle name="Comma 3 5 3 3 2" xfId="1085"/>
    <cellStyle name="Comma 3 5 3 3 2 2" xfId="2984"/>
    <cellStyle name="Comma 3 5 3 3 2 2 2" xfId="6787"/>
    <cellStyle name="Comma 3 5 3 3 2 2 2 2" xfId="14597"/>
    <cellStyle name="Comma 3 5 3 3 2 2 2 2 2" xfId="30008"/>
    <cellStyle name="Comma 3 5 3 3 2 2 2 2 2 2" xfId="60832"/>
    <cellStyle name="Comma 3 5 3 3 2 2 2 2 3" xfId="45422"/>
    <cellStyle name="Comma 3 5 3 3 2 2 2 3" xfId="22199"/>
    <cellStyle name="Comma 3 5 3 3 2 2 2 3 2" xfId="53023"/>
    <cellStyle name="Comma 3 5 3 3 2 2 2 4" xfId="37613"/>
    <cellStyle name="Comma 3 5 3 3 2 2 3" xfId="10794"/>
    <cellStyle name="Comma 3 5 3 3 2 2 3 2" xfId="26205"/>
    <cellStyle name="Comma 3 5 3 3 2 2 3 2 2" xfId="57029"/>
    <cellStyle name="Comma 3 5 3 3 2 2 3 3" xfId="41619"/>
    <cellStyle name="Comma 3 5 3 3 2 2 4" xfId="18396"/>
    <cellStyle name="Comma 3 5 3 3 2 2 4 2" xfId="49220"/>
    <cellStyle name="Comma 3 5 3 3 2 2 5" xfId="33810"/>
    <cellStyle name="Comma 3 5 3 3 2 3" xfId="4888"/>
    <cellStyle name="Comma 3 5 3 3 2 3 2" xfId="12698"/>
    <cellStyle name="Comma 3 5 3 3 2 3 2 2" xfId="28109"/>
    <cellStyle name="Comma 3 5 3 3 2 3 2 2 2" xfId="58933"/>
    <cellStyle name="Comma 3 5 3 3 2 3 2 3" xfId="43523"/>
    <cellStyle name="Comma 3 5 3 3 2 3 3" xfId="20300"/>
    <cellStyle name="Comma 3 5 3 3 2 3 3 2" xfId="51124"/>
    <cellStyle name="Comma 3 5 3 3 2 3 4" xfId="35714"/>
    <cellStyle name="Comma 3 5 3 3 2 4" xfId="8895"/>
    <cellStyle name="Comma 3 5 3 3 2 4 2" xfId="24306"/>
    <cellStyle name="Comma 3 5 3 3 2 4 2 2" xfId="55130"/>
    <cellStyle name="Comma 3 5 3 3 2 4 3" xfId="39720"/>
    <cellStyle name="Comma 3 5 3 3 2 5" xfId="16497"/>
    <cellStyle name="Comma 3 5 3 3 2 5 2" xfId="47321"/>
    <cellStyle name="Comma 3 5 3 3 2 6" xfId="31911"/>
    <cellStyle name="Comma 3 5 3 3 3" xfId="1718"/>
    <cellStyle name="Comma 3 5 3 3 3 2" xfId="3617"/>
    <cellStyle name="Comma 3 5 3 3 3 2 2" xfId="7420"/>
    <cellStyle name="Comma 3 5 3 3 3 2 2 2" xfId="15230"/>
    <cellStyle name="Comma 3 5 3 3 3 2 2 2 2" xfId="30641"/>
    <cellStyle name="Comma 3 5 3 3 3 2 2 2 2 2" xfId="61465"/>
    <cellStyle name="Comma 3 5 3 3 3 2 2 2 3" xfId="46055"/>
    <cellStyle name="Comma 3 5 3 3 3 2 2 3" xfId="22832"/>
    <cellStyle name="Comma 3 5 3 3 3 2 2 3 2" xfId="53656"/>
    <cellStyle name="Comma 3 5 3 3 3 2 2 4" xfId="38246"/>
    <cellStyle name="Comma 3 5 3 3 3 2 3" xfId="11427"/>
    <cellStyle name="Comma 3 5 3 3 3 2 3 2" xfId="26838"/>
    <cellStyle name="Comma 3 5 3 3 3 2 3 2 2" xfId="57662"/>
    <cellStyle name="Comma 3 5 3 3 3 2 3 3" xfId="42252"/>
    <cellStyle name="Comma 3 5 3 3 3 2 4" xfId="19029"/>
    <cellStyle name="Comma 3 5 3 3 3 2 4 2" xfId="49853"/>
    <cellStyle name="Comma 3 5 3 3 3 2 5" xfId="34443"/>
    <cellStyle name="Comma 3 5 3 3 3 3" xfId="5521"/>
    <cellStyle name="Comma 3 5 3 3 3 3 2" xfId="13331"/>
    <cellStyle name="Comma 3 5 3 3 3 3 2 2" xfId="28742"/>
    <cellStyle name="Comma 3 5 3 3 3 3 2 2 2" xfId="59566"/>
    <cellStyle name="Comma 3 5 3 3 3 3 2 3" xfId="44156"/>
    <cellStyle name="Comma 3 5 3 3 3 3 3" xfId="20933"/>
    <cellStyle name="Comma 3 5 3 3 3 3 3 2" xfId="51757"/>
    <cellStyle name="Comma 3 5 3 3 3 3 4" xfId="36347"/>
    <cellStyle name="Comma 3 5 3 3 3 4" xfId="9528"/>
    <cellStyle name="Comma 3 5 3 3 3 4 2" xfId="24939"/>
    <cellStyle name="Comma 3 5 3 3 3 4 2 2" xfId="55763"/>
    <cellStyle name="Comma 3 5 3 3 3 4 3" xfId="40353"/>
    <cellStyle name="Comma 3 5 3 3 3 5" xfId="17130"/>
    <cellStyle name="Comma 3 5 3 3 3 5 2" xfId="47954"/>
    <cellStyle name="Comma 3 5 3 3 3 6" xfId="32544"/>
    <cellStyle name="Comma 3 5 3 3 4" xfId="2351"/>
    <cellStyle name="Comma 3 5 3 3 4 2" xfId="6154"/>
    <cellStyle name="Comma 3 5 3 3 4 2 2" xfId="13964"/>
    <cellStyle name="Comma 3 5 3 3 4 2 2 2" xfId="29375"/>
    <cellStyle name="Comma 3 5 3 3 4 2 2 2 2" xfId="60199"/>
    <cellStyle name="Comma 3 5 3 3 4 2 2 3" xfId="44789"/>
    <cellStyle name="Comma 3 5 3 3 4 2 3" xfId="21566"/>
    <cellStyle name="Comma 3 5 3 3 4 2 3 2" xfId="52390"/>
    <cellStyle name="Comma 3 5 3 3 4 2 4" xfId="36980"/>
    <cellStyle name="Comma 3 5 3 3 4 3" xfId="10161"/>
    <cellStyle name="Comma 3 5 3 3 4 3 2" xfId="25572"/>
    <cellStyle name="Comma 3 5 3 3 4 3 2 2" xfId="56396"/>
    <cellStyle name="Comma 3 5 3 3 4 3 3" xfId="40986"/>
    <cellStyle name="Comma 3 5 3 3 4 4" xfId="17763"/>
    <cellStyle name="Comma 3 5 3 3 4 4 2" xfId="48587"/>
    <cellStyle name="Comma 3 5 3 3 4 5" xfId="33177"/>
    <cellStyle name="Comma 3 5 3 3 5" xfId="4255"/>
    <cellStyle name="Comma 3 5 3 3 5 2" xfId="12065"/>
    <cellStyle name="Comma 3 5 3 3 5 2 2" xfId="27476"/>
    <cellStyle name="Comma 3 5 3 3 5 2 2 2" xfId="58300"/>
    <cellStyle name="Comma 3 5 3 3 5 2 3" xfId="42890"/>
    <cellStyle name="Comma 3 5 3 3 5 3" xfId="19667"/>
    <cellStyle name="Comma 3 5 3 3 5 3 2" xfId="50491"/>
    <cellStyle name="Comma 3 5 3 3 5 4" xfId="35081"/>
    <cellStyle name="Comma 3 5 3 3 6" xfId="8262"/>
    <cellStyle name="Comma 3 5 3 3 6 2" xfId="23673"/>
    <cellStyle name="Comma 3 5 3 3 6 2 2" xfId="54497"/>
    <cellStyle name="Comma 3 5 3 3 6 3" xfId="39087"/>
    <cellStyle name="Comma 3 5 3 3 7" xfId="15864"/>
    <cellStyle name="Comma 3 5 3 3 7 2" xfId="46688"/>
    <cellStyle name="Comma 3 5 3 3 8" xfId="31278"/>
    <cellStyle name="Comma 3 5 3 4" xfId="872"/>
    <cellStyle name="Comma 3 5 3 4 2" xfId="2771"/>
    <cellStyle name="Comma 3 5 3 4 2 2" xfId="6574"/>
    <cellStyle name="Comma 3 5 3 4 2 2 2" xfId="14384"/>
    <cellStyle name="Comma 3 5 3 4 2 2 2 2" xfId="29795"/>
    <cellStyle name="Comma 3 5 3 4 2 2 2 2 2" xfId="60619"/>
    <cellStyle name="Comma 3 5 3 4 2 2 2 3" xfId="45209"/>
    <cellStyle name="Comma 3 5 3 4 2 2 3" xfId="21986"/>
    <cellStyle name="Comma 3 5 3 4 2 2 3 2" xfId="52810"/>
    <cellStyle name="Comma 3 5 3 4 2 2 4" xfId="37400"/>
    <cellStyle name="Comma 3 5 3 4 2 3" xfId="10581"/>
    <cellStyle name="Comma 3 5 3 4 2 3 2" xfId="25992"/>
    <cellStyle name="Comma 3 5 3 4 2 3 2 2" xfId="56816"/>
    <cellStyle name="Comma 3 5 3 4 2 3 3" xfId="41406"/>
    <cellStyle name="Comma 3 5 3 4 2 4" xfId="18183"/>
    <cellStyle name="Comma 3 5 3 4 2 4 2" xfId="49007"/>
    <cellStyle name="Comma 3 5 3 4 2 5" xfId="33597"/>
    <cellStyle name="Comma 3 5 3 4 3" xfId="4675"/>
    <cellStyle name="Comma 3 5 3 4 3 2" xfId="12485"/>
    <cellStyle name="Comma 3 5 3 4 3 2 2" xfId="27896"/>
    <cellStyle name="Comma 3 5 3 4 3 2 2 2" xfId="58720"/>
    <cellStyle name="Comma 3 5 3 4 3 2 3" xfId="43310"/>
    <cellStyle name="Comma 3 5 3 4 3 3" xfId="20087"/>
    <cellStyle name="Comma 3 5 3 4 3 3 2" xfId="50911"/>
    <cellStyle name="Comma 3 5 3 4 3 4" xfId="35501"/>
    <cellStyle name="Comma 3 5 3 4 4" xfId="8682"/>
    <cellStyle name="Comma 3 5 3 4 4 2" xfId="24093"/>
    <cellStyle name="Comma 3 5 3 4 4 2 2" xfId="54917"/>
    <cellStyle name="Comma 3 5 3 4 4 3" xfId="39507"/>
    <cellStyle name="Comma 3 5 3 4 5" xfId="16284"/>
    <cellStyle name="Comma 3 5 3 4 5 2" xfId="47108"/>
    <cellStyle name="Comma 3 5 3 4 6" xfId="31698"/>
    <cellStyle name="Comma 3 5 3 5" xfId="1505"/>
    <cellStyle name="Comma 3 5 3 5 2" xfId="3404"/>
    <cellStyle name="Comma 3 5 3 5 2 2" xfId="7207"/>
    <cellStyle name="Comma 3 5 3 5 2 2 2" xfId="15017"/>
    <cellStyle name="Comma 3 5 3 5 2 2 2 2" xfId="30428"/>
    <cellStyle name="Comma 3 5 3 5 2 2 2 2 2" xfId="61252"/>
    <cellStyle name="Comma 3 5 3 5 2 2 2 3" xfId="45842"/>
    <cellStyle name="Comma 3 5 3 5 2 2 3" xfId="22619"/>
    <cellStyle name="Comma 3 5 3 5 2 2 3 2" xfId="53443"/>
    <cellStyle name="Comma 3 5 3 5 2 2 4" xfId="38033"/>
    <cellStyle name="Comma 3 5 3 5 2 3" xfId="11214"/>
    <cellStyle name="Comma 3 5 3 5 2 3 2" xfId="26625"/>
    <cellStyle name="Comma 3 5 3 5 2 3 2 2" xfId="57449"/>
    <cellStyle name="Comma 3 5 3 5 2 3 3" xfId="42039"/>
    <cellStyle name="Comma 3 5 3 5 2 4" xfId="18816"/>
    <cellStyle name="Comma 3 5 3 5 2 4 2" xfId="49640"/>
    <cellStyle name="Comma 3 5 3 5 2 5" xfId="34230"/>
    <cellStyle name="Comma 3 5 3 5 3" xfId="5308"/>
    <cellStyle name="Comma 3 5 3 5 3 2" xfId="13118"/>
    <cellStyle name="Comma 3 5 3 5 3 2 2" xfId="28529"/>
    <cellStyle name="Comma 3 5 3 5 3 2 2 2" xfId="59353"/>
    <cellStyle name="Comma 3 5 3 5 3 2 3" xfId="43943"/>
    <cellStyle name="Comma 3 5 3 5 3 3" xfId="20720"/>
    <cellStyle name="Comma 3 5 3 5 3 3 2" xfId="51544"/>
    <cellStyle name="Comma 3 5 3 5 3 4" xfId="36134"/>
    <cellStyle name="Comma 3 5 3 5 4" xfId="9315"/>
    <cellStyle name="Comma 3 5 3 5 4 2" xfId="24726"/>
    <cellStyle name="Comma 3 5 3 5 4 2 2" xfId="55550"/>
    <cellStyle name="Comma 3 5 3 5 4 3" xfId="40140"/>
    <cellStyle name="Comma 3 5 3 5 5" xfId="16917"/>
    <cellStyle name="Comma 3 5 3 5 5 2" xfId="47741"/>
    <cellStyle name="Comma 3 5 3 5 6" xfId="32331"/>
    <cellStyle name="Comma 3 5 3 6" xfId="2138"/>
    <cellStyle name="Comma 3 5 3 6 2" xfId="5941"/>
    <cellStyle name="Comma 3 5 3 6 2 2" xfId="13751"/>
    <cellStyle name="Comma 3 5 3 6 2 2 2" xfId="29162"/>
    <cellStyle name="Comma 3 5 3 6 2 2 2 2" xfId="59986"/>
    <cellStyle name="Comma 3 5 3 6 2 2 3" xfId="44576"/>
    <cellStyle name="Comma 3 5 3 6 2 3" xfId="21353"/>
    <cellStyle name="Comma 3 5 3 6 2 3 2" xfId="52177"/>
    <cellStyle name="Comma 3 5 3 6 2 4" xfId="36767"/>
    <cellStyle name="Comma 3 5 3 6 3" xfId="9948"/>
    <cellStyle name="Comma 3 5 3 6 3 2" xfId="25359"/>
    <cellStyle name="Comma 3 5 3 6 3 2 2" xfId="56183"/>
    <cellStyle name="Comma 3 5 3 6 3 3" xfId="40773"/>
    <cellStyle name="Comma 3 5 3 6 4" xfId="17550"/>
    <cellStyle name="Comma 3 5 3 6 4 2" xfId="48374"/>
    <cellStyle name="Comma 3 5 3 6 5" xfId="32964"/>
    <cellStyle name="Comma 3 5 3 7" xfId="4042"/>
    <cellStyle name="Comma 3 5 3 7 2" xfId="11852"/>
    <cellStyle name="Comma 3 5 3 7 2 2" xfId="27263"/>
    <cellStyle name="Comma 3 5 3 7 2 2 2" xfId="58087"/>
    <cellStyle name="Comma 3 5 3 7 2 3" xfId="42677"/>
    <cellStyle name="Comma 3 5 3 7 3" xfId="19454"/>
    <cellStyle name="Comma 3 5 3 7 3 2" xfId="50278"/>
    <cellStyle name="Comma 3 5 3 7 4" xfId="34868"/>
    <cellStyle name="Comma 3 5 3 8" xfId="8049"/>
    <cellStyle name="Comma 3 5 3 8 2" xfId="23460"/>
    <cellStyle name="Comma 3 5 3 8 2 2" xfId="54284"/>
    <cellStyle name="Comma 3 5 3 8 3" xfId="38874"/>
    <cellStyle name="Comma 3 5 3 9" xfId="7840"/>
    <cellStyle name="Comma 3 5 3 9 2" xfId="23251"/>
    <cellStyle name="Comma 3 5 3 9 2 2" xfId="54075"/>
    <cellStyle name="Comma 3 5 3 9 3" xfId="38665"/>
    <cellStyle name="Comma 3 5 4" xfId="616"/>
    <cellStyle name="Comma 3 5 4 2" xfId="1249"/>
    <cellStyle name="Comma 3 5 4 2 2" xfId="3148"/>
    <cellStyle name="Comma 3 5 4 2 2 2" xfId="6951"/>
    <cellStyle name="Comma 3 5 4 2 2 2 2" xfId="14761"/>
    <cellStyle name="Comma 3 5 4 2 2 2 2 2" xfId="30172"/>
    <cellStyle name="Comma 3 5 4 2 2 2 2 2 2" xfId="60996"/>
    <cellStyle name="Comma 3 5 4 2 2 2 2 3" xfId="45586"/>
    <cellStyle name="Comma 3 5 4 2 2 2 3" xfId="22363"/>
    <cellStyle name="Comma 3 5 4 2 2 2 3 2" xfId="53187"/>
    <cellStyle name="Comma 3 5 4 2 2 2 4" xfId="37777"/>
    <cellStyle name="Comma 3 5 4 2 2 3" xfId="10958"/>
    <cellStyle name="Comma 3 5 4 2 2 3 2" xfId="26369"/>
    <cellStyle name="Comma 3 5 4 2 2 3 2 2" xfId="57193"/>
    <cellStyle name="Comma 3 5 4 2 2 3 3" xfId="41783"/>
    <cellStyle name="Comma 3 5 4 2 2 4" xfId="18560"/>
    <cellStyle name="Comma 3 5 4 2 2 4 2" xfId="49384"/>
    <cellStyle name="Comma 3 5 4 2 2 5" xfId="33974"/>
    <cellStyle name="Comma 3 5 4 2 3" xfId="5052"/>
    <cellStyle name="Comma 3 5 4 2 3 2" xfId="12862"/>
    <cellStyle name="Comma 3 5 4 2 3 2 2" xfId="28273"/>
    <cellStyle name="Comma 3 5 4 2 3 2 2 2" xfId="59097"/>
    <cellStyle name="Comma 3 5 4 2 3 2 3" xfId="43687"/>
    <cellStyle name="Comma 3 5 4 2 3 3" xfId="20464"/>
    <cellStyle name="Comma 3 5 4 2 3 3 2" xfId="51288"/>
    <cellStyle name="Comma 3 5 4 2 3 4" xfId="35878"/>
    <cellStyle name="Comma 3 5 4 2 4" xfId="9059"/>
    <cellStyle name="Comma 3 5 4 2 4 2" xfId="24470"/>
    <cellStyle name="Comma 3 5 4 2 4 2 2" xfId="55294"/>
    <cellStyle name="Comma 3 5 4 2 4 3" xfId="39884"/>
    <cellStyle name="Comma 3 5 4 2 5" xfId="16661"/>
    <cellStyle name="Comma 3 5 4 2 5 2" xfId="47485"/>
    <cellStyle name="Comma 3 5 4 2 6" xfId="32075"/>
    <cellStyle name="Comma 3 5 4 3" xfId="1882"/>
    <cellStyle name="Comma 3 5 4 3 2" xfId="3781"/>
    <cellStyle name="Comma 3 5 4 3 2 2" xfId="7584"/>
    <cellStyle name="Comma 3 5 4 3 2 2 2" xfId="15394"/>
    <cellStyle name="Comma 3 5 4 3 2 2 2 2" xfId="30805"/>
    <cellStyle name="Comma 3 5 4 3 2 2 2 2 2" xfId="61629"/>
    <cellStyle name="Comma 3 5 4 3 2 2 2 3" xfId="46219"/>
    <cellStyle name="Comma 3 5 4 3 2 2 3" xfId="22996"/>
    <cellStyle name="Comma 3 5 4 3 2 2 3 2" xfId="53820"/>
    <cellStyle name="Comma 3 5 4 3 2 2 4" xfId="38410"/>
    <cellStyle name="Comma 3 5 4 3 2 3" xfId="11591"/>
    <cellStyle name="Comma 3 5 4 3 2 3 2" xfId="27002"/>
    <cellStyle name="Comma 3 5 4 3 2 3 2 2" xfId="57826"/>
    <cellStyle name="Comma 3 5 4 3 2 3 3" xfId="42416"/>
    <cellStyle name="Comma 3 5 4 3 2 4" xfId="19193"/>
    <cellStyle name="Comma 3 5 4 3 2 4 2" xfId="50017"/>
    <cellStyle name="Comma 3 5 4 3 2 5" xfId="34607"/>
    <cellStyle name="Comma 3 5 4 3 3" xfId="5685"/>
    <cellStyle name="Comma 3 5 4 3 3 2" xfId="13495"/>
    <cellStyle name="Comma 3 5 4 3 3 2 2" xfId="28906"/>
    <cellStyle name="Comma 3 5 4 3 3 2 2 2" xfId="59730"/>
    <cellStyle name="Comma 3 5 4 3 3 2 3" xfId="44320"/>
    <cellStyle name="Comma 3 5 4 3 3 3" xfId="21097"/>
    <cellStyle name="Comma 3 5 4 3 3 3 2" xfId="51921"/>
    <cellStyle name="Comma 3 5 4 3 3 4" xfId="36511"/>
    <cellStyle name="Comma 3 5 4 3 4" xfId="9692"/>
    <cellStyle name="Comma 3 5 4 3 4 2" xfId="25103"/>
    <cellStyle name="Comma 3 5 4 3 4 2 2" xfId="55927"/>
    <cellStyle name="Comma 3 5 4 3 4 3" xfId="40517"/>
    <cellStyle name="Comma 3 5 4 3 5" xfId="17294"/>
    <cellStyle name="Comma 3 5 4 3 5 2" xfId="48118"/>
    <cellStyle name="Comma 3 5 4 3 6" xfId="32708"/>
    <cellStyle name="Comma 3 5 4 4" xfId="2515"/>
    <cellStyle name="Comma 3 5 4 4 2" xfId="6318"/>
    <cellStyle name="Comma 3 5 4 4 2 2" xfId="14128"/>
    <cellStyle name="Comma 3 5 4 4 2 2 2" xfId="29539"/>
    <cellStyle name="Comma 3 5 4 4 2 2 2 2" xfId="60363"/>
    <cellStyle name="Comma 3 5 4 4 2 2 3" xfId="44953"/>
    <cellStyle name="Comma 3 5 4 4 2 3" xfId="21730"/>
    <cellStyle name="Comma 3 5 4 4 2 3 2" xfId="52554"/>
    <cellStyle name="Comma 3 5 4 4 2 4" xfId="37144"/>
    <cellStyle name="Comma 3 5 4 4 3" xfId="10325"/>
    <cellStyle name="Comma 3 5 4 4 3 2" xfId="25736"/>
    <cellStyle name="Comma 3 5 4 4 3 2 2" xfId="56560"/>
    <cellStyle name="Comma 3 5 4 4 3 3" xfId="41150"/>
    <cellStyle name="Comma 3 5 4 4 4" xfId="17927"/>
    <cellStyle name="Comma 3 5 4 4 4 2" xfId="48751"/>
    <cellStyle name="Comma 3 5 4 4 5" xfId="33341"/>
    <cellStyle name="Comma 3 5 4 5" xfId="4419"/>
    <cellStyle name="Comma 3 5 4 5 2" xfId="12229"/>
    <cellStyle name="Comma 3 5 4 5 2 2" xfId="27640"/>
    <cellStyle name="Comma 3 5 4 5 2 2 2" xfId="58464"/>
    <cellStyle name="Comma 3 5 4 5 2 3" xfId="43054"/>
    <cellStyle name="Comma 3 5 4 5 3" xfId="19831"/>
    <cellStyle name="Comma 3 5 4 5 3 2" xfId="50655"/>
    <cellStyle name="Comma 3 5 4 5 4" xfId="35245"/>
    <cellStyle name="Comma 3 5 4 6" xfId="8426"/>
    <cellStyle name="Comma 3 5 4 6 2" xfId="23837"/>
    <cellStyle name="Comma 3 5 4 6 2 2" xfId="54661"/>
    <cellStyle name="Comma 3 5 4 6 3" xfId="39251"/>
    <cellStyle name="Comma 3 5 4 7" xfId="16028"/>
    <cellStyle name="Comma 3 5 4 7 2" xfId="46852"/>
    <cellStyle name="Comma 3 5 4 8" xfId="31442"/>
    <cellStyle name="Comma 3 5 5" xfId="407"/>
    <cellStyle name="Comma 3 5 5 2" xfId="1040"/>
    <cellStyle name="Comma 3 5 5 2 2" xfId="2939"/>
    <cellStyle name="Comma 3 5 5 2 2 2" xfId="6742"/>
    <cellStyle name="Comma 3 5 5 2 2 2 2" xfId="14552"/>
    <cellStyle name="Comma 3 5 5 2 2 2 2 2" xfId="29963"/>
    <cellStyle name="Comma 3 5 5 2 2 2 2 2 2" xfId="60787"/>
    <cellStyle name="Comma 3 5 5 2 2 2 2 3" xfId="45377"/>
    <cellStyle name="Comma 3 5 5 2 2 2 3" xfId="22154"/>
    <cellStyle name="Comma 3 5 5 2 2 2 3 2" xfId="52978"/>
    <cellStyle name="Comma 3 5 5 2 2 2 4" xfId="37568"/>
    <cellStyle name="Comma 3 5 5 2 2 3" xfId="10749"/>
    <cellStyle name="Comma 3 5 5 2 2 3 2" xfId="26160"/>
    <cellStyle name="Comma 3 5 5 2 2 3 2 2" xfId="56984"/>
    <cellStyle name="Comma 3 5 5 2 2 3 3" xfId="41574"/>
    <cellStyle name="Comma 3 5 5 2 2 4" xfId="18351"/>
    <cellStyle name="Comma 3 5 5 2 2 4 2" xfId="49175"/>
    <cellStyle name="Comma 3 5 5 2 2 5" xfId="33765"/>
    <cellStyle name="Comma 3 5 5 2 3" xfId="4843"/>
    <cellStyle name="Comma 3 5 5 2 3 2" xfId="12653"/>
    <cellStyle name="Comma 3 5 5 2 3 2 2" xfId="28064"/>
    <cellStyle name="Comma 3 5 5 2 3 2 2 2" xfId="58888"/>
    <cellStyle name="Comma 3 5 5 2 3 2 3" xfId="43478"/>
    <cellStyle name="Comma 3 5 5 2 3 3" xfId="20255"/>
    <cellStyle name="Comma 3 5 5 2 3 3 2" xfId="51079"/>
    <cellStyle name="Comma 3 5 5 2 3 4" xfId="35669"/>
    <cellStyle name="Comma 3 5 5 2 4" xfId="8850"/>
    <cellStyle name="Comma 3 5 5 2 4 2" xfId="24261"/>
    <cellStyle name="Comma 3 5 5 2 4 2 2" xfId="55085"/>
    <cellStyle name="Comma 3 5 5 2 4 3" xfId="39675"/>
    <cellStyle name="Comma 3 5 5 2 5" xfId="16452"/>
    <cellStyle name="Comma 3 5 5 2 5 2" xfId="47276"/>
    <cellStyle name="Comma 3 5 5 2 6" xfId="31866"/>
    <cellStyle name="Comma 3 5 5 3" xfId="1673"/>
    <cellStyle name="Comma 3 5 5 3 2" xfId="3572"/>
    <cellStyle name="Comma 3 5 5 3 2 2" xfId="7375"/>
    <cellStyle name="Comma 3 5 5 3 2 2 2" xfId="15185"/>
    <cellStyle name="Comma 3 5 5 3 2 2 2 2" xfId="30596"/>
    <cellStyle name="Comma 3 5 5 3 2 2 2 2 2" xfId="61420"/>
    <cellStyle name="Comma 3 5 5 3 2 2 2 3" xfId="46010"/>
    <cellStyle name="Comma 3 5 5 3 2 2 3" xfId="22787"/>
    <cellStyle name="Comma 3 5 5 3 2 2 3 2" xfId="53611"/>
    <cellStyle name="Comma 3 5 5 3 2 2 4" xfId="38201"/>
    <cellStyle name="Comma 3 5 5 3 2 3" xfId="11382"/>
    <cellStyle name="Comma 3 5 5 3 2 3 2" xfId="26793"/>
    <cellStyle name="Comma 3 5 5 3 2 3 2 2" xfId="57617"/>
    <cellStyle name="Comma 3 5 5 3 2 3 3" xfId="42207"/>
    <cellStyle name="Comma 3 5 5 3 2 4" xfId="18984"/>
    <cellStyle name="Comma 3 5 5 3 2 4 2" xfId="49808"/>
    <cellStyle name="Comma 3 5 5 3 2 5" xfId="34398"/>
    <cellStyle name="Comma 3 5 5 3 3" xfId="5476"/>
    <cellStyle name="Comma 3 5 5 3 3 2" xfId="13286"/>
    <cellStyle name="Comma 3 5 5 3 3 2 2" xfId="28697"/>
    <cellStyle name="Comma 3 5 5 3 3 2 2 2" xfId="59521"/>
    <cellStyle name="Comma 3 5 5 3 3 2 3" xfId="44111"/>
    <cellStyle name="Comma 3 5 5 3 3 3" xfId="20888"/>
    <cellStyle name="Comma 3 5 5 3 3 3 2" xfId="51712"/>
    <cellStyle name="Comma 3 5 5 3 3 4" xfId="36302"/>
    <cellStyle name="Comma 3 5 5 3 4" xfId="9483"/>
    <cellStyle name="Comma 3 5 5 3 4 2" xfId="24894"/>
    <cellStyle name="Comma 3 5 5 3 4 2 2" xfId="55718"/>
    <cellStyle name="Comma 3 5 5 3 4 3" xfId="40308"/>
    <cellStyle name="Comma 3 5 5 3 5" xfId="17085"/>
    <cellStyle name="Comma 3 5 5 3 5 2" xfId="47909"/>
    <cellStyle name="Comma 3 5 5 3 6" xfId="32499"/>
    <cellStyle name="Comma 3 5 5 4" xfId="2306"/>
    <cellStyle name="Comma 3 5 5 4 2" xfId="6109"/>
    <cellStyle name="Comma 3 5 5 4 2 2" xfId="13919"/>
    <cellStyle name="Comma 3 5 5 4 2 2 2" xfId="29330"/>
    <cellStyle name="Comma 3 5 5 4 2 2 2 2" xfId="60154"/>
    <cellStyle name="Comma 3 5 5 4 2 2 3" xfId="44744"/>
    <cellStyle name="Comma 3 5 5 4 2 3" xfId="21521"/>
    <cellStyle name="Comma 3 5 5 4 2 3 2" xfId="52345"/>
    <cellStyle name="Comma 3 5 5 4 2 4" xfId="36935"/>
    <cellStyle name="Comma 3 5 5 4 3" xfId="10116"/>
    <cellStyle name="Comma 3 5 5 4 3 2" xfId="25527"/>
    <cellStyle name="Comma 3 5 5 4 3 2 2" xfId="56351"/>
    <cellStyle name="Comma 3 5 5 4 3 3" xfId="40941"/>
    <cellStyle name="Comma 3 5 5 4 4" xfId="17718"/>
    <cellStyle name="Comma 3 5 5 4 4 2" xfId="48542"/>
    <cellStyle name="Comma 3 5 5 4 5" xfId="33132"/>
    <cellStyle name="Comma 3 5 5 5" xfId="4210"/>
    <cellStyle name="Comma 3 5 5 5 2" xfId="12020"/>
    <cellStyle name="Comma 3 5 5 5 2 2" xfId="27431"/>
    <cellStyle name="Comma 3 5 5 5 2 2 2" xfId="58255"/>
    <cellStyle name="Comma 3 5 5 5 2 3" xfId="42845"/>
    <cellStyle name="Comma 3 5 5 5 3" xfId="19622"/>
    <cellStyle name="Comma 3 5 5 5 3 2" xfId="50446"/>
    <cellStyle name="Comma 3 5 5 5 4" xfId="35036"/>
    <cellStyle name="Comma 3 5 5 6" xfId="8217"/>
    <cellStyle name="Comma 3 5 5 6 2" xfId="23628"/>
    <cellStyle name="Comma 3 5 5 6 2 2" xfId="54452"/>
    <cellStyle name="Comma 3 5 5 6 3" xfId="39042"/>
    <cellStyle name="Comma 3 5 5 7" xfId="15819"/>
    <cellStyle name="Comma 3 5 5 7 2" xfId="46643"/>
    <cellStyle name="Comma 3 5 5 8" xfId="31233"/>
    <cellStyle name="Comma 3 5 6" xfId="827"/>
    <cellStyle name="Comma 3 5 6 2" xfId="2726"/>
    <cellStyle name="Comma 3 5 6 2 2" xfId="6529"/>
    <cellStyle name="Comma 3 5 6 2 2 2" xfId="14339"/>
    <cellStyle name="Comma 3 5 6 2 2 2 2" xfId="29750"/>
    <cellStyle name="Comma 3 5 6 2 2 2 2 2" xfId="60574"/>
    <cellStyle name="Comma 3 5 6 2 2 2 3" xfId="45164"/>
    <cellStyle name="Comma 3 5 6 2 2 3" xfId="21941"/>
    <cellStyle name="Comma 3 5 6 2 2 3 2" xfId="52765"/>
    <cellStyle name="Comma 3 5 6 2 2 4" xfId="37355"/>
    <cellStyle name="Comma 3 5 6 2 3" xfId="10536"/>
    <cellStyle name="Comma 3 5 6 2 3 2" xfId="25947"/>
    <cellStyle name="Comma 3 5 6 2 3 2 2" xfId="56771"/>
    <cellStyle name="Comma 3 5 6 2 3 3" xfId="41361"/>
    <cellStyle name="Comma 3 5 6 2 4" xfId="18138"/>
    <cellStyle name="Comma 3 5 6 2 4 2" xfId="48962"/>
    <cellStyle name="Comma 3 5 6 2 5" xfId="33552"/>
    <cellStyle name="Comma 3 5 6 3" xfId="4630"/>
    <cellStyle name="Comma 3 5 6 3 2" xfId="12440"/>
    <cellStyle name="Comma 3 5 6 3 2 2" xfId="27851"/>
    <cellStyle name="Comma 3 5 6 3 2 2 2" xfId="58675"/>
    <cellStyle name="Comma 3 5 6 3 2 3" xfId="43265"/>
    <cellStyle name="Comma 3 5 6 3 3" xfId="20042"/>
    <cellStyle name="Comma 3 5 6 3 3 2" xfId="50866"/>
    <cellStyle name="Comma 3 5 6 3 4" xfId="35456"/>
    <cellStyle name="Comma 3 5 6 4" xfId="8637"/>
    <cellStyle name="Comma 3 5 6 4 2" xfId="24048"/>
    <cellStyle name="Comma 3 5 6 4 2 2" xfId="54872"/>
    <cellStyle name="Comma 3 5 6 4 3" xfId="39462"/>
    <cellStyle name="Comma 3 5 6 5" xfId="16239"/>
    <cellStyle name="Comma 3 5 6 5 2" xfId="47063"/>
    <cellStyle name="Comma 3 5 6 6" xfId="31653"/>
    <cellStyle name="Comma 3 5 7" xfId="1460"/>
    <cellStyle name="Comma 3 5 7 2" xfId="3359"/>
    <cellStyle name="Comma 3 5 7 2 2" xfId="7162"/>
    <cellStyle name="Comma 3 5 7 2 2 2" xfId="14972"/>
    <cellStyle name="Comma 3 5 7 2 2 2 2" xfId="30383"/>
    <cellStyle name="Comma 3 5 7 2 2 2 2 2" xfId="61207"/>
    <cellStyle name="Comma 3 5 7 2 2 2 3" xfId="45797"/>
    <cellStyle name="Comma 3 5 7 2 2 3" xfId="22574"/>
    <cellStyle name="Comma 3 5 7 2 2 3 2" xfId="53398"/>
    <cellStyle name="Comma 3 5 7 2 2 4" xfId="37988"/>
    <cellStyle name="Comma 3 5 7 2 3" xfId="11169"/>
    <cellStyle name="Comma 3 5 7 2 3 2" xfId="26580"/>
    <cellStyle name="Comma 3 5 7 2 3 2 2" xfId="57404"/>
    <cellStyle name="Comma 3 5 7 2 3 3" xfId="41994"/>
    <cellStyle name="Comma 3 5 7 2 4" xfId="18771"/>
    <cellStyle name="Comma 3 5 7 2 4 2" xfId="49595"/>
    <cellStyle name="Comma 3 5 7 2 5" xfId="34185"/>
    <cellStyle name="Comma 3 5 7 3" xfId="5263"/>
    <cellStyle name="Comma 3 5 7 3 2" xfId="13073"/>
    <cellStyle name="Comma 3 5 7 3 2 2" xfId="28484"/>
    <cellStyle name="Comma 3 5 7 3 2 2 2" xfId="59308"/>
    <cellStyle name="Comma 3 5 7 3 2 3" xfId="43898"/>
    <cellStyle name="Comma 3 5 7 3 3" xfId="20675"/>
    <cellStyle name="Comma 3 5 7 3 3 2" xfId="51499"/>
    <cellStyle name="Comma 3 5 7 3 4" xfId="36089"/>
    <cellStyle name="Comma 3 5 7 4" xfId="9270"/>
    <cellStyle name="Comma 3 5 7 4 2" xfId="24681"/>
    <cellStyle name="Comma 3 5 7 4 2 2" xfId="55505"/>
    <cellStyle name="Comma 3 5 7 4 3" xfId="40095"/>
    <cellStyle name="Comma 3 5 7 5" xfId="16872"/>
    <cellStyle name="Comma 3 5 7 5 2" xfId="47696"/>
    <cellStyle name="Comma 3 5 7 6" xfId="32286"/>
    <cellStyle name="Comma 3 5 8" xfId="2093"/>
    <cellStyle name="Comma 3 5 8 2" xfId="5896"/>
    <cellStyle name="Comma 3 5 8 2 2" xfId="13706"/>
    <cellStyle name="Comma 3 5 8 2 2 2" xfId="29117"/>
    <cellStyle name="Comma 3 5 8 2 2 2 2" xfId="59941"/>
    <cellStyle name="Comma 3 5 8 2 2 3" xfId="44531"/>
    <cellStyle name="Comma 3 5 8 2 3" xfId="21308"/>
    <cellStyle name="Comma 3 5 8 2 3 2" xfId="52132"/>
    <cellStyle name="Comma 3 5 8 2 4" xfId="36722"/>
    <cellStyle name="Comma 3 5 8 3" xfId="9903"/>
    <cellStyle name="Comma 3 5 8 3 2" xfId="25314"/>
    <cellStyle name="Comma 3 5 8 3 2 2" xfId="56138"/>
    <cellStyle name="Comma 3 5 8 3 3" xfId="40728"/>
    <cellStyle name="Comma 3 5 8 4" xfId="17505"/>
    <cellStyle name="Comma 3 5 8 4 2" xfId="48329"/>
    <cellStyle name="Comma 3 5 8 5" xfId="32919"/>
    <cellStyle name="Comma 3 5 9" xfId="3997"/>
    <cellStyle name="Comma 3 5 9 2" xfId="11807"/>
    <cellStyle name="Comma 3 5 9 2 2" xfId="27218"/>
    <cellStyle name="Comma 3 5 9 2 2 2" xfId="58042"/>
    <cellStyle name="Comma 3 5 9 2 3" xfId="42632"/>
    <cellStyle name="Comma 3 5 9 3" xfId="19409"/>
    <cellStyle name="Comma 3 5 9 3 2" xfId="50233"/>
    <cellStyle name="Comma 3 5 9 4" xfId="34823"/>
    <cellStyle name="Comma 3 6" xfId="278"/>
    <cellStyle name="Comma 3 6 10" xfId="15691"/>
    <cellStyle name="Comma 3 6 10 2" xfId="46515"/>
    <cellStyle name="Comma 3 6 11" xfId="31105"/>
    <cellStyle name="Comma 3 6 2" xfId="701"/>
    <cellStyle name="Comma 3 6 2 2" xfId="1334"/>
    <cellStyle name="Comma 3 6 2 2 2" xfId="3233"/>
    <cellStyle name="Comma 3 6 2 2 2 2" xfId="7036"/>
    <cellStyle name="Comma 3 6 2 2 2 2 2" xfId="14846"/>
    <cellStyle name="Comma 3 6 2 2 2 2 2 2" xfId="30257"/>
    <cellStyle name="Comma 3 6 2 2 2 2 2 2 2" xfId="61081"/>
    <cellStyle name="Comma 3 6 2 2 2 2 2 3" xfId="45671"/>
    <cellStyle name="Comma 3 6 2 2 2 2 3" xfId="22448"/>
    <cellStyle name="Comma 3 6 2 2 2 2 3 2" xfId="53272"/>
    <cellStyle name="Comma 3 6 2 2 2 2 4" xfId="37862"/>
    <cellStyle name="Comma 3 6 2 2 2 3" xfId="11043"/>
    <cellStyle name="Comma 3 6 2 2 2 3 2" xfId="26454"/>
    <cellStyle name="Comma 3 6 2 2 2 3 2 2" xfId="57278"/>
    <cellStyle name="Comma 3 6 2 2 2 3 3" xfId="41868"/>
    <cellStyle name="Comma 3 6 2 2 2 4" xfId="18645"/>
    <cellStyle name="Comma 3 6 2 2 2 4 2" xfId="49469"/>
    <cellStyle name="Comma 3 6 2 2 2 5" xfId="34059"/>
    <cellStyle name="Comma 3 6 2 2 3" xfId="5137"/>
    <cellStyle name="Comma 3 6 2 2 3 2" xfId="12947"/>
    <cellStyle name="Comma 3 6 2 2 3 2 2" xfId="28358"/>
    <cellStyle name="Comma 3 6 2 2 3 2 2 2" xfId="59182"/>
    <cellStyle name="Comma 3 6 2 2 3 2 3" xfId="43772"/>
    <cellStyle name="Comma 3 6 2 2 3 3" xfId="20549"/>
    <cellStyle name="Comma 3 6 2 2 3 3 2" xfId="51373"/>
    <cellStyle name="Comma 3 6 2 2 3 4" xfId="35963"/>
    <cellStyle name="Comma 3 6 2 2 4" xfId="9144"/>
    <cellStyle name="Comma 3 6 2 2 4 2" xfId="24555"/>
    <cellStyle name="Comma 3 6 2 2 4 2 2" xfId="55379"/>
    <cellStyle name="Comma 3 6 2 2 4 3" xfId="39969"/>
    <cellStyle name="Comma 3 6 2 2 5" xfId="16746"/>
    <cellStyle name="Comma 3 6 2 2 5 2" xfId="47570"/>
    <cellStyle name="Comma 3 6 2 2 6" xfId="32160"/>
    <cellStyle name="Comma 3 6 2 3" xfId="1967"/>
    <cellStyle name="Comma 3 6 2 3 2" xfId="3866"/>
    <cellStyle name="Comma 3 6 2 3 2 2" xfId="7669"/>
    <cellStyle name="Comma 3 6 2 3 2 2 2" xfId="15479"/>
    <cellStyle name="Comma 3 6 2 3 2 2 2 2" xfId="30890"/>
    <cellStyle name="Comma 3 6 2 3 2 2 2 2 2" xfId="61714"/>
    <cellStyle name="Comma 3 6 2 3 2 2 2 3" xfId="46304"/>
    <cellStyle name="Comma 3 6 2 3 2 2 3" xfId="23081"/>
    <cellStyle name="Comma 3 6 2 3 2 2 3 2" xfId="53905"/>
    <cellStyle name="Comma 3 6 2 3 2 2 4" xfId="38495"/>
    <cellStyle name="Comma 3 6 2 3 2 3" xfId="11676"/>
    <cellStyle name="Comma 3 6 2 3 2 3 2" xfId="27087"/>
    <cellStyle name="Comma 3 6 2 3 2 3 2 2" xfId="57911"/>
    <cellStyle name="Comma 3 6 2 3 2 3 3" xfId="42501"/>
    <cellStyle name="Comma 3 6 2 3 2 4" xfId="19278"/>
    <cellStyle name="Comma 3 6 2 3 2 4 2" xfId="50102"/>
    <cellStyle name="Comma 3 6 2 3 2 5" xfId="34692"/>
    <cellStyle name="Comma 3 6 2 3 3" xfId="5770"/>
    <cellStyle name="Comma 3 6 2 3 3 2" xfId="13580"/>
    <cellStyle name="Comma 3 6 2 3 3 2 2" xfId="28991"/>
    <cellStyle name="Comma 3 6 2 3 3 2 2 2" xfId="59815"/>
    <cellStyle name="Comma 3 6 2 3 3 2 3" xfId="44405"/>
    <cellStyle name="Comma 3 6 2 3 3 3" xfId="21182"/>
    <cellStyle name="Comma 3 6 2 3 3 3 2" xfId="52006"/>
    <cellStyle name="Comma 3 6 2 3 3 4" xfId="36596"/>
    <cellStyle name="Comma 3 6 2 3 4" xfId="9777"/>
    <cellStyle name="Comma 3 6 2 3 4 2" xfId="25188"/>
    <cellStyle name="Comma 3 6 2 3 4 2 2" xfId="56012"/>
    <cellStyle name="Comma 3 6 2 3 4 3" xfId="40602"/>
    <cellStyle name="Comma 3 6 2 3 5" xfId="17379"/>
    <cellStyle name="Comma 3 6 2 3 5 2" xfId="48203"/>
    <cellStyle name="Comma 3 6 2 3 6" xfId="32793"/>
    <cellStyle name="Comma 3 6 2 4" xfId="2600"/>
    <cellStyle name="Comma 3 6 2 4 2" xfId="6403"/>
    <cellStyle name="Comma 3 6 2 4 2 2" xfId="14213"/>
    <cellStyle name="Comma 3 6 2 4 2 2 2" xfId="29624"/>
    <cellStyle name="Comma 3 6 2 4 2 2 2 2" xfId="60448"/>
    <cellStyle name="Comma 3 6 2 4 2 2 3" xfId="45038"/>
    <cellStyle name="Comma 3 6 2 4 2 3" xfId="21815"/>
    <cellStyle name="Comma 3 6 2 4 2 3 2" xfId="52639"/>
    <cellStyle name="Comma 3 6 2 4 2 4" xfId="37229"/>
    <cellStyle name="Comma 3 6 2 4 3" xfId="10410"/>
    <cellStyle name="Comma 3 6 2 4 3 2" xfId="25821"/>
    <cellStyle name="Comma 3 6 2 4 3 2 2" xfId="56645"/>
    <cellStyle name="Comma 3 6 2 4 3 3" xfId="41235"/>
    <cellStyle name="Comma 3 6 2 4 4" xfId="18012"/>
    <cellStyle name="Comma 3 6 2 4 4 2" xfId="48836"/>
    <cellStyle name="Comma 3 6 2 4 5" xfId="33426"/>
    <cellStyle name="Comma 3 6 2 5" xfId="4504"/>
    <cellStyle name="Comma 3 6 2 5 2" xfId="12314"/>
    <cellStyle name="Comma 3 6 2 5 2 2" xfId="27725"/>
    <cellStyle name="Comma 3 6 2 5 2 2 2" xfId="58549"/>
    <cellStyle name="Comma 3 6 2 5 2 3" xfId="43139"/>
    <cellStyle name="Comma 3 6 2 5 3" xfId="19916"/>
    <cellStyle name="Comma 3 6 2 5 3 2" xfId="50740"/>
    <cellStyle name="Comma 3 6 2 5 4" xfId="35330"/>
    <cellStyle name="Comma 3 6 2 6" xfId="8511"/>
    <cellStyle name="Comma 3 6 2 6 2" xfId="23922"/>
    <cellStyle name="Comma 3 6 2 6 2 2" xfId="54746"/>
    <cellStyle name="Comma 3 6 2 6 3" xfId="39336"/>
    <cellStyle name="Comma 3 6 2 7" xfId="16113"/>
    <cellStyle name="Comma 3 6 2 7 2" xfId="46937"/>
    <cellStyle name="Comma 3 6 2 8" xfId="31527"/>
    <cellStyle name="Comma 3 6 3" xfId="492"/>
    <cellStyle name="Comma 3 6 3 2" xfId="1125"/>
    <cellStyle name="Comma 3 6 3 2 2" xfId="3024"/>
    <cellStyle name="Comma 3 6 3 2 2 2" xfId="6827"/>
    <cellStyle name="Comma 3 6 3 2 2 2 2" xfId="14637"/>
    <cellStyle name="Comma 3 6 3 2 2 2 2 2" xfId="30048"/>
    <cellStyle name="Comma 3 6 3 2 2 2 2 2 2" xfId="60872"/>
    <cellStyle name="Comma 3 6 3 2 2 2 2 3" xfId="45462"/>
    <cellStyle name="Comma 3 6 3 2 2 2 3" xfId="22239"/>
    <cellStyle name="Comma 3 6 3 2 2 2 3 2" xfId="53063"/>
    <cellStyle name="Comma 3 6 3 2 2 2 4" xfId="37653"/>
    <cellStyle name="Comma 3 6 3 2 2 3" xfId="10834"/>
    <cellStyle name="Comma 3 6 3 2 2 3 2" xfId="26245"/>
    <cellStyle name="Comma 3 6 3 2 2 3 2 2" xfId="57069"/>
    <cellStyle name="Comma 3 6 3 2 2 3 3" xfId="41659"/>
    <cellStyle name="Comma 3 6 3 2 2 4" xfId="18436"/>
    <cellStyle name="Comma 3 6 3 2 2 4 2" xfId="49260"/>
    <cellStyle name="Comma 3 6 3 2 2 5" xfId="33850"/>
    <cellStyle name="Comma 3 6 3 2 3" xfId="4928"/>
    <cellStyle name="Comma 3 6 3 2 3 2" xfId="12738"/>
    <cellStyle name="Comma 3 6 3 2 3 2 2" xfId="28149"/>
    <cellStyle name="Comma 3 6 3 2 3 2 2 2" xfId="58973"/>
    <cellStyle name="Comma 3 6 3 2 3 2 3" xfId="43563"/>
    <cellStyle name="Comma 3 6 3 2 3 3" xfId="20340"/>
    <cellStyle name="Comma 3 6 3 2 3 3 2" xfId="51164"/>
    <cellStyle name="Comma 3 6 3 2 3 4" xfId="35754"/>
    <cellStyle name="Comma 3 6 3 2 4" xfId="8935"/>
    <cellStyle name="Comma 3 6 3 2 4 2" xfId="24346"/>
    <cellStyle name="Comma 3 6 3 2 4 2 2" xfId="55170"/>
    <cellStyle name="Comma 3 6 3 2 4 3" xfId="39760"/>
    <cellStyle name="Comma 3 6 3 2 5" xfId="16537"/>
    <cellStyle name="Comma 3 6 3 2 5 2" xfId="47361"/>
    <cellStyle name="Comma 3 6 3 2 6" xfId="31951"/>
    <cellStyle name="Comma 3 6 3 3" xfId="1758"/>
    <cellStyle name="Comma 3 6 3 3 2" xfId="3657"/>
    <cellStyle name="Comma 3 6 3 3 2 2" xfId="7460"/>
    <cellStyle name="Comma 3 6 3 3 2 2 2" xfId="15270"/>
    <cellStyle name="Comma 3 6 3 3 2 2 2 2" xfId="30681"/>
    <cellStyle name="Comma 3 6 3 3 2 2 2 2 2" xfId="61505"/>
    <cellStyle name="Comma 3 6 3 3 2 2 2 3" xfId="46095"/>
    <cellStyle name="Comma 3 6 3 3 2 2 3" xfId="22872"/>
    <cellStyle name="Comma 3 6 3 3 2 2 3 2" xfId="53696"/>
    <cellStyle name="Comma 3 6 3 3 2 2 4" xfId="38286"/>
    <cellStyle name="Comma 3 6 3 3 2 3" xfId="11467"/>
    <cellStyle name="Comma 3 6 3 3 2 3 2" xfId="26878"/>
    <cellStyle name="Comma 3 6 3 3 2 3 2 2" xfId="57702"/>
    <cellStyle name="Comma 3 6 3 3 2 3 3" xfId="42292"/>
    <cellStyle name="Comma 3 6 3 3 2 4" xfId="19069"/>
    <cellStyle name="Comma 3 6 3 3 2 4 2" xfId="49893"/>
    <cellStyle name="Comma 3 6 3 3 2 5" xfId="34483"/>
    <cellStyle name="Comma 3 6 3 3 3" xfId="5561"/>
    <cellStyle name="Comma 3 6 3 3 3 2" xfId="13371"/>
    <cellStyle name="Comma 3 6 3 3 3 2 2" xfId="28782"/>
    <cellStyle name="Comma 3 6 3 3 3 2 2 2" xfId="59606"/>
    <cellStyle name="Comma 3 6 3 3 3 2 3" xfId="44196"/>
    <cellStyle name="Comma 3 6 3 3 3 3" xfId="20973"/>
    <cellStyle name="Comma 3 6 3 3 3 3 2" xfId="51797"/>
    <cellStyle name="Comma 3 6 3 3 3 4" xfId="36387"/>
    <cellStyle name="Comma 3 6 3 3 4" xfId="9568"/>
    <cellStyle name="Comma 3 6 3 3 4 2" xfId="24979"/>
    <cellStyle name="Comma 3 6 3 3 4 2 2" xfId="55803"/>
    <cellStyle name="Comma 3 6 3 3 4 3" xfId="40393"/>
    <cellStyle name="Comma 3 6 3 3 5" xfId="17170"/>
    <cellStyle name="Comma 3 6 3 3 5 2" xfId="47994"/>
    <cellStyle name="Comma 3 6 3 3 6" xfId="32584"/>
    <cellStyle name="Comma 3 6 3 4" xfId="2391"/>
    <cellStyle name="Comma 3 6 3 4 2" xfId="6194"/>
    <cellStyle name="Comma 3 6 3 4 2 2" xfId="14004"/>
    <cellStyle name="Comma 3 6 3 4 2 2 2" xfId="29415"/>
    <cellStyle name="Comma 3 6 3 4 2 2 2 2" xfId="60239"/>
    <cellStyle name="Comma 3 6 3 4 2 2 3" xfId="44829"/>
    <cellStyle name="Comma 3 6 3 4 2 3" xfId="21606"/>
    <cellStyle name="Comma 3 6 3 4 2 3 2" xfId="52430"/>
    <cellStyle name="Comma 3 6 3 4 2 4" xfId="37020"/>
    <cellStyle name="Comma 3 6 3 4 3" xfId="10201"/>
    <cellStyle name="Comma 3 6 3 4 3 2" xfId="25612"/>
    <cellStyle name="Comma 3 6 3 4 3 2 2" xfId="56436"/>
    <cellStyle name="Comma 3 6 3 4 3 3" xfId="41026"/>
    <cellStyle name="Comma 3 6 3 4 4" xfId="17803"/>
    <cellStyle name="Comma 3 6 3 4 4 2" xfId="48627"/>
    <cellStyle name="Comma 3 6 3 4 5" xfId="33217"/>
    <cellStyle name="Comma 3 6 3 5" xfId="4295"/>
    <cellStyle name="Comma 3 6 3 5 2" xfId="12105"/>
    <cellStyle name="Comma 3 6 3 5 2 2" xfId="27516"/>
    <cellStyle name="Comma 3 6 3 5 2 2 2" xfId="58340"/>
    <cellStyle name="Comma 3 6 3 5 2 3" xfId="42930"/>
    <cellStyle name="Comma 3 6 3 5 3" xfId="19707"/>
    <cellStyle name="Comma 3 6 3 5 3 2" xfId="50531"/>
    <cellStyle name="Comma 3 6 3 5 4" xfId="35121"/>
    <cellStyle name="Comma 3 6 3 6" xfId="8302"/>
    <cellStyle name="Comma 3 6 3 6 2" xfId="23713"/>
    <cellStyle name="Comma 3 6 3 6 2 2" xfId="54537"/>
    <cellStyle name="Comma 3 6 3 6 3" xfId="39127"/>
    <cellStyle name="Comma 3 6 3 7" xfId="15904"/>
    <cellStyle name="Comma 3 6 3 7 2" xfId="46728"/>
    <cellStyle name="Comma 3 6 3 8" xfId="31318"/>
    <cellStyle name="Comma 3 6 4" xfId="912"/>
    <cellStyle name="Comma 3 6 4 2" xfId="2811"/>
    <cellStyle name="Comma 3 6 4 2 2" xfId="6614"/>
    <cellStyle name="Comma 3 6 4 2 2 2" xfId="14424"/>
    <cellStyle name="Comma 3 6 4 2 2 2 2" xfId="29835"/>
    <cellStyle name="Comma 3 6 4 2 2 2 2 2" xfId="60659"/>
    <cellStyle name="Comma 3 6 4 2 2 2 3" xfId="45249"/>
    <cellStyle name="Comma 3 6 4 2 2 3" xfId="22026"/>
    <cellStyle name="Comma 3 6 4 2 2 3 2" xfId="52850"/>
    <cellStyle name="Comma 3 6 4 2 2 4" xfId="37440"/>
    <cellStyle name="Comma 3 6 4 2 3" xfId="10621"/>
    <cellStyle name="Comma 3 6 4 2 3 2" xfId="26032"/>
    <cellStyle name="Comma 3 6 4 2 3 2 2" xfId="56856"/>
    <cellStyle name="Comma 3 6 4 2 3 3" xfId="41446"/>
    <cellStyle name="Comma 3 6 4 2 4" xfId="18223"/>
    <cellStyle name="Comma 3 6 4 2 4 2" xfId="49047"/>
    <cellStyle name="Comma 3 6 4 2 5" xfId="33637"/>
    <cellStyle name="Comma 3 6 4 3" xfId="4715"/>
    <cellStyle name="Comma 3 6 4 3 2" xfId="12525"/>
    <cellStyle name="Comma 3 6 4 3 2 2" xfId="27936"/>
    <cellStyle name="Comma 3 6 4 3 2 2 2" xfId="58760"/>
    <cellStyle name="Comma 3 6 4 3 2 3" xfId="43350"/>
    <cellStyle name="Comma 3 6 4 3 3" xfId="20127"/>
    <cellStyle name="Comma 3 6 4 3 3 2" xfId="50951"/>
    <cellStyle name="Comma 3 6 4 3 4" xfId="35541"/>
    <cellStyle name="Comma 3 6 4 4" xfId="8722"/>
    <cellStyle name="Comma 3 6 4 4 2" xfId="24133"/>
    <cellStyle name="Comma 3 6 4 4 2 2" xfId="54957"/>
    <cellStyle name="Comma 3 6 4 4 3" xfId="39547"/>
    <cellStyle name="Comma 3 6 4 5" xfId="16324"/>
    <cellStyle name="Comma 3 6 4 5 2" xfId="47148"/>
    <cellStyle name="Comma 3 6 4 6" xfId="31738"/>
    <cellStyle name="Comma 3 6 5" xfId="1545"/>
    <cellStyle name="Comma 3 6 5 2" xfId="3444"/>
    <cellStyle name="Comma 3 6 5 2 2" xfId="7247"/>
    <cellStyle name="Comma 3 6 5 2 2 2" xfId="15057"/>
    <cellStyle name="Comma 3 6 5 2 2 2 2" xfId="30468"/>
    <cellStyle name="Comma 3 6 5 2 2 2 2 2" xfId="61292"/>
    <cellStyle name="Comma 3 6 5 2 2 2 3" xfId="45882"/>
    <cellStyle name="Comma 3 6 5 2 2 3" xfId="22659"/>
    <cellStyle name="Comma 3 6 5 2 2 3 2" xfId="53483"/>
    <cellStyle name="Comma 3 6 5 2 2 4" xfId="38073"/>
    <cellStyle name="Comma 3 6 5 2 3" xfId="11254"/>
    <cellStyle name="Comma 3 6 5 2 3 2" xfId="26665"/>
    <cellStyle name="Comma 3 6 5 2 3 2 2" xfId="57489"/>
    <cellStyle name="Comma 3 6 5 2 3 3" xfId="42079"/>
    <cellStyle name="Comma 3 6 5 2 4" xfId="18856"/>
    <cellStyle name="Comma 3 6 5 2 4 2" xfId="49680"/>
    <cellStyle name="Comma 3 6 5 2 5" xfId="34270"/>
    <cellStyle name="Comma 3 6 5 3" xfId="5348"/>
    <cellStyle name="Comma 3 6 5 3 2" xfId="13158"/>
    <cellStyle name="Comma 3 6 5 3 2 2" xfId="28569"/>
    <cellStyle name="Comma 3 6 5 3 2 2 2" xfId="59393"/>
    <cellStyle name="Comma 3 6 5 3 2 3" xfId="43983"/>
    <cellStyle name="Comma 3 6 5 3 3" xfId="20760"/>
    <cellStyle name="Comma 3 6 5 3 3 2" xfId="51584"/>
    <cellStyle name="Comma 3 6 5 3 4" xfId="36174"/>
    <cellStyle name="Comma 3 6 5 4" xfId="9355"/>
    <cellStyle name="Comma 3 6 5 4 2" xfId="24766"/>
    <cellStyle name="Comma 3 6 5 4 2 2" xfId="55590"/>
    <cellStyle name="Comma 3 6 5 4 3" xfId="40180"/>
    <cellStyle name="Comma 3 6 5 5" xfId="16957"/>
    <cellStyle name="Comma 3 6 5 5 2" xfId="47781"/>
    <cellStyle name="Comma 3 6 5 6" xfId="32371"/>
    <cellStyle name="Comma 3 6 6" xfId="2178"/>
    <cellStyle name="Comma 3 6 6 2" xfId="5981"/>
    <cellStyle name="Comma 3 6 6 2 2" xfId="13791"/>
    <cellStyle name="Comma 3 6 6 2 2 2" xfId="29202"/>
    <cellStyle name="Comma 3 6 6 2 2 2 2" xfId="60026"/>
    <cellStyle name="Comma 3 6 6 2 2 3" xfId="44616"/>
    <cellStyle name="Comma 3 6 6 2 3" xfId="21393"/>
    <cellStyle name="Comma 3 6 6 2 3 2" xfId="52217"/>
    <cellStyle name="Comma 3 6 6 2 4" xfId="36807"/>
    <cellStyle name="Comma 3 6 6 3" xfId="9988"/>
    <cellStyle name="Comma 3 6 6 3 2" xfId="25399"/>
    <cellStyle name="Comma 3 6 6 3 2 2" xfId="56223"/>
    <cellStyle name="Comma 3 6 6 3 3" xfId="40813"/>
    <cellStyle name="Comma 3 6 6 4" xfId="17590"/>
    <cellStyle name="Comma 3 6 6 4 2" xfId="48414"/>
    <cellStyle name="Comma 3 6 6 5" xfId="33004"/>
    <cellStyle name="Comma 3 6 7" xfId="4082"/>
    <cellStyle name="Comma 3 6 7 2" xfId="11892"/>
    <cellStyle name="Comma 3 6 7 2 2" xfId="27303"/>
    <cellStyle name="Comma 3 6 7 2 2 2" xfId="58127"/>
    <cellStyle name="Comma 3 6 7 2 3" xfId="42717"/>
    <cellStyle name="Comma 3 6 7 3" xfId="19494"/>
    <cellStyle name="Comma 3 6 7 3 2" xfId="50318"/>
    <cellStyle name="Comma 3 6 7 4" xfId="34908"/>
    <cellStyle name="Comma 3 6 8" xfId="8089"/>
    <cellStyle name="Comma 3 6 8 2" xfId="23500"/>
    <cellStyle name="Comma 3 6 8 2 2" xfId="54324"/>
    <cellStyle name="Comma 3 6 8 3" xfId="38914"/>
    <cellStyle name="Comma 3 6 9" xfId="7880"/>
    <cellStyle name="Comma 3 6 9 2" xfId="23291"/>
    <cellStyle name="Comma 3 6 9 2 2" xfId="54115"/>
    <cellStyle name="Comma 3 6 9 3" xfId="38705"/>
    <cellStyle name="Comma 3 7" xfId="198"/>
    <cellStyle name="Comma 3 7 10" xfId="15611"/>
    <cellStyle name="Comma 3 7 10 2" xfId="46435"/>
    <cellStyle name="Comma 3 7 11" xfId="31025"/>
    <cellStyle name="Comma 3 7 2" xfId="621"/>
    <cellStyle name="Comma 3 7 2 2" xfId="1254"/>
    <cellStyle name="Comma 3 7 2 2 2" xfId="3153"/>
    <cellStyle name="Comma 3 7 2 2 2 2" xfId="6956"/>
    <cellStyle name="Comma 3 7 2 2 2 2 2" xfId="14766"/>
    <cellStyle name="Comma 3 7 2 2 2 2 2 2" xfId="30177"/>
    <cellStyle name="Comma 3 7 2 2 2 2 2 2 2" xfId="61001"/>
    <cellStyle name="Comma 3 7 2 2 2 2 2 3" xfId="45591"/>
    <cellStyle name="Comma 3 7 2 2 2 2 3" xfId="22368"/>
    <cellStyle name="Comma 3 7 2 2 2 2 3 2" xfId="53192"/>
    <cellStyle name="Comma 3 7 2 2 2 2 4" xfId="37782"/>
    <cellStyle name="Comma 3 7 2 2 2 3" xfId="10963"/>
    <cellStyle name="Comma 3 7 2 2 2 3 2" xfId="26374"/>
    <cellStyle name="Comma 3 7 2 2 2 3 2 2" xfId="57198"/>
    <cellStyle name="Comma 3 7 2 2 2 3 3" xfId="41788"/>
    <cellStyle name="Comma 3 7 2 2 2 4" xfId="18565"/>
    <cellStyle name="Comma 3 7 2 2 2 4 2" xfId="49389"/>
    <cellStyle name="Comma 3 7 2 2 2 5" xfId="33979"/>
    <cellStyle name="Comma 3 7 2 2 3" xfId="5057"/>
    <cellStyle name="Comma 3 7 2 2 3 2" xfId="12867"/>
    <cellStyle name="Comma 3 7 2 2 3 2 2" xfId="28278"/>
    <cellStyle name="Comma 3 7 2 2 3 2 2 2" xfId="59102"/>
    <cellStyle name="Comma 3 7 2 2 3 2 3" xfId="43692"/>
    <cellStyle name="Comma 3 7 2 2 3 3" xfId="20469"/>
    <cellStyle name="Comma 3 7 2 2 3 3 2" xfId="51293"/>
    <cellStyle name="Comma 3 7 2 2 3 4" xfId="35883"/>
    <cellStyle name="Comma 3 7 2 2 4" xfId="9064"/>
    <cellStyle name="Comma 3 7 2 2 4 2" xfId="24475"/>
    <cellStyle name="Comma 3 7 2 2 4 2 2" xfId="55299"/>
    <cellStyle name="Comma 3 7 2 2 4 3" xfId="39889"/>
    <cellStyle name="Comma 3 7 2 2 5" xfId="16666"/>
    <cellStyle name="Comma 3 7 2 2 5 2" xfId="47490"/>
    <cellStyle name="Comma 3 7 2 2 6" xfId="32080"/>
    <cellStyle name="Comma 3 7 2 3" xfId="1887"/>
    <cellStyle name="Comma 3 7 2 3 2" xfId="3786"/>
    <cellStyle name="Comma 3 7 2 3 2 2" xfId="7589"/>
    <cellStyle name="Comma 3 7 2 3 2 2 2" xfId="15399"/>
    <cellStyle name="Comma 3 7 2 3 2 2 2 2" xfId="30810"/>
    <cellStyle name="Comma 3 7 2 3 2 2 2 2 2" xfId="61634"/>
    <cellStyle name="Comma 3 7 2 3 2 2 2 3" xfId="46224"/>
    <cellStyle name="Comma 3 7 2 3 2 2 3" xfId="23001"/>
    <cellStyle name="Comma 3 7 2 3 2 2 3 2" xfId="53825"/>
    <cellStyle name="Comma 3 7 2 3 2 2 4" xfId="38415"/>
    <cellStyle name="Comma 3 7 2 3 2 3" xfId="11596"/>
    <cellStyle name="Comma 3 7 2 3 2 3 2" xfId="27007"/>
    <cellStyle name="Comma 3 7 2 3 2 3 2 2" xfId="57831"/>
    <cellStyle name="Comma 3 7 2 3 2 3 3" xfId="42421"/>
    <cellStyle name="Comma 3 7 2 3 2 4" xfId="19198"/>
    <cellStyle name="Comma 3 7 2 3 2 4 2" xfId="50022"/>
    <cellStyle name="Comma 3 7 2 3 2 5" xfId="34612"/>
    <cellStyle name="Comma 3 7 2 3 3" xfId="5690"/>
    <cellStyle name="Comma 3 7 2 3 3 2" xfId="13500"/>
    <cellStyle name="Comma 3 7 2 3 3 2 2" xfId="28911"/>
    <cellStyle name="Comma 3 7 2 3 3 2 2 2" xfId="59735"/>
    <cellStyle name="Comma 3 7 2 3 3 2 3" xfId="44325"/>
    <cellStyle name="Comma 3 7 2 3 3 3" xfId="21102"/>
    <cellStyle name="Comma 3 7 2 3 3 3 2" xfId="51926"/>
    <cellStyle name="Comma 3 7 2 3 3 4" xfId="36516"/>
    <cellStyle name="Comma 3 7 2 3 4" xfId="9697"/>
    <cellStyle name="Comma 3 7 2 3 4 2" xfId="25108"/>
    <cellStyle name="Comma 3 7 2 3 4 2 2" xfId="55932"/>
    <cellStyle name="Comma 3 7 2 3 4 3" xfId="40522"/>
    <cellStyle name="Comma 3 7 2 3 5" xfId="17299"/>
    <cellStyle name="Comma 3 7 2 3 5 2" xfId="48123"/>
    <cellStyle name="Comma 3 7 2 3 6" xfId="32713"/>
    <cellStyle name="Comma 3 7 2 4" xfId="2520"/>
    <cellStyle name="Comma 3 7 2 4 2" xfId="6323"/>
    <cellStyle name="Comma 3 7 2 4 2 2" xfId="14133"/>
    <cellStyle name="Comma 3 7 2 4 2 2 2" xfId="29544"/>
    <cellStyle name="Comma 3 7 2 4 2 2 2 2" xfId="60368"/>
    <cellStyle name="Comma 3 7 2 4 2 2 3" xfId="44958"/>
    <cellStyle name="Comma 3 7 2 4 2 3" xfId="21735"/>
    <cellStyle name="Comma 3 7 2 4 2 3 2" xfId="52559"/>
    <cellStyle name="Comma 3 7 2 4 2 4" xfId="37149"/>
    <cellStyle name="Comma 3 7 2 4 3" xfId="10330"/>
    <cellStyle name="Comma 3 7 2 4 3 2" xfId="25741"/>
    <cellStyle name="Comma 3 7 2 4 3 2 2" xfId="56565"/>
    <cellStyle name="Comma 3 7 2 4 3 3" xfId="41155"/>
    <cellStyle name="Comma 3 7 2 4 4" xfId="17932"/>
    <cellStyle name="Comma 3 7 2 4 4 2" xfId="48756"/>
    <cellStyle name="Comma 3 7 2 4 5" xfId="33346"/>
    <cellStyle name="Comma 3 7 2 5" xfId="4424"/>
    <cellStyle name="Comma 3 7 2 5 2" xfId="12234"/>
    <cellStyle name="Comma 3 7 2 5 2 2" xfId="27645"/>
    <cellStyle name="Comma 3 7 2 5 2 2 2" xfId="58469"/>
    <cellStyle name="Comma 3 7 2 5 2 3" xfId="43059"/>
    <cellStyle name="Comma 3 7 2 5 3" xfId="19836"/>
    <cellStyle name="Comma 3 7 2 5 3 2" xfId="50660"/>
    <cellStyle name="Comma 3 7 2 5 4" xfId="35250"/>
    <cellStyle name="Comma 3 7 2 6" xfId="8431"/>
    <cellStyle name="Comma 3 7 2 6 2" xfId="23842"/>
    <cellStyle name="Comma 3 7 2 6 2 2" xfId="54666"/>
    <cellStyle name="Comma 3 7 2 6 3" xfId="39256"/>
    <cellStyle name="Comma 3 7 2 7" xfId="16033"/>
    <cellStyle name="Comma 3 7 2 7 2" xfId="46857"/>
    <cellStyle name="Comma 3 7 2 8" xfId="31447"/>
    <cellStyle name="Comma 3 7 3" xfId="412"/>
    <cellStyle name="Comma 3 7 3 2" xfId="1045"/>
    <cellStyle name="Comma 3 7 3 2 2" xfId="2944"/>
    <cellStyle name="Comma 3 7 3 2 2 2" xfId="6747"/>
    <cellStyle name="Comma 3 7 3 2 2 2 2" xfId="14557"/>
    <cellStyle name="Comma 3 7 3 2 2 2 2 2" xfId="29968"/>
    <cellStyle name="Comma 3 7 3 2 2 2 2 2 2" xfId="60792"/>
    <cellStyle name="Comma 3 7 3 2 2 2 2 3" xfId="45382"/>
    <cellStyle name="Comma 3 7 3 2 2 2 3" xfId="22159"/>
    <cellStyle name="Comma 3 7 3 2 2 2 3 2" xfId="52983"/>
    <cellStyle name="Comma 3 7 3 2 2 2 4" xfId="37573"/>
    <cellStyle name="Comma 3 7 3 2 2 3" xfId="10754"/>
    <cellStyle name="Comma 3 7 3 2 2 3 2" xfId="26165"/>
    <cellStyle name="Comma 3 7 3 2 2 3 2 2" xfId="56989"/>
    <cellStyle name="Comma 3 7 3 2 2 3 3" xfId="41579"/>
    <cellStyle name="Comma 3 7 3 2 2 4" xfId="18356"/>
    <cellStyle name="Comma 3 7 3 2 2 4 2" xfId="49180"/>
    <cellStyle name="Comma 3 7 3 2 2 5" xfId="33770"/>
    <cellStyle name="Comma 3 7 3 2 3" xfId="4848"/>
    <cellStyle name="Comma 3 7 3 2 3 2" xfId="12658"/>
    <cellStyle name="Comma 3 7 3 2 3 2 2" xfId="28069"/>
    <cellStyle name="Comma 3 7 3 2 3 2 2 2" xfId="58893"/>
    <cellStyle name="Comma 3 7 3 2 3 2 3" xfId="43483"/>
    <cellStyle name="Comma 3 7 3 2 3 3" xfId="20260"/>
    <cellStyle name="Comma 3 7 3 2 3 3 2" xfId="51084"/>
    <cellStyle name="Comma 3 7 3 2 3 4" xfId="35674"/>
    <cellStyle name="Comma 3 7 3 2 4" xfId="8855"/>
    <cellStyle name="Comma 3 7 3 2 4 2" xfId="24266"/>
    <cellStyle name="Comma 3 7 3 2 4 2 2" xfId="55090"/>
    <cellStyle name="Comma 3 7 3 2 4 3" xfId="39680"/>
    <cellStyle name="Comma 3 7 3 2 5" xfId="16457"/>
    <cellStyle name="Comma 3 7 3 2 5 2" xfId="47281"/>
    <cellStyle name="Comma 3 7 3 2 6" xfId="31871"/>
    <cellStyle name="Comma 3 7 3 3" xfId="1678"/>
    <cellStyle name="Comma 3 7 3 3 2" xfId="3577"/>
    <cellStyle name="Comma 3 7 3 3 2 2" xfId="7380"/>
    <cellStyle name="Comma 3 7 3 3 2 2 2" xfId="15190"/>
    <cellStyle name="Comma 3 7 3 3 2 2 2 2" xfId="30601"/>
    <cellStyle name="Comma 3 7 3 3 2 2 2 2 2" xfId="61425"/>
    <cellStyle name="Comma 3 7 3 3 2 2 2 3" xfId="46015"/>
    <cellStyle name="Comma 3 7 3 3 2 2 3" xfId="22792"/>
    <cellStyle name="Comma 3 7 3 3 2 2 3 2" xfId="53616"/>
    <cellStyle name="Comma 3 7 3 3 2 2 4" xfId="38206"/>
    <cellStyle name="Comma 3 7 3 3 2 3" xfId="11387"/>
    <cellStyle name="Comma 3 7 3 3 2 3 2" xfId="26798"/>
    <cellStyle name="Comma 3 7 3 3 2 3 2 2" xfId="57622"/>
    <cellStyle name="Comma 3 7 3 3 2 3 3" xfId="42212"/>
    <cellStyle name="Comma 3 7 3 3 2 4" xfId="18989"/>
    <cellStyle name="Comma 3 7 3 3 2 4 2" xfId="49813"/>
    <cellStyle name="Comma 3 7 3 3 2 5" xfId="34403"/>
    <cellStyle name="Comma 3 7 3 3 3" xfId="5481"/>
    <cellStyle name="Comma 3 7 3 3 3 2" xfId="13291"/>
    <cellStyle name="Comma 3 7 3 3 3 2 2" xfId="28702"/>
    <cellStyle name="Comma 3 7 3 3 3 2 2 2" xfId="59526"/>
    <cellStyle name="Comma 3 7 3 3 3 2 3" xfId="44116"/>
    <cellStyle name="Comma 3 7 3 3 3 3" xfId="20893"/>
    <cellStyle name="Comma 3 7 3 3 3 3 2" xfId="51717"/>
    <cellStyle name="Comma 3 7 3 3 3 4" xfId="36307"/>
    <cellStyle name="Comma 3 7 3 3 4" xfId="9488"/>
    <cellStyle name="Comma 3 7 3 3 4 2" xfId="24899"/>
    <cellStyle name="Comma 3 7 3 3 4 2 2" xfId="55723"/>
    <cellStyle name="Comma 3 7 3 3 4 3" xfId="40313"/>
    <cellStyle name="Comma 3 7 3 3 5" xfId="17090"/>
    <cellStyle name="Comma 3 7 3 3 5 2" xfId="47914"/>
    <cellStyle name="Comma 3 7 3 3 6" xfId="32504"/>
    <cellStyle name="Comma 3 7 3 4" xfId="2311"/>
    <cellStyle name="Comma 3 7 3 4 2" xfId="6114"/>
    <cellStyle name="Comma 3 7 3 4 2 2" xfId="13924"/>
    <cellStyle name="Comma 3 7 3 4 2 2 2" xfId="29335"/>
    <cellStyle name="Comma 3 7 3 4 2 2 2 2" xfId="60159"/>
    <cellStyle name="Comma 3 7 3 4 2 2 3" xfId="44749"/>
    <cellStyle name="Comma 3 7 3 4 2 3" xfId="21526"/>
    <cellStyle name="Comma 3 7 3 4 2 3 2" xfId="52350"/>
    <cellStyle name="Comma 3 7 3 4 2 4" xfId="36940"/>
    <cellStyle name="Comma 3 7 3 4 3" xfId="10121"/>
    <cellStyle name="Comma 3 7 3 4 3 2" xfId="25532"/>
    <cellStyle name="Comma 3 7 3 4 3 2 2" xfId="56356"/>
    <cellStyle name="Comma 3 7 3 4 3 3" xfId="40946"/>
    <cellStyle name="Comma 3 7 3 4 4" xfId="17723"/>
    <cellStyle name="Comma 3 7 3 4 4 2" xfId="48547"/>
    <cellStyle name="Comma 3 7 3 4 5" xfId="33137"/>
    <cellStyle name="Comma 3 7 3 5" xfId="4215"/>
    <cellStyle name="Comma 3 7 3 5 2" xfId="12025"/>
    <cellStyle name="Comma 3 7 3 5 2 2" xfId="27436"/>
    <cellStyle name="Comma 3 7 3 5 2 2 2" xfId="58260"/>
    <cellStyle name="Comma 3 7 3 5 2 3" xfId="42850"/>
    <cellStyle name="Comma 3 7 3 5 3" xfId="19627"/>
    <cellStyle name="Comma 3 7 3 5 3 2" xfId="50451"/>
    <cellStyle name="Comma 3 7 3 5 4" xfId="35041"/>
    <cellStyle name="Comma 3 7 3 6" xfId="8222"/>
    <cellStyle name="Comma 3 7 3 6 2" xfId="23633"/>
    <cellStyle name="Comma 3 7 3 6 2 2" xfId="54457"/>
    <cellStyle name="Comma 3 7 3 6 3" xfId="39047"/>
    <cellStyle name="Comma 3 7 3 7" xfId="15824"/>
    <cellStyle name="Comma 3 7 3 7 2" xfId="46648"/>
    <cellStyle name="Comma 3 7 3 8" xfId="31238"/>
    <cellStyle name="Comma 3 7 4" xfId="832"/>
    <cellStyle name="Comma 3 7 4 2" xfId="2731"/>
    <cellStyle name="Comma 3 7 4 2 2" xfId="6534"/>
    <cellStyle name="Comma 3 7 4 2 2 2" xfId="14344"/>
    <cellStyle name="Comma 3 7 4 2 2 2 2" xfId="29755"/>
    <cellStyle name="Comma 3 7 4 2 2 2 2 2" xfId="60579"/>
    <cellStyle name="Comma 3 7 4 2 2 2 3" xfId="45169"/>
    <cellStyle name="Comma 3 7 4 2 2 3" xfId="21946"/>
    <cellStyle name="Comma 3 7 4 2 2 3 2" xfId="52770"/>
    <cellStyle name="Comma 3 7 4 2 2 4" xfId="37360"/>
    <cellStyle name="Comma 3 7 4 2 3" xfId="10541"/>
    <cellStyle name="Comma 3 7 4 2 3 2" xfId="25952"/>
    <cellStyle name="Comma 3 7 4 2 3 2 2" xfId="56776"/>
    <cellStyle name="Comma 3 7 4 2 3 3" xfId="41366"/>
    <cellStyle name="Comma 3 7 4 2 4" xfId="18143"/>
    <cellStyle name="Comma 3 7 4 2 4 2" xfId="48967"/>
    <cellStyle name="Comma 3 7 4 2 5" xfId="33557"/>
    <cellStyle name="Comma 3 7 4 3" xfId="4635"/>
    <cellStyle name="Comma 3 7 4 3 2" xfId="12445"/>
    <cellStyle name="Comma 3 7 4 3 2 2" xfId="27856"/>
    <cellStyle name="Comma 3 7 4 3 2 2 2" xfId="58680"/>
    <cellStyle name="Comma 3 7 4 3 2 3" xfId="43270"/>
    <cellStyle name="Comma 3 7 4 3 3" xfId="20047"/>
    <cellStyle name="Comma 3 7 4 3 3 2" xfId="50871"/>
    <cellStyle name="Comma 3 7 4 3 4" xfId="35461"/>
    <cellStyle name="Comma 3 7 4 4" xfId="8642"/>
    <cellStyle name="Comma 3 7 4 4 2" xfId="24053"/>
    <cellStyle name="Comma 3 7 4 4 2 2" xfId="54877"/>
    <cellStyle name="Comma 3 7 4 4 3" xfId="39467"/>
    <cellStyle name="Comma 3 7 4 5" xfId="16244"/>
    <cellStyle name="Comma 3 7 4 5 2" xfId="47068"/>
    <cellStyle name="Comma 3 7 4 6" xfId="31658"/>
    <cellStyle name="Comma 3 7 5" xfId="1465"/>
    <cellStyle name="Comma 3 7 5 2" xfId="3364"/>
    <cellStyle name="Comma 3 7 5 2 2" xfId="7167"/>
    <cellStyle name="Comma 3 7 5 2 2 2" xfId="14977"/>
    <cellStyle name="Comma 3 7 5 2 2 2 2" xfId="30388"/>
    <cellStyle name="Comma 3 7 5 2 2 2 2 2" xfId="61212"/>
    <cellStyle name="Comma 3 7 5 2 2 2 3" xfId="45802"/>
    <cellStyle name="Comma 3 7 5 2 2 3" xfId="22579"/>
    <cellStyle name="Comma 3 7 5 2 2 3 2" xfId="53403"/>
    <cellStyle name="Comma 3 7 5 2 2 4" xfId="37993"/>
    <cellStyle name="Comma 3 7 5 2 3" xfId="11174"/>
    <cellStyle name="Comma 3 7 5 2 3 2" xfId="26585"/>
    <cellStyle name="Comma 3 7 5 2 3 2 2" xfId="57409"/>
    <cellStyle name="Comma 3 7 5 2 3 3" xfId="41999"/>
    <cellStyle name="Comma 3 7 5 2 4" xfId="18776"/>
    <cellStyle name="Comma 3 7 5 2 4 2" xfId="49600"/>
    <cellStyle name="Comma 3 7 5 2 5" xfId="34190"/>
    <cellStyle name="Comma 3 7 5 3" xfId="5268"/>
    <cellStyle name="Comma 3 7 5 3 2" xfId="13078"/>
    <cellStyle name="Comma 3 7 5 3 2 2" xfId="28489"/>
    <cellStyle name="Comma 3 7 5 3 2 2 2" xfId="59313"/>
    <cellStyle name="Comma 3 7 5 3 2 3" xfId="43903"/>
    <cellStyle name="Comma 3 7 5 3 3" xfId="20680"/>
    <cellStyle name="Comma 3 7 5 3 3 2" xfId="51504"/>
    <cellStyle name="Comma 3 7 5 3 4" xfId="36094"/>
    <cellStyle name="Comma 3 7 5 4" xfId="9275"/>
    <cellStyle name="Comma 3 7 5 4 2" xfId="24686"/>
    <cellStyle name="Comma 3 7 5 4 2 2" xfId="55510"/>
    <cellStyle name="Comma 3 7 5 4 3" xfId="40100"/>
    <cellStyle name="Comma 3 7 5 5" xfId="16877"/>
    <cellStyle name="Comma 3 7 5 5 2" xfId="47701"/>
    <cellStyle name="Comma 3 7 5 6" xfId="32291"/>
    <cellStyle name="Comma 3 7 6" xfId="2098"/>
    <cellStyle name="Comma 3 7 6 2" xfId="5901"/>
    <cellStyle name="Comma 3 7 6 2 2" xfId="13711"/>
    <cellStyle name="Comma 3 7 6 2 2 2" xfId="29122"/>
    <cellStyle name="Comma 3 7 6 2 2 2 2" xfId="59946"/>
    <cellStyle name="Comma 3 7 6 2 2 3" xfId="44536"/>
    <cellStyle name="Comma 3 7 6 2 3" xfId="21313"/>
    <cellStyle name="Comma 3 7 6 2 3 2" xfId="52137"/>
    <cellStyle name="Comma 3 7 6 2 4" xfId="36727"/>
    <cellStyle name="Comma 3 7 6 3" xfId="9908"/>
    <cellStyle name="Comma 3 7 6 3 2" xfId="25319"/>
    <cellStyle name="Comma 3 7 6 3 2 2" xfId="56143"/>
    <cellStyle name="Comma 3 7 6 3 3" xfId="40733"/>
    <cellStyle name="Comma 3 7 6 4" xfId="17510"/>
    <cellStyle name="Comma 3 7 6 4 2" xfId="48334"/>
    <cellStyle name="Comma 3 7 6 5" xfId="32924"/>
    <cellStyle name="Comma 3 7 7" xfId="4002"/>
    <cellStyle name="Comma 3 7 7 2" xfId="11812"/>
    <cellStyle name="Comma 3 7 7 2 2" xfId="27223"/>
    <cellStyle name="Comma 3 7 7 2 2 2" xfId="58047"/>
    <cellStyle name="Comma 3 7 7 2 3" xfId="42637"/>
    <cellStyle name="Comma 3 7 7 3" xfId="19414"/>
    <cellStyle name="Comma 3 7 7 3 2" xfId="50238"/>
    <cellStyle name="Comma 3 7 7 4" xfId="34828"/>
    <cellStyle name="Comma 3 7 8" xfId="8009"/>
    <cellStyle name="Comma 3 7 8 2" xfId="23420"/>
    <cellStyle name="Comma 3 7 8 2 2" xfId="54244"/>
    <cellStyle name="Comma 3 7 8 3" xfId="38834"/>
    <cellStyle name="Comma 3 7 9" xfId="7800"/>
    <cellStyle name="Comma 3 7 9 2" xfId="23211"/>
    <cellStyle name="Comma 3 7 9 2 2" xfId="54035"/>
    <cellStyle name="Comma 3 7 9 3" xfId="38625"/>
    <cellStyle name="Comma 3 8" xfId="576"/>
    <cellStyle name="Comma 3 8 2" xfId="1209"/>
    <cellStyle name="Comma 3 8 2 2" xfId="3108"/>
    <cellStyle name="Comma 3 8 2 2 2" xfId="6911"/>
    <cellStyle name="Comma 3 8 2 2 2 2" xfId="14721"/>
    <cellStyle name="Comma 3 8 2 2 2 2 2" xfId="30132"/>
    <cellStyle name="Comma 3 8 2 2 2 2 2 2" xfId="60956"/>
    <cellStyle name="Comma 3 8 2 2 2 2 3" xfId="45546"/>
    <cellStyle name="Comma 3 8 2 2 2 3" xfId="22323"/>
    <cellStyle name="Comma 3 8 2 2 2 3 2" xfId="53147"/>
    <cellStyle name="Comma 3 8 2 2 2 4" xfId="37737"/>
    <cellStyle name="Comma 3 8 2 2 3" xfId="10918"/>
    <cellStyle name="Comma 3 8 2 2 3 2" xfId="26329"/>
    <cellStyle name="Comma 3 8 2 2 3 2 2" xfId="57153"/>
    <cellStyle name="Comma 3 8 2 2 3 3" xfId="41743"/>
    <cellStyle name="Comma 3 8 2 2 4" xfId="18520"/>
    <cellStyle name="Comma 3 8 2 2 4 2" xfId="49344"/>
    <cellStyle name="Comma 3 8 2 2 5" xfId="33934"/>
    <cellStyle name="Comma 3 8 2 3" xfId="5012"/>
    <cellStyle name="Comma 3 8 2 3 2" xfId="12822"/>
    <cellStyle name="Comma 3 8 2 3 2 2" xfId="28233"/>
    <cellStyle name="Comma 3 8 2 3 2 2 2" xfId="59057"/>
    <cellStyle name="Comma 3 8 2 3 2 3" xfId="43647"/>
    <cellStyle name="Comma 3 8 2 3 3" xfId="20424"/>
    <cellStyle name="Comma 3 8 2 3 3 2" xfId="51248"/>
    <cellStyle name="Comma 3 8 2 3 4" xfId="35838"/>
    <cellStyle name="Comma 3 8 2 4" xfId="9019"/>
    <cellStyle name="Comma 3 8 2 4 2" xfId="24430"/>
    <cellStyle name="Comma 3 8 2 4 2 2" xfId="55254"/>
    <cellStyle name="Comma 3 8 2 4 3" xfId="39844"/>
    <cellStyle name="Comma 3 8 2 5" xfId="16621"/>
    <cellStyle name="Comma 3 8 2 5 2" xfId="47445"/>
    <cellStyle name="Comma 3 8 2 6" xfId="32035"/>
    <cellStyle name="Comma 3 8 3" xfId="1842"/>
    <cellStyle name="Comma 3 8 3 2" xfId="3741"/>
    <cellStyle name="Comma 3 8 3 2 2" xfId="7544"/>
    <cellStyle name="Comma 3 8 3 2 2 2" xfId="15354"/>
    <cellStyle name="Comma 3 8 3 2 2 2 2" xfId="30765"/>
    <cellStyle name="Comma 3 8 3 2 2 2 2 2" xfId="61589"/>
    <cellStyle name="Comma 3 8 3 2 2 2 3" xfId="46179"/>
    <cellStyle name="Comma 3 8 3 2 2 3" xfId="22956"/>
    <cellStyle name="Comma 3 8 3 2 2 3 2" xfId="53780"/>
    <cellStyle name="Comma 3 8 3 2 2 4" xfId="38370"/>
    <cellStyle name="Comma 3 8 3 2 3" xfId="11551"/>
    <cellStyle name="Comma 3 8 3 2 3 2" xfId="26962"/>
    <cellStyle name="Comma 3 8 3 2 3 2 2" xfId="57786"/>
    <cellStyle name="Comma 3 8 3 2 3 3" xfId="42376"/>
    <cellStyle name="Comma 3 8 3 2 4" xfId="19153"/>
    <cellStyle name="Comma 3 8 3 2 4 2" xfId="49977"/>
    <cellStyle name="Comma 3 8 3 2 5" xfId="34567"/>
    <cellStyle name="Comma 3 8 3 3" xfId="5645"/>
    <cellStyle name="Comma 3 8 3 3 2" xfId="13455"/>
    <cellStyle name="Comma 3 8 3 3 2 2" xfId="28866"/>
    <cellStyle name="Comma 3 8 3 3 2 2 2" xfId="59690"/>
    <cellStyle name="Comma 3 8 3 3 2 3" xfId="44280"/>
    <cellStyle name="Comma 3 8 3 3 3" xfId="21057"/>
    <cellStyle name="Comma 3 8 3 3 3 2" xfId="51881"/>
    <cellStyle name="Comma 3 8 3 3 4" xfId="36471"/>
    <cellStyle name="Comma 3 8 3 4" xfId="9652"/>
    <cellStyle name="Comma 3 8 3 4 2" xfId="25063"/>
    <cellStyle name="Comma 3 8 3 4 2 2" xfId="55887"/>
    <cellStyle name="Comma 3 8 3 4 3" xfId="40477"/>
    <cellStyle name="Comma 3 8 3 5" xfId="17254"/>
    <cellStyle name="Comma 3 8 3 5 2" xfId="48078"/>
    <cellStyle name="Comma 3 8 3 6" xfId="32668"/>
    <cellStyle name="Comma 3 8 4" xfId="2475"/>
    <cellStyle name="Comma 3 8 4 2" xfId="6278"/>
    <cellStyle name="Comma 3 8 4 2 2" xfId="14088"/>
    <cellStyle name="Comma 3 8 4 2 2 2" xfId="29499"/>
    <cellStyle name="Comma 3 8 4 2 2 2 2" xfId="60323"/>
    <cellStyle name="Comma 3 8 4 2 2 3" xfId="44913"/>
    <cellStyle name="Comma 3 8 4 2 3" xfId="21690"/>
    <cellStyle name="Comma 3 8 4 2 3 2" xfId="52514"/>
    <cellStyle name="Comma 3 8 4 2 4" xfId="37104"/>
    <cellStyle name="Comma 3 8 4 3" xfId="10285"/>
    <cellStyle name="Comma 3 8 4 3 2" xfId="25696"/>
    <cellStyle name="Comma 3 8 4 3 2 2" xfId="56520"/>
    <cellStyle name="Comma 3 8 4 3 3" xfId="41110"/>
    <cellStyle name="Comma 3 8 4 4" xfId="17887"/>
    <cellStyle name="Comma 3 8 4 4 2" xfId="48711"/>
    <cellStyle name="Comma 3 8 4 5" xfId="33301"/>
    <cellStyle name="Comma 3 8 5" xfId="4379"/>
    <cellStyle name="Comma 3 8 5 2" xfId="12189"/>
    <cellStyle name="Comma 3 8 5 2 2" xfId="27600"/>
    <cellStyle name="Comma 3 8 5 2 2 2" xfId="58424"/>
    <cellStyle name="Comma 3 8 5 2 3" xfId="43014"/>
    <cellStyle name="Comma 3 8 5 3" xfId="19791"/>
    <cellStyle name="Comma 3 8 5 3 2" xfId="50615"/>
    <cellStyle name="Comma 3 8 5 4" xfId="35205"/>
    <cellStyle name="Comma 3 8 6" xfId="8386"/>
    <cellStyle name="Comma 3 8 6 2" xfId="23797"/>
    <cellStyle name="Comma 3 8 6 2 2" xfId="54621"/>
    <cellStyle name="Comma 3 8 6 3" xfId="39211"/>
    <cellStyle name="Comma 3 8 7" xfId="15988"/>
    <cellStyle name="Comma 3 8 7 2" xfId="46812"/>
    <cellStyle name="Comma 3 8 8" xfId="31402"/>
    <cellStyle name="Comma 3 9" xfId="367"/>
    <cellStyle name="Comma 3 9 2" xfId="1000"/>
    <cellStyle name="Comma 3 9 2 2" xfId="2899"/>
    <cellStyle name="Comma 3 9 2 2 2" xfId="6702"/>
    <cellStyle name="Comma 3 9 2 2 2 2" xfId="14512"/>
    <cellStyle name="Comma 3 9 2 2 2 2 2" xfId="29923"/>
    <cellStyle name="Comma 3 9 2 2 2 2 2 2" xfId="60747"/>
    <cellStyle name="Comma 3 9 2 2 2 2 3" xfId="45337"/>
    <cellStyle name="Comma 3 9 2 2 2 3" xfId="22114"/>
    <cellStyle name="Comma 3 9 2 2 2 3 2" xfId="52938"/>
    <cellStyle name="Comma 3 9 2 2 2 4" xfId="37528"/>
    <cellStyle name="Comma 3 9 2 2 3" xfId="10709"/>
    <cellStyle name="Comma 3 9 2 2 3 2" xfId="26120"/>
    <cellStyle name="Comma 3 9 2 2 3 2 2" xfId="56944"/>
    <cellStyle name="Comma 3 9 2 2 3 3" xfId="41534"/>
    <cellStyle name="Comma 3 9 2 2 4" xfId="18311"/>
    <cellStyle name="Comma 3 9 2 2 4 2" xfId="49135"/>
    <cellStyle name="Comma 3 9 2 2 5" xfId="33725"/>
    <cellStyle name="Comma 3 9 2 3" xfId="4803"/>
    <cellStyle name="Comma 3 9 2 3 2" xfId="12613"/>
    <cellStyle name="Comma 3 9 2 3 2 2" xfId="28024"/>
    <cellStyle name="Comma 3 9 2 3 2 2 2" xfId="58848"/>
    <cellStyle name="Comma 3 9 2 3 2 3" xfId="43438"/>
    <cellStyle name="Comma 3 9 2 3 3" xfId="20215"/>
    <cellStyle name="Comma 3 9 2 3 3 2" xfId="51039"/>
    <cellStyle name="Comma 3 9 2 3 4" xfId="35629"/>
    <cellStyle name="Comma 3 9 2 4" xfId="8810"/>
    <cellStyle name="Comma 3 9 2 4 2" xfId="24221"/>
    <cellStyle name="Comma 3 9 2 4 2 2" xfId="55045"/>
    <cellStyle name="Comma 3 9 2 4 3" xfId="39635"/>
    <cellStyle name="Comma 3 9 2 5" xfId="16412"/>
    <cellStyle name="Comma 3 9 2 5 2" xfId="47236"/>
    <cellStyle name="Comma 3 9 2 6" xfId="31826"/>
    <cellStyle name="Comma 3 9 3" xfId="1633"/>
    <cellStyle name="Comma 3 9 3 2" xfId="3532"/>
    <cellStyle name="Comma 3 9 3 2 2" xfId="7335"/>
    <cellStyle name="Comma 3 9 3 2 2 2" xfId="15145"/>
    <cellStyle name="Comma 3 9 3 2 2 2 2" xfId="30556"/>
    <cellStyle name="Comma 3 9 3 2 2 2 2 2" xfId="61380"/>
    <cellStyle name="Comma 3 9 3 2 2 2 3" xfId="45970"/>
    <cellStyle name="Comma 3 9 3 2 2 3" xfId="22747"/>
    <cellStyle name="Comma 3 9 3 2 2 3 2" xfId="53571"/>
    <cellStyle name="Comma 3 9 3 2 2 4" xfId="38161"/>
    <cellStyle name="Comma 3 9 3 2 3" xfId="11342"/>
    <cellStyle name="Comma 3 9 3 2 3 2" xfId="26753"/>
    <cellStyle name="Comma 3 9 3 2 3 2 2" xfId="57577"/>
    <cellStyle name="Comma 3 9 3 2 3 3" xfId="42167"/>
    <cellStyle name="Comma 3 9 3 2 4" xfId="18944"/>
    <cellStyle name="Comma 3 9 3 2 4 2" xfId="49768"/>
    <cellStyle name="Comma 3 9 3 2 5" xfId="34358"/>
    <cellStyle name="Comma 3 9 3 3" xfId="5436"/>
    <cellStyle name="Comma 3 9 3 3 2" xfId="13246"/>
    <cellStyle name="Comma 3 9 3 3 2 2" xfId="28657"/>
    <cellStyle name="Comma 3 9 3 3 2 2 2" xfId="59481"/>
    <cellStyle name="Comma 3 9 3 3 2 3" xfId="44071"/>
    <cellStyle name="Comma 3 9 3 3 3" xfId="20848"/>
    <cellStyle name="Comma 3 9 3 3 3 2" xfId="51672"/>
    <cellStyle name="Comma 3 9 3 3 4" xfId="36262"/>
    <cellStyle name="Comma 3 9 3 4" xfId="9443"/>
    <cellStyle name="Comma 3 9 3 4 2" xfId="24854"/>
    <cellStyle name="Comma 3 9 3 4 2 2" xfId="55678"/>
    <cellStyle name="Comma 3 9 3 4 3" xfId="40268"/>
    <cellStyle name="Comma 3 9 3 5" xfId="17045"/>
    <cellStyle name="Comma 3 9 3 5 2" xfId="47869"/>
    <cellStyle name="Comma 3 9 3 6" xfId="32459"/>
    <cellStyle name="Comma 3 9 4" xfId="2266"/>
    <cellStyle name="Comma 3 9 4 2" xfId="6069"/>
    <cellStyle name="Comma 3 9 4 2 2" xfId="13879"/>
    <cellStyle name="Comma 3 9 4 2 2 2" xfId="29290"/>
    <cellStyle name="Comma 3 9 4 2 2 2 2" xfId="60114"/>
    <cellStyle name="Comma 3 9 4 2 2 3" xfId="44704"/>
    <cellStyle name="Comma 3 9 4 2 3" xfId="21481"/>
    <cellStyle name="Comma 3 9 4 2 3 2" xfId="52305"/>
    <cellStyle name="Comma 3 9 4 2 4" xfId="36895"/>
    <cellStyle name="Comma 3 9 4 3" xfId="10076"/>
    <cellStyle name="Comma 3 9 4 3 2" xfId="25487"/>
    <cellStyle name="Comma 3 9 4 3 2 2" xfId="56311"/>
    <cellStyle name="Comma 3 9 4 3 3" xfId="40901"/>
    <cellStyle name="Comma 3 9 4 4" xfId="17678"/>
    <cellStyle name="Comma 3 9 4 4 2" xfId="48502"/>
    <cellStyle name="Comma 3 9 4 5" xfId="33092"/>
    <cellStyle name="Comma 3 9 5" xfId="4170"/>
    <cellStyle name="Comma 3 9 5 2" xfId="11980"/>
    <cellStyle name="Comma 3 9 5 2 2" xfId="27391"/>
    <cellStyle name="Comma 3 9 5 2 2 2" xfId="58215"/>
    <cellStyle name="Comma 3 9 5 2 3" xfId="42805"/>
    <cellStyle name="Comma 3 9 5 3" xfId="19582"/>
    <cellStyle name="Comma 3 9 5 3 2" xfId="50406"/>
    <cellStyle name="Comma 3 9 5 4" xfId="34996"/>
    <cellStyle name="Comma 3 9 6" xfId="8177"/>
    <cellStyle name="Comma 3 9 6 2" xfId="23588"/>
    <cellStyle name="Comma 3 9 6 2 2" xfId="54412"/>
    <cellStyle name="Comma 3 9 6 3" xfId="39002"/>
    <cellStyle name="Comma 3 9 7" xfId="15779"/>
    <cellStyle name="Comma 3 9 7 2" xfId="46603"/>
    <cellStyle name="Comma 3 9 8" xfId="31193"/>
    <cellStyle name="Comma 30" xfId="115"/>
    <cellStyle name="Comma 31" xfId="61811"/>
    <cellStyle name="Comma 32" xfId="61814"/>
    <cellStyle name="Comma 33" xfId="61816"/>
    <cellStyle name="Comma 34" xfId="61819"/>
    <cellStyle name="Comma 35" xfId="61823"/>
    <cellStyle name="Comma 36" xfId="61827"/>
    <cellStyle name="Comma 37" xfId="61829"/>
    <cellStyle name="Comma 4" xfId="47"/>
    <cellStyle name="Comma 4 10" xfId="2054"/>
    <cellStyle name="Comma 4 10 2" xfId="5857"/>
    <cellStyle name="Comma 4 10 2 2" xfId="13667"/>
    <cellStyle name="Comma 4 10 2 2 2" xfId="29078"/>
    <cellStyle name="Comma 4 10 2 2 2 2" xfId="59902"/>
    <cellStyle name="Comma 4 10 2 2 3" xfId="44492"/>
    <cellStyle name="Comma 4 10 2 3" xfId="21269"/>
    <cellStyle name="Comma 4 10 2 3 2" xfId="52093"/>
    <cellStyle name="Comma 4 10 2 4" xfId="36683"/>
    <cellStyle name="Comma 4 10 3" xfId="9864"/>
    <cellStyle name="Comma 4 10 3 2" xfId="25275"/>
    <cellStyle name="Comma 4 10 3 2 2" xfId="56099"/>
    <cellStyle name="Comma 4 10 3 3" xfId="40689"/>
    <cellStyle name="Comma 4 10 4" xfId="17466"/>
    <cellStyle name="Comma 4 10 4 2" xfId="48290"/>
    <cellStyle name="Comma 4 10 5" xfId="32880"/>
    <cellStyle name="Comma 4 11" xfId="3948"/>
    <cellStyle name="Comma 4 11 2" xfId="11758"/>
    <cellStyle name="Comma 4 11 2 2" xfId="27169"/>
    <cellStyle name="Comma 4 11 2 2 2" xfId="57993"/>
    <cellStyle name="Comma 4 11 2 3" xfId="42583"/>
    <cellStyle name="Comma 4 11 3" xfId="19360"/>
    <cellStyle name="Comma 4 11 3 2" xfId="50184"/>
    <cellStyle name="Comma 4 11 4" xfId="34774"/>
    <cellStyle name="Comma 4 12" xfId="3958"/>
    <cellStyle name="Comma 4 12 2" xfId="11768"/>
    <cellStyle name="Comma 4 12 2 2" xfId="27179"/>
    <cellStyle name="Comma 4 12 2 2 2" xfId="58003"/>
    <cellStyle name="Comma 4 12 2 3" xfId="42593"/>
    <cellStyle name="Comma 4 12 3" xfId="19370"/>
    <cellStyle name="Comma 4 12 3 2" xfId="50194"/>
    <cellStyle name="Comma 4 12 4" xfId="34784"/>
    <cellStyle name="Comma 4 13" xfId="7965"/>
    <cellStyle name="Comma 4 13 2" xfId="23376"/>
    <cellStyle name="Comma 4 13 2 2" xfId="54200"/>
    <cellStyle name="Comma 4 13 3" xfId="38790"/>
    <cellStyle name="Comma 4 14" xfId="7756"/>
    <cellStyle name="Comma 4 14 2" xfId="23167"/>
    <cellStyle name="Comma 4 14 2 2" xfId="53991"/>
    <cellStyle name="Comma 4 14 3" xfId="38581"/>
    <cellStyle name="Comma 4 15" xfId="15567"/>
    <cellStyle name="Comma 4 15 2" xfId="46391"/>
    <cellStyle name="Comma 4 16" xfId="30981"/>
    <cellStyle name="Comma 4 17" xfId="143"/>
    <cellStyle name="Comma 4 2" xfId="60"/>
    <cellStyle name="Comma 4 2 10" xfId="3978"/>
    <cellStyle name="Comma 4 2 10 2" xfId="11788"/>
    <cellStyle name="Comma 4 2 10 2 2" xfId="27199"/>
    <cellStyle name="Comma 4 2 10 2 2 2" xfId="58023"/>
    <cellStyle name="Comma 4 2 10 2 3" xfId="42613"/>
    <cellStyle name="Comma 4 2 10 3" xfId="19390"/>
    <cellStyle name="Comma 4 2 10 3 2" xfId="50214"/>
    <cellStyle name="Comma 4 2 10 4" xfId="34804"/>
    <cellStyle name="Comma 4 2 11" xfId="7985"/>
    <cellStyle name="Comma 4 2 11 2" xfId="23396"/>
    <cellStyle name="Comma 4 2 11 2 2" xfId="54220"/>
    <cellStyle name="Comma 4 2 11 3" xfId="38810"/>
    <cellStyle name="Comma 4 2 12" xfId="7776"/>
    <cellStyle name="Comma 4 2 12 2" xfId="23187"/>
    <cellStyle name="Comma 4 2 12 2 2" xfId="54011"/>
    <cellStyle name="Comma 4 2 12 3" xfId="38601"/>
    <cellStyle name="Comma 4 2 13" xfId="15587"/>
    <cellStyle name="Comma 4 2 13 2" xfId="46411"/>
    <cellStyle name="Comma 4 2 14" xfId="31001"/>
    <cellStyle name="Comma 4 2 15" xfId="174"/>
    <cellStyle name="Comma 4 2 2" xfId="71"/>
    <cellStyle name="Comma 4 2 2 10" xfId="7861"/>
    <cellStyle name="Comma 4 2 2 10 2" xfId="23272"/>
    <cellStyle name="Comma 4 2 2 10 2 2" xfId="54096"/>
    <cellStyle name="Comma 4 2 2 10 3" xfId="38686"/>
    <cellStyle name="Comma 4 2 2 11" xfId="15672"/>
    <cellStyle name="Comma 4 2 2 11 2" xfId="46496"/>
    <cellStyle name="Comma 4 2 2 12" xfId="31086"/>
    <cellStyle name="Comma 4 2 2 13" xfId="259"/>
    <cellStyle name="Comma 4 2 2 2" xfId="95"/>
    <cellStyle name="Comma 4 2 2 2 10" xfId="15754"/>
    <cellStyle name="Comma 4 2 2 2 10 2" xfId="46578"/>
    <cellStyle name="Comma 4 2 2 2 11" xfId="31168"/>
    <cellStyle name="Comma 4 2 2 2 12" xfId="341"/>
    <cellStyle name="Comma 4 2 2 2 2" xfId="764"/>
    <cellStyle name="Comma 4 2 2 2 2 2" xfId="1397"/>
    <cellStyle name="Comma 4 2 2 2 2 2 2" xfId="3296"/>
    <cellStyle name="Comma 4 2 2 2 2 2 2 2" xfId="7099"/>
    <cellStyle name="Comma 4 2 2 2 2 2 2 2 2" xfId="14909"/>
    <cellStyle name="Comma 4 2 2 2 2 2 2 2 2 2" xfId="30320"/>
    <cellStyle name="Comma 4 2 2 2 2 2 2 2 2 2 2" xfId="61144"/>
    <cellStyle name="Comma 4 2 2 2 2 2 2 2 2 3" xfId="45734"/>
    <cellStyle name="Comma 4 2 2 2 2 2 2 2 3" xfId="22511"/>
    <cellStyle name="Comma 4 2 2 2 2 2 2 2 3 2" xfId="53335"/>
    <cellStyle name="Comma 4 2 2 2 2 2 2 2 4" xfId="37925"/>
    <cellStyle name="Comma 4 2 2 2 2 2 2 3" xfId="11106"/>
    <cellStyle name="Comma 4 2 2 2 2 2 2 3 2" xfId="26517"/>
    <cellStyle name="Comma 4 2 2 2 2 2 2 3 2 2" xfId="57341"/>
    <cellStyle name="Comma 4 2 2 2 2 2 2 3 3" xfId="41931"/>
    <cellStyle name="Comma 4 2 2 2 2 2 2 4" xfId="18708"/>
    <cellStyle name="Comma 4 2 2 2 2 2 2 4 2" xfId="49532"/>
    <cellStyle name="Comma 4 2 2 2 2 2 2 5" xfId="34122"/>
    <cellStyle name="Comma 4 2 2 2 2 2 3" xfId="5200"/>
    <cellStyle name="Comma 4 2 2 2 2 2 3 2" xfId="13010"/>
    <cellStyle name="Comma 4 2 2 2 2 2 3 2 2" xfId="28421"/>
    <cellStyle name="Comma 4 2 2 2 2 2 3 2 2 2" xfId="59245"/>
    <cellStyle name="Comma 4 2 2 2 2 2 3 2 3" xfId="43835"/>
    <cellStyle name="Comma 4 2 2 2 2 2 3 3" xfId="20612"/>
    <cellStyle name="Comma 4 2 2 2 2 2 3 3 2" xfId="51436"/>
    <cellStyle name="Comma 4 2 2 2 2 2 3 4" xfId="36026"/>
    <cellStyle name="Comma 4 2 2 2 2 2 4" xfId="9207"/>
    <cellStyle name="Comma 4 2 2 2 2 2 4 2" xfId="24618"/>
    <cellStyle name="Comma 4 2 2 2 2 2 4 2 2" xfId="55442"/>
    <cellStyle name="Comma 4 2 2 2 2 2 4 3" xfId="40032"/>
    <cellStyle name="Comma 4 2 2 2 2 2 5" xfId="16809"/>
    <cellStyle name="Comma 4 2 2 2 2 2 5 2" xfId="47633"/>
    <cellStyle name="Comma 4 2 2 2 2 2 6" xfId="32223"/>
    <cellStyle name="Comma 4 2 2 2 2 3" xfId="2030"/>
    <cellStyle name="Comma 4 2 2 2 2 3 2" xfId="3929"/>
    <cellStyle name="Comma 4 2 2 2 2 3 2 2" xfId="7732"/>
    <cellStyle name="Comma 4 2 2 2 2 3 2 2 2" xfId="15542"/>
    <cellStyle name="Comma 4 2 2 2 2 3 2 2 2 2" xfId="30953"/>
    <cellStyle name="Comma 4 2 2 2 2 3 2 2 2 2 2" xfId="61777"/>
    <cellStyle name="Comma 4 2 2 2 2 3 2 2 2 3" xfId="46367"/>
    <cellStyle name="Comma 4 2 2 2 2 3 2 2 3" xfId="23144"/>
    <cellStyle name="Comma 4 2 2 2 2 3 2 2 3 2" xfId="53968"/>
    <cellStyle name="Comma 4 2 2 2 2 3 2 2 4" xfId="38558"/>
    <cellStyle name="Comma 4 2 2 2 2 3 2 3" xfId="11739"/>
    <cellStyle name="Comma 4 2 2 2 2 3 2 3 2" xfId="27150"/>
    <cellStyle name="Comma 4 2 2 2 2 3 2 3 2 2" xfId="57974"/>
    <cellStyle name="Comma 4 2 2 2 2 3 2 3 3" xfId="42564"/>
    <cellStyle name="Comma 4 2 2 2 2 3 2 4" xfId="19341"/>
    <cellStyle name="Comma 4 2 2 2 2 3 2 4 2" xfId="50165"/>
    <cellStyle name="Comma 4 2 2 2 2 3 2 5" xfId="34755"/>
    <cellStyle name="Comma 4 2 2 2 2 3 3" xfId="5833"/>
    <cellStyle name="Comma 4 2 2 2 2 3 3 2" xfId="13643"/>
    <cellStyle name="Comma 4 2 2 2 2 3 3 2 2" xfId="29054"/>
    <cellStyle name="Comma 4 2 2 2 2 3 3 2 2 2" xfId="59878"/>
    <cellStyle name="Comma 4 2 2 2 2 3 3 2 3" xfId="44468"/>
    <cellStyle name="Comma 4 2 2 2 2 3 3 3" xfId="21245"/>
    <cellStyle name="Comma 4 2 2 2 2 3 3 3 2" xfId="52069"/>
    <cellStyle name="Comma 4 2 2 2 2 3 3 4" xfId="36659"/>
    <cellStyle name="Comma 4 2 2 2 2 3 4" xfId="9840"/>
    <cellStyle name="Comma 4 2 2 2 2 3 4 2" xfId="25251"/>
    <cellStyle name="Comma 4 2 2 2 2 3 4 2 2" xfId="56075"/>
    <cellStyle name="Comma 4 2 2 2 2 3 4 3" xfId="40665"/>
    <cellStyle name="Comma 4 2 2 2 2 3 5" xfId="17442"/>
    <cellStyle name="Comma 4 2 2 2 2 3 5 2" xfId="48266"/>
    <cellStyle name="Comma 4 2 2 2 2 3 6" xfId="32856"/>
    <cellStyle name="Comma 4 2 2 2 2 4" xfId="2663"/>
    <cellStyle name="Comma 4 2 2 2 2 4 2" xfId="6466"/>
    <cellStyle name="Comma 4 2 2 2 2 4 2 2" xfId="14276"/>
    <cellStyle name="Comma 4 2 2 2 2 4 2 2 2" xfId="29687"/>
    <cellStyle name="Comma 4 2 2 2 2 4 2 2 2 2" xfId="60511"/>
    <cellStyle name="Comma 4 2 2 2 2 4 2 2 3" xfId="45101"/>
    <cellStyle name="Comma 4 2 2 2 2 4 2 3" xfId="21878"/>
    <cellStyle name="Comma 4 2 2 2 2 4 2 3 2" xfId="52702"/>
    <cellStyle name="Comma 4 2 2 2 2 4 2 4" xfId="37292"/>
    <cellStyle name="Comma 4 2 2 2 2 4 3" xfId="10473"/>
    <cellStyle name="Comma 4 2 2 2 2 4 3 2" xfId="25884"/>
    <cellStyle name="Comma 4 2 2 2 2 4 3 2 2" xfId="56708"/>
    <cellStyle name="Comma 4 2 2 2 2 4 3 3" xfId="41298"/>
    <cellStyle name="Comma 4 2 2 2 2 4 4" xfId="18075"/>
    <cellStyle name="Comma 4 2 2 2 2 4 4 2" xfId="48899"/>
    <cellStyle name="Comma 4 2 2 2 2 4 5" xfId="33489"/>
    <cellStyle name="Comma 4 2 2 2 2 5" xfId="4567"/>
    <cellStyle name="Comma 4 2 2 2 2 5 2" xfId="12377"/>
    <cellStyle name="Comma 4 2 2 2 2 5 2 2" xfId="27788"/>
    <cellStyle name="Comma 4 2 2 2 2 5 2 2 2" xfId="58612"/>
    <cellStyle name="Comma 4 2 2 2 2 5 2 3" xfId="43202"/>
    <cellStyle name="Comma 4 2 2 2 2 5 3" xfId="19979"/>
    <cellStyle name="Comma 4 2 2 2 2 5 3 2" xfId="50803"/>
    <cellStyle name="Comma 4 2 2 2 2 5 4" xfId="35393"/>
    <cellStyle name="Comma 4 2 2 2 2 6" xfId="8574"/>
    <cellStyle name="Comma 4 2 2 2 2 6 2" xfId="23985"/>
    <cellStyle name="Comma 4 2 2 2 2 6 2 2" xfId="54809"/>
    <cellStyle name="Comma 4 2 2 2 2 6 3" xfId="39399"/>
    <cellStyle name="Comma 4 2 2 2 2 7" xfId="16176"/>
    <cellStyle name="Comma 4 2 2 2 2 7 2" xfId="47000"/>
    <cellStyle name="Comma 4 2 2 2 2 8" xfId="31590"/>
    <cellStyle name="Comma 4 2 2 2 3" xfId="555"/>
    <cellStyle name="Comma 4 2 2 2 3 2" xfId="1188"/>
    <cellStyle name="Comma 4 2 2 2 3 2 2" xfId="3087"/>
    <cellStyle name="Comma 4 2 2 2 3 2 2 2" xfId="6890"/>
    <cellStyle name="Comma 4 2 2 2 3 2 2 2 2" xfId="14700"/>
    <cellStyle name="Comma 4 2 2 2 3 2 2 2 2 2" xfId="30111"/>
    <cellStyle name="Comma 4 2 2 2 3 2 2 2 2 2 2" xfId="60935"/>
    <cellStyle name="Comma 4 2 2 2 3 2 2 2 2 3" xfId="45525"/>
    <cellStyle name="Comma 4 2 2 2 3 2 2 2 3" xfId="22302"/>
    <cellStyle name="Comma 4 2 2 2 3 2 2 2 3 2" xfId="53126"/>
    <cellStyle name="Comma 4 2 2 2 3 2 2 2 4" xfId="37716"/>
    <cellStyle name="Comma 4 2 2 2 3 2 2 3" xfId="10897"/>
    <cellStyle name="Comma 4 2 2 2 3 2 2 3 2" xfId="26308"/>
    <cellStyle name="Comma 4 2 2 2 3 2 2 3 2 2" xfId="57132"/>
    <cellStyle name="Comma 4 2 2 2 3 2 2 3 3" xfId="41722"/>
    <cellStyle name="Comma 4 2 2 2 3 2 2 4" xfId="18499"/>
    <cellStyle name="Comma 4 2 2 2 3 2 2 4 2" xfId="49323"/>
    <cellStyle name="Comma 4 2 2 2 3 2 2 5" xfId="33913"/>
    <cellStyle name="Comma 4 2 2 2 3 2 3" xfId="4991"/>
    <cellStyle name="Comma 4 2 2 2 3 2 3 2" xfId="12801"/>
    <cellStyle name="Comma 4 2 2 2 3 2 3 2 2" xfId="28212"/>
    <cellStyle name="Comma 4 2 2 2 3 2 3 2 2 2" xfId="59036"/>
    <cellStyle name="Comma 4 2 2 2 3 2 3 2 3" xfId="43626"/>
    <cellStyle name="Comma 4 2 2 2 3 2 3 3" xfId="20403"/>
    <cellStyle name="Comma 4 2 2 2 3 2 3 3 2" xfId="51227"/>
    <cellStyle name="Comma 4 2 2 2 3 2 3 4" xfId="35817"/>
    <cellStyle name="Comma 4 2 2 2 3 2 4" xfId="8998"/>
    <cellStyle name="Comma 4 2 2 2 3 2 4 2" xfId="24409"/>
    <cellStyle name="Comma 4 2 2 2 3 2 4 2 2" xfId="55233"/>
    <cellStyle name="Comma 4 2 2 2 3 2 4 3" xfId="39823"/>
    <cellStyle name="Comma 4 2 2 2 3 2 5" xfId="16600"/>
    <cellStyle name="Comma 4 2 2 2 3 2 5 2" xfId="47424"/>
    <cellStyle name="Comma 4 2 2 2 3 2 6" xfId="32014"/>
    <cellStyle name="Comma 4 2 2 2 3 3" xfId="1821"/>
    <cellStyle name="Comma 4 2 2 2 3 3 2" xfId="3720"/>
    <cellStyle name="Comma 4 2 2 2 3 3 2 2" xfId="7523"/>
    <cellStyle name="Comma 4 2 2 2 3 3 2 2 2" xfId="15333"/>
    <cellStyle name="Comma 4 2 2 2 3 3 2 2 2 2" xfId="30744"/>
    <cellStyle name="Comma 4 2 2 2 3 3 2 2 2 2 2" xfId="61568"/>
    <cellStyle name="Comma 4 2 2 2 3 3 2 2 2 3" xfId="46158"/>
    <cellStyle name="Comma 4 2 2 2 3 3 2 2 3" xfId="22935"/>
    <cellStyle name="Comma 4 2 2 2 3 3 2 2 3 2" xfId="53759"/>
    <cellStyle name="Comma 4 2 2 2 3 3 2 2 4" xfId="38349"/>
    <cellStyle name="Comma 4 2 2 2 3 3 2 3" xfId="11530"/>
    <cellStyle name="Comma 4 2 2 2 3 3 2 3 2" xfId="26941"/>
    <cellStyle name="Comma 4 2 2 2 3 3 2 3 2 2" xfId="57765"/>
    <cellStyle name="Comma 4 2 2 2 3 3 2 3 3" xfId="42355"/>
    <cellStyle name="Comma 4 2 2 2 3 3 2 4" xfId="19132"/>
    <cellStyle name="Comma 4 2 2 2 3 3 2 4 2" xfId="49956"/>
    <cellStyle name="Comma 4 2 2 2 3 3 2 5" xfId="34546"/>
    <cellStyle name="Comma 4 2 2 2 3 3 3" xfId="5624"/>
    <cellStyle name="Comma 4 2 2 2 3 3 3 2" xfId="13434"/>
    <cellStyle name="Comma 4 2 2 2 3 3 3 2 2" xfId="28845"/>
    <cellStyle name="Comma 4 2 2 2 3 3 3 2 2 2" xfId="59669"/>
    <cellStyle name="Comma 4 2 2 2 3 3 3 2 3" xfId="44259"/>
    <cellStyle name="Comma 4 2 2 2 3 3 3 3" xfId="21036"/>
    <cellStyle name="Comma 4 2 2 2 3 3 3 3 2" xfId="51860"/>
    <cellStyle name="Comma 4 2 2 2 3 3 3 4" xfId="36450"/>
    <cellStyle name="Comma 4 2 2 2 3 3 4" xfId="9631"/>
    <cellStyle name="Comma 4 2 2 2 3 3 4 2" xfId="25042"/>
    <cellStyle name="Comma 4 2 2 2 3 3 4 2 2" xfId="55866"/>
    <cellStyle name="Comma 4 2 2 2 3 3 4 3" xfId="40456"/>
    <cellStyle name="Comma 4 2 2 2 3 3 5" xfId="17233"/>
    <cellStyle name="Comma 4 2 2 2 3 3 5 2" xfId="48057"/>
    <cellStyle name="Comma 4 2 2 2 3 3 6" xfId="32647"/>
    <cellStyle name="Comma 4 2 2 2 3 4" xfId="2454"/>
    <cellStyle name="Comma 4 2 2 2 3 4 2" xfId="6257"/>
    <cellStyle name="Comma 4 2 2 2 3 4 2 2" xfId="14067"/>
    <cellStyle name="Comma 4 2 2 2 3 4 2 2 2" xfId="29478"/>
    <cellStyle name="Comma 4 2 2 2 3 4 2 2 2 2" xfId="60302"/>
    <cellStyle name="Comma 4 2 2 2 3 4 2 2 3" xfId="44892"/>
    <cellStyle name="Comma 4 2 2 2 3 4 2 3" xfId="21669"/>
    <cellStyle name="Comma 4 2 2 2 3 4 2 3 2" xfId="52493"/>
    <cellStyle name="Comma 4 2 2 2 3 4 2 4" xfId="37083"/>
    <cellStyle name="Comma 4 2 2 2 3 4 3" xfId="10264"/>
    <cellStyle name="Comma 4 2 2 2 3 4 3 2" xfId="25675"/>
    <cellStyle name="Comma 4 2 2 2 3 4 3 2 2" xfId="56499"/>
    <cellStyle name="Comma 4 2 2 2 3 4 3 3" xfId="41089"/>
    <cellStyle name="Comma 4 2 2 2 3 4 4" xfId="17866"/>
    <cellStyle name="Comma 4 2 2 2 3 4 4 2" xfId="48690"/>
    <cellStyle name="Comma 4 2 2 2 3 4 5" xfId="33280"/>
    <cellStyle name="Comma 4 2 2 2 3 5" xfId="4358"/>
    <cellStyle name="Comma 4 2 2 2 3 5 2" xfId="12168"/>
    <cellStyle name="Comma 4 2 2 2 3 5 2 2" xfId="27579"/>
    <cellStyle name="Comma 4 2 2 2 3 5 2 2 2" xfId="58403"/>
    <cellStyle name="Comma 4 2 2 2 3 5 2 3" xfId="42993"/>
    <cellStyle name="Comma 4 2 2 2 3 5 3" xfId="19770"/>
    <cellStyle name="Comma 4 2 2 2 3 5 3 2" xfId="50594"/>
    <cellStyle name="Comma 4 2 2 2 3 5 4" xfId="35184"/>
    <cellStyle name="Comma 4 2 2 2 3 6" xfId="8365"/>
    <cellStyle name="Comma 4 2 2 2 3 6 2" xfId="23776"/>
    <cellStyle name="Comma 4 2 2 2 3 6 2 2" xfId="54600"/>
    <cellStyle name="Comma 4 2 2 2 3 6 3" xfId="39190"/>
    <cellStyle name="Comma 4 2 2 2 3 7" xfId="15967"/>
    <cellStyle name="Comma 4 2 2 2 3 7 2" xfId="46791"/>
    <cellStyle name="Comma 4 2 2 2 3 8" xfId="31381"/>
    <cellStyle name="Comma 4 2 2 2 4" xfId="975"/>
    <cellStyle name="Comma 4 2 2 2 4 2" xfId="2874"/>
    <cellStyle name="Comma 4 2 2 2 4 2 2" xfId="6677"/>
    <cellStyle name="Comma 4 2 2 2 4 2 2 2" xfId="14487"/>
    <cellStyle name="Comma 4 2 2 2 4 2 2 2 2" xfId="29898"/>
    <cellStyle name="Comma 4 2 2 2 4 2 2 2 2 2" xfId="60722"/>
    <cellStyle name="Comma 4 2 2 2 4 2 2 2 3" xfId="45312"/>
    <cellStyle name="Comma 4 2 2 2 4 2 2 3" xfId="22089"/>
    <cellStyle name="Comma 4 2 2 2 4 2 2 3 2" xfId="52913"/>
    <cellStyle name="Comma 4 2 2 2 4 2 2 4" xfId="37503"/>
    <cellStyle name="Comma 4 2 2 2 4 2 3" xfId="10684"/>
    <cellStyle name="Comma 4 2 2 2 4 2 3 2" xfId="26095"/>
    <cellStyle name="Comma 4 2 2 2 4 2 3 2 2" xfId="56919"/>
    <cellStyle name="Comma 4 2 2 2 4 2 3 3" xfId="41509"/>
    <cellStyle name="Comma 4 2 2 2 4 2 4" xfId="18286"/>
    <cellStyle name="Comma 4 2 2 2 4 2 4 2" xfId="49110"/>
    <cellStyle name="Comma 4 2 2 2 4 2 5" xfId="33700"/>
    <cellStyle name="Comma 4 2 2 2 4 3" xfId="4778"/>
    <cellStyle name="Comma 4 2 2 2 4 3 2" xfId="12588"/>
    <cellStyle name="Comma 4 2 2 2 4 3 2 2" xfId="27999"/>
    <cellStyle name="Comma 4 2 2 2 4 3 2 2 2" xfId="58823"/>
    <cellStyle name="Comma 4 2 2 2 4 3 2 3" xfId="43413"/>
    <cellStyle name="Comma 4 2 2 2 4 3 3" xfId="20190"/>
    <cellStyle name="Comma 4 2 2 2 4 3 3 2" xfId="51014"/>
    <cellStyle name="Comma 4 2 2 2 4 3 4" xfId="35604"/>
    <cellStyle name="Comma 4 2 2 2 4 4" xfId="8785"/>
    <cellStyle name="Comma 4 2 2 2 4 4 2" xfId="24196"/>
    <cellStyle name="Comma 4 2 2 2 4 4 2 2" xfId="55020"/>
    <cellStyle name="Comma 4 2 2 2 4 4 3" xfId="39610"/>
    <cellStyle name="Comma 4 2 2 2 4 5" xfId="16387"/>
    <cellStyle name="Comma 4 2 2 2 4 5 2" xfId="47211"/>
    <cellStyle name="Comma 4 2 2 2 4 6" xfId="31801"/>
    <cellStyle name="Comma 4 2 2 2 5" xfId="1608"/>
    <cellStyle name="Comma 4 2 2 2 5 2" xfId="3507"/>
    <cellStyle name="Comma 4 2 2 2 5 2 2" xfId="7310"/>
    <cellStyle name="Comma 4 2 2 2 5 2 2 2" xfId="15120"/>
    <cellStyle name="Comma 4 2 2 2 5 2 2 2 2" xfId="30531"/>
    <cellStyle name="Comma 4 2 2 2 5 2 2 2 2 2" xfId="61355"/>
    <cellStyle name="Comma 4 2 2 2 5 2 2 2 3" xfId="45945"/>
    <cellStyle name="Comma 4 2 2 2 5 2 2 3" xfId="22722"/>
    <cellStyle name="Comma 4 2 2 2 5 2 2 3 2" xfId="53546"/>
    <cellStyle name="Comma 4 2 2 2 5 2 2 4" xfId="38136"/>
    <cellStyle name="Comma 4 2 2 2 5 2 3" xfId="11317"/>
    <cellStyle name="Comma 4 2 2 2 5 2 3 2" xfId="26728"/>
    <cellStyle name="Comma 4 2 2 2 5 2 3 2 2" xfId="57552"/>
    <cellStyle name="Comma 4 2 2 2 5 2 3 3" xfId="42142"/>
    <cellStyle name="Comma 4 2 2 2 5 2 4" xfId="18919"/>
    <cellStyle name="Comma 4 2 2 2 5 2 4 2" xfId="49743"/>
    <cellStyle name="Comma 4 2 2 2 5 2 5" xfId="34333"/>
    <cellStyle name="Comma 4 2 2 2 5 3" xfId="5411"/>
    <cellStyle name="Comma 4 2 2 2 5 3 2" xfId="13221"/>
    <cellStyle name="Comma 4 2 2 2 5 3 2 2" xfId="28632"/>
    <cellStyle name="Comma 4 2 2 2 5 3 2 2 2" xfId="59456"/>
    <cellStyle name="Comma 4 2 2 2 5 3 2 3" xfId="44046"/>
    <cellStyle name="Comma 4 2 2 2 5 3 3" xfId="20823"/>
    <cellStyle name="Comma 4 2 2 2 5 3 3 2" xfId="51647"/>
    <cellStyle name="Comma 4 2 2 2 5 3 4" xfId="36237"/>
    <cellStyle name="Comma 4 2 2 2 5 4" xfId="9418"/>
    <cellStyle name="Comma 4 2 2 2 5 4 2" xfId="24829"/>
    <cellStyle name="Comma 4 2 2 2 5 4 2 2" xfId="55653"/>
    <cellStyle name="Comma 4 2 2 2 5 4 3" xfId="40243"/>
    <cellStyle name="Comma 4 2 2 2 5 5" xfId="17020"/>
    <cellStyle name="Comma 4 2 2 2 5 5 2" xfId="47844"/>
    <cellStyle name="Comma 4 2 2 2 5 6" xfId="32434"/>
    <cellStyle name="Comma 4 2 2 2 6" xfId="2241"/>
    <cellStyle name="Comma 4 2 2 2 6 2" xfId="6044"/>
    <cellStyle name="Comma 4 2 2 2 6 2 2" xfId="13854"/>
    <cellStyle name="Comma 4 2 2 2 6 2 2 2" xfId="29265"/>
    <cellStyle name="Comma 4 2 2 2 6 2 2 2 2" xfId="60089"/>
    <cellStyle name="Comma 4 2 2 2 6 2 2 3" xfId="44679"/>
    <cellStyle name="Comma 4 2 2 2 6 2 3" xfId="21456"/>
    <cellStyle name="Comma 4 2 2 2 6 2 3 2" xfId="52280"/>
    <cellStyle name="Comma 4 2 2 2 6 2 4" xfId="36870"/>
    <cellStyle name="Comma 4 2 2 2 6 3" xfId="10051"/>
    <cellStyle name="Comma 4 2 2 2 6 3 2" xfId="25462"/>
    <cellStyle name="Comma 4 2 2 2 6 3 2 2" xfId="56286"/>
    <cellStyle name="Comma 4 2 2 2 6 3 3" xfId="40876"/>
    <cellStyle name="Comma 4 2 2 2 6 4" xfId="17653"/>
    <cellStyle name="Comma 4 2 2 2 6 4 2" xfId="48477"/>
    <cellStyle name="Comma 4 2 2 2 6 5" xfId="33067"/>
    <cellStyle name="Comma 4 2 2 2 7" xfId="4145"/>
    <cellStyle name="Comma 4 2 2 2 7 2" xfId="11955"/>
    <cellStyle name="Comma 4 2 2 2 7 2 2" xfId="27366"/>
    <cellStyle name="Comma 4 2 2 2 7 2 2 2" xfId="58190"/>
    <cellStyle name="Comma 4 2 2 2 7 2 3" xfId="42780"/>
    <cellStyle name="Comma 4 2 2 2 7 3" xfId="19557"/>
    <cellStyle name="Comma 4 2 2 2 7 3 2" xfId="50381"/>
    <cellStyle name="Comma 4 2 2 2 7 4" xfId="34971"/>
    <cellStyle name="Comma 4 2 2 2 8" xfId="8152"/>
    <cellStyle name="Comma 4 2 2 2 8 2" xfId="23563"/>
    <cellStyle name="Comma 4 2 2 2 8 2 2" xfId="54387"/>
    <cellStyle name="Comma 4 2 2 2 8 3" xfId="38977"/>
    <cellStyle name="Comma 4 2 2 2 9" xfId="7943"/>
    <cellStyle name="Comma 4 2 2 2 9 2" xfId="23354"/>
    <cellStyle name="Comma 4 2 2 2 9 2 2" xfId="54178"/>
    <cellStyle name="Comma 4 2 2 2 9 3" xfId="38768"/>
    <cellStyle name="Comma 4 2 2 3" xfId="682"/>
    <cellStyle name="Comma 4 2 2 3 2" xfId="1315"/>
    <cellStyle name="Comma 4 2 2 3 2 2" xfId="3214"/>
    <cellStyle name="Comma 4 2 2 3 2 2 2" xfId="7017"/>
    <cellStyle name="Comma 4 2 2 3 2 2 2 2" xfId="14827"/>
    <cellStyle name="Comma 4 2 2 3 2 2 2 2 2" xfId="30238"/>
    <cellStyle name="Comma 4 2 2 3 2 2 2 2 2 2" xfId="61062"/>
    <cellStyle name="Comma 4 2 2 3 2 2 2 2 3" xfId="45652"/>
    <cellStyle name="Comma 4 2 2 3 2 2 2 3" xfId="22429"/>
    <cellStyle name="Comma 4 2 2 3 2 2 2 3 2" xfId="53253"/>
    <cellStyle name="Comma 4 2 2 3 2 2 2 4" xfId="37843"/>
    <cellStyle name="Comma 4 2 2 3 2 2 3" xfId="11024"/>
    <cellStyle name="Comma 4 2 2 3 2 2 3 2" xfId="26435"/>
    <cellStyle name="Comma 4 2 2 3 2 2 3 2 2" xfId="57259"/>
    <cellStyle name="Comma 4 2 2 3 2 2 3 3" xfId="41849"/>
    <cellStyle name="Comma 4 2 2 3 2 2 4" xfId="18626"/>
    <cellStyle name="Comma 4 2 2 3 2 2 4 2" xfId="49450"/>
    <cellStyle name="Comma 4 2 2 3 2 2 5" xfId="34040"/>
    <cellStyle name="Comma 4 2 2 3 2 3" xfId="5118"/>
    <cellStyle name="Comma 4 2 2 3 2 3 2" xfId="12928"/>
    <cellStyle name="Comma 4 2 2 3 2 3 2 2" xfId="28339"/>
    <cellStyle name="Comma 4 2 2 3 2 3 2 2 2" xfId="59163"/>
    <cellStyle name="Comma 4 2 2 3 2 3 2 3" xfId="43753"/>
    <cellStyle name="Comma 4 2 2 3 2 3 3" xfId="20530"/>
    <cellStyle name="Comma 4 2 2 3 2 3 3 2" xfId="51354"/>
    <cellStyle name="Comma 4 2 2 3 2 3 4" xfId="35944"/>
    <cellStyle name="Comma 4 2 2 3 2 4" xfId="9125"/>
    <cellStyle name="Comma 4 2 2 3 2 4 2" xfId="24536"/>
    <cellStyle name="Comma 4 2 2 3 2 4 2 2" xfId="55360"/>
    <cellStyle name="Comma 4 2 2 3 2 4 3" xfId="39950"/>
    <cellStyle name="Comma 4 2 2 3 2 5" xfId="16727"/>
    <cellStyle name="Comma 4 2 2 3 2 5 2" xfId="47551"/>
    <cellStyle name="Comma 4 2 2 3 2 6" xfId="32141"/>
    <cellStyle name="Comma 4 2 2 3 3" xfId="1948"/>
    <cellStyle name="Comma 4 2 2 3 3 2" xfId="3847"/>
    <cellStyle name="Comma 4 2 2 3 3 2 2" xfId="7650"/>
    <cellStyle name="Comma 4 2 2 3 3 2 2 2" xfId="15460"/>
    <cellStyle name="Comma 4 2 2 3 3 2 2 2 2" xfId="30871"/>
    <cellStyle name="Comma 4 2 2 3 3 2 2 2 2 2" xfId="61695"/>
    <cellStyle name="Comma 4 2 2 3 3 2 2 2 3" xfId="46285"/>
    <cellStyle name="Comma 4 2 2 3 3 2 2 3" xfId="23062"/>
    <cellStyle name="Comma 4 2 2 3 3 2 2 3 2" xfId="53886"/>
    <cellStyle name="Comma 4 2 2 3 3 2 2 4" xfId="38476"/>
    <cellStyle name="Comma 4 2 2 3 3 2 3" xfId="11657"/>
    <cellStyle name="Comma 4 2 2 3 3 2 3 2" xfId="27068"/>
    <cellStyle name="Comma 4 2 2 3 3 2 3 2 2" xfId="57892"/>
    <cellStyle name="Comma 4 2 2 3 3 2 3 3" xfId="42482"/>
    <cellStyle name="Comma 4 2 2 3 3 2 4" xfId="19259"/>
    <cellStyle name="Comma 4 2 2 3 3 2 4 2" xfId="50083"/>
    <cellStyle name="Comma 4 2 2 3 3 2 5" xfId="34673"/>
    <cellStyle name="Comma 4 2 2 3 3 3" xfId="5751"/>
    <cellStyle name="Comma 4 2 2 3 3 3 2" xfId="13561"/>
    <cellStyle name="Comma 4 2 2 3 3 3 2 2" xfId="28972"/>
    <cellStyle name="Comma 4 2 2 3 3 3 2 2 2" xfId="59796"/>
    <cellStyle name="Comma 4 2 2 3 3 3 2 3" xfId="44386"/>
    <cellStyle name="Comma 4 2 2 3 3 3 3" xfId="21163"/>
    <cellStyle name="Comma 4 2 2 3 3 3 3 2" xfId="51987"/>
    <cellStyle name="Comma 4 2 2 3 3 3 4" xfId="36577"/>
    <cellStyle name="Comma 4 2 2 3 3 4" xfId="9758"/>
    <cellStyle name="Comma 4 2 2 3 3 4 2" xfId="25169"/>
    <cellStyle name="Comma 4 2 2 3 3 4 2 2" xfId="55993"/>
    <cellStyle name="Comma 4 2 2 3 3 4 3" xfId="40583"/>
    <cellStyle name="Comma 4 2 2 3 3 5" xfId="17360"/>
    <cellStyle name="Comma 4 2 2 3 3 5 2" xfId="48184"/>
    <cellStyle name="Comma 4 2 2 3 3 6" xfId="32774"/>
    <cellStyle name="Comma 4 2 2 3 4" xfId="2581"/>
    <cellStyle name="Comma 4 2 2 3 4 2" xfId="6384"/>
    <cellStyle name="Comma 4 2 2 3 4 2 2" xfId="14194"/>
    <cellStyle name="Comma 4 2 2 3 4 2 2 2" xfId="29605"/>
    <cellStyle name="Comma 4 2 2 3 4 2 2 2 2" xfId="60429"/>
    <cellStyle name="Comma 4 2 2 3 4 2 2 3" xfId="45019"/>
    <cellStyle name="Comma 4 2 2 3 4 2 3" xfId="21796"/>
    <cellStyle name="Comma 4 2 2 3 4 2 3 2" xfId="52620"/>
    <cellStyle name="Comma 4 2 2 3 4 2 4" xfId="37210"/>
    <cellStyle name="Comma 4 2 2 3 4 3" xfId="10391"/>
    <cellStyle name="Comma 4 2 2 3 4 3 2" xfId="25802"/>
    <cellStyle name="Comma 4 2 2 3 4 3 2 2" xfId="56626"/>
    <cellStyle name="Comma 4 2 2 3 4 3 3" xfId="41216"/>
    <cellStyle name="Comma 4 2 2 3 4 4" xfId="17993"/>
    <cellStyle name="Comma 4 2 2 3 4 4 2" xfId="48817"/>
    <cellStyle name="Comma 4 2 2 3 4 5" xfId="33407"/>
    <cellStyle name="Comma 4 2 2 3 5" xfId="4485"/>
    <cellStyle name="Comma 4 2 2 3 5 2" xfId="12295"/>
    <cellStyle name="Comma 4 2 2 3 5 2 2" xfId="27706"/>
    <cellStyle name="Comma 4 2 2 3 5 2 2 2" xfId="58530"/>
    <cellStyle name="Comma 4 2 2 3 5 2 3" xfId="43120"/>
    <cellStyle name="Comma 4 2 2 3 5 3" xfId="19897"/>
    <cellStyle name="Comma 4 2 2 3 5 3 2" xfId="50721"/>
    <cellStyle name="Comma 4 2 2 3 5 4" xfId="35311"/>
    <cellStyle name="Comma 4 2 2 3 6" xfId="8492"/>
    <cellStyle name="Comma 4 2 2 3 6 2" xfId="23903"/>
    <cellStyle name="Comma 4 2 2 3 6 2 2" xfId="54727"/>
    <cellStyle name="Comma 4 2 2 3 6 3" xfId="39317"/>
    <cellStyle name="Comma 4 2 2 3 7" xfId="16094"/>
    <cellStyle name="Comma 4 2 2 3 7 2" xfId="46918"/>
    <cellStyle name="Comma 4 2 2 3 8" xfId="31508"/>
    <cellStyle name="Comma 4 2 2 4" xfId="473"/>
    <cellStyle name="Comma 4 2 2 4 2" xfId="1106"/>
    <cellStyle name="Comma 4 2 2 4 2 2" xfId="3005"/>
    <cellStyle name="Comma 4 2 2 4 2 2 2" xfId="6808"/>
    <cellStyle name="Comma 4 2 2 4 2 2 2 2" xfId="14618"/>
    <cellStyle name="Comma 4 2 2 4 2 2 2 2 2" xfId="30029"/>
    <cellStyle name="Comma 4 2 2 4 2 2 2 2 2 2" xfId="60853"/>
    <cellStyle name="Comma 4 2 2 4 2 2 2 2 3" xfId="45443"/>
    <cellStyle name="Comma 4 2 2 4 2 2 2 3" xfId="22220"/>
    <cellStyle name="Comma 4 2 2 4 2 2 2 3 2" xfId="53044"/>
    <cellStyle name="Comma 4 2 2 4 2 2 2 4" xfId="37634"/>
    <cellStyle name="Comma 4 2 2 4 2 2 3" xfId="10815"/>
    <cellStyle name="Comma 4 2 2 4 2 2 3 2" xfId="26226"/>
    <cellStyle name="Comma 4 2 2 4 2 2 3 2 2" xfId="57050"/>
    <cellStyle name="Comma 4 2 2 4 2 2 3 3" xfId="41640"/>
    <cellStyle name="Comma 4 2 2 4 2 2 4" xfId="18417"/>
    <cellStyle name="Comma 4 2 2 4 2 2 4 2" xfId="49241"/>
    <cellStyle name="Comma 4 2 2 4 2 2 5" xfId="33831"/>
    <cellStyle name="Comma 4 2 2 4 2 3" xfId="4909"/>
    <cellStyle name="Comma 4 2 2 4 2 3 2" xfId="12719"/>
    <cellStyle name="Comma 4 2 2 4 2 3 2 2" xfId="28130"/>
    <cellStyle name="Comma 4 2 2 4 2 3 2 2 2" xfId="58954"/>
    <cellStyle name="Comma 4 2 2 4 2 3 2 3" xfId="43544"/>
    <cellStyle name="Comma 4 2 2 4 2 3 3" xfId="20321"/>
    <cellStyle name="Comma 4 2 2 4 2 3 3 2" xfId="51145"/>
    <cellStyle name="Comma 4 2 2 4 2 3 4" xfId="35735"/>
    <cellStyle name="Comma 4 2 2 4 2 4" xfId="8916"/>
    <cellStyle name="Comma 4 2 2 4 2 4 2" xfId="24327"/>
    <cellStyle name="Comma 4 2 2 4 2 4 2 2" xfId="55151"/>
    <cellStyle name="Comma 4 2 2 4 2 4 3" xfId="39741"/>
    <cellStyle name="Comma 4 2 2 4 2 5" xfId="16518"/>
    <cellStyle name="Comma 4 2 2 4 2 5 2" xfId="47342"/>
    <cellStyle name="Comma 4 2 2 4 2 6" xfId="31932"/>
    <cellStyle name="Comma 4 2 2 4 3" xfId="1739"/>
    <cellStyle name="Comma 4 2 2 4 3 2" xfId="3638"/>
    <cellStyle name="Comma 4 2 2 4 3 2 2" xfId="7441"/>
    <cellStyle name="Comma 4 2 2 4 3 2 2 2" xfId="15251"/>
    <cellStyle name="Comma 4 2 2 4 3 2 2 2 2" xfId="30662"/>
    <cellStyle name="Comma 4 2 2 4 3 2 2 2 2 2" xfId="61486"/>
    <cellStyle name="Comma 4 2 2 4 3 2 2 2 3" xfId="46076"/>
    <cellStyle name="Comma 4 2 2 4 3 2 2 3" xfId="22853"/>
    <cellStyle name="Comma 4 2 2 4 3 2 2 3 2" xfId="53677"/>
    <cellStyle name="Comma 4 2 2 4 3 2 2 4" xfId="38267"/>
    <cellStyle name="Comma 4 2 2 4 3 2 3" xfId="11448"/>
    <cellStyle name="Comma 4 2 2 4 3 2 3 2" xfId="26859"/>
    <cellStyle name="Comma 4 2 2 4 3 2 3 2 2" xfId="57683"/>
    <cellStyle name="Comma 4 2 2 4 3 2 3 3" xfId="42273"/>
    <cellStyle name="Comma 4 2 2 4 3 2 4" xfId="19050"/>
    <cellStyle name="Comma 4 2 2 4 3 2 4 2" xfId="49874"/>
    <cellStyle name="Comma 4 2 2 4 3 2 5" xfId="34464"/>
    <cellStyle name="Comma 4 2 2 4 3 3" xfId="5542"/>
    <cellStyle name="Comma 4 2 2 4 3 3 2" xfId="13352"/>
    <cellStyle name="Comma 4 2 2 4 3 3 2 2" xfId="28763"/>
    <cellStyle name="Comma 4 2 2 4 3 3 2 2 2" xfId="59587"/>
    <cellStyle name="Comma 4 2 2 4 3 3 2 3" xfId="44177"/>
    <cellStyle name="Comma 4 2 2 4 3 3 3" xfId="20954"/>
    <cellStyle name="Comma 4 2 2 4 3 3 3 2" xfId="51778"/>
    <cellStyle name="Comma 4 2 2 4 3 3 4" xfId="36368"/>
    <cellStyle name="Comma 4 2 2 4 3 4" xfId="9549"/>
    <cellStyle name="Comma 4 2 2 4 3 4 2" xfId="24960"/>
    <cellStyle name="Comma 4 2 2 4 3 4 2 2" xfId="55784"/>
    <cellStyle name="Comma 4 2 2 4 3 4 3" xfId="40374"/>
    <cellStyle name="Comma 4 2 2 4 3 5" xfId="17151"/>
    <cellStyle name="Comma 4 2 2 4 3 5 2" xfId="47975"/>
    <cellStyle name="Comma 4 2 2 4 3 6" xfId="32565"/>
    <cellStyle name="Comma 4 2 2 4 4" xfId="2372"/>
    <cellStyle name="Comma 4 2 2 4 4 2" xfId="6175"/>
    <cellStyle name="Comma 4 2 2 4 4 2 2" xfId="13985"/>
    <cellStyle name="Comma 4 2 2 4 4 2 2 2" xfId="29396"/>
    <cellStyle name="Comma 4 2 2 4 4 2 2 2 2" xfId="60220"/>
    <cellStyle name="Comma 4 2 2 4 4 2 2 3" xfId="44810"/>
    <cellStyle name="Comma 4 2 2 4 4 2 3" xfId="21587"/>
    <cellStyle name="Comma 4 2 2 4 4 2 3 2" xfId="52411"/>
    <cellStyle name="Comma 4 2 2 4 4 2 4" xfId="37001"/>
    <cellStyle name="Comma 4 2 2 4 4 3" xfId="10182"/>
    <cellStyle name="Comma 4 2 2 4 4 3 2" xfId="25593"/>
    <cellStyle name="Comma 4 2 2 4 4 3 2 2" xfId="56417"/>
    <cellStyle name="Comma 4 2 2 4 4 3 3" xfId="41007"/>
    <cellStyle name="Comma 4 2 2 4 4 4" xfId="17784"/>
    <cellStyle name="Comma 4 2 2 4 4 4 2" xfId="48608"/>
    <cellStyle name="Comma 4 2 2 4 4 5" xfId="33198"/>
    <cellStyle name="Comma 4 2 2 4 5" xfId="4276"/>
    <cellStyle name="Comma 4 2 2 4 5 2" xfId="12086"/>
    <cellStyle name="Comma 4 2 2 4 5 2 2" xfId="27497"/>
    <cellStyle name="Comma 4 2 2 4 5 2 2 2" xfId="58321"/>
    <cellStyle name="Comma 4 2 2 4 5 2 3" xfId="42911"/>
    <cellStyle name="Comma 4 2 2 4 5 3" xfId="19688"/>
    <cellStyle name="Comma 4 2 2 4 5 3 2" xfId="50512"/>
    <cellStyle name="Comma 4 2 2 4 5 4" xfId="35102"/>
    <cellStyle name="Comma 4 2 2 4 6" xfId="8283"/>
    <cellStyle name="Comma 4 2 2 4 6 2" xfId="23694"/>
    <cellStyle name="Comma 4 2 2 4 6 2 2" xfId="54518"/>
    <cellStyle name="Comma 4 2 2 4 6 3" xfId="39108"/>
    <cellStyle name="Comma 4 2 2 4 7" xfId="15885"/>
    <cellStyle name="Comma 4 2 2 4 7 2" xfId="46709"/>
    <cellStyle name="Comma 4 2 2 4 8" xfId="31299"/>
    <cellStyle name="Comma 4 2 2 5" xfId="893"/>
    <cellStyle name="Comma 4 2 2 5 2" xfId="2792"/>
    <cellStyle name="Comma 4 2 2 5 2 2" xfId="6595"/>
    <cellStyle name="Comma 4 2 2 5 2 2 2" xfId="14405"/>
    <cellStyle name="Comma 4 2 2 5 2 2 2 2" xfId="29816"/>
    <cellStyle name="Comma 4 2 2 5 2 2 2 2 2" xfId="60640"/>
    <cellStyle name="Comma 4 2 2 5 2 2 2 3" xfId="45230"/>
    <cellStyle name="Comma 4 2 2 5 2 2 3" xfId="22007"/>
    <cellStyle name="Comma 4 2 2 5 2 2 3 2" xfId="52831"/>
    <cellStyle name="Comma 4 2 2 5 2 2 4" xfId="37421"/>
    <cellStyle name="Comma 4 2 2 5 2 3" xfId="10602"/>
    <cellStyle name="Comma 4 2 2 5 2 3 2" xfId="26013"/>
    <cellStyle name="Comma 4 2 2 5 2 3 2 2" xfId="56837"/>
    <cellStyle name="Comma 4 2 2 5 2 3 3" xfId="41427"/>
    <cellStyle name="Comma 4 2 2 5 2 4" xfId="18204"/>
    <cellStyle name="Comma 4 2 2 5 2 4 2" xfId="49028"/>
    <cellStyle name="Comma 4 2 2 5 2 5" xfId="33618"/>
    <cellStyle name="Comma 4 2 2 5 3" xfId="4696"/>
    <cellStyle name="Comma 4 2 2 5 3 2" xfId="12506"/>
    <cellStyle name="Comma 4 2 2 5 3 2 2" xfId="27917"/>
    <cellStyle name="Comma 4 2 2 5 3 2 2 2" xfId="58741"/>
    <cellStyle name="Comma 4 2 2 5 3 2 3" xfId="43331"/>
    <cellStyle name="Comma 4 2 2 5 3 3" xfId="20108"/>
    <cellStyle name="Comma 4 2 2 5 3 3 2" xfId="50932"/>
    <cellStyle name="Comma 4 2 2 5 3 4" xfId="35522"/>
    <cellStyle name="Comma 4 2 2 5 4" xfId="8703"/>
    <cellStyle name="Comma 4 2 2 5 4 2" xfId="24114"/>
    <cellStyle name="Comma 4 2 2 5 4 2 2" xfId="54938"/>
    <cellStyle name="Comma 4 2 2 5 4 3" xfId="39528"/>
    <cellStyle name="Comma 4 2 2 5 5" xfId="16305"/>
    <cellStyle name="Comma 4 2 2 5 5 2" xfId="47129"/>
    <cellStyle name="Comma 4 2 2 5 6" xfId="31719"/>
    <cellStyle name="Comma 4 2 2 6" xfId="1526"/>
    <cellStyle name="Comma 4 2 2 6 2" xfId="3425"/>
    <cellStyle name="Comma 4 2 2 6 2 2" xfId="7228"/>
    <cellStyle name="Comma 4 2 2 6 2 2 2" xfId="15038"/>
    <cellStyle name="Comma 4 2 2 6 2 2 2 2" xfId="30449"/>
    <cellStyle name="Comma 4 2 2 6 2 2 2 2 2" xfId="61273"/>
    <cellStyle name="Comma 4 2 2 6 2 2 2 3" xfId="45863"/>
    <cellStyle name="Comma 4 2 2 6 2 2 3" xfId="22640"/>
    <cellStyle name="Comma 4 2 2 6 2 2 3 2" xfId="53464"/>
    <cellStyle name="Comma 4 2 2 6 2 2 4" xfId="38054"/>
    <cellStyle name="Comma 4 2 2 6 2 3" xfId="11235"/>
    <cellStyle name="Comma 4 2 2 6 2 3 2" xfId="26646"/>
    <cellStyle name="Comma 4 2 2 6 2 3 2 2" xfId="57470"/>
    <cellStyle name="Comma 4 2 2 6 2 3 3" xfId="42060"/>
    <cellStyle name="Comma 4 2 2 6 2 4" xfId="18837"/>
    <cellStyle name="Comma 4 2 2 6 2 4 2" xfId="49661"/>
    <cellStyle name="Comma 4 2 2 6 2 5" xfId="34251"/>
    <cellStyle name="Comma 4 2 2 6 3" xfId="5329"/>
    <cellStyle name="Comma 4 2 2 6 3 2" xfId="13139"/>
    <cellStyle name="Comma 4 2 2 6 3 2 2" xfId="28550"/>
    <cellStyle name="Comma 4 2 2 6 3 2 2 2" xfId="59374"/>
    <cellStyle name="Comma 4 2 2 6 3 2 3" xfId="43964"/>
    <cellStyle name="Comma 4 2 2 6 3 3" xfId="20741"/>
    <cellStyle name="Comma 4 2 2 6 3 3 2" xfId="51565"/>
    <cellStyle name="Comma 4 2 2 6 3 4" xfId="36155"/>
    <cellStyle name="Comma 4 2 2 6 4" xfId="9336"/>
    <cellStyle name="Comma 4 2 2 6 4 2" xfId="24747"/>
    <cellStyle name="Comma 4 2 2 6 4 2 2" xfId="55571"/>
    <cellStyle name="Comma 4 2 2 6 4 3" xfId="40161"/>
    <cellStyle name="Comma 4 2 2 6 5" xfId="16938"/>
    <cellStyle name="Comma 4 2 2 6 5 2" xfId="47762"/>
    <cellStyle name="Comma 4 2 2 6 6" xfId="32352"/>
    <cellStyle name="Comma 4 2 2 7" xfId="2159"/>
    <cellStyle name="Comma 4 2 2 7 2" xfId="5962"/>
    <cellStyle name="Comma 4 2 2 7 2 2" xfId="13772"/>
    <cellStyle name="Comma 4 2 2 7 2 2 2" xfId="29183"/>
    <cellStyle name="Comma 4 2 2 7 2 2 2 2" xfId="60007"/>
    <cellStyle name="Comma 4 2 2 7 2 2 3" xfId="44597"/>
    <cellStyle name="Comma 4 2 2 7 2 3" xfId="21374"/>
    <cellStyle name="Comma 4 2 2 7 2 3 2" xfId="52198"/>
    <cellStyle name="Comma 4 2 2 7 2 4" xfId="36788"/>
    <cellStyle name="Comma 4 2 2 7 3" xfId="9969"/>
    <cellStyle name="Comma 4 2 2 7 3 2" xfId="25380"/>
    <cellStyle name="Comma 4 2 2 7 3 2 2" xfId="56204"/>
    <cellStyle name="Comma 4 2 2 7 3 3" xfId="40794"/>
    <cellStyle name="Comma 4 2 2 7 4" xfId="17571"/>
    <cellStyle name="Comma 4 2 2 7 4 2" xfId="48395"/>
    <cellStyle name="Comma 4 2 2 7 5" xfId="32985"/>
    <cellStyle name="Comma 4 2 2 8" xfId="4063"/>
    <cellStyle name="Comma 4 2 2 8 2" xfId="11873"/>
    <cellStyle name="Comma 4 2 2 8 2 2" xfId="27284"/>
    <cellStyle name="Comma 4 2 2 8 2 2 2" xfId="58108"/>
    <cellStyle name="Comma 4 2 2 8 2 3" xfId="42698"/>
    <cellStyle name="Comma 4 2 2 8 3" xfId="19475"/>
    <cellStyle name="Comma 4 2 2 8 3 2" xfId="50299"/>
    <cellStyle name="Comma 4 2 2 8 4" xfId="34889"/>
    <cellStyle name="Comma 4 2 2 9" xfId="8070"/>
    <cellStyle name="Comma 4 2 2 9 2" xfId="23481"/>
    <cellStyle name="Comma 4 2 2 9 2 2" xfId="54305"/>
    <cellStyle name="Comma 4 2 2 9 3" xfId="38895"/>
    <cellStyle name="Comma 4 2 3" xfId="83"/>
    <cellStyle name="Comma 4 2 3 10" xfId="15712"/>
    <cellStyle name="Comma 4 2 3 10 2" xfId="46536"/>
    <cellStyle name="Comma 4 2 3 11" xfId="31126"/>
    <cellStyle name="Comma 4 2 3 12" xfId="299"/>
    <cellStyle name="Comma 4 2 3 2" xfId="722"/>
    <cellStyle name="Comma 4 2 3 2 2" xfId="1355"/>
    <cellStyle name="Comma 4 2 3 2 2 2" xfId="3254"/>
    <cellStyle name="Comma 4 2 3 2 2 2 2" xfId="7057"/>
    <cellStyle name="Comma 4 2 3 2 2 2 2 2" xfId="14867"/>
    <cellStyle name="Comma 4 2 3 2 2 2 2 2 2" xfId="30278"/>
    <cellStyle name="Comma 4 2 3 2 2 2 2 2 2 2" xfId="61102"/>
    <cellStyle name="Comma 4 2 3 2 2 2 2 2 3" xfId="45692"/>
    <cellStyle name="Comma 4 2 3 2 2 2 2 3" xfId="22469"/>
    <cellStyle name="Comma 4 2 3 2 2 2 2 3 2" xfId="53293"/>
    <cellStyle name="Comma 4 2 3 2 2 2 2 4" xfId="37883"/>
    <cellStyle name="Comma 4 2 3 2 2 2 3" xfId="11064"/>
    <cellStyle name="Comma 4 2 3 2 2 2 3 2" xfId="26475"/>
    <cellStyle name="Comma 4 2 3 2 2 2 3 2 2" xfId="57299"/>
    <cellStyle name="Comma 4 2 3 2 2 2 3 3" xfId="41889"/>
    <cellStyle name="Comma 4 2 3 2 2 2 4" xfId="18666"/>
    <cellStyle name="Comma 4 2 3 2 2 2 4 2" xfId="49490"/>
    <cellStyle name="Comma 4 2 3 2 2 2 5" xfId="34080"/>
    <cellStyle name="Comma 4 2 3 2 2 3" xfId="5158"/>
    <cellStyle name="Comma 4 2 3 2 2 3 2" xfId="12968"/>
    <cellStyle name="Comma 4 2 3 2 2 3 2 2" xfId="28379"/>
    <cellStyle name="Comma 4 2 3 2 2 3 2 2 2" xfId="59203"/>
    <cellStyle name="Comma 4 2 3 2 2 3 2 3" xfId="43793"/>
    <cellStyle name="Comma 4 2 3 2 2 3 3" xfId="20570"/>
    <cellStyle name="Comma 4 2 3 2 2 3 3 2" xfId="51394"/>
    <cellStyle name="Comma 4 2 3 2 2 3 4" xfId="35984"/>
    <cellStyle name="Comma 4 2 3 2 2 4" xfId="9165"/>
    <cellStyle name="Comma 4 2 3 2 2 4 2" xfId="24576"/>
    <cellStyle name="Comma 4 2 3 2 2 4 2 2" xfId="55400"/>
    <cellStyle name="Comma 4 2 3 2 2 4 3" xfId="39990"/>
    <cellStyle name="Comma 4 2 3 2 2 5" xfId="16767"/>
    <cellStyle name="Comma 4 2 3 2 2 5 2" xfId="47591"/>
    <cellStyle name="Comma 4 2 3 2 2 6" xfId="32181"/>
    <cellStyle name="Comma 4 2 3 2 3" xfId="1988"/>
    <cellStyle name="Comma 4 2 3 2 3 2" xfId="3887"/>
    <cellStyle name="Comma 4 2 3 2 3 2 2" xfId="7690"/>
    <cellStyle name="Comma 4 2 3 2 3 2 2 2" xfId="15500"/>
    <cellStyle name="Comma 4 2 3 2 3 2 2 2 2" xfId="30911"/>
    <cellStyle name="Comma 4 2 3 2 3 2 2 2 2 2" xfId="61735"/>
    <cellStyle name="Comma 4 2 3 2 3 2 2 2 3" xfId="46325"/>
    <cellStyle name="Comma 4 2 3 2 3 2 2 3" xfId="23102"/>
    <cellStyle name="Comma 4 2 3 2 3 2 2 3 2" xfId="53926"/>
    <cellStyle name="Comma 4 2 3 2 3 2 2 4" xfId="38516"/>
    <cellStyle name="Comma 4 2 3 2 3 2 3" xfId="11697"/>
    <cellStyle name="Comma 4 2 3 2 3 2 3 2" xfId="27108"/>
    <cellStyle name="Comma 4 2 3 2 3 2 3 2 2" xfId="57932"/>
    <cellStyle name="Comma 4 2 3 2 3 2 3 3" xfId="42522"/>
    <cellStyle name="Comma 4 2 3 2 3 2 4" xfId="19299"/>
    <cellStyle name="Comma 4 2 3 2 3 2 4 2" xfId="50123"/>
    <cellStyle name="Comma 4 2 3 2 3 2 5" xfId="34713"/>
    <cellStyle name="Comma 4 2 3 2 3 3" xfId="5791"/>
    <cellStyle name="Comma 4 2 3 2 3 3 2" xfId="13601"/>
    <cellStyle name="Comma 4 2 3 2 3 3 2 2" xfId="29012"/>
    <cellStyle name="Comma 4 2 3 2 3 3 2 2 2" xfId="59836"/>
    <cellStyle name="Comma 4 2 3 2 3 3 2 3" xfId="44426"/>
    <cellStyle name="Comma 4 2 3 2 3 3 3" xfId="21203"/>
    <cellStyle name="Comma 4 2 3 2 3 3 3 2" xfId="52027"/>
    <cellStyle name="Comma 4 2 3 2 3 3 4" xfId="36617"/>
    <cellStyle name="Comma 4 2 3 2 3 4" xfId="9798"/>
    <cellStyle name="Comma 4 2 3 2 3 4 2" xfId="25209"/>
    <cellStyle name="Comma 4 2 3 2 3 4 2 2" xfId="56033"/>
    <cellStyle name="Comma 4 2 3 2 3 4 3" xfId="40623"/>
    <cellStyle name="Comma 4 2 3 2 3 5" xfId="17400"/>
    <cellStyle name="Comma 4 2 3 2 3 5 2" xfId="48224"/>
    <cellStyle name="Comma 4 2 3 2 3 6" xfId="32814"/>
    <cellStyle name="Comma 4 2 3 2 4" xfId="2621"/>
    <cellStyle name="Comma 4 2 3 2 4 2" xfId="6424"/>
    <cellStyle name="Comma 4 2 3 2 4 2 2" xfId="14234"/>
    <cellStyle name="Comma 4 2 3 2 4 2 2 2" xfId="29645"/>
    <cellStyle name="Comma 4 2 3 2 4 2 2 2 2" xfId="60469"/>
    <cellStyle name="Comma 4 2 3 2 4 2 2 3" xfId="45059"/>
    <cellStyle name="Comma 4 2 3 2 4 2 3" xfId="21836"/>
    <cellStyle name="Comma 4 2 3 2 4 2 3 2" xfId="52660"/>
    <cellStyle name="Comma 4 2 3 2 4 2 4" xfId="37250"/>
    <cellStyle name="Comma 4 2 3 2 4 3" xfId="10431"/>
    <cellStyle name="Comma 4 2 3 2 4 3 2" xfId="25842"/>
    <cellStyle name="Comma 4 2 3 2 4 3 2 2" xfId="56666"/>
    <cellStyle name="Comma 4 2 3 2 4 3 3" xfId="41256"/>
    <cellStyle name="Comma 4 2 3 2 4 4" xfId="18033"/>
    <cellStyle name="Comma 4 2 3 2 4 4 2" xfId="48857"/>
    <cellStyle name="Comma 4 2 3 2 4 5" xfId="33447"/>
    <cellStyle name="Comma 4 2 3 2 5" xfId="4525"/>
    <cellStyle name="Comma 4 2 3 2 5 2" xfId="12335"/>
    <cellStyle name="Comma 4 2 3 2 5 2 2" xfId="27746"/>
    <cellStyle name="Comma 4 2 3 2 5 2 2 2" xfId="58570"/>
    <cellStyle name="Comma 4 2 3 2 5 2 3" xfId="43160"/>
    <cellStyle name="Comma 4 2 3 2 5 3" xfId="19937"/>
    <cellStyle name="Comma 4 2 3 2 5 3 2" xfId="50761"/>
    <cellStyle name="Comma 4 2 3 2 5 4" xfId="35351"/>
    <cellStyle name="Comma 4 2 3 2 6" xfId="8532"/>
    <cellStyle name="Comma 4 2 3 2 6 2" xfId="23943"/>
    <cellStyle name="Comma 4 2 3 2 6 2 2" xfId="54767"/>
    <cellStyle name="Comma 4 2 3 2 6 3" xfId="39357"/>
    <cellStyle name="Comma 4 2 3 2 7" xfId="16134"/>
    <cellStyle name="Comma 4 2 3 2 7 2" xfId="46958"/>
    <cellStyle name="Comma 4 2 3 2 8" xfId="31548"/>
    <cellStyle name="Comma 4 2 3 3" xfId="513"/>
    <cellStyle name="Comma 4 2 3 3 2" xfId="1146"/>
    <cellStyle name="Comma 4 2 3 3 2 2" xfId="3045"/>
    <cellStyle name="Comma 4 2 3 3 2 2 2" xfId="6848"/>
    <cellStyle name="Comma 4 2 3 3 2 2 2 2" xfId="14658"/>
    <cellStyle name="Comma 4 2 3 3 2 2 2 2 2" xfId="30069"/>
    <cellStyle name="Comma 4 2 3 3 2 2 2 2 2 2" xfId="60893"/>
    <cellStyle name="Comma 4 2 3 3 2 2 2 2 3" xfId="45483"/>
    <cellStyle name="Comma 4 2 3 3 2 2 2 3" xfId="22260"/>
    <cellStyle name="Comma 4 2 3 3 2 2 2 3 2" xfId="53084"/>
    <cellStyle name="Comma 4 2 3 3 2 2 2 4" xfId="37674"/>
    <cellStyle name="Comma 4 2 3 3 2 2 3" xfId="10855"/>
    <cellStyle name="Comma 4 2 3 3 2 2 3 2" xfId="26266"/>
    <cellStyle name="Comma 4 2 3 3 2 2 3 2 2" xfId="57090"/>
    <cellStyle name="Comma 4 2 3 3 2 2 3 3" xfId="41680"/>
    <cellStyle name="Comma 4 2 3 3 2 2 4" xfId="18457"/>
    <cellStyle name="Comma 4 2 3 3 2 2 4 2" xfId="49281"/>
    <cellStyle name="Comma 4 2 3 3 2 2 5" xfId="33871"/>
    <cellStyle name="Comma 4 2 3 3 2 3" xfId="4949"/>
    <cellStyle name="Comma 4 2 3 3 2 3 2" xfId="12759"/>
    <cellStyle name="Comma 4 2 3 3 2 3 2 2" xfId="28170"/>
    <cellStyle name="Comma 4 2 3 3 2 3 2 2 2" xfId="58994"/>
    <cellStyle name="Comma 4 2 3 3 2 3 2 3" xfId="43584"/>
    <cellStyle name="Comma 4 2 3 3 2 3 3" xfId="20361"/>
    <cellStyle name="Comma 4 2 3 3 2 3 3 2" xfId="51185"/>
    <cellStyle name="Comma 4 2 3 3 2 3 4" xfId="35775"/>
    <cellStyle name="Comma 4 2 3 3 2 4" xfId="8956"/>
    <cellStyle name="Comma 4 2 3 3 2 4 2" xfId="24367"/>
    <cellStyle name="Comma 4 2 3 3 2 4 2 2" xfId="55191"/>
    <cellStyle name="Comma 4 2 3 3 2 4 3" xfId="39781"/>
    <cellStyle name="Comma 4 2 3 3 2 5" xfId="16558"/>
    <cellStyle name="Comma 4 2 3 3 2 5 2" xfId="47382"/>
    <cellStyle name="Comma 4 2 3 3 2 6" xfId="31972"/>
    <cellStyle name="Comma 4 2 3 3 3" xfId="1779"/>
    <cellStyle name="Comma 4 2 3 3 3 2" xfId="3678"/>
    <cellStyle name="Comma 4 2 3 3 3 2 2" xfId="7481"/>
    <cellStyle name="Comma 4 2 3 3 3 2 2 2" xfId="15291"/>
    <cellStyle name="Comma 4 2 3 3 3 2 2 2 2" xfId="30702"/>
    <cellStyle name="Comma 4 2 3 3 3 2 2 2 2 2" xfId="61526"/>
    <cellStyle name="Comma 4 2 3 3 3 2 2 2 3" xfId="46116"/>
    <cellStyle name="Comma 4 2 3 3 3 2 2 3" xfId="22893"/>
    <cellStyle name="Comma 4 2 3 3 3 2 2 3 2" xfId="53717"/>
    <cellStyle name="Comma 4 2 3 3 3 2 2 4" xfId="38307"/>
    <cellStyle name="Comma 4 2 3 3 3 2 3" xfId="11488"/>
    <cellStyle name="Comma 4 2 3 3 3 2 3 2" xfId="26899"/>
    <cellStyle name="Comma 4 2 3 3 3 2 3 2 2" xfId="57723"/>
    <cellStyle name="Comma 4 2 3 3 3 2 3 3" xfId="42313"/>
    <cellStyle name="Comma 4 2 3 3 3 2 4" xfId="19090"/>
    <cellStyle name="Comma 4 2 3 3 3 2 4 2" xfId="49914"/>
    <cellStyle name="Comma 4 2 3 3 3 2 5" xfId="34504"/>
    <cellStyle name="Comma 4 2 3 3 3 3" xfId="5582"/>
    <cellStyle name="Comma 4 2 3 3 3 3 2" xfId="13392"/>
    <cellStyle name="Comma 4 2 3 3 3 3 2 2" xfId="28803"/>
    <cellStyle name="Comma 4 2 3 3 3 3 2 2 2" xfId="59627"/>
    <cellStyle name="Comma 4 2 3 3 3 3 2 3" xfId="44217"/>
    <cellStyle name="Comma 4 2 3 3 3 3 3" xfId="20994"/>
    <cellStyle name="Comma 4 2 3 3 3 3 3 2" xfId="51818"/>
    <cellStyle name="Comma 4 2 3 3 3 3 4" xfId="36408"/>
    <cellStyle name="Comma 4 2 3 3 3 4" xfId="9589"/>
    <cellStyle name="Comma 4 2 3 3 3 4 2" xfId="25000"/>
    <cellStyle name="Comma 4 2 3 3 3 4 2 2" xfId="55824"/>
    <cellStyle name="Comma 4 2 3 3 3 4 3" xfId="40414"/>
    <cellStyle name="Comma 4 2 3 3 3 5" xfId="17191"/>
    <cellStyle name="Comma 4 2 3 3 3 5 2" xfId="48015"/>
    <cellStyle name="Comma 4 2 3 3 3 6" xfId="32605"/>
    <cellStyle name="Comma 4 2 3 3 4" xfId="2412"/>
    <cellStyle name="Comma 4 2 3 3 4 2" xfId="6215"/>
    <cellStyle name="Comma 4 2 3 3 4 2 2" xfId="14025"/>
    <cellStyle name="Comma 4 2 3 3 4 2 2 2" xfId="29436"/>
    <cellStyle name="Comma 4 2 3 3 4 2 2 2 2" xfId="60260"/>
    <cellStyle name="Comma 4 2 3 3 4 2 2 3" xfId="44850"/>
    <cellStyle name="Comma 4 2 3 3 4 2 3" xfId="21627"/>
    <cellStyle name="Comma 4 2 3 3 4 2 3 2" xfId="52451"/>
    <cellStyle name="Comma 4 2 3 3 4 2 4" xfId="37041"/>
    <cellStyle name="Comma 4 2 3 3 4 3" xfId="10222"/>
    <cellStyle name="Comma 4 2 3 3 4 3 2" xfId="25633"/>
    <cellStyle name="Comma 4 2 3 3 4 3 2 2" xfId="56457"/>
    <cellStyle name="Comma 4 2 3 3 4 3 3" xfId="41047"/>
    <cellStyle name="Comma 4 2 3 3 4 4" xfId="17824"/>
    <cellStyle name="Comma 4 2 3 3 4 4 2" xfId="48648"/>
    <cellStyle name="Comma 4 2 3 3 4 5" xfId="33238"/>
    <cellStyle name="Comma 4 2 3 3 5" xfId="4316"/>
    <cellStyle name="Comma 4 2 3 3 5 2" xfId="12126"/>
    <cellStyle name="Comma 4 2 3 3 5 2 2" xfId="27537"/>
    <cellStyle name="Comma 4 2 3 3 5 2 2 2" xfId="58361"/>
    <cellStyle name="Comma 4 2 3 3 5 2 3" xfId="42951"/>
    <cellStyle name="Comma 4 2 3 3 5 3" xfId="19728"/>
    <cellStyle name="Comma 4 2 3 3 5 3 2" xfId="50552"/>
    <cellStyle name="Comma 4 2 3 3 5 4" xfId="35142"/>
    <cellStyle name="Comma 4 2 3 3 6" xfId="8323"/>
    <cellStyle name="Comma 4 2 3 3 6 2" xfId="23734"/>
    <cellStyle name="Comma 4 2 3 3 6 2 2" xfId="54558"/>
    <cellStyle name="Comma 4 2 3 3 6 3" xfId="39148"/>
    <cellStyle name="Comma 4 2 3 3 7" xfId="15925"/>
    <cellStyle name="Comma 4 2 3 3 7 2" xfId="46749"/>
    <cellStyle name="Comma 4 2 3 3 8" xfId="31339"/>
    <cellStyle name="Comma 4 2 3 4" xfId="933"/>
    <cellStyle name="Comma 4 2 3 4 2" xfId="2832"/>
    <cellStyle name="Comma 4 2 3 4 2 2" xfId="6635"/>
    <cellStyle name="Comma 4 2 3 4 2 2 2" xfId="14445"/>
    <cellStyle name="Comma 4 2 3 4 2 2 2 2" xfId="29856"/>
    <cellStyle name="Comma 4 2 3 4 2 2 2 2 2" xfId="60680"/>
    <cellStyle name="Comma 4 2 3 4 2 2 2 3" xfId="45270"/>
    <cellStyle name="Comma 4 2 3 4 2 2 3" xfId="22047"/>
    <cellStyle name="Comma 4 2 3 4 2 2 3 2" xfId="52871"/>
    <cellStyle name="Comma 4 2 3 4 2 2 4" xfId="37461"/>
    <cellStyle name="Comma 4 2 3 4 2 3" xfId="10642"/>
    <cellStyle name="Comma 4 2 3 4 2 3 2" xfId="26053"/>
    <cellStyle name="Comma 4 2 3 4 2 3 2 2" xfId="56877"/>
    <cellStyle name="Comma 4 2 3 4 2 3 3" xfId="41467"/>
    <cellStyle name="Comma 4 2 3 4 2 4" xfId="18244"/>
    <cellStyle name="Comma 4 2 3 4 2 4 2" xfId="49068"/>
    <cellStyle name="Comma 4 2 3 4 2 5" xfId="33658"/>
    <cellStyle name="Comma 4 2 3 4 3" xfId="4736"/>
    <cellStyle name="Comma 4 2 3 4 3 2" xfId="12546"/>
    <cellStyle name="Comma 4 2 3 4 3 2 2" xfId="27957"/>
    <cellStyle name="Comma 4 2 3 4 3 2 2 2" xfId="58781"/>
    <cellStyle name="Comma 4 2 3 4 3 2 3" xfId="43371"/>
    <cellStyle name="Comma 4 2 3 4 3 3" xfId="20148"/>
    <cellStyle name="Comma 4 2 3 4 3 3 2" xfId="50972"/>
    <cellStyle name="Comma 4 2 3 4 3 4" xfId="35562"/>
    <cellStyle name="Comma 4 2 3 4 4" xfId="8743"/>
    <cellStyle name="Comma 4 2 3 4 4 2" xfId="24154"/>
    <cellStyle name="Comma 4 2 3 4 4 2 2" xfId="54978"/>
    <cellStyle name="Comma 4 2 3 4 4 3" xfId="39568"/>
    <cellStyle name="Comma 4 2 3 4 5" xfId="16345"/>
    <cellStyle name="Comma 4 2 3 4 5 2" xfId="47169"/>
    <cellStyle name="Comma 4 2 3 4 6" xfId="31759"/>
    <cellStyle name="Comma 4 2 3 5" xfId="1566"/>
    <cellStyle name="Comma 4 2 3 5 2" xfId="3465"/>
    <cellStyle name="Comma 4 2 3 5 2 2" xfId="7268"/>
    <cellStyle name="Comma 4 2 3 5 2 2 2" xfId="15078"/>
    <cellStyle name="Comma 4 2 3 5 2 2 2 2" xfId="30489"/>
    <cellStyle name="Comma 4 2 3 5 2 2 2 2 2" xfId="61313"/>
    <cellStyle name="Comma 4 2 3 5 2 2 2 3" xfId="45903"/>
    <cellStyle name="Comma 4 2 3 5 2 2 3" xfId="22680"/>
    <cellStyle name="Comma 4 2 3 5 2 2 3 2" xfId="53504"/>
    <cellStyle name="Comma 4 2 3 5 2 2 4" xfId="38094"/>
    <cellStyle name="Comma 4 2 3 5 2 3" xfId="11275"/>
    <cellStyle name="Comma 4 2 3 5 2 3 2" xfId="26686"/>
    <cellStyle name="Comma 4 2 3 5 2 3 2 2" xfId="57510"/>
    <cellStyle name="Comma 4 2 3 5 2 3 3" xfId="42100"/>
    <cellStyle name="Comma 4 2 3 5 2 4" xfId="18877"/>
    <cellStyle name="Comma 4 2 3 5 2 4 2" xfId="49701"/>
    <cellStyle name="Comma 4 2 3 5 2 5" xfId="34291"/>
    <cellStyle name="Comma 4 2 3 5 3" xfId="5369"/>
    <cellStyle name="Comma 4 2 3 5 3 2" xfId="13179"/>
    <cellStyle name="Comma 4 2 3 5 3 2 2" xfId="28590"/>
    <cellStyle name="Comma 4 2 3 5 3 2 2 2" xfId="59414"/>
    <cellStyle name="Comma 4 2 3 5 3 2 3" xfId="44004"/>
    <cellStyle name="Comma 4 2 3 5 3 3" xfId="20781"/>
    <cellStyle name="Comma 4 2 3 5 3 3 2" xfId="51605"/>
    <cellStyle name="Comma 4 2 3 5 3 4" xfId="36195"/>
    <cellStyle name="Comma 4 2 3 5 4" xfId="9376"/>
    <cellStyle name="Comma 4 2 3 5 4 2" xfId="24787"/>
    <cellStyle name="Comma 4 2 3 5 4 2 2" xfId="55611"/>
    <cellStyle name="Comma 4 2 3 5 4 3" xfId="40201"/>
    <cellStyle name="Comma 4 2 3 5 5" xfId="16978"/>
    <cellStyle name="Comma 4 2 3 5 5 2" xfId="47802"/>
    <cellStyle name="Comma 4 2 3 5 6" xfId="32392"/>
    <cellStyle name="Comma 4 2 3 6" xfId="2199"/>
    <cellStyle name="Comma 4 2 3 6 2" xfId="6002"/>
    <cellStyle name="Comma 4 2 3 6 2 2" xfId="13812"/>
    <cellStyle name="Comma 4 2 3 6 2 2 2" xfId="29223"/>
    <cellStyle name="Comma 4 2 3 6 2 2 2 2" xfId="60047"/>
    <cellStyle name="Comma 4 2 3 6 2 2 3" xfId="44637"/>
    <cellStyle name="Comma 4 2 3 6 2 3" xfId="21414"/>
    <cellStyle name="Comma 4 2 3 6 2 3 2" xfId="52238"/>
    <cellStyle name="Comma 4 2 3 6 2 4" xfId="36828"/>
    <cellStyle name="Comma 4 2 3 6 3" xfId="10009"/>
    <cellStyle name="Comma 4 2 3 6 3 2" xfId="25420"/>
    <cellStyle name="Comma 4 2 3 6 3 2 2" xfId="56244"/>
    <cellStyle name="Comma 4 2 3 6 3 3" xfId="40834"/>
    <cellStyle name="Comma 4 2 3 6 4" xfId="17611"/>
    <cellStyle name="Comma 4 2 3 6 4 2" xfId="48435"/>
    <cellStyle name="Comma 4 2 3 6 5" xfId="33025"/>
    <cellStyle name="Comma 4 2 3 7" xfId="4103"/>
    <cellStyle name="Comma 4 2 3 7 2" xfId="11913"/>
    <cellStyle name="Comma 4 2 3 7 2 2" xfId="27324"/>
    <cellStyle name="Comma 4 2 3 7 2 2 2" xfId="58148"/>
    <cellStyle name="Comma 4 2 3 7 2 3" xfId="42738"/>
    <cellStyle name="Comma 4 2 3 7 3" xfId="19515"/>
    <cellStyle name="Comma 4 2 3 7 3 2" xfId="50339"/>
    <cellStyle name="Comma 4 2 3 7 4" xfId="34929"/>
    <cellStyle name="Comma 4 2 3 8" xfId="8110"/>
    <cellStyle name="Comma 4 2 3 8 2" xfId="23521"/>
    <cellStyle name="Comma 4 2 3 8 2 2" xfId="54345"/>
    <cellStyle name="Comma 4 2 3 8 3" xfId="38935"/>
    <cellStyle name="Comma 4 2 3 9" xfId="7901"/>
    <cellStyle name="Comma 4 2 3 9 2" xfId="23312"/>
    <cellStyle name="Comma 4 2 3 9 2 2" xfId="54136"/>
    <cellStyle name="Comma 4 2 3 9 3" xfId="38726"/>
    <cellStyle name="Comma 4 2 4" xfId="219"/>
    <cellStyle name="Comma 4 2 4 10" xfId="15632"/>
    <cellStyle name="Comma 4 2 4 10 2" xfId="46456"/>
    <cellStyle name="Comma 4 2 4 11" xfId="31046"/>
    <cellStyle name="Comma 4 2 4 2" xfId="642"/>
    <cellStyle name="Comma 4 2 4 2 2" xfId="1275"/>
    <cellStyle name="Comma 4 2 4 2 2 2" xfId="3174"/>
    <cellStyle name="Comma 4 2 4 2 2 2 2" xfId="6977"/>
    <cellStyle name="Comma 4 2 4 2 2 2 2 2" xfId="14787"/>
    <cellStyle name="Comma 4 2 4 2 2 2 2 2 2" xfId="30198"/>
    <cellStyle name="Comma 4 2 4 2 2 2 2 2 2 2" xfId="61022"/>
    <cellStyle name="Comma 4 2 4 2 2 2 2 2 3" xfId="45612"/>
    <cellStyle name="Comma 4 2 4 2 2 2 2 3" xfId="22389"/>
    <cellStyle name="Comma 4 2 4 2 2 2 2 3 2" xfId="53213"/>
    <cellStyle name="Comma 4 2 4 2 2 2 2 4" xfId="37803"/>
    <cellStyle name="Comma 4 2 4 2 2 2 3" xfId="10984"/>
    <cellStyle name="Comma 4 2 4 2 2 2 3 2" xfId="26395"/>
    <cellStyle name="Comma 4 2 4 2 2 2 3 2 2" xfId="57219"/>
    <cellStyle name="Comma 4 2 4 2 2 2 3 3" xfId="41809"/>
    <cellStyle name="Comma 4 2 4 2 2 2 4" xfId="18586"/>
    <cellStyle name="Comma 4 2 4 2 2 2 4 2" xfId="49410"/>
    <cellStyle name="Comma 4 2 4 2 2 2 5" xfId="34000"/>
    <cellStyle name="Comma 4 2 4 2 2 3" xfId="5078"/>
    <cellStyle name="Comma 4 2 4 2 2 3 2" xfId="12888"/>
    <cellStyle name="Comma 4 2 4 2 2 3 2 2" xfId="28299"/>
    <cellStyle name="Comma 4 2 4 2 2 3 2 2 2" xfId="59123"/>
    <cellStyle name="Comma 4 2 4 2 2 3 2 3" xfId="43713"/>
    <cellStyle name="Comma 4 2 4 2 2 3 3" xfId="20490"/>
    <cellStyle name="Comma 4 2 4 2 2 3 3 2" xfId="51314"/>
    <cellStyle name="Comma 4 2 4 2 2 3 4" xfId="35904"/>
    <cellStyle name="Comma 4 2 4 2 2 4" xfId="9085"/>
    <cellStyle name="Comma 4 2 4 2 2 4 2" xfId="24496"/>
    <cellStyle name="Comma 4 2 4 2 2 4 2 2" xfId="55320"/>
    <cellStyle name="Comma 4 2 4 2 2 4 3" xfId="39910"/>
    <cellStyle name="Comma 4 2 4 2 2 5" xfId="16687"/>
    <cellStyle name="Comma 4 2 4 2 2 5 2" xfId="47511"/>
    <cellStyle name="Comma 4 2 4 2 2 6" xfId="32101"/>
    <cellStyle name="Comma 4 2 4 2 3" xfId="1908"/>
    <cellStyle name="Comma 4 2 4 2 3 2" xfId="3807"/>
    <cellStyle name="Comma 4 2 4 2 3 2 2" xfId="7610"/>
    <cellStyle name="Comma 4 2 4 2 3 2 2 2" xfId="15420"/>
    <cellStyle name="Comma 4 2 4 2 3 2 2 2 2" xfId="30831"/>
    <cellStyle name="Comma 4 2 4 2 3 2 2 2 2 2" xfId="61655"/>
    <cellStyle name="Comma 4 2 4 2 3 2 2 2 3" xfId="46245"/>
    <cellStyle name="Comma 4 2 4 2 3 2 2 3" xfId="23022"/>
    <cellStyle name="Comma 4 2 4 2 3 2 2 3 2" xfId="53846"/>
    <cellStyle name="Comma 4 2 4 2 3 2 2 4" xfId="38436"/>
    <cellStyle name="Comma 4 2 4 2 3 2 3" xfId="11617"/>
    <cellStyle name="Comma 4 2 4 2 3 2 3 2" xfId="27028"/>
    <cellStyle name="Comma 4 2 4 2 3 2 3 2 2" xfId="57852"/>
    <cellStyle name="Comma 4 2 4 2 3 2 3 3" xfId="42442"/>
    <cellStyle name="Comma 4 2 4 2 3 2 4" xfId="19219"/>
    <cellStyle name="Comma 4 2 4 2 3 2 4 2" xfId="50043"/>
    <cellStyle name="Comma 4 2 4 2 3 2 5" xfId="34633"/>
    <cellStyle name="Comma 4 2 4 2 3 3" xfId="5711"/>
    <cellStyle name="Comma 4 2 4 2 3 3 2" xfId="13521"/>
    <cellStyle name="Comma 4 2 4 2 3 3 2 2" xfId="28932"/>
    <cellStyle name="Comma 4 2 4 2 3 3 2 2 2" xfId="59756"/>
    <cellStyle name="Comma 4 2 4 2 3 3 2 3" xfId="44346"/>
    <cellStyle name="Comma 4 2 4 2 3 3 3" xfId="21123"/>
    <cellStyle name="Comma 4 2 4 2 3 3 3 2" xfId="51947"/>
    <cellStyle name="Comma 4 2 4 2 3 3 4" xfId="36537"/>
    <cellStyle name="Comma 4 2 4 2 3 4" xfId="9718"/>
    <cellStyle name="Comma 4 2 4 2 3 4 2" xfId="25129"/>
    <cellStyle name="Comma 4 2 4 2 3 4 2 2" xfId="55953"/>
    <cellStyle name="Comma 4 2 4 2 3 4 3" xfId="40543"/>
    <cellStyle name="Comma 4 2 4 2 3 5" xfId="17320"/>
    <cellStyle name="Comma 4 2 4 2 3 5 2" xfId="48144"/>
    <cellStyle name="Comma 4 2 4 2 3 6" xfId="32734"/>
    <cellStyle name="Comma 4 2 4 2 4" xfId="2541"/>
    <cellStyle name="Comma 4 2 4 2 4 2" xfId="6344"/>
    <cellStyle name="Comma 4 2 4 2 4 2 2" xfId="14154"/>
    <cellStyle name="Comma 4 2 4 2 4 2 2 2" xfId="29565"/>
    <cellStyle name="Comma 4 2 4 2 4 2 2 2 2" xfId="60389"/>
    <cellStyle name="Comma 4 2 4 2 4 2 2 3" xfId="44979"/>
    <cellStyle name="Comma 4 2 4 2 4 2 3" xfId="21756"/>
    <cellStyle name="Comma 4 2 4 2 4 2 3 2" xfId="52580"/>
    <cellStyle name="Comma 4 2 4 2 4 2 4" xfId="37170"/>
    <cellStyle name="Comma 4 2 4 2 4 3" xfId="10351"/>
    <cellStyle name="Comma 4 2 4 2 4 3 2" xfId="25762"/>
    <cellStyle name="Comma 4 2 4 2 4 3 2 2" xfId="56586"/>
    <cellStyle name="Comma 4 2 4 2 4 3 3" xfId="41176"/>
    <cellStyle name="Comma 4 2 4 2 4 4" xfId="17953"/>
    <cellStyle name="Comma 4 2 4 2 4 4 2" xfId="48777"/>
    <cellStyle name="Comma 4 2 4 2 4 5" xfId="33367"/>
    <cellStyle name="Comma 4 2 4 2 5" xfId="4445"/>
    <cellStyle name="Comma 4 2 4 2 5 2" xfId="12255"/>
    <cellStyle name="Comma 4 2 4 2 5 2 2" xfId="27666"/>
    <cellStyle name="Comma 4 2 4 2 5 2 2 2" xfId="58490"/>
    <cellStyle name="Comma 4 2 4 2 5 2 3" xfId="43080"/>
    <cellStyle name="Comma 4 2 4 2 5 3" xfId="19857"/>
    <cellStyle name="Comma 4 2 4 2 5 3 2" xfId="50681"/>
    <cellStyle name="Comma 4 2 4 2 5 4" xfId="35271"/>
    <cellStyle name="Comma 4 2 4 2 6" xfId="8452"/>
    <cellStyle name="Comma 4 2 4 2 6 2" xfId="23863"/>
    <cellStyle name="Comma 4 2 4 2 6 2 2" xfId="54687"/>
    <cellStyle name="Comma 4 2 4 2 6 3" xfId="39277"/>
    <cellStyle name="Comma 4 2 4 2 7" xfId="16054"/>
    <cellStyle name="Comma 4 2 4 2 7 2" xfId="46878"/>
    <cellStyle name="Comma 4 2 4 2 8" xfId="31468"/>
    <cellStyle name="Comma 4 2 4 3" xfId="433"/>
    <cellStyle name="Comma 4 2 4 3 2" xfId="1066"/>
    <cellStyle name="Comma 4 2 4 3 2 2" xfId="2965"/>
    <cellStyle name="Comma 4 2 4 3 2 2 2" xfId="6768"/>
    <cellStyle name="Comma 4 2 4 3 2 2 2 2" xfId="14578"/>
    <cellStyle name="Comma 4 2 4 3 2 2 2 2 2" xfId="29989"/>
    <cellStyle name="Comma 4 2 4 3 2 2 2 2 2 2" xfId="60813"/>
    <cellStyle name="Comma 4 2 4 3 2 2 2 2 3" xfId="45403"/>
    <cellStyle name="Comma 4 2 4 3 2 2 2 3" xfId="22180"/>
    <cellStyle name="Comma 4 2 4 3 2 2 2 3 2" xfId="53004"/>
    <cellStyle name="Comma 4 2 4 3 2 2 2 4" xfId="37594"/>
    <cellStyle name="Comma 4 2 4 3 2 2 3" xfId="10775"/>
    <cellStyle name="Comma 4 2 4 3 2 2 3 2" xfId="26186"/>
    <cellStyle name="Comma 4 2 4 3 2 2 3 2 2" xfId="57010"/>
    <cellStyle name="Comma 4 2 4 3 2 2 3 3" xfId="41600"/>
    <cellStyle name="Comma 4 2 4 3 2 2 4" xfId="18377"/>
    <cellStyle name="Comma 4 2 4 3 2 2 4 2" xfId="49201"/>
    <cellStyle name="Comma 4 2 4 3 2 2 5" xfId="33791"/>
    <cellStyle name="Comma 4 2 4 3 2 3" xfId="4869"/>
    <cellStyle name="Comma 4 2 4 3 2 3 2" xfId="12679"/>
    <cellStyle name="Comma 4 2 4 3 2 3 2 2" xfId="28090"/>
    <cellStyle name="Comma 4 2 4 3 2 3 2 2 2" xfId="58914"/>
    <cellStyle name="Comma 4 2 4 3 2 3 2 3" xfId="43504"/>
    <cellStyle name="Comma 4 2 4 3 2 3 3" xfId="20281"/>
    <cellStyle name="Comma 4 2 4 3 2 3 3 2" xfId="51105"/>
    <cellStyle name="Comma 4 2 4 3 2 3 4" xfId="35695"/>
    <cellStyle name="Comma 4 2 4 3 2 4" xfId="8876"/>
    <cellStyle name="Comma 4 2 4 3 2 4 2" xfId="24287"/>
    <cellStyle name="Comma 4 2 4 3 2 4 2 2" xfId="55111"/>
    <cellStyle name="Comma 4 2 4 3 2 4 3" xfId="39701"/>
    <cellStyle name="Comma 4 2 4 3 2 5" xfId="16478"/>
    <cellStyle name="Comma 4 2 4 3 2 5 2" xfId="47302"/>
    <cellStyle name="Comma 4 2 4 3 2 6" xfId="31892"/>
    <cellStyle name="Comma 4 2 4 3 3" xfId="1699"/>
    <cellStyle name="Comma 4 2 4 3 3 2" xfId="3598"/>
    <cellStyle name="Comma 4 2 4 3 3 2 2" xfId="7401"/>
    <cellStyle name="Comma 4 2 4 3 3 2 2 2" xfId="15211"/>
    <cellStyle name="Comma 4 2 4 3 3 2 2 2 2" xfId="30622"/>
    <cellStyle name="Comma 4 2 4 3 3 2 2 2 2 2" xfId="61446"/>
    <cellStyle name="Comma 4 2 4 3 3 2 2 2 3" xfId="46036"/>
    <cellStyle name="Comma 4 2 4 3 3 2 2 3" xfId="22813"/>
    <cellStyle name="Comma 4 2 4 3 3 2 2 3 2" xfId="53637"/>
    <cellStyle name="Comma 4 2 4 3 3 2 2 4" xfId="38227"/>
    <cellStyle name="Comma 4 2 4 3 3 2 3" xfId="11408"/>
    <cellStyle name="Comma 4 2 4 3 3 2 3 2" xfId="26819"/>
    <cellStyle name="Comma 4 2 4 3 3 2 3 2 2" xfId="57643"/>
    <cellStyle name="Comma 4 2 4 3 3 2 3 3" xfId="42233"/>
    <cellStyle name="Comma 4 2 4 3 3 2 4" xfId="19010"/>
    <cellStyle name="Comma 4 2 4 3 3 2 4 2" xfId="49834"/>
    <cellStyle name="Comma 4 2 4 3 3 2 5" xfId="34424"/>
    <cellStyle name="Comma 4 2 4 3 3 3" xfId="5502"/>
    <cellStyle name="Comma 4 2 4 3 3 3 2" xfId="13312"/>
    <cellStyle name="Comma 4 2 4 3 3 3 2 2" xfId="28723"/>
    <cellStyle name="Comma 4 2 4 3 3 3 2 2 2" xfId="59547"/>
    <cellStyle name="Comma 4 2 4 3 3 3 2 3" xfId="44137"/>
    <cellStyle name="Comma 4 2 4 3 3 3 3" xfId="20914"/>
    <cellStyle name="Comma 4 2 4 3 3 3 3 2" xfId="51738"/>
    <cellStyle name="Comma 4 2 4 3 3 3 4" xfId="36328"/>
    <cellStyle name="Comma 4 2 4 3 3 4" xfId="9509"/>
    <cellStyle name="Comma 4 2 4 3 3 4 2" xfId="24920"/>
    <cellStyle name="Comma 4 2 4 3 3 4 2 2" xfId="55744"/>
    <cellStyle name="Comma 4 2 4 3 3 4 3" xfId="40334"/>
    <cellStyle name="Comma 4 2 4 3 3 5" xfId="17111"/>
    <cellStyle name="Comma 4 2 4 3 3 5 2" xfId="47935"/>
    <cellStyle name="Comma 4 2 4 3 3 6" xfId="32525"/>
    <cellStyle name="Comma 4 2 4 3 4" xfId="2332"/>
    <cellStyle name="Comma 4 2 4 3 4 2" xfId="6135"/>
    <cellStyle name="Comma 4 2 4 3 4 2 2" xfId="13945"/>
    <cellStyle name="Comma 4 2 4 3 4 2 2 2" xfId="29356"/>
    <cellStyle name="Comma 4 2 4 3 4 2 2 2 2" xfId="60180"/>
    <cellStyle name="Comma 4 2 4 3 4 2 2 3" xfId="44770"/>
    <cellStyle name="Comma 4 2 4 3 4 2 3" xfId="21547"/>
    <cellStyle name="Comma 4 2 4 3 4 2 3 2" xfId="52371"/>
    <cellStyle name="Comma 4 2 4 3 4 2 4" xfId="36961"/>
    <cellStyle name="Comma 4 2 4 3 4 3" xfId="10142"/>
    <cellStyle name="Comma 4 2 4 3 4 3 2" xfId="25553"/>
    <cellStyle name="Comma 4 2 4 3 4 3 2 2" xfId="56377"/>
    <cellStyle name="Comma 4 2 4 3 4 3 3" xfId="40967"/>
    <cellStyle name="Comma 4 2 4 3 4 4" xfId="17744"/>
    <cellStyle name="Comma 4 2 4 3 4 4 2" xfId="48568"/>
    <cellStyle name="Comma 4 2 4 3 4 5" xfId="33158"/>
    <cellStyle name="Comma 4 2 4 3 5" xfId="4236"/>
    <cellStyle name="Comma 4 2 4 3 5 2" xfId="12046"/>
    <cellStyle name="Comma 4 2 4 3 5 2 2" xfId="27457"/>
    <cellStyle name="Comma 4 2 4 3 5 2 2 2" xfId="58281"/>
    <cellStyle name="Comma 4 2 4 3 5 2 3" xfId="42871"/>
    <cellStyle name="Comma 4 2 4 3 5 3" xfId="19648"/>
    <cellStyle name="Comma 4 2 4 3 5 3 2" xfId="50472"/>
    <cellStyle name="Comma 4 2 4 3 5 4" xfId="35062"/>
    <cellStyle name="Comma 4 2 4 3 6" xfId="8243"/>
    <cellStyle name="Comma 4 2 4 3 6 2" xfId="23654"/>
    <cellStyle name="Comma 4 2 4 3 6 2 2" xfId="54478"/>
    <cellStyle name="Comma 4 2 4 3 6 3" xfId="39068"/>
    <cellStyle name="Comma 4 2 4 3 7" xfId="15845"/>
    <cellStyle name="Comma 4 2 4 3 7 2" xfId="46669"/>
    <cellStyle name="Comma 4 2 4 3 8" xfId="31259"/>
    <cellStyle name="Comma 4 2 4 4" xfId="853"/>
    <cellStyle name="Comma 4 2 4 4 2" xfId="2752"/>
    <cellStyle name="Comma 4 2 4 4 2 2" xfId="6555"/>
    <cellStyle name="Comma 4 2 4 4 2 2 2" xfId="14365"/>
    <cellStyle name="Comma 4 2 4 4 2 2 2 2" xfId="29776"/>
    <cellStyle name="Comma 4 2 4 4 2 2 2 2 2" xfId="60600"/>
    <cellStyle name="Comma 4 2 4 4 2 2 2 3" xfId="45190"/>
    <cellStyle name="Comma 4 2 4 4 2 2 3" xfId="21967"/>
    <cellStyle name="Comma 4 2 4 4 2 2 3 2" xfId="52791"/>
    <cellStyle name="Comma 4 2 4 4 2 2 4" xfId="37381"/>
    <cellStyle name="Comma 4 2 4 4 2 3" xfId="10562"/>
    <cellStyle name="Comma 4 2 4 4 2 3 2" xfId="25973"/>
    <cellStyle name="Comma 4 2 4 4 2 3 2 2" xfId="56797"/>
    <cellStyle name="Comma 4 2 4 4 2 3 3" xfId="41387"/>
    <cellStyle name="Comma 4 2 4 4 2 4" xfId="18164"/>
    <cellStyle name="Comma 4 2 4 4 2 4 2" xfId="48988"/>
    <cellStyle name="Comma 4 2 4 4 2 5" xfId="33578"/>
    <cellStyle name="Comma 4 2 4 4 3" xfId="4656"/>
    <cellStyle name="Comma 4 2 4 4 3 2" xfId="12466"/>
    <cellStyle name="Comma 4 2 4 4 3 2 2" xfId="27877"/>
    <cellStyle name="Comma 4 2 4 4 3 2 2 2" xfId="58701"/>
    <cellStyle name="Comma 4 2 4 4 3 2 3" xfId="43291"/>
    <cellStyle name="Comma 4 2 4 4 3 3" xfId="20068"/>
    <cellStyle name="Comma 4 2 4 4 3 3 2" xfId="50892"/>
    <cellStyle name="Comma 4 2 4 4 3 4" xfId="35482"/>
    <cellStyle name="Comma 4 2 4 4 4" xfId="8663"/>
    <cellStyle name="Comma 4 2 4 4 4 2" xfId="24074"/>
    <cellStyle name="Comma 4 2 4 4 4 2 2" xfId="54898"/>
    <cellStyle name="Comma 4 2 4 4 4 3" xfId="39488"/>
    <cellStyle name="Comma 4 2 4 4 5" xfId="16265"/>
    <cellStyle name="Comma 4 2 4 4 5 2" xfId="47089"/>
    <cellStyle name="Comma 4 2 4 4 6" xfId="31679"/>
    <cellStyle name="Comma 4 2 4 5" xfId="1486"/>
    <cellStyle name="Comma 4 2 4 5 2" xfId="3385"/>
    <cellStyle name="Comma 4 2 4 5 2 2" xfId="7188"/>
    <cellStyle name="Comma 4 2 4 5 2 2 2" xfId="14998"/>
    <cellStyle name="Comma 4 2 4 5 2 2 2 2" xfId="30409"/>
    <cellStyle name="Comma 4 2 4 5 2 2 2 2 2" xfId="61233"/>
    <cellStyle name="Comma 4 2 4 5 2 2 2 3" xfId="45823"/>
    <cellStyle name="Comma 4 2 4 5 2 2 3" xfId="22600"/>
    <cellStyle name="Comma 4 2 4 5 2 2 3 2" xfId="53424"/>
    <cellStyle name="Comma 4 2 4 5 2 2 4" xfId="38014"/>
    <cellStyle name="Comma 4 2 4 5 2 3" xfId="11195"/>
    <cellStyle name="Comma 4 2 4 5 2 3 2" xfId="26606"/>
    <cellStyle name="Comma 4 2 4 5 2 3 2 2" xfId="57430"/>
    <cellStyle name="Comma 4 2 4 5 2 3 3" xfId="42020"/>
    <cellStyle name="Comma 4 2 4 5 2 4" xfId="18797"/>
    <cellStyle name="Comma 4 2 4 5 2 4 2" xfId="49621"/>
    <cellStyle name="Comma 4 2 4 5 2 5" xfId="34211"/>
    <cellStyle name="Comma 4 2 4 5 3" xfId="5289"/>
    <cellStyle name="Comma 4 2 4 5 3 2" xfId="13099"/>
    <cellStyle name="Comma 4 2 4 5 3 2 2" xfId="28510"/>
    <cellStyle name="Comma 4 2 4 5 3 2 2 2" xfId="59334"/>
    <cellStyle name="Comma 4 2 4 5 3 2 3" xfId="43924"/>
    <cellStyle name="Comma 4 2 4 5 3 3" xfId="20701"/>
    <cellStyle name="Comma 4 2 4 5 3 3 2" xfId="51525"/>
    <cellStyle name="Comma 4 2 4 5 3 4" xfId="36115"/>
    <cellStyle name="Comma 4 2 4 5 4" xfId="9296"/>
    <cellStyle name="Comma 4 2 4 5 4 2" xfId="24707"/>
    <cellStyle name="Comma 4 2 4 5 4 2 2" xfId="55531"/>
    <cellStyle name="Comma 4 2 4 5 4 3" xfId="40121"/>
    <cellStyle name="Comma 4 2 4 5 5" xfId="16898"/>
    <cellStyle name="Comma 4 2 4 5 5 2" xfId="47722"/>
    <cellStyle name="Comma 4 2 4 5 6" xfId="32312"/>
    <cellStyle name="Comma 4 2 4 6" xfId="2119"/>
    <cellStyle name="Comma 4 2 4 6 2" xfId="5922"/>
    <cellStyle name="Comma 4 2 4 6 2 2" xfId="13732"/>
    <cellStyle name="Comma 4 2 4 6 2 2 2" xfId="29143"/>
    <cellStyle name="Comma 4 2 4 6 2 2 2 2" xfId="59967"/>
    <cellStyle name="Comma 4 2 4 6 2 2 3" xfId="44557"/>
    <cellStyle name="Comma 4 2 4 6 2 3" xfId="21334"/>
    <cellStyle name="Comma 4 2 4 6 2 3 2" xfId="52158"/>
    <cellStyle name="Comma 4 2 4 6 2 4" xfId="36748"/>
    <cellStyle name="Comma 4 2 4 6 3" xfId="9929"/>
    <cellStyle name="Comma 4 2 4 6 3 2" xfId="25340"/>
    <cellStyle name="Comma 4 2 4 6 3 2 2" xfId="56164"/>
    <cellStyle name="Comma 4 2 4 6 3 3" xfId="40754"/>
    <cellStyle name="Comma 4 2 4 6 4" xfId="17531"/>
    <cellStyle name="Comma 4 2 4 6 4 2" xfId="48355"/>
    <cellStyle name="Comma 4 2 4 6 5" xfId="32945"/>
    <cellStyle name="Comma 4 2 4 7" xfId="4023"/>
    <cellStyle name="Comma 4 2 4 7 2" xfId="11833"/>
    <cellStyle name="Comma 4 2 4 7 2 2" xfId="27244"/>
    <cellStyle name="Comma 4 2 4 7 2 2 2" xfId="58068"/>
    <cellStyle name="Comma 4 2 4 7 2 3" xfId="42658"/>
    <cellStyle name="Comma 4 2 4 7 3" xfId="19435"/>
    <cellStyle name="Comma 4 2 4 7 3 2" xfId="50259"/>
    <cellStyle name="Comma 4 2 4 7 4" xfId="34849"/>
    <cellStyle name="Comma 4 2 4 8" xfId="8030"/>
    <cellStyle name="Comma 4 2 4 8 2" xfId="23441"/>
    <cellStyle name="Comma 4 2 4 8 2 2" xfId="54265"/>
    <cellStyle name="Comma 4 2 4 8 3" xfId="38855"/>
    <cellStyle name="Comma 4 2 4 9" xfId="7821"/>
    <cellStyle name="Comma 4 2 4 9 2" xfId="23232"/>
    <cellStyle name="Comma 4 2 4 9 2 2" xfId="54056"/>
    <cellStyle name="Comma 4 2 4 9 3" xfId="38646"/>
    <cellStyle name="Comma 4 2 5" xfId="597"/>
    <cellStyle name="Comma 4 2 5 2" xfId="1230"/>
    <cellStyle name="Comma 4 2 5 2 2" xfId="3129"/>
    <cellStyle name="Comma 4 2 5 2 2 2" xfId="6932"/>
    <cellStyle name="Comma 4 2 5 2 2 2 2" xfId="14742"/>
    <cellStyle name="Comma 4 2 5 2 2 2 2 2" xfId="30153"/>
    <cellStyle name="Comma 4 2 5 2 2 2 2 2 2" xfId="60977"/>
    <cellStyle name="Comma 4 2 5 2 2 2 2 3" xfId="45567"/>
    <cellStyle name="Comma 4 2 5 2 2 2 3" xfId="22344"/>
    <cellStyle name="Comma 4 2 5 2 2 2 3 2" xfId="53168"/>
    <cellStyle name="Comma 4 2 5 2 2 2 4" xfId="37758"/>
    <cellStyle name="Comma 4 2 5 2 2 3" xfId="10939"/>
    <cellStyle name="Comma 4 2 5 2 2 3 2" xfId="26350"/>
    <cellStyle name="Comma 4 2 5 2 2 3 2 2" xfId="57174"/>
    <cellStyle name="Comma 4 2 5 2 2 3 3" xfId="41764"/>
    <cellStyle name="Comma 4 2 5 2 2 4" xfId="18541"/>
    <cellStyle name="Comma 4 2 5 2 2 4 2" xfId="49365"/>
    <cellStyle name="Comma 4 2 5 2 2 5" xfId="33955"/>
    <cellStyle name="Comma 4 2 5 2 3" xfId="5033"/>
    <cellStyle name="Comma 4 2 5 2 3 2" xfId="12843"/>
    <cellStyle name="Comma 4 2 5 2 3 2 2" xfId="28254"/>
    <cellStyle name="Comma 4 2 5 2 3 2 2 2" xfId="59078"/>
    <cellStyle name="Comma 4 2 5 2 3 2 3" xfId="43668"/>
    <cellStyle name="Comma 4 2 5 2 3 3" xfId="20445"/>
    <cellStyle name="Comma 4 2 5 2 3 3 2" xfId="51269"/>
    <cellStyle name="Comma 4 2 5 2 3 4" xfId="35859"/>
    <cellStyle name="Comma 4 2 5 2 4" xfId="9040"/>
    <cellStyle name="Comma 4 2 5 2 4 2" xfId="24451"/>
    <cellStyle name="Comma 4 2 5 2 4 2 2" xfId="55275"/>
    <cellStyle name="Comma 4 2 5 2 4 3" xfId="39865"/>
    <cellStyle name="Comma 4 2 5 2 5" xfId="16642"/>
    <cellStyle name="Comma 4 2 5 2 5 2" xfId="47466"/>
    <cellStyle name="Comma 4 2 5 2 6" xfId="32056"/>
    <cellStyle name="Comma 4 2 5 3" xfId="1863"/>
    <cellStyle name="Comma 4 2 5 3 2" xfId="3762"/>
    <cellStyle name="Comma 4 2 5 3 2 2" xfId="7565"/>
    <cellStyle name="Comma 4 2 5 3 2 2 2" xfId="15375"/>
    <cellStyle name="Comma 4 2 5 3 2 2 2 2" xfId="30786"/>
    <cellStyle name="Comma 4 2 5 3 2 2 2 2 2" xfId="61610"/>
    <cellStyle name="Comma 4 2 5 3 2 2 2 3" xfId="46200"/>
    <cellStyle name="Comma 4 2 5 3 2 2 3" xfId="22977"/>
    <cellStyle name="Comma 4 2 5 3 2 2 3 2" xfId="53801"/>
    <cellStyle name="Comma 4 2 5 3 2 2 4" xfId="38391"/>
    <cellStyle name="Comma 4 2 5 3 2 3" xfId="11572"/>
    <cellStyle name="Comma 4 2 5 3 2 3 2" xfId="26983"/>
    <cellStyle name="Comma 4 2 5 3 2 3 2 2" xfId="57807"/>
    <cellStyle name="Comma 4 2 5 3 2 3 3" xfId="42397"/>
    <cellStyle name="Comma 4 2 5 3 2 4" xfId="19174"/>
    <cellStyle name="Comma 4 2 5 3 2 4 2" xfId="49998"/>
    <cellStyle name="Comma 4 2 5 3 2 5" xfId="34588"/>
    <cellStyle name="Comma 4 2 5 3 3" xfId="5666"/>
    <cellStyle name="Comma 4 2 5 3 3 2" xfId="13476"/>
    <cellStyle name="Comma 4 2 5 3 3 2 2" xfId="28887"/>
    <cellStyle name="Comma 4 2 5 3 3 2 2 2" xfId="59711"/>
    <cellStyle name="Comma 4 2 5 3 3 2 3" xfId="44301"/>
    <cellStyle name="Comma 4 2 5 3 3 3" xfId="21078"/>
    <cellStyle name="Comma 4 2 5 3 3 3 2" xfId="51902"/>
    <cellStyle name="Comma 4 2 5 3 3 4" xfId="36492"/>
    <cellStyle name="Comma 4 2 5 3 4" xfId="9673"/>
    <cellStyle name="Comma 4 2 5 3 4 2" xfId="25084"/>
    <cellStyle name="Comma 4 2 5 3 4 2 2" xfId="55908"/>
    <cellStyle name="Comma 4 2 5 3 4 3" xfId="40498"/>
    <cellStyle name="Comma 4 2 5 3 5" xfId="17275"/>
    <cellStyle name="Comma 4 2 5 3 5 2" xfId="48099"/>
    <cellStyle name="Comma 4 2 5 3 6" xfId="32689"/>
    <cellStyle name="Comma 4 2 5 4" xfId="2496"/>
    <cellStyle name="Comma 4 2 5 4 2" xfId="6299"/>
    <cellStyle name="Comma 4 2 5 4 2 2" xfId="14109"/>
    <cellStyle name="Comma 4 2 5 4 2 2 2" xfId="29520"/>
    <cellStyle name="Comma 4 2 5 4 2 2 2 2" xfId="60344"/>
    <cellStyle name="Comma 4 2 5 4 2 2 3" xfId="44934"/>
    <cellStyle name="Comma 4 2 5 4 2 3" xfId="21711"/>
    <cellStyle name="Comma 4 2 5 4 2 3 2" xfId="52535"/>
    <cellStyle name="Comma 4 2 5 4 2 4" xfId="37125"/>
    <cellStyle name="Comma 4 2 5 4 3" xfId="10306"/>
    <cellStyle name="Comma 4 2 5 4 3 2" xfId="25717"/>
    <cellStyle name="Comma 4 2 5 4 3 2 2" xfId="56541"/>
    <cellStyle name="Comma 4 2 5 4 3 3" xfId="41131"/>
    <cellStyle name="Comma 4 2 5 4 4" xfId="17908"/>
    <cellStyle name="Comma 4 2 5 4 4 2" xfId="48732"/>
    <cellStyle name="Comma 4 2 5 4 5" xfId="33322"/>
    <cellStyle name="Comma 4 2 5 5" xfId="4400"/>
    <cellStyle name="Comma 4 2 5 5 2" xfId="12210"/>
    <cellStyle name="Comma 4 2 5 5 2 2" xfId="27621"/>
    <cellStyle name="Comma 4 2 5 5 2 2 2" xfId="58445"/>
    <cellStyle name="Comma 4 2 5 5 2 3" xfId="43035"/>
    <cellStyle name="Comma 4 2 5 5 3" xfId="19812"/>
    <cellStyle name="Comma 4 2 5 5 3 2" xfId="50636"/>
    <cellStyle name="Comma 4 2 5 5 4" xfId="35226"/>
    <cellStyle name="Comma 4 2 5 6" xfId="8407"/>
    <cellStyle name="Comma 4 2 5 6 2" xfId="23818"/>
    <cellStyle name="Comma 4 2 5 6 2 2" xfId="54642"/>
    <cellStyle name="Comma 4 2 5 6 3" xfId="39232"/>
    <cellStyle name="Comma 4 2 5 7" xfId="16009"/>
    <cellStyle name="Comma 4 2 5 7 2" xfId="46833"/>
    <cellStyle name="Comma 4 2 5 8" xfId="31423"/>
    <cellStyle name="Comma 4 2 6" xfId="388"/>
    <cellStyle name="Comma 4 2 6 2" xfId="1021"/>
    <cellStyle name="Comma 4 2 6 2 2" xfId="2920"/>
    <cellStyle name="Comma 4 2 6 2 2 2" xfId="6723"/>
    <cellStyle name="Comma 4 2 6 2 2 2 2" xfId="14533"/>
    <cellStyle name="Comma 4 2 6 2 2 2 2 2" xfId="29944"/>
    <cellStyle name="Comma 4 2 6 2 2 2 2 2 2" xfId="60768"/>
    <cellStyle name="Comma 4 2 6 2 2 2 2 3" xfId="45358"/>
    <cellStyle name="Comma 4 2 6 2 2 2 3" xfId="22135"/>
    <cellStyle name="Comma 4 2 6 2 2 2 3 2" xfId="52959"/>
    <cellStyle name="Comma 4 2 6 2 2 2 4" xfId="37549"/>
    <cellStyle name="Comma 4 2 6 2 2 3" xfId="10730"/>
    <cellStyle name="Comma 4 2 6 2 2 3 2" xfId="26141"/>
    <cellStyle name="Comma 4 2 6 2 2 3 2 2" xfId="56965"/>
    <cellStyle name="Comma 4 2 6 2 2 3 3" xfId="41555"/>
    <cellStyle name="Comma 4 2 6 2 2 4" xfId="18332"/>
    <cellStyle name="Comma 4 2 6 2 2 4 2" xfId="49156"/>
    <cellStyle name="Comma 4 2 6 2 2 5" xfId="33746"/>
    <cellStyle name="Comma 4 2 6 2 3" xfId="4824"/>
    <cellStyle name="Comma 4 2 6 2 3 2" xfId="12634"/>
    <cellStyle name="Comma 4 2 6 2 3 2 2" xfId="28045"/>
    <cellStyle name="Comma 4 2 6 2 3 2 2 2" xfId="58869"/>
    <cellStyle name="Comma 4 2 6 2 3 2 3" xfId="43459"/>
    <cellStyle name="Comma 4 2 6 2 3 3" xfId="20236"/>
    <cellStyle name="Comma 4 2 6 2 3 3 2" xfId="51060"/>
    <cellStyle name="Comma 4 2 6 2 3 4" xfId="35650"/>
    <cellStyle name="Comma 4 2 6 2 4" xfId="8831"/>
    <cellStyle name="Comma 4 2 6 2 4 2" xfId="24242"/>
    <cellStyle name="Comma 4 2 6 2 4 2 2" xfId="55066"/>
    <cellStyle name="Comma 4 2 6 2 4 3" xfId="39656"/>
    <cellStyle name="Comma 4 2 6 2 5" xfId="16433"/>
    <cellStyle name="Comma 4 2 6 2 5 2" xfId="47257"/>
    <cellStyle name="Comma 4 2 6 2 6" xfId="31847"/>
    <cellStyle name="Comma 4 2 6 3" xfId="1654"/>
    <cellStyle name="Comma 4 2 6 3 2" xfId="3553"/>
    <cellStyle name="Comma 4 2 6 3 2 2" xfId="7356"/>
    <cellStyle name="Comma 4 2 6 3 2 2 2" xfId="15166"/>
    <cellStyle name="Comma 4 2 6 3 2 2 2 2" xfId="30577"/>
    <cellStyle name="Comma 4 2 6 3 2 2 2 2 2" xfId="61401"/>
    <cellStyle name="Comma 4 2 6 3 2 2 2 3" xfId="45991"/>
    <cellStyle name="Comma 4 2 6 3 2 2 3" xfId="22768"/>
    <cellStyle name="Comma 4 2 6 3 2 2 3 2" xfId="53592"/>
    <cellStyle name="Comma 4 2 6 3 2 2 4" xfId="38182"/>
    <cellStyle name="Comma 4 2 6 3 2 3" xfId="11363"/>
    <cellStyle name="Comma 4 2 6 3 2 3 2" xfId="26774"/>
    <cellStyle name="Comma 4 2 6 3 2 3 2 2" xfId="57598"/>
    <cellStyle name="Comma 4 2 6 3 2 3 3" xfId="42188"/>
    <cellStyle name="Comma 4 2 6 3 2 4" xfId="18965"/>
    <cellStyle name="Comma 4 2 6 3 2 4 2" xfId="49789"/>
    <cellStyle name="Comma 4 2 6 3 2 5" xfId="34379"/>
    <cellStyle name="Comma 4 2 6 3 3" xfId="5457"/>
    <cellStyle name="Comma 4 2 6 3 3 2" xfId="13267"/>
    <cellStyle name="Comma 4 2 6 3 3 2 2" xfId="28678"/>
    <cellStyle name="Comma 4 2 6 3 3 2 2 2" xfId="59502"/>
    <cellStyle name="Comma 4 2 6 3 3 2 3" xfId="44092"/>
    <cellStyle name="Comma 4 2 6 3 3 3" xfId="20869"/>
    <cellStyle name="Comma 4 2 6 3 3 3 2" xfId="51693"/>
    <cellStyle name="Comma 4 2 6 3 3 4" xfId="36283"/>
    <cellStyle name="Comma 4 2 6 3 4" xfId="9464"/>
    <cellStyle name="Comma 4 2 6 3 4 2" xfId="24875"/>
    <cellStyle name="Comma 4 2 6 3 4 2 2" xfId="55699"/>
    <cellStyle name="Comma 4 2 6 3 4 3" xfId="40289"/>
    <cellStyle name="Comma 4 2 6 3 5" xfId="17066"/>
    <cellStyle name="Comma 4 2 6 3 5 2" xfId="47890"/>
    <cellStyle name="Comma 4 2 6 3 6" xfId="32480"/>
    <cellStyle name="Comma 4 2 6 4" xfId="2287"/>
    <cellStyle name="Comma 4 2 6 4 2" xfId="6090"/>
    <cellStyle name="Comma 4 2 6 4 2 2" xfId="13900"/>
    <cellStyle name="Comma 4 2 6 4 2 2 2" xfId="29311"/>
    <cellStyle name="Comma 4 2 6 4 2 2 2 2" xfId="60135"/>
    <cellStyle name="Comma 4 2 6 4 2 2 3" xfId="44725"/>
    <cellStyle name="Comma 4 2 6 4 2 3" xfId="21502"/>
    <cellStyle name="Comma 4 2 6 4 2 3 2" xfId="52326"/>
    <cellStyle name="Comma 4 2 6 4 2 4" xfId="36916"/>
    <cellStyle name="Comma 4 2 6 4 3" xfId="10097"/>
    <cellStyle name="Comma 4 2 6 4 3 2" xfId="25508"/>
    <cellStyle name="Comma 4 2 6 4 3 2 2" xfId="56332"/>
    <cellStyle name="Comma 4 2 6 4 3 3" xfId="40922"/>
    <cellStyle name="Comma 4 2 6 4 4" xfId="17699"/>
    <cellStyle name="Comma 4 2 6 4 4 2" xfId="48523"/>
    <cellStyle name="Comma 4 2 6 4 5" xfId="33113"/>
    <cellStyle name="Comma 4 2 6 5" xfId="4191"/>
    <cellStyle name="Comma 4 2 6 5 2" xfId="12001"/>
    <cellStyle name="Comma 4 2 6 5 2 2" xfId="27412"/>
    <cellStyle name="Comma 4 2 6 5 2 2 2" xfId="58236"/>
    <cellStyle name="Comma 4 2 6 5 2 3" xfId="42826"/>
    <cellStyle name="Comma 4 2 6 5 3" xfId="19603"/>
    <cellStyle name="Comma 4 2 6 5 3 2" xfId="50427"/>
    <cellStyle name="Comma 4 2 6 5 4" xfId="35017"/>
    <cellStyle name="Comma 4 2 6 6" xfId="8198"/>
    <cellStyle name="Comma 4 2 6 6 2" xfId="23609"/>
    <cellStyle name="Comma 4 2 6 6 2 2" xfId="54433"/>
    <cellStyle name="Comma 4 2 6 6 3" xfId="39023"/>
    <cellStyle name="Comma 4 2 6 7" xfId="15800"/>
    <cellStyle name="Comma 4 2 6 7 2" xfId="46624"/>
    <cellStyle name="Comma 4 2 6 8" xfId="31214"/>
    <cellStyle name="Comma 4 2 7" xfId="808"/>
    <cellStyle name="Comma 4 2 7 2" xfId="2707"/>
    <cellStyle name="Comma 4 2 7 2 2" xfId="6510"/>
    <cellStyle name="Comma 4 2 7 2 2 2" xfId="14320"/>
    <cellStyle name="Comma 4 2 7 2 2 2 2" xfId="29731"/>
    <cellStyle name="Comma 4 2 7 2 2 2 2 2" xfId="60555"/>
    <cellStyle name="Comma 4 2 7 2 2 2 3" xfId="45145"/>
    <cellStyle name="Comma 4 2 7 2 2 3" xfId="21922"/>
    <cellStyle name="Comma 4 2 7 2 2 3 2" xfId="52746"/>
    <cellStyle name="Comma 4 2 7 2 2 4" xfId="37336"/>
    <cellStyle name="Comma 4 2 7 2 3" xfId="10517"/>
    <cellStyle name="Comma 4 2 7 2 3 2" xfId="25928"/>
    <cellStyle name="Comma 4 2 7 2 3 2 2" xfId="56752"/>
    <cellStyle name="Comma 4 2 7 2 3 3" xfId="41342"/>
    <cellStyle name="Comma 4 2 7 2 4" xfId="18119"/>
    <cellStyle name="Comma 4 2 7 2 4 2" xfId="48943"/>
    <cellStyle name="Comma 4 2 7 2 5" xfId="33533"/>
    <cellStyle name="Comma 4 2 7 3" xfId="4611"/>
    <cellStyle name="Comma 4 2 7 3 2" xfId="12421"/>
    <cellStyle name="Comma 4 2 7 3 2 2" xfId="27832"/>
    <cellStyle name="Comma 4 2 7 3 2 2 2" xfId="58656"/>
    <cellStyle name="Comma 4 2 7 3 2 3" xfId="43246"/>
    <cellStyle name="Comma 4 2 7 3 3" xfId="20023"/>
    <cellStyle name="Comma 4 2 7 3 3 2" xfId="50847"/>
    <cellStyle name="Comma 4 2 7 3 4" xfId="35437"/>
    <cellStyle name="Comma 4 2 7 4" xfId="8618"/>
    <cellStyle name="Comma 4 2 7 4 2" xfId="24029"/>
    <cellStyle name="Comma 4 2 7 4 2 2" xfId="54853"/>
    <cellStyle name="Comma 4 2 7 4 3" xfId="39443"/>
    <cellStyle name="Comma 4 2 7 5" xfId="16220"/>
    <cellStyle name="Comma 4 2 7 5 2" xfId="47044"/>
    <cellStyle name="Comma 4 2 7 6" xfId="31634"/>
    <cellStyle name="Comma 4 2 8" xfId="1441"/>
    <cellStyle name="Comma 4 2 8 2" xfId="3340"/>
    <cellStyle name="Comma 4 2 8 2 2" xfId="7143"/>
    <cellStyle name="Comma 4 2 8 2 2 2" xfId="14953"/>
    <cellStyle name="Comma 4 2 8 2 2 2 2" xfId="30364"/>
    <cellStyle name="Comma 4 2 8 2 2 2 2 2" xfId="61188"/>
    <cellStyle name="Comma 4 2 8 2 2 2 3" xfId="45778"/>
    <cellStyle name="Comma 4 2 8 2 2 3" xfId="22555"/>
    <cellStyle name="Comma 4 2 8 2 2 3 2" xfId="53379"/>
    <cellStyle name="Comma 4 2 8 2 2 4" xfId="37969"/>
    <cellStyle name="Comma 4 2 8 2 3" xfId="11150"/>
    <cellStyle name="Comma 4 2 8 2 3 2" xfId="26561"/>
    <cellStyle name="Comma 4 2 8 2 3 2 2" xfId="57385"/>
    <cellStyle name="Comma 4 2 8 2 3 3" xfId="41975"/>
    <cellStyle name="Comma 4 2 8 2 4" xfId="18752"/>
    <cellStyle name="Comma 4 2 8 2 4 2" xfId="49576"/>
    <cellStyle name="Comma 4 2 8 2 5" xfId="34166"/>
    <cellStyle name="Comma 4 2 8 3" xfId="5244"/>
    <cellStyle name="Comma 4 2 8 3 2" xfId="13054"/>
    <cellStyle name="Comma 4 2 8 3 2 2" xfId="28465"/>
    <cellStyle name="Comma 4 2 8 3 2 2 2" xfId="59289"/>
    <cellStyle name="Comma 4 2 8 3 2 3" xfId="43879"/>
    <cellStyle name="Comma 4 2 8 3 3" xfId="20656"/>
    <cellStyle name="Comma 4 2 8 3 3 2" xfId="51480"/>
    <cellStyle name="Comma 4 2 8 3 4" xfId="36070"/>
    <cellStyle name="Comma 4 2 8 4" xfId="9251"/>
    <cellStyle name="Comma 4 2 8 4 2" xfId="24662"/>
    <cellStyle name="Comma 4 2 8 4 2 2" xfId="55486"/>
    <cellStyle name="Comma 4 2 8 4 3" xfId="40076"/>
    <cellStyle name="Comma 4 2 8 5" xfId="16853"/>
    <cellStyle name="Comma 4 2 8 5 2" xfId="47677"/>
    <cellStyle name="Comma 4 2 8 6" xfId="32267"/>
    <cellStyle name="Comma 4 2 9" xfId="2074"/>
    <cellStyle name="Comma 4 2 9 2" xfId="5877"/>
    <cellStyle name="Comma 4 2 9 2 2" xfId="13687"/>
    <cellStyle name="Comma 4 2 9 2 2 2" xfId="29098"/>
    <cellStyle name="Comma 4 2 9 2 2 2 2" xfId="59922"/>
    <cellStyle name="Comma 4 2 9 2 2 3" xfId="44512"/>
    <cellStyle name="Comma 4 2 9 2 3" xfId="21289"/>
    <cellStyle name="Comma 4 2 9 2 3 2" xfId="52113"/>
    <cellStyle name="Comma 4 2 9 2 4" xfId="36703"/>
    <cellStyle name="Comma 4 2 9 3" xfId="9884"/>
    <cellStyle name="Comma 4 2 9 3 2" xfId="25295"/>
    <cellStyle name="Comma 4 2 9 3 2 2" xfId="56119"/>
    <cellStyle name="Comma 4 2 9 3 3" xfId="40709"/>
    <cellStyle name="Comma 4 2 9 4" xfId="17486"/>
    <cellStyle name="Comma 4 2 9 4 2" xfId="48310"/>
    <cellStyle name="Comma 4 2 9 5" xfId="32900"/>
    <cellStyle name="Comma 4 3" xfId="65"/>
    <cellStyle name="Comma 4 3 10" xfId="7841"/>
    <cellStyle name="Comma 4 3 10 2" xfId="23252"/>
    <cellStyle name="Comma 4 3 10 2 2" xfId="54076"/>
    <cellStyle name="Comma 4 3 10 3" xfId="38666"/>
    <cellStyle name="Comma 4 3 11" xfId="15652"/>
    <cellStyle name="Comma 4 3 11 2" xfId="46476"/>
    <cellStyle name="Comma 4 3 12" xfId="31066"/>
    <cellStyle name="Comma 4 3 13" xfId="239"/>
    <cellStyle name="Comma 4 3 2" xfId="89"/>
    <cellStyle name="Comma 4 3 2 10" xfId="15734"/>
    <cellStyle name="Comma 4 3 2 10 2" xfId="46558"/>
    <cellStyle name="Comma 4 3 2 11" xfId="31148"/>
    <cellStyle name="Comma 4 3 2 12" xfId="321"/>
    <cellStyle name="Comma 4 3 2 2" xfId="744"/>
    <cellStyle name="Comma 4 3 2 2 2" xfId="1377"/>
    <cellStyle name="Comma 4 3 2 2 2 2" xfId="3276"/>
    <cellStyle name="Comma 4 3 2 2 2 2 2" xfId="7079"/>
    <cellStyle name="Comma 4 3 2 2 2 2 2 2" xfId="14889"/>
    <cellStyle name="Comma 4 3 2 2 2 2 2 2 2" xfId="30300"/>
    <cellStyle name="Comma 4 3 2 2 2 2 2 2 2 2" xfId="61124"/>
    <cellStyle name="Comma 4 3 2 2 2 2 2 2 3" xfId="45714"/>
    <cellStyle name="Comma 4 3 2 2 2 2 2 3" xfId="22491"/>
    <cellStyle name="Comma 4 3 2 2 2 2 2 3 2" xfId="53315"/>
    <cellStyle name="Comma 4 3 2 2 2 2 2 4" xfId="37905"/>
    <cellStyle name="Comma 4 3 2 2 2 2 3" xfId="11086"/>
    <cellStyle name="Comma 4 3 2 2 2 2 3 2" xfId="26497"/>
    <cellStyle name="Comma 4 3 2 2 2 2 3 2 2" xfId="57321"/>
    <cellStyle name="Comma 4 3 2 2 2 2 3 3" xfId="41911"/>
    <cellStyle name="Comma 4 3 2 2 2 2 4" xfId="18688"/>
    <cellStyle name="Comma 4 3 2 2 2 2 4 2" xfId="49512"/>
    <cellStyle name="Comma 4 3 2 2 2 2 5" xfId="34102"/>
    <cellStyle name="Comma 4 3 2 2 2 3" xfId="5180"/>
    <cellStyle name="Comma 4 3 2 2 2 3 2" xfId="12990"/>
    <cellStyle name="Comma 4 3 2 2 2 3 2 2" xfId="28401"/>
    <cellStyle name="Comma 4 3 2 2 2 3 2 2 2" xfId="59225"/>
    <cellStyle name="Comma 4 3 2 2 2 3 2 3" xfId="43815"/>
    <cellStyle name="Comma 4 3 2 2 2 3 3" xfId="20592"/>
    <cellStyle name="Comma 4 3 2 2 2 3 3 2" xfId="51416"/>
    <cellStyle name="Comma 4 3 2 2 2 3 4" xfId="36006"/>
    <cellStyle name="Comma 4 3 2 2 2 4" xfId="9187"/>
    <cellStyle name="Comma 4 3 2 2 2 4 2" xfId="24598"/>
    <cellStyle name="Comma 4 3 2 2 2 4 2 2" xfId="55422"/>
    <cellStyle name="Comma 4 3 2 2 2 4 3" xfId="40012"/>
    <cellStyle name="Comma 4 3 2 2 2 5" xfId="16789"/>
    <cellStyle name="Comma 4 3 2 2 2 5 2" xfId="47613"/>
    <cellStyle name="Comma 4 3 2 2 2 6" xfId="32203"/>
    <cellStyle name="Comma 4 3 2 2 3" xfId="2010"/>
    <cellStyle name="Comma 4 3 2 2 3 2" xfId="3909"/>
    <cellStyle name="Comma 4 3 2 2 3 2 2" xfId="7712"/>
    <cellStyle name="Comma 4 3 2 2 3 2 2 2" xfId="15522"/>
    <cellStyle name="Comma 4 3 2 2 3 2 2 2 2" xfId="30933"/>
    <cellStyle name="Comma 4 3 2 2 3 2 2 2 2 2" xfId="61757"/>
    <cellStyle name="Comma 4 3 2 2 3 2 2 2 3" xfId="46347"/>
    <cellStyle name="Comma 4 3 2 2 3 2 2 3" xfId="23124"/>
    <cellStyle name="Comma 4 3 2 2 3 2 2 3 2" xfId="53948"/>
    <cellStyle name="Comma 4 3 2 2 3 2 2 4" xfId="38538"/>
    <cellStyle name="Comma 4 3 2 2 3 2 3" xfId="11719"/>
    <cellStyle name="Comma 4 3 2 2 3 2 3 2" xfId="27130"/>
    <cellStyle name="Comma 4 3 2 2 3 2 3 2 2" xfId="57954"/>
    <cellStyle name="Comma 4 3 2 2 3 2 3 3" xfId="42544"/>
    <cellStyle name="Comma 4 3 2 2 3 2 4" xfId="19321"/>
    <cellStyle name="Comma 4 3 2 2 3 2 4 2" xfId="50145"/>
    <cellStyle name="Comma 4 3 2 2 3 2 5" xfId="34735"/>
    <cellStyle name="Comma 4 3 2 2 3 3" xfId="5813"/>
    <cellStyle name="Comma 4 3 2 2 3 3 2" xfId="13623"/>
    <cellStyle name="Comma 4 3 2 2 3 3 2 2" xfId="29034"/>
    <cellStyle name="Comma 4 3 2 2 3 3 2 2 2" xfId="59858"/>
    <cellStyle name="Comma 4 3 2 2 3 3 2 3" xfId="44448"/>
    <cellStyle name="Comma 4 3 2 2 3 3 3" xfId="21225"/>
    <cellStyle name="Comma 4 3 2 2 3 3 3 2" xfId="52049"/>
    <cellStyle name="Comma 4 3 2 2 3 3 4" xfId="36639"/>
    <cellStyle name="Comma 4 3 2 2 3 4" xfId="9820"/>
    <cellStyle name="Comma 4 3 2 2 3 4 2" xfId="25231"/>
    <cellStyle name="Comma 4 3 2 2 3 4 2 2" xfId="56055"/>
    <cellStyle name="Comma 4 3 2 2 3 4 3" xfId="40645"/>
    <cellStyle name="Comma 4 3 2 2 3 5" xfId="17422"/>
    <cellStyle name="Comma 4 3 2 2 3 5 2" xfId="48246"/>
    <cellStyle name="Comma 4 3 2 2 3 6" xfId="32836"/>
    <cellStyle name="Comma 4 3 2 2 4" xfId="2643"/>
    <cellStyle name="Comma 4 3 2 2 4 2" xfId="6446"/>
    <cellStyle name="Comma 4 3 2 2 4 2 2" xfId="14256"/>
    <cellStyle name="Comma 4 3 2 2 4 2 2 2" xfId="29667"/>
    <cellStyle name="Comma 4 3 2 2 4 2 2 2 2" xfId="60491"/>
    <cellStyle name="Comma 4 3 2 2 4 2 2 3" xfId="45081"/>
    <cellStyle name="Comma 4 3 2 2 4 2 3" xfId="21858"/>
    <cellStyle name="Comma 4 3 2 2 4 2 3 2" xfId="52682"/>
    <cellStyle name="Comma 4 3 2 2 4 2 4" xfId="37272"/>
    <cellStyle name="Comma 4 3 2 2 4 3" xfId="10453"/>
    <cellStyle name="Comma 4 3 2 2 4 3 2" xfId="25864"/>
    <cellStyle name="Comma 4 3 2 2 4 3 2 2" xfId="56688"/>
    <cellStyle name="Comma 4 3 2 2 4 3 3" xfId="41278"/>
    <cellStyle name="Comma 4 3 2 2 4 4" xfId="18055"/>
    <cellStyle name="Comma 4 3 2 2 4 4 2" xfId="48879"/>
    <cellStyle name="Comma 4 3 2 2 4 5" xfId="33469"/>
    <cellStyle name="Comma 4 3 2 2 5" xfId="4547"/>
    <cellStyle name="Comma 4 3 2 2 5 2" xfId="12357"/>
    <cellStyle name="Comma 4 3 2 2 5 2 2" xfId="27768"/>
    <cellStyle name="Comma 4 3 2 2 5 2 2 2" xfId="58592"/>
    <cellStyle name="Comma 4 3 2 2 5 2 3" xfId="43182"/>
    <cellStyle name="Comma 4 3 2 2 5 3" xfId="19959"/>
    <cellStyle name="Comma 4 3 2 2 5 3 2" xfId="50783"/>
    <cellStyle name="Comma 4 3 2 2 5 4" xfId="35373"/>
    <cellStyle name="Comma 4 3 2 2 6" xfId="8554"/>
    <cellStyle name="Comma 4 3 2 2 6 2" xfId="23965"/>
    <cellStyle name="Comma 4 3 2 2 6 2 2" xfId="54789"/>
    <cellStyle name="Comma 4 3 2 2 6 3" xfId="39379"/>
    <cellStyle name="Comma 4 3 2 2 7" xfId="16156"/>
    <cellStyle name="Comma 4 3 2 2 7 2" xfId="46980"/>
    <cellStyle name="Comma 4 3 2 2 8" xfId="31570"/>
    <cellStyle name="Comma 4 3 2 3" xfId="535"/>
    <cellStyle name="Comma 4 3 2 3 2" xfId="1168"/>
    <cellStyle name="Comma 4 3 2 3 2 2" xfId="3067"/>
    <cellStyle name="Comma 4 3 2 3 2 2 2" xfId="6870"/>
    <cellStyle name="Comma 4 3 2 3 2 2 2 2" xfId="14680"/>
    <cellStyle name="Comma 4 3 2 3 2 2 2 2 2" xfId="30091"/>
    <cellStyle name="Comma 4 3 2 3 2 2 2 2 2 2" xfId="60915"/>
    <cellStyle name="Comma 4 3 2 3 2 2 2 2 3" xfId="45505"/>
    <cellStyle name="Comma 4 3 2 3 2 2 2 3" xfId="22282"/>
    <cellStyle name="Comma 4 3 2 3 2 2 2 3 2" xfId="53106"/>
    <cellStyle name="Comma 4 3 2 3 2 2 2 4" xfId="37696"/>
    <cellStyle name="Comma 4 3 2 3 2 2 3" xfId="10877"/>
    <cellStyle name="Comma 4 3 2 3 2 2 3 2" xfId="26288"/>
    <cellStyle name="Comma 4 3 2 3 2 2 3 2 2" xfId="57112"/>
    <cellStyle name="Comma 4 3 2 3 2 2 3 3" xfId="41702"/>
    <cellStyle name="Comma 4 3 2 3 2 2 4" xfId="18479"/>
    <cellStyle name="Comma 4 3 2 3 2 2 4 2" xfId="49303"/>
    <cellStyle name="Comma 4 3 2 3 2 2 5" xfId="33893"/>
    <cellStyle name="Comma 4 3 2 3 2 3" xfId="4971"/>
    <cellStyle name="Comma 4 3 2 3 2 3 2" xfId="12781"/>
    <cellStyle name="Comma 4 3 2 3 2 3 2 2" xfId="28192"/>
    <cellStyle name="Comma 4 3 2 3 2 3 2 2 2" xfId="59016"/>
    <cellStyle name="Comma 4 3 2 3 2 3 2 3" xfId="43606"/>
    <cellStyle name="Comma 4 3 2 3 2 3 3" xfId="20383"/>
    <cellStyle name="Comma 4 3 2 3 2 3 3 2" xfId="51207"/>
    <cellStyle name="Comma 4 3 2 3 2 3 4" xfId="35797"/>
    <cellStyle name="Comma 4 3 2 3 2 4" xfId="8978"/>
    <cellStyle name="Comma 4 3 2 3 2 4 2" xfId="24389"/>
    <cellStyle name="Comma 4 3 2 3 2 4 2 2" xfId="55213"/>
    <cellStyle name="Comma 4 3 2 3 2 4 3" xfId="39803"/>
    <cellStyle name="Comma 4 3 2 3 2 5" xfId="16580"/>
    <cellStyle name="Comma 4 3 2 3 2 5 2" xfId="47404"/>
    <cellStyle name="Comma 4 3 2 3 2 6" xfId="31994"/>
    <cellStyle name="Comma 4 3 2 3 3" xfId="1801"/>
    <cellStyle name="Comma 4 3 2 3 3 2" xfId="3700"/>
    <cellStyle name="Comma 4 3 2 3 3 2 2" xfId="7503"/>
    <cellStyle name="Comma 4 3 2 3 3 2 2 2" xfId="15313"/>
    <cellStyle name="Comma 4 3 2 3 3 2 2 2 2" xfId="30724"/>
    <cellStyle name="Comma 4 3 2 3 3 2 2 2 2 2" xfId="61548"/>
    <cellStyle name="Comma 4 3 2 3 3 2 2 2 3" xfId="46138"/>
    <cellStyle name="Comma 4 3 2 3 3 2 2 3" xfId="22915"/>
    <cellStyle name="Comma 4 3 2 3 3 2 2 3 2" xfId="53739"/>
    <cellStyle name="Comma 4 3 2 3 3 2 2 4" xfId="38329"/>
    <cellStyle name="Comma 4 3 2 3 3 2 3" xfId="11510"/>
    <cellStyle name="Comma 4 3 2 3 3 2 3 2" xfId="26921"/>
    <cellStyle name="Comma 4 3 2 3 3 2 3 2 2" xfId="57745"/>
    <cellStyle name="Comma 4 3 2 3 3 2 3 3" xfId="42335"/>
    <cellStyle name="Comma 4 3 2 3 3 2 4" xfId="19112"/>
    <cellStyle name="Comma 4 3 2 3 3 2 4 2" xfId="49936"/>
    <cellStyle name="Comma 4 3 2 3 3 2 5" xfId="34526"/>
    <cellStyle name="Comma 4 3 2 3 3 3" xfId="5604"/>
    <cellStyle name="Comma 4 3 2 3 3 3 2" xfId="13414"/>
    <cellStyle name="Comma 4 3 2 3 3 3 2 2" xfId="28825"/>
    <cellStyle name="Comma 4 3 2 3 3 3 2 2 2" xfId="59649"/>
    <cellStyle name="Comma 4 3 2 3 3 3 2 3" xfId="44239"/>
    <cellStyle name="Comma 4 3 2 3 3 3 3" xfId="21016"/>
    <cellStyle name="Comma 4 3 2 3 3 3 3 2" xfId="51840"/>
    <cellStyle name="Comma 4 3 2 3 3 3 4" xfId="36430"/>
    <cellStyle name="Comma 4 3 2 3 3 4" xfId="9611"/>
    <cellStyle name="Comma 4 3 2 3 3 4 2" xfId="25022"/>
    <cellStyle name="Comma 4 3 2 3 3 4 2 2" xfId="55846"/>
    <cellStyle name="Comma 4 3 2 3 3 4 3" xfId="40436"/>
    <cellStyle name="Comma 4 3 2 3 3 5" xfId="17213"/>
    <cellStyle name="Comma 4 3 2 3 3 5 2" xfId="48037"/>
    <cellStyle name="Comma 4 3 2 3 3 6" xfId="32627"/>
    <cellStyle name="Comma 4 3 2 3 4" xfId="2434"/>
    <cellStyle name="Comma 4 3 2 3 4 2" xfId="6237"/>
    <cellStyle name="Comma 4 3 2 3 4 2 2" xfId="14047"/>
    <cellStyle name="Comma 4 3 2 3 4 2 2 2" xfId="29458"/>
    <cellStyle name="Comma 4 3 2 3 4 2 2 2 2" xfId="60282"/>
    <cellStyle name="Comma 4 3 2 3 4 2 2 3" xfId="44872"/>
    <cellStyle name="Comma 4 3 2 3 4 2 3" xfId="21649"/>
    <cellStyle name="Comma 4 3 2 3 4 2 3 2" xfId="52473"/>
    <cellStyle name="Comma 4 3 2 3 4 2 4" xfId="37063"/>
    <cellStyle name="Comma 4 3 2 3 4 3" xfId="10244"/>
    <cellStyle name="Comma 4 3 2 3 4 3 2" xfId="25655"/>
    <cellStyle name="Comma 4 3 2 3 4 3 2 2" xfId="56479"/>
    <cellStyle name="Comma 4 3 2 3 4 3 3" xfId="41069"/>
    <cellStyle name="Comma 4 3 2 3 4 4" xfId="17846"/>
    <cellStyle name="Comma 4 3 2 3 4 4 2" xfId="48670"/>
    <cellStyle name="Comma 4 3 2 3 4 5" xfId="33260"/>
    <cellStyle name="Comma 4 3 2 3 5" xfId="4338"/>
    <cellStyle name="Comma 4 3 2 3 5 2" xfId="12148"/>
    <cellStyle name="Comma 4 3 2 3 5 2 2" xfId="27559"/>
    <cellStyle name="Comma 4 3 2 3 5 2 2 2" xfId="58383"/>
    <cellStyle name="Comma 4 3 2 3 5 2 3" xfId="42973"/>
    <cellStyle name="Comma 4 3 2 3 5 3" xfId="19750"/>
    <cellStyle name="Comma 4 3 2 3 5 3 2" xfId="50574"/>
    <cellStyle name="Comma 4 3 2 3 5 4" xfId="35164"/>
    <cellStyle name="Comma 4 3 2 3 6" xfId="8345"/>
    <cellStyle name="Comma 4 3 2 3 6 2" xfId="23756"/>
    <cellStyle name="Comma 4 3 2 3 6 2 2" xfId="54580"/>
    <cellStyle name="Comma 4 3 2 3 6 3" xfId="39170"/>
    <cellStyle name="Comma 4 3 2 3 7" xfId="15947"/>
    <cellStyle name="Comma 4 3 2 3 7 2" xfId="46771"/>
    <cellStyle name="Comma 4 3 2 3 8" xfId="31361"/>
    <cellStyle name="Comma 4 3 2 4" xfId="955"/>
    <cellStyle name="Comma 4 3 2 4 2" xfId="2854"/>
    <cellStyle name="Comma 4 3 2 4 2 2" xfId="6657"/>
    <cellStyle name="Comma 4 3 2 4 2 2 2" xfId="14467"/>
    <cellStyle name="Comma 4 3 2 4 2 2 2 2" xfId="29878"/>
    <cellStyle name="Comma 4 3 2 4 2 2 2 2 2" xfId="60702"/>
    <cellStyle name="Comma 4 3 2 4 2 2 2 3" xfId="45292"/>
    <cellStyle name="Comma 4 3 2 4 2 2 3" xfId="22069"/>
    <cellStyle name="Comma 4 3 2 4 2 2 3 2" xfId="52893"/>
    <cellStyle name="Comma 4 3 2 4 2 2 4" xfId="37483"/>
    <cellStyle name="Comma 4 3 2 4 2 3" xfId="10664"/>
    <cellStyle name="Comma 4 3 2 4 2 3 2" xfId="26075"/>
    <cellStyle name="Comma 4 3 2 4 2 3 2 2" xfId="56899"/>
    <cellStyle name="Comma 4 3 2 4 2 3 3" xfId="41489"/>
    <cellStyle name="Comma 4 3 2 4 2 4" xfId="18266"/>
    <cellStyle name="Comma 4 3 2 4 2 4 2" xfId="49090"/>
    <cellStyle name="Comma 4 3 2 4 2 5" xfId="33680"/>
    <cellStyle name="Comma 4 3 2 4 3" xfId="4758"/>
    <cellStyle name="Comma 4 3 2 4 3 2" xfId="12568"/>
    <cellStyle name="Comma 4 3 2 4 3 2 2" xfId="27979"/>
    <cellStyle name="Comma 4 3 2 4 3 2 2 2" xfId="58803"/>
    <cellStyle name="Comma 4 3 2 4 3 2 3" xfId="43393"/>
    <cellStyle name="Comma 4 3 2 4 3 3" xfId="20170"/>
    <cellStyle name="Comma 4 3 2 4 3 3 2" xfId="50994"/>
    <cellStyle name="Comma 4 3 2 4 3 4" xfId="35584"/>
    <cellStyle name="Comma 4 3 2 4 4" xfId="8765"/>
    <cellStyle name="Comma 4 3 2 4 4 2" xfId="24176"/>
    <cellStyle name="Comma 4 3 2 4 4 2 2" xfId="55000"/>
    <cellStyle name="Comma 4 3 2 4 4 3" xfId="39590"/>
    <cellStyle name="Comma 4 3 2 4 5" xfId="16367"/>
    <cellStyle name="Comma 4 3 2 4 5 2" xfId="47191"/>
    <cellStyle name="Comma 4 3 2 4 6" xfId="31781"/>
    <cellStyle name="Comma 4 3 2 5" xfId="1588"/>
    <cellStyle name="Comma 4 3 2 5 2" xfId="3487"/>
    <cellStyle name="Comma 4 3 2 5 2 2" xfId="7290"/>
    <cellStyle name="Comma 4 3 2 5 2 2 2" xfId="15100"/>
    <cellStyle name="Comma 4 3 2 5 2 2 2 2" xfId="30511"/>
    <cellStyle name="Comma 4 3 2 5 2 2 2 2 2" xfId="61335"/>
    <cellStyle name="Comma 4 3 2 5 2 2 2 3" xfId="45925"/>
    <cellStyle name="Comma 4 3 2 5 2 2 3" xfId="22702"/>
    <cellStyle name="Comma 4 3 2 5 2 2 3 2" xfId="53526"/>
    <cellStyle name="Comma 4 3 2 5 2 2 4" xfId="38116"/>
    <cellStyle name="Comma 4 3 2 5 2 3" xfId="11297"/>
    <cellStyle name="Comma 4 3 2 5 2 3 2" xfId="26708"/>
    <cellStyle name="Comma 4 3 2 5 2 3 2 2" xfId="57532"/>
    <cellStyle name="Comma 4 3 2 5 2 3 3" xfId="42122"/>
    <cellStyle name="Comma 4 3 2 5 2 4" xfId="18899"/>
    <cellStyle name="Comma 4 3 2 5 2 4 2" xfId="49723"/>
    <cellStyle name="Comma 4 3 2 5 2 5" xfId="34313"/>
    <cellStyle name="Comma 4 3 2 5 3" xfId="5391"/>
    <cellStyle name="Comma 4 3 2 5 3 2" xfId="13201"/>
    <cellStyle name="Comma 4 3 2 5 3 2 2" xfId="28612"/>
    <cellStyle name="Comma 4 3 2 5 3 2 2 2" xfId="59436"/>
    <cellStyle name="Comma 4 3 2 5 3 2 3" xfId="44026"/>
    <cellStyle name="Comma 4 3 2 5 3 3" xfId="20803"/>
    <cellStyle name="Comma 4 3 2 5 3 3 2" xfId="51627"/>
    <cellStyle name="Comma 4 3 2 5 3 4" xfId="36217"/>
    <cellStyle name="Comma 4 3 2 5 4" xfId="9398"/>
    <cellStyle name="Comma 4 3 2 5 4 2" xfId="24809"/>
    <cellStyle name="Comma 4 3 2 5 4 2 2" xfId="55633"/>
    <cellStyle name="Comma 4 3 2 5 4 3" xfId="40223"/>
    <cellStyle name="Comma 4 3 2 5 5" xfId="17000"/>
    <cellStyle name="Comma 4 3 2 5 5 2" xfId="47824"/>
    <cellStyle name="Comma 4 3 2 5 6" xfId="32414"/>
    <cellStyle name="Comma 4 3 2 6" xfId="2221"/>
    <cellStyle name="Comma 4 3 2 6 2" xfId="6024"/>
    <cellStyle name="Comma 4 3 2 6 2 2" xfId="13834"/>
    <cellStyle name="Comma 4 3 2 6 2 2 2" xfId="29245"/>
    <cellStyle name="Comma 4 3 2 6 2 2 2 2" xfId="60069"/>
    <cellStyle name="Comma 4 3 2 6 2 2 3" xfId="44659"/>
    <cellStyle name="Comma 4 3 2 6 2 3" xfId="21436"/>
    <cellStyle name="Comma 4 3 2 6 2 3 2" xfId="52260"/>
    <cellStyle name="Comma 4 3 2 6 2 4" xfId="36850"/>
    <cellStyle name="Comma 4 3 2 6 3" xfId="10031"/>
    <cellStyle name="Comma 4 3 2 6 3 2" xfId="25442"/>
    <cellStyle name="Comma 4 3 2 6 3 2 2" xfId="56266"/>
    <cellStyle name="Comma 4 3 2 6 3 3" xfId="40856"/>
    <cellStyle name="Comma 4 3 2 6 4" xfId="17633"/>
    <cellStyle name="Comma 4 3 2 6 4 2" xfId="48457"/>
    <cellStyle name="Comma 4 3 2 6 5" xfId="33047"/>
    <cellStyle name="Comma 4 3 2 7" xfId="4125"/>
    <cellStyle name="Comma 4 3 2 7 2" xfId="11935"/>
    <cellStyle name="Comma 4 3 2 7 2 2" xfId="27346"/>
    <cellStyle name="Comma 4 3 2 7 2 2 2" xfId="58170"/>
    <cellStyle name="Comma 4 3 2 7 2 3" xfId="42760"/>
    <cellStyle name="Comma 4 3 2 7 3" xfId="19537"/>
    <cellStyle name="Comma 4 3 2 7 3 2" xfId="50361"/>
    <cellStyle name="Comma 4 3 2 7 4" xfId="34951"/>
    <cellStyle name="Comma 4 3 2 8" xfId="8132"/>
    <cellStyle name="Comma 4 3 2 8 2" xfId="23543"/>
    <cellStyle name="Comma 4 3 2 8 2 2" xfId="54367"/>
    <cellStyle name="Comma 4 3 2 8 3" xfId="38957"/>
    <cellStyle name="Comma 4 3 2 9" xfId="7923"/>
    <cellStyle name="Comma 4 3 2 9 2" xfId="23334"/>
    <cellStyle name="Comma 4 3 2 9 2 2" xfId="54158"/>
    <cellStyle name="Comma 4 3 2 9 3" xfId="38748"/>
    <cellStyle name="Comma 4 3 3" xfId="662"/>
    <cellStyle name="Comma 4 3 3 2" xfId="1295"/>
    <cellStyle name="Comma 4 3 3 2 2" xfId="3194"/>
    <cellStyle name="Comma 4 3 3 2 2 2" xfId="6997"/>
    <cellStyle name="Comma 4 3 3 2 2 2 2" xfId="14807"/>
    <cellStyle name="Comma 4 3 3 2 2 2 2 2" xfId="30218"/>
    <cellStyle name="Comma 4 3 3 2 2 2 2 2 2" xfId="61042"/>
    <cellStyle name="Comma 4 3 3 2 2 2 2 3" xfId="45632"/>
    <cellStyle name="Comma 4 3 3 2 2 2 3" xfId="22409"/>
    <cellStyle name="Comma 4 3 3 2 2 2 3 2" xfId="53233"/>
    <cellStyle name="Comma 4 3 3 2 2 2 4" xfId="37823"/>
    <cellStyle name="Comma 4 3 3 2 2 3" xfId="11004"/>
    <cellStyle name="Comma 4 3 3 2 2 3 2" xfId="26415"/>
    <cellStyle name="Comma 4 3 3 2 2 3 2 2" xfId="57239"/>
    <cellStyle name="Comma 4 3 3 2 2 3 3" xfId="41829"/>
    <cellStyle name="Comma 4 3 3 2 2 4" xfId="18606"/>
    <cellStyle name="Comma 4 3 3 2 2 4 2" xfId="49430"/>
    <cellStyle name="Comma 4 3 3 2 2 5" xfId="34020"/>
    <cellStyle name="Comma 4 3 3 2 3" xfId="5098"/>
    <cellStyle name="Comma 4 3 3 2 3 2" xfId="12908"/>
    <cellStyle name="Comma 4 3 3 2 3 2 2" xfId="28319"/>
    <cellStyle name="Comma 4 3 3 2 3 2 2 2" xfId="59143"/>
    <cellStyle name="Comma 4 3 3 2 3 2 3" xfId="43733"/>
    <cellStyle name="Comma 4 3 3 2 3 3" xfId="20510"/>
    <cellStyle name="Comma 4 3 3 2 3 3 2" xfId="51334"/>
    <cellStyle name="Comma 4 3 3 2 3 4" xfId="35924"/>
    <cellStyle name="Comma 4 3 3 2 4" xfId="9105"/>
    <cellStyle name="Comma 4 3 3 2 4 2" xfId="24516"/>
    <cellStyle name="Comma 4 3 3 2 4 2 2" xfId="55340"/>
    <cellStyle name="Comma 4 3 3 2 4 3" xfId="39930"/>
    <cellStyle name="Comma 4 3 3 2 5" xfId="16707"/>
    <cellStyle name="Comma 4 3 3 2 5 2" xfId="47531"/>
    <cellStyle name="Comma 4 3 3 2 6" xfId="32121"/>
    <cellStyle name="Comma 4 3 3 3" xfId="1928"/>
    <cellStyle name="Comma 4 3 3 3 2" xfId="3827"/>
    <cellStyle name="Comma 4 3 3 3 2 2" xfId="7630"/>
    <cellStyle name="Comma 4 3 3 3 2 2 2" xfId="15440"/>
    <cellStyle name="Comma 4 3 3 3 2 2 2 2" xfId="30851"/>
    <cellStyle name="Comma 4 3 3 3 2 2 2 2 2" xfId="61675"/>
    <cellStyle name="Comma 4 3 3 3 2 2 2 3" xfId="46265"/>
    <cellStyle name="Comma 4 3 3 3 2 2 3" xfId="23042"/>
    <cellStyle name="Comma 4 3 3 3 2 2 3 2" xfId="53866"/>
    <cellStyle name="Comma 4 3 3 3 2 2 4" xfId="38456"/>
    <cellStyle name="Comma 4 3 3 3 2 3" xfId="11637"/>
    <cellStyle name="Comma 4 3 3 3 2 3 2" xfId="27048"/>
    <cellStyle name="Comma 4 3 3 3 2 3 2 2" xfId="57872"/>
    <cellStyle name="Comma 4 3 3 3 2 3 3" xfId="42462"/>
    <cellStyle name="Comma 4 3 3 3 2 4" xfId="19239"/>
    <cellStyle name="Comma 4 3 3 3 2 4 2" xfId="50063"/>
    <cellStyle name="Comma 4 3 3 3 2 5" xfId="34653"/>
    <cellStyle name="Comma 4 3 3 3 3" xfId="5731"/>
    <cellStyle name="Comma 4 3 3 3 3 2" xfId="13541"/>
    <cellStyle name="Comma 4 3 3 3 3 2 2" xfId="28952"/>
    <cellStyle name="Comma 4 3 3 3 3 2 2 2" xfId="59776"/>
    <cellStyle name="Comma 4 3 3 3 3 2 3" xfId="44366"/>
    <cellStyle name="Comma 4 3 3 3 3 3" xfId="21143"/>
    <cellStyle name="Comma 4 3 3 3 3 3 2" xfId="51967"/>
    <cellStyle name="Comma 4 3 3 3 3 4" xfId="36557"/>
    <cellStyle name="Comma 4 3 3 3 4" xfId="9738"/>
    <cellStyle name="Comma 4 3 3 3 4 2" xfId="25149"/>
    <cellStyle name="Comma 4 3 3 3 4 2 2" xfId="55973"/>
    <cellStyle name="Comma 4 3 3 3 4 3" xfId="40563"/>
    <cellStyle name="Comma 4 3 3 3 5" xfId="17340"/>
    <cellStyle name="Comma 4 3 3 3 5 2" xfId="48164"/>
    <cellStyle name="Comma 4 3 3 3 6" xfId="32754"/>
    <cellStyle name="Comma 4 3 3 4" xfId="2561"/>
    <cellStyle name="Comma 4 3 3 4 2" xfId="6364"/>
    <cellStyle name="Comma 4 3 3 4 2 2" xfId="14174"/>
    <cellStyle name="Comma 4 3 3 4 2 2 2" xfId="29585"/>
    <cellStyle name="Comma 4 3 3 4 2 2 2 2" xfId="60409"/>
    <cellStyle name="Comma 4 3 3 4 2 2 3" xfId="44999"/>
    <cellStyle name="Comma 4 3 3 4 2 3" xfId="21776"/>
    <cellStyle name="Comma 4 3 3 4 2 3 2" xfId="52600"/>
    <cellStyle name="Comma 4 3 3 4 2 4" xfId="37190"/>
    <cellStyle name="Comma 4 3 3 4 3" xfId="10371"/>
    <cellStyle name="Comma 4 3 3 4 3 2" xfId="25782"/>
    <cellStyle name="Comma 4 3 3 4 3 2 2" xfId="56606"/>
    <cellStyle name="Comma 4 3 3 4 3 3" xfId="41196"/>
    <cellStyle name="Comma 4 3 3 4 4" xfId="17973"/>
    <cellStyle name="Comma 4 3 3 4 4 2" xfId="48797"/>
    <cellStyle name="Comma 4 3 3 4 5" xfId="33387"/>
    <cellStyle name="Comma 4 3 3 5" xfId="4465"/>
    <cellStyle name="Comma 4 3 3 5 2" xfId="12275"/>
    <cellStyle name="Comma 4 3 3 5 2 2" xfId="27686"/>
    <cellStyle name="Comma 4 3 3 5 2 2 2" xfId="58510"/>
    <cellStyle name="Comma 4 3 3 5 2 3" xfId="43100"/>
    <cellStyle name="Comma 4 3 3 5 3" xfId="19877"/>
    <cellStyle name="Comma 4 3 3 5 3 2" xfId="50701"/>
    <cellStyle name="Comma 4 3 3 5 4" xfId="35291"/>
    <cellStyle name="Comma 4 3 3 6" xfId="8472"/>
    <cellStyle name="Comma 4 3 3 6 2" xfId="23883"/>
    <cellStyle name="Comma 4 3 3 6 2 2" xfId="54707"/>
    <cellStyle name="Comma 4 3 3 6 3" xfId="39297"/>
    <cellStyle name="Comma 4 3 3 7" xfId="16074"/>
    <cellStyle name="Comma 4 3 3 7 2" xfId="46898"/>
    <cellStyle name="Comma 4 3 3 8" xfId="31488"/>
    <cellStyle name="Comma 4 3 4" xfId="453"/>
    <cellStyle name="Comma 4 3 4 2" xfId="1086"/>
    <cellStyle name="Comma 4 3 4 2 2" xfId="2985"/>
    <cellStyle name="Comma 4 3 4 2 2 2" xfId="6788"/>
    <cellStyle name="Comma 4 3 4 2 2 2 2" xfId="14598"/>
    <cellStyle name="Comma 4 3 4 2 2 2 2 2" xfId="30009"/>
    <cellStyle name="Comma 4 3 4 2 2 2 2 2 2" xfId="60833"/>
    <cellStyle name="Comma 4 3 4 2 2 2 2 3" xfId="45423"/>
    <cellStyle name="Comma 4 3 4 2 2 2 3" xfId="22200"/>
    <cellStyle name="Comma 4 3 4 2 2 2 3 2" xfId="53024"/>
    <cellStyle name="Comma 4 3 4 2 2 2 4" xfId="37614"/>
    <cellStyle name="Comma 4 3 4 2 2 3" xfId="10795"/>
    <cellStyle name="Comma 4 3 4 2 2 3 2" xfId="26206"/>
    <cellStyle name="Comma 4 3 4 2 2 3 2 2" xfId="57030"/>
    <cellStyle name="Comma 4 3 4 2 2 3 3" xfId="41620"/>
    <cellStyle name="Comma 4 3 4 2 2 4" xfId="18397"/>
    <cellStyle name="Comma 4 3 4 2 2 4 2" xfId="49221"/>
    <cellStyle name="Comma 4 3 4 2 2 5" xfId="33811"/>
    <cellStyle name="Comma 4 3 4 2 3" xfId="4889"/>
    <cellStyle name="Comma 4 3 4 2 3 2" xfId="12699"/>
    <cellStyle name="Comma 4 3 4 2 3 2 2" xfId="28110"/>
    <cellStyle name="Comma 4 3 4 2 3 2 2 2" xfId="58934"/>
    <cellStyle name="Comma 4 3 4 2 3 2 3" xfId="43524"/>
    <cellStyle name="Comma 4 3 4 2 3 3" xfId="20301"/>
    <cellStyle name="Comma 4 3 4 2 3 3 2" xfId="51125"/>
    <cellStyle name="Comma 4 3 4 2 3 4" xfId="35715"/>
    <cellStyle name="Comma 4 3 4 2 4" xfId="8896"/>
    <cellStyle name="Comma 4 3 4 2 4 2" xfId="24307"/>
    <cellStyle name="Comma 4 3 4 2 4 2 2" xfId="55131"/>
    <cellStyle name="Comma 4 3 4 2 4 3" xfId="39721"/>
    <cellStyle name="Comma 4 3 4 2 5" xfId="16498"/>
    <cellStyle name="Comma 4 3 4 2 5 2" xfId="47322"/>
    <cellStyle name="Comma 4 3 4 2 6" xfId="31912"/>
    <cellStyle name="Comma 4 3 4 3" xfId="1719"/>
    <cellStyle name="Comma 4 3 4 3 2" xfId="3618"/>
    <cellStyle name="Comma 4 3 4 3 2 2" xfId="7421"/>
    <cellStyle name="Comma 4 3 4 3 2 2 2" xfId="15231"/>
    <cellStyle name="Comma 4 3 4 3 2 2 2 2" xfId="30642"/>
    <cellStyle name="Comma 4 3 4 3 2 2 2 2 2" xfId="61466"/>
    <cellStyle name="Comma 4 3 4 3 2 2 2 3" xfId="46056"/>
    <cellStyle name="Comma 4 3 4 3 2 2 3" xfId="22833"/>
    <cellStyle name="Comma 4 3 4 3 2 2 3 2" xfId="53657"/>
    <cellStyle name="Comma 4 3 4 3 2 2 4" xfId="38247"/>
    <cellStyle name="Comma 4 3 4 3 2 3" xfId="11428"/>
    <cellStyle name="Comma 4 3 4 3 2 3 2" xfId="26839"/>
    <cellStyle name="Comma 4 3 4 3 2 3 2 2" xfId="57663"/>
    <cellStyle name="Comma 4 3 4 3 2 3 3" xfId="42253"/>
    <cellStyle name="Comma 4 3 4 3 2 4" xfId="19030"/>
    <cellStyle name="Comma 4 3 4 3 2 4 2" xfId="49854"/>
    <cellStyle name="Comma 4 3 4 3 2 5" xfId="34444"/>
    <cellStyle name="Comma 4 3 4 3 3" xfId="5522"/>
    <cellStyle name="Comma 4 3 4 3 3 2" xfId="13332"/>
    <cellStyle name="Comma 4 3 4 3 3 2 2" xfId="28743"/>
    <cellStyle name="Comma 4 3 4 3 3 2 2 2" xfId="59567"/>
    <cellStyle name="Comma 4 3 4 3 3 2 3" xfId="44157"/>
    <cellStyle name="Comma 4 3 4 3 3 3" xfId="20934"/>
    <cellStyle name="Comma 4 3 4 3 3 3 2" xfId="51758"/>
    <cellStyle name="Comma 4 3 4 3 3 4" xfId="36348"/>
    <cellStyle name="Comma 4 3 4 3 4" xfId="9529"/>
    <cellStyle name="Comma 4 3 4 3 4 2" xfId="24940"/>
    <cellStyle name="Comma 4 3 4 3 4 2 2" xfId="55764"/>
    <cellStyle name="Comma 4 3 4 3 4 3" xfId="40354"/>
    <cellStyle name="Comma 4 3 4 3 5" xfId="17131"/>
    <cellStyle name="Comma 4 3 4 3 5 2" xfId="47955"/>
    <cellStyle name="Comma 4 3 4 3 6" xfId="32545"/>
    <cellStyle name="Comma 4 3 4 4" xfId="2352"/>
    <cellStyle name="Comma 4 3 4 4 2" xfId="6155"/>
    <cellStyle name="Comma 4 3 4 4 2 2" xfId="13965"/>
    <cellStyle name="Comma 4 3 4 4 2 2 2" xfId="29376"/>
    <cellStyle name="Comma 4 3 4 4 2 2 2 2" xfId="60200"/>
    <cellStyle name="Comma 4 3 4 4 2 2 3" xfId="44790"/>
    <cellStyle name="Comma 4 3 4 4 2 3" xfId="21567"/>
    <cellStyle name="Comma 4 3 4 4 2 3 2" xfId="52391"/>
    <cellStyle name="Comma 4 3 4 4 2 4" xfId="36981"/>
    <cellStyle name="Comma 4 3 4 4 3" xfId="10162"/>
    <cellStyle name="Comma 4 3 4 4 3 2" xfId="25573"/>
    <cellStyle name="Comma 4 3 4 4 3 2 2" xfId="56397"/>
    <cellStyle name="Comma 4 3 4 4 3 3" xfId="40987"/>
    <cellStyle name="Comma 4 3 4 4 4" xfId="17764"/>
    <cellStyle name="Comma 4 3 4 4 4 2" xfId="48588"/>
    <cellStyle name="Comma 4 3 4 4 5" xfId="33178"/>
    <cellStyle name="Comma 4 3 4 5" xfId="4256"/>
    <cellStyle name="Comma 4 3 4 5 2" xfId="12066"/>
    <cellStyle name="Comma 4 3 4 5 2 2" xfId="27477"/>
    <cellStyle name="Comma 4 3 4 5 2 2 2" xfId="58301"/>
    <cellStyle name="Comma 4 3 4 5 2 3" xfId="42891"/>
    <cellStyle name="Comma 4 3 4 5 3" xfId="19668"/>
    <cellStyle name="Comma 4 3 4 5 3 2" xfId="50492"/>
    <cellStyle name="Comma 4 3 4 5 4" xfId="35082"/>
    <cellStyle name="Comma 4 3 4 6" xfId="8263"/>
    <cellStyle name="Comma 4 3 4 6 2" xfId="23674"/>
    <cellStyle name="Comma 4 3 4 6 2 2" xfId="54498"/>
    <cellStyle name="Comma 4 3 4 6 3" xfId="39088"/>
    <cellStyle name="Comma 4 3 4 7" xfId="15865"/>
    <cellStyle name="Comma 4 3 4 7 2" xfId="46689"/>
    <cellStyle name="Comma 4 3 4 8" xfId="31279"/>
    <cellStyle name="Comma 4 3 5" xfId="873"/>
    <cellStyle name="Comma 4 3 5 2" xfId="2772"/>
    <cellStyle name="Comma 4 3 5 2 2" xfId="6575"/>
    <cellStyle name="Comma 4 3 5 2 2 2" xfId="14385"/>
    <cellStyle name="Comma 4 3 5 2 2 2 2" xfId="29796"/>
    <cellStyle name="Comma 4 3 5 2 2 2 2 2" xfId="60620"/>
    <cellStyle name="Comma 4 3 5 2 2 2 3" xfId="45210"/>
    <cellStyle name="Comma 4 3 5 2 2 3" xfId="21987"/>
    <cellStyle name="Comma 4 3 5 2 2 3 2" xfId="52811"/>
    <cellStyle name="Comma 4 3 5 2 2 4" xfId="37401"/>
    <cellStyle name="Comma 4 3 5 2 3" xfId="10582"/>
    <cellStyle name="Comma 4 3 5 2 3 2" xfId="25993"/>
    <cellStyle name="Comma 4 3 5 2 3 2 2" xfId="56817"/>
    <cellStyle name="Comma 4 3 5 2 3 3" xfId="41407"/>
    <cellStyle name="Comma 4 3 5 2 4" xfId="18184"/>
    <cellStyle name="Comma 4 3 5 2 4 2" xfId="49008"/>
    <cellStyle name="Comma 4 3 5 2 5" xfId="33598"/>
    <cellStyle name="Comma 4 3 5 3" xfId="4676"/>
    <cellStyle name="Comma 4 3 5 3 2" xfId="12486"/>
    <cellStyle name="Comma 4 3 5 3 2 2" xfId="27897"/>
    <cellStyle name="Comma 4 3 5 3 2 2 2" xfId="58721"/>
    <cellStyle name="Comma 4 3 5 3 2 3" xfId="43311"/>
    <cellStyle name="Comma 4 3 5 3 3" xfId="20088"/>
    <cellStyle name="Comma 4 3 5 3 3 2" xfId="50912"/>
    <cellStyle name="Comma 4 3 5 3 4" xfId="35502"/>
    <cellStyle name="Comma 4 3 5 4" xfId="8683"/>
    <cellStyle name="Comma 4 3 5 4 2" xfId="24094"/>
    <cellStyle name="Comma 4 3 5 4 2 2" xfId="54918"/>
    <cellStyle name="Comma 4 3 5 4 3" xfId="39508"/>
    <cellStyle name="Comma 4 3 5 5" xfId="16285"/>
    <cellStyle name="Comma 4 3 5 5 2" xfId="47109"/>
    <cellStyle name="Comma 4 3 5 6" xfId="31699"/>
    <cellStyle name="Comma 4 3 6" xfId="1506"/>
    <cellStyle name="Comma 4 3 6 2" xfId="3405"/>
    <cellStyle name="Comma 4 3 6 2 2" xfId="7208"/>
    <cellStyle name="Comma 4 3 6 2 2 2" xfId="15018"/>
    <cellStyle name="Comma 4 3 6 2 2 2 2" xfId="30429"/>
    <cellStyle name="Comma 4 3 6 2 2 2 2 2" xfId="61253"/>
    <cellStyle name="Comma 4 3 6 2 2 2 3" xfId="45843"/>
    <cellStyle name="Comma 4 3 6 2 2 3" xfId="22620"/>
    <cellStyle name="Comma 4 3 6 2 2 3 2" xfId="53444"/>
    <cellStyle name="Comma 4 3 6 2 2 4" xfId="38034"/>
    <cellStyle name="Comma 4 3 6 2 3" xfId="11215"/>
    <cellStyle name="Comma 4 3 6 2 3 2" xfId="26626"/>
    <cellStyle name="Comma 4 3 6 2 3 2 2" xfId="57450"/>
    <cellStyle name="Comma 4 3 6 2 3 3" xfId="42040"/>
    <cellStyle name="Comma 4 3 6 2 4" xfId="18817"/>
    <cellStyle name="Comma 4 3 6 2 4 2" xfId="49641"/>
    <cellStyle name="Comma 4 3 6 2 5" xfId="34231"/>
    <cellStyle name="Comma 4 3 6 3" xfId="5309"/>
    <cellStyle name="Comma 4 3 6 3 2" xfId="13119"/>
    <cellStyle name="Comma 4 3 6 3 2 2" xfId="28530"/>
    <cellStyle name="Comma 4 3 6 3 2 2 2" xfId="59354"/>
    <cellStyle name="Comma 4 3 6 3 2 3" xfId="43944"/>
    <cellStyle name="Comma 4 3 6 3 3" xfId="20721"/>
    <cellStyle name="Comma 4 3 6 3 3 2" xfId="51545"/>
    <cellStyle name="Comma 4 3 6 3 4" xfId="36135"/>
    <cellStyle name="Comma 4 3 6 4" xfId="9316"/>
    <cellStyle name="Comma 4 3 6 4 2" xfId="24727"/>
    <cellStyle name="Comma 4 3 6 4 2 2" xfId="55551"/>
    <cellStyle name="Comma 4 3 6 4 3" xfId="40141"/>
    <cellStyle name="Comma 4 3 6 5" xfId="16918"/>
    <cellStyle name="Comma 4 3 6 5 2" xfId="47742"/>
    <cellStyle name="Comma 4 3 6 6" xfId="32332"/>
    <cellStyle name="Comma 4 3 7" xfId="2139"/>
    <cellStyle name="Comma 4 3 7 2" xfId="5942"/>
    <cellStyle name="Comma 4 3 7 2 2" xfId="13752"/>
    <cellStyle name="Comma 4 3 7 2 2 2" xfId="29163"/>
    <cellStyle name="Comma 4 3 7 2 2 2 2" xfId="59987"/>
    <cellStyle name="Comma 4 3 7 2 2 3" xfId="44577"/>
    <cellStyle name="Comma 4 3 7 2 3" xfId="21354"/>
    <cellStyle name="Comma 4 3 7 2 3 2" xfId="52178"/>
    <cellStyle name="Comma 4 3 7 2 4" xfId="36768"/>
    <cellStyle name="Comma 4 3 7 3" xfId="9949"/>
    <cellStyle name="Comma 4 3 7 3 2" xfId="25360"/>
    <cellStyle name="Comma 4 3 7 3 2 2" xfId="56184"/>
    <cellStyle name="Comma 4 3 7 3 3" xfId="40774"/>
    <cellStyle name="Comma 4 3 7 4" xfId="17551"/>
    <cellStyle name="Comma 4 3 7 4 2" xfId="48375"/>
    <cellStyle name="Comma 4 3 7 5" xfId="32965"/>
    <cellStyle name="Comma 4 3 8" xfId="4043"/>
    <cellStyle name="Comma 4 3 8 2" xfId="11853"/>
    <cellStyle name="Comma 4 3 8 2 2" xfId="27264"/>
    <cellStyle name="Comma 4 3 8 2 2 2" xfId="58088"/>
    <cellStyle name="Comma 4 3 8 2 3" xfId="42678"/>
    <cellStyle name="Comma 4 3 8 3" xfId="19455"/>
    <cellStyle name="Comma 4 3 8 3 2" xfId="50279"/>
    <cellStyle name="Comma 4 3 8 4" xfId="34869"/>
    <cellStyle name="Comma 4 3 9" xfId="8050"/>
    <cellStyle name="Comma 4 3 9 2" xfId="23461"/>
    <cellStyle name="Comma 4 3 9 2 2" xfId="54285"/>
    <cellStyle name="Comma 4 3 9 3" xfId="38875"/>
    <cellStyle name="Comma 4 4" xfId="77"/>
    <cellStyle name="Comma 4 4 10" xfId="15692"/>
    <cellStyle name="Comma 4 4 10 2" xfId="46516"/>
    <cellStyle name="Comma 4 4 11" xfId="31106"/>
    <cellStyle name="Comma 4 4 12" xfId="279"/>
    <cellStyle name="Comma 4 4 2" xfId="702"/>
    <cellStyle name="Comma 4 4 2 2" xfId="1335"/>
    <cellStyle name="Comma 4 4 2 2 2" xfId="3234"/>
    <cellStyle name="Comma 4 4 2 2 2 2" xfId="7037"/>
    <cellStyle name="Comma 4 4 2 2 2 2 2" xfId="14847"/>
    <cellStyle name="Comma 4 4 2 2 2 2 2 2" xfId="30258"/>
    <cellStyle name="Comma 4 4 2 2 2 2 2 2 2" xfId="61082"/>
    <cellStyle name="Comma 4 4 2 2 2 2 2 3" xfId="45672"/>
    <cellStyle name="Comma 4 4 2 2 2 2 3" xfId="22449"/>
    <cellStyle name="Comma 4 4 2 2 2 2 3 2" xfId="53273"/>
    <cellStyle name="Comma 4 4 2 2 2 2 4" xfId="37863"/>
    <cellStyle name="Comma 4 4 2 2 2 3" xfId="11044"/>
    <cellStyle name="Comma 4 4 2 2 2 3 2" xfId="26455"/>
    <cellStyle name="Comma 4 4 2 2 2 3 2 2" xfId="57279"/>
    <cellStyle name="Comma 4 4 2 2 2 3 3" xfId="41869"/>
    <cellStyle name="Comma 4 4 2 2 2 4" xfId="18646"/>
    <cellStyle name="Comma 4 4 2 2 2 4 2" xfId="49470"/>
    <cellStyle name="Comma 4 4 2 2 2 5" xfId="34060"/>
    <cellStyle name="Comma 4 4 2 2 3" xfId="5138"/>
    <cellStyle name="Comma 4 4 2 2 3 2" xfId="12948"/>
    <cellStyle name="Comma 4 4 2 2 3 2 2" xfId="28359"/>
    <cellStyle name="Comma 4 4 2 2 3 2 2 2" xfId="59183"/>
    <cellStyle name="Comma 4 4 2 2 3 2 3" xfId="43773"/>
    <cellStyle name="Comma 4 4 2 2 3 3" xfId="20550"/>
    <cellStyle name="Comma 4 4 2 2 3 3 2" xfId="51374"/>
    <cellStyle name="Comma 4 4 2 2 3 4" xfId="35964"/>
    <cellStyle name="Comma 4 4 2 2 4" xfId="9145"/>
    <cellStyle name="Comma 4 4 2 2 4 2" xfId="24556"/>
    <cellStyle name="Comma 4 4 2 2 4 2 2" xfId="55380"/>
    <cellStyle name="Comma 4 4 2 2 4 3" xfId="39970"/>
    <cellStyle name="Comma 4 4 2 2 5" xfId="16747"/>
    <cellStyle name="Comma 4 4 2 2 5 2" xfId="47571"/>
    <cellStyle name="Comma 4 4 2 2 6" xfId="32161"/>
    <cellStyle name="Comma 4 4 2 3" xfId="1968"/>
    <cellStyle name="Comma 4 4 2 3 2" xfId="3867"/>
    <cellStyle name="Comma 4 4 2 3 2 2" xfId="7670"/>
    <cellStyle name="Comma 4 4 2 3 2 2 2" xfId="15480"/>
    <cellStyle name="Comma 4 4 2 3 2 2 2 2" xfId="30891"/>
    <cellStyle name="Comma 4 4 2 3 2 2 2 2 2" xfId="61715"/>
    <cellStyle name="Comma 4 4 2 3 2 2 2 3" xfId="46305"/>
    <cellStyle name="Comma 4 4 2 3 2 2 3" xfId="23082"/>
    <cellStyle name="Comma 4 4 2 3 2 2 3 2" xfId="53906"/>
    <cellStyle name="Comma 4 4 2 3 2 2 4" xfId="38496"/>
    <cellStyle name="Comma 4 4 2 3 2 3" xfId="11677"/>
    <cellStyle name="Comma 4 4 2 3 2 3 2" xfId="27088"/>
    <cellStyle name="Comma 4 4 2 3 2 3 2 2" xfId="57912"/>
    <cellStyle name="Comma 4 4 2 3 2 3 3" xfId="42502"/>
    <cellStyle name="Comma 4 4 2 3 2 4" xfId="19279"/>
    <cellStyle name="Comma 4 4 2 3 2 4 2" xfId="50103"/>
    <cellStyle name="Comma 4 4 2 3 2 5" xfId="34693"/>
    <cellStyle name="Comma 4 4 2 3 3" xfId="5771"/>
    <cellStyle name="Comma 4 4 2 3 3 2" xfId="13581"/>
    <cellStyle name="Comma 4 4 2 3 3 2 2" xfId="28992"/>
    <cellStyle name="Comma 4 4 2 3 3 2 2 2" xfId="59816"/>
    <cellStyle name="Comma 4 4 2 3 3 2 3" xfId="44406"/>
    <cellStyle name="Comma 4 4 2 3 3 3" xfId="21183"/>
    <cellStyle name="Comma 4 4 2 3 3 3 2" xfId="52007"/>
    <cellStyle name="Comma 4 4 2 3 3 4" xfId="36597"/>
    <cellStyle name="Comma 4 4 2 3 4" xfId="9778"/>
    <cellStyle name="Comma 4 4 2 3 4 2" xfId="25189"/>
    <cellStyle name="Comma 4 4 2 3 4 2 2" xfId="56013"/>
    <cellStyle name="Comma 4 4 2 3 4 3" xfId="40603"/>
    <cellStyle name="Comma 4 4 2 3 5" xfId="17380"/>
    <cellStyle name="Comma 4 4 2 3 5 2" xfId="48204"/>
    <cellStyle name="Comma 4 4 2 3 6" xfId="32794"/>
    <cellStyle name="Comma 4 4 2 4" xfId="2601"/>
    <cellStyle name="Comma 4 4 2 4 2" xfId="6404"/>
    <cellStyle name="Comma 4 4 2 4 2 2" xfId="14214"/>
    <cellStyle name="Comma 4 4 2 4 2 2 2" xfId="29625"/>
    <cellStyle name="Comma 4 4 2 4 2 2 2 2" xfId="60449"/>
    <cellStyle name="Comma 4 4 2 4 2 2 3" xfId="45039"/>
    <cellStyle name="Comma 4 4 2 4 2 3" xfId="21816"/>
    <cellStyle name="Comma 4 4 2 4 2 3 2" xfId="52640"/>
    <cellStyle name="Comma 4 4 2 4 2 4" xfId="37230"/>
    <cellStyle name="Comma 4 4 2 4 3" xfId="10411"/>
    <cellStyle name="Comma 4 4 2 4 3 2" xfId="25822"/>
    <cellStyle name="Comma 4 4 2 4 3 2 2" xfId="56646"/>
    <cellStyle name="Comma 4 4 2 4 3 3" xfId="41236"/>
    <cellStyle name="Comma 4 4 2 4 4" xfId="18013"/>
    <cellStyle name="Comma 4 4 2 4 4 2" xfId="48837"/>
    <cellStyle name="Comma 4 4 2 4 5" xfId="33427"/>
    <cellStyle name="Comma 4 4 2 5" xfId="4505"/>
    <cellStyle name="Comma 4 4 2 5 2" xfId="12315"/>
    <cellStyle name="Comma 4 4 2 5 2 2" xfId="27726"/>
    <cellStyle name="Comma 4 4 2 5 2 2 2" xfId="58550"/>
    <cellStyle name="Comma 4 4 2 5 2 3" xfId="43140"/>
    <cellStyle name="Comma 4 4 2 5 3" xfId="19917"/>
    <cellStyle name="Comma 4 4 2 5 3 2" xfId="50741"/>
    <cellStyle name="Comma 4 4 2 5 4" xfId="35331"/>
    <cellStyle name="Comma 4 4 2 6" xfId="8512"/>
    <cellStyle name="Comma 4 4 2 6 2" xfId="23923"/>
    <cellStyle name="Comma 4 4 2 6 2 2" xfId="54747"/>
    <cellStyle name="Comma 4 4 2 6 3" xfId="39337"/>
    <cellStyle name="Comma 4 4 2 7" xfId="16114"/>
    <cellStyle name="Comma 4 4 2 7 2" xfId="46938"/>
    <cellStyle name="Comma 4 4 2 8" xfId="31528"/>
    <cellStyle name="Comma 4 4 3" xfId="493"/>
    <cellStyle name="Comma 4 4 3 2" xfId="1126"/>
    <cellStyle name="Comma 4 4 3 2 2" xfId="3025"/>
    <cellStyle name="Comma 4 4 3 2 2 2" xfId="6828"/>
    <cellStyle name="Comma 4 4 3 2 2 2 2" xfId="14638"/>
    <cellStyle name="Comma 4 4 3 2 2 2 2 2" xfId="30049"/>
    <cellStyle name="Comma 4 4 3 2 2 2 2 2 2" xfId="60873"/>
    <cellStyle name="Comma 4 4 3 2 2 2 2 3" xfId="45463"/>
    <cellStyle name="Comma 4 4 3 2 2 2 3" xfId="22240"/>
    <cellStyle name="Comma 4 4 3 2 2 2 3 2" xfId="53064"/>
    <cellStyle name="Comma 4 4 3 2 2 2 4" xfId="37654"/>
    <cellStyle name="Comma 4 4 3 2 2 3" xfId="10835"/>
    <cellStyle name="Comma 4 4 3 2 2 3 2" xfId="26246"/>
    <cellStyle name="Comma 4 4 3 2 2 3 2 2" xfId="57070"/>
    <cellStyle name="Comma 4 4 3 2 2 3 3" xfId="41660"/>
    <cellStyle name="Comma 4 4 3 2 2 4" xfId="18437"/>
    <cellStyle name="Comma 4 4 3 2 2 4 2" xfId="49261"/>
    <cellStyle name="Comma 4 4 3 2 2 5" xfId="33851"/>
    <cellStyle name="Comma 4 4 3 2 3" xfId="4929"/>
    <cellStyle name="Comma 4 4 3 2 3 2" xfId="12739"/>
    <cellStyle name="Comma 4 4 3 2 3 2 2" xfId="28150"/>
    <cellStyle name="Comma 4 4 3 2 3 2 2 2" xfId="58974"/>
    <cellStyle name="Comma 4 4 3 2 3 2 3" xfId="43564"/>
    <cellStyle name="Comma 4 4 3 2 3 3" xfId="20341"/>
    <cellStyle name="Comma 4 4 3 2 3 3 2" xfId="51165"/>
    <cellStyle name="Comma 4 4 3 2 3 4" xfId="35755"/>
    <cellStyle name="Comma 4 4 3 2 4" xfId="8936"/>
    <cellStyle name="Comma 4 4 3 2 4 2" xfId="24347"/>
    <cellStyle name="Comma 4 4 3 2 4 2 2" xfId="55171"/>
    <cellStyle name="Comma 4 4 3 2 4 3" xfId="39761"/>
    <cellStyle name="Comma 4 4 3 2 5" xfId="16538"/>
    <cellStyle name="Comma 4 4 3 2 5 2" xfId="47362"/>
    <cellStyle name="Comma 4 4 3 2 6" xfId="31952"/>
    <cellStyle name="Comma 4 4 3 3" xfId="1759"/>
    <cellStyle name="Comma 4 4 3 3 2" xfId="3658"/>
    <cellStyle name="Comma 4 4 3 3 2 2" xfId="7461"/>
    <cellStyle name="Comma 4 4 3 3 2 2 2" xfId="15271"/>
    <cellStyle name="Comma 4 4 3 3 2 2 2 2" xfId="30682"/>
    <cellStyle name="Comma 4 4 3 3 2 2 2 2 2" xfId="61506"/>
    <cellStyle name="Comma 4 4 3 3 2 2 2 3" xfId="46096"/>
    <cellStyle name="Comma 4 4 3 3 2 2 3" xfId="22873"/>
    <cellStyle name="Comma 4 4 3 3 2 2 3 2" xfId="53697"/>
    <cellStyle name="Comma 4 4 3 3 2 2 4" xfId="38287"/>
    <cellStyle name="Comma 4 4 3 3 2 3" xfId="11468"/>
    <cellStyle name="Comma 4 4 3 3 2 3 2" xfId="26879"/>
    <cellStyle name="Comma 4 4 3 3 2 3 2 2" xfId="57703"/>
    <cellStyle name="Comma 4 4 3 3 2 3 3" xfId="42293"/>
    <cellStyle name="Comma 4 4 3 3 2 4" xfId="19070"/>
    <cellStyle name="Comma 4 4 3 3 2 4 2" xfId="49894"/>
    <cellStyle name="Comma 4 4 3 3 2 5" xfId="34484"/>
    <cellStyle name="Comma 4 4 3 3 3" xfId="5562"/>
    <cellStyle name="Comma 4 4 3 3 3 2" xfId="13372"/>
    <cellStyle name="Comma 4 4 3 3 3 2 2" xfId="28783"/>
    <cellStyle name="Comma 4 4 3 3 3 2 2 2" xfId="59607"/>
    <cellStyle name="Comma 4 4 3 3 3 2 3" xfId="44197"/>
    <cellStyle name="Comma 4 4 3 3 3 3" xfId="20974"/>
    <cellStyle name="Comma 4 4 3 3 3 3 2" xfId="51798"/>
    <cellStyle name="Comma 4 4 3 3 3 4" xfId="36388"/>
    <cellStyle name="Comma 4 4 3 3 4" xfId="9569"/>
    <cellStyle name="Comma 4 4 3 3 4 2" xfId="24980"/>
    <cellStyle name="Comma 4 4 3 3 4 2 2" xfId="55804"/>
    <cellStyle name="Comma 4 4 3 3 4 3" xfId="40394"/>
    <cellStyle name="Comma 4 4 3 3 5" xfId="17171"/>
    <cellStyle name="Comma 4 4 3 3 5 2" xfId="47995"/>
    <cellStyle name="Comma 4 4 3 3 6" xfId="32585"/>
    <cellStyle name="Comma 4 4 3 4" xfId="2392"/>
    <cellStyle name="Comma 4 4 3 4 2" xfId="6195"/>
    <cellStyle name="Comma 4 4 3 4 2 2" xfId="14005"/>
    <cellStyle name="Comma 4 4 3 4 2 2 2" xfId="29416"/>
    <cellStyle name="Comma 4 4 3 4 2 2 2 2" xfId="60240"/>
    <cellStyle name="Comma 4 4 3 4 2 2 3" xfId="44830"/>
    <cellStyle name="Comma 4 4 3 4 2 3" xfId="21607"/>
    <cellStyle name="Comma 4 4 3 4 2 3 2" xfId="52431"/>
    <cellStyle name="Comma 4 4 3 4 2 4" xfId="37021"/>
    <cellStyle name="Comma 4 4 3 4 3" xfId="10202"/>
    <cellStyle name="Comma 4 4 3 4 3 2" xfId="25613"/>
    <cellStyle name="Comma 4 4 3 4 3 2 2" xfId="56437"/>
    <cellStyle name="Comma 4 4 3 4 3 3" xfId="41027"/>
    <cellStyle name="Comma 4 4 3 4 4" xfId="17804"/>
    <cellStyle name="Comma 4 4 3 4 4 2" xfId="48628"/>
    <cellStyle name="Comma 4 4 3 4 5" xfId="33218"/>
    <cellStyle name="Comma 4 4 3 5" xfId="4296"/>
    <cellStyle name="Comma 4 4 3 5 2" xfId="12106"/>
    <cellStyle name="Comma 4 4 3 5 2 2" xfId="27517"/>
    <cellStyle name="Comma 4 4 3 5 2 2 2" xfId="58341"/>
    <cellStyle name="Comma 4 4 3 5 2 3" xfId="42931"/>
    <cellStyle name="Comma 4 4 3 5 3" xfId="19708"/>
    <cellStyle name="Comma 4 4 3 5 3 2" xfId="50532"/>
    <cellStyle name="Comma 4 4 3 5 4" xfId="35122"/>
    <cellStyle name="Comma 4 4 3 6" xfId="8303"/>
    <cellStyle name="Comma 4 4 3 6 2" xfId="23714"/>
    <cellStyle name="Comma 4 4 3 6 2 2" xfId="54538"/>
    <cellStyle name="Comma 4 4 3 6 3" xfId="39128"/>
    <cellStyle name="Comma 4 4 3 7" xfId="15905"/>
    <cellStyle name="Comma 4 4 3 7 2" xfId="46729"/>
    <cellStyle name="Comma 4 4 3 8" xfId="31319"/>
    <cellStyle name="Comma 4 4 4" xfId="913"/>
    <cellStyle name="Comma 4 4 4 2" xfId="2812"/>
    <cellStyle name="Comma 4 4 4 2 2" xfId="6615"/>
    <cellStyle name="Comma 4 4 4 2 2 2" xfId="14425"/>
    <cellStyle name="Comma 4 4 4 2 2 2 2" xfId="29836"/>
    <cellStyle name="Comma 4 4 4 2 2 2 2 2" xfId="60660"/>
    <cellStyle name="Comma 4 4 4 2 2 2 3" xfId="45250"/>
    <cellStyle name="Comma 4 4 4 2 2 3" xfId="22027"/>
    <cellStyle name="Comma 4 4 4 2 2 3 2" xfId="52851"/>
    <cellStyle name="Comma 4 4 4 2 2 4" xfId="37441"/>
    <cellStyle name="Comma 4 4 4 2 3" xfId="10622"/>
    <cellStyle name="Comma 4 4 4 2 3 2" xfId="26033"/>
    <cellStyle name="Comma 4 4 4 2 3 2 2" xfId="56857"/>
    <cellStyle name="Comma 4 4 4 2 3 3" xfId="41447"/>
    <cellStyle name="Comma 4 4 4 2 4" xfId="18224"/>
    <cellStyle name="Comma 4 4 4 2 4 2" xfId="49048"/>
    <cellStyle name="Comma 4 4 4 2 5" xfId="33638"/>
    <cellStyle name="Comma 4 4 4 3" xfId="4716"/>
    <cellStyle name="Comma 4 4 4 3 2" xfId="12526"/>
    <cellStyle name="Comma 4 4 4 3 2 2" xfId="27937"/>
    <cellStyle name="Comma 4 4 4 3 2 2 2" xfId="58761"/>
    <cellStyle name="Comma 4 4 4 3 2 3" xfId="43351"/>
    <cellStyle name="Comma 4 4 4 3 3" xfId="20128"/>
    <cellStyle name="Comma 4 4 4 3 3 2" xfId="50952"/>
    <cellStyle name="Comma 4 4 4 3 4" xfId="35542"/>
    <cellStyle name="Comma 4 4 4 4" xfId="8723"/>
    <cellStyle name="Comma 4 4 4 4 2" xfId="24134"/>
    <cellStyle name="Comma 4 4 4 4 2 2" xfId="54958"/>
    <cellStyle name="Comma 4 4 4 4 3" xfId="39548"/>
    <cellStyle name="Comma 4 4 4 5" xfId="16325"/>
    <cellStyle name="Comma 4 4 4 5 2" xfId="47149"/>
    <cellStyle name="Comma 4 4 4 6" xfId="31739"/>
    <cellStyle name="Comma 4 4 5" xfId="1546"/>
    <cellStyle name="Comma 4 4 5 2" xfId="3445"/>
    <cellStyle name="Comma 4 4 5 2 2" xfId="7248"/>
    <cellStyle name="Comma 4 4 5 2 2 2" xfId="15058"/>
    <cellStyle name="Comma 4 4 5 2 2 2 2" xfId="30469"/>
    <cellStyle name="Comma 4 4 5 2 2 2 2 2" xfId="61293"/>
    <cellStyle name="Comma 4 4 5 2 2 2 3" xfId="45883"/>
    <cellStyle name="Comma 4 4 5 2 2 3" xfId="22660"/>
    <cellStyle name="Comma 4 4 5 2 2 3 2" xfId="53484"/>
    <cellStyle name="Comma 4 4 5 2 2 4" xfId="38074"/>
    <cellStyle name="Comma 4 4 5 2 3" xfId="11255"/>
    <cellStyle name="Comma 4 4 5 2 3 2" xfId="26666"/>
    <cellStyle name="Comma 4 4 5 2 3 2 2" xfId="57490"/>
    <cellStyle name="Comma 4 4 5 2 3 3" xfId="42080"/>
    <cellStyle name="Comma 4 4 5 2 4" xfId="18857"/>
    <cellStyle name="Comma 4 4 5 2 4 2" xfId="49681"/>
    <cellStyle name="Comma 4 4 5 2 5" xfId="34271"/>
    <cellStyle name="Comma 4 4 5 3" xfId="5349"/>
    <cellStyle name="Comma 4 4 5 3 2" xfId="13159"/>
    <cellStyle name="Comma 4 4 5 3 2 2" xfId="28570"/>
    <cellStyle name="Comma 4 4 5 3 2 2 2" xfId="59394"/>
    <cellStyle name="Comma 4 4 5 3 2 3" xfId="43984"/>
    <cellStyle name="Comma 4 4 5 3 3" xfId="20761"/>
    <cellStyle name="Comma 4 4 5 3 3 2" xfId="51585"/>
    <cellStyle name="Comma 4 4 5 3 4" xfId="36175"/>
    <cellStyle name="Comma 4 4 5 4" xfId="9356"/>
    <cellStyle name="Comma 4 4 5 4 2" xfId="24767"/>
    <cellStyle name="Comma 4 4 5 4 2 2" xfId="55591"/>
    <cellStyle name="Comma 4 4 5 4 3" xfId="40181"/>
    <cellStyle name="Comma 4 4 5 5" xfId="16958"/>
    <cellStyle name="Comma 4 4 5 5 2" xfId="47782"/>
    <cellStyle name="Comma 4 4 5 6" xfId="32372"/>
    <cellStyle name="Comma 4 4 6" xfId="2179"/>
    <cellStyle name="Comma 4 4 6 2" xfId="5982"/>
    <cellStyle name="Comma 4 4 6 2 2" xfId="13792"/>
    <cellStyle name="Comma 4 4 6 2 2 2" xfId="29203"/>
    <cellStyle name="Comma 4 4 6 2 2 2 2" xfId="60027"/>
    <cellStyle name="Comma 4 4 6 2 2 3" xfId="44617"/>
    <cellStyle name="Comma 4 4 6 2 3" xfId="21394"/>
    <cellStyle name="Comma 4 4 6 2 3 2" xfId="52218"/>
    <cellStyle name="Comma 4 4 6 2 4" xfId="36808"/>
    <cellStyle name="Comma 4 4 6 3" xfId="9989"/>
    <cellStyle name="Comma 4 4 6 3 2" xfId="25400"/>
    <cellStyle name="Comma 4 4 6 3 2 2" xfId="56224"/>
    <cellStyle name="Comma 4 4 6 3 3" xfId="40814"/>
    <cellStyle name="Comma 4 4 6 4" xfId="17591"/>
    <cellStyle name="Comma 4 4 6 4 2" xfId="48415"/>
    <cellStyle name="Comma 4 4 6 5" xfId="33005"/>
    <cellStyle name="Comma 4 4 7" xfId="4083"/>
    <cellStyle name="Comma 4 4 7 2" xfId="11893"/>
    <cellStyle name="Comma 4 4 7 2 2" xfId="27304"/>
    <cellStyle name="Comma 4 4 7 2 2 2" xfId="58128"/>
    <cellStyle name="Comma 4 4 7 2 3" xfId="42718"/>
    <cellStyle name="Comma 4 4 7 3" xfId="19495"/>
    <cellStyle name="Comma 4 4 7 3 2" xfId="50319"/>
    <cellStyle name="Comma 4 4 7 4" xfId="34909"/>
    <cellStyle name="Comma 4 4 8" xfId="8090"/>
    <cellStyle name="Comma 4 4 8 2" xfId="23501"/>
    <cellStyle name="Comma 4 4 8 2 2" xfId="54325"/>
    <cellStyle name="Comma 4 4 8 3" xfId="38915"/>
    <cellStyle name="Comma 4 4 9" xfId="7881"/>
    <cellStyle name="Comma 4 4 9 2" xfId="23292"/>
    <cellStyle name="Comma 4 4 9 2 2" xfId="54116"/>
    <cellStyle name="Comma 4 4 9 3" xfId="38706"/>
    <cellStyle name="Comma 4 5" xfId="111"/>
    <cellStyle name="Comma 4 5 10" xfId="15612"/>
    <cellStyle name="Comma 4 5 10 2" xfId="46436"/>
    <cellStyle name="Comma 4 5 11" xfId="31026"/>
    <cellStyle name="Comma 4 5 12" xfId="199"/>
    <cellStyle name="Comma 4 5 2" xfId="622"/>
    <cellStyle name="Comma 4 5 2 2" xfId="1255"/>
    <cellStyle name="Comma 4 5 2 2 2" xfId="3154"/>
    <cellStyle name="Comma 4 5 2 2 2 2" xfId="6957"/>
    <cellStyle name="Comma 4 5 2 2 2 2 2" xfId="14767"/>
    <cellStyle name="Comma 4 5 2 2 2 2 2 2" xfId="30178"/>
    <cellStyle name="Comma 4 5 2 2 2 2 2 2 2" xfId="61002"/>
    <cellStyle name="Comma 4 5 2 2 2 2 2 3" xfId="45592"/>
    <cellStyle name="Comma 4 5 2 2 2 2 3" xfId="22369"/>
    <cellStyle name="Comma 4 5 2 2 2 2 3 2" xfId="53193"/>
    <cellStyle name="Comma 4 5 2 2 2 2 4" xfId="37783"/>
    <cellStyle name="Comma 4 5 2 2 2 3" xfId="10964"/>
    <cellStyle name="Comma 4 5 2 2 2 3 2" xfId="26375"/>
    <cellStyle name="Comma 4 5 2 2 2 3 2 2" xfId="57199"/>
    <cellStyle name="Comma 4 5 2 2 2 3 3" xfId="41789"/>
    <cellStyle name="Comma 4 5 2 2 2 4" xfId="18566"/>
    <cellStyle name="Comma 4 5 2 2 2 4 2" xfId="49390"/>
    <cellStyle name="Comma 4 5 2 2 2 5" xfId="33980"/>
    <cellStyle name="Comma 4 5 2 2 3" xfId="5058"/>
    <cellStyle name="Comma 4 5 2 2 3 2" xfId="12868"/>
    <cellStyle name="Comma 4 5 2 2 3 2 2" xfId="28279"/>
    <cellStyle name="Comma 4 5 2 2 3 2 2 2" xfId="59103"/>
    <cellStyle name="Comma 4 5 2 2 3 2 3" xfId="43693"/>
    <cellStyle name="Comma 4 5 2 2 3 3" xfId="20470"/>
    <cellStyle name="Comma 4 5 2 2 3 3 2" xfId="51294"/>
    <cellStyle name="Comma 4 5 2 2 3 4" xfId="35884"/>
    <cellStyle name="Comma 4 5 2 2 4" xfId="9065"/>
    <cellStyle name="Comma 4 5 2 2 4 2" xfId="24476"/>
    <cellStyle name="Comma 4 5 2 2 4 2 2" xfId="55300"/>
    <cellStyle name="Comma 4 5 2 2 4 3" xfId="39890"/>
    <cellStyle name="Comma 4 5 2 2 5" xfId="16667"/>
    <cellStyle name="Comma 4 5 2 2 5 2" xfId="47491"/>
    <cellStyle name="Comma 4 5 2 2 6" xfId="32081"/>
    <cellStyle name="Comma 4 5 2 3" xfId="1888"/>
    <cellStyle name="Comma 4 5 2 3 2" xfId="3787"/>
    <cellStyle name="Comma 4 5 2 3 2 2" xfId="7590"/>
    <cellStyle name="Comma 4 5 2 3 2 2 2" xfId="15400"/>
    <cellStyle name="Comma 4 5 2 3 2 2 2 2" xfId="30811"/>
    <cellStyle name="Comma 4 5 2 3 2 2 2 2 2" xfId="61635"/>
    <cellStyle name="Comma 4 5 2 3 2 2 2 3" xfId="46225"/>
    <cellStyle name="Comma 4 5 2 3 2 2 3" xfId="23002"/>
    <cellStyle name="Comma 4 5 2 3 2 2 3 2" xfId="53826"/>
    <cellStyle name="Comma 4 5 2 3 2 2 4" xfId="38416"/>
    <cellStyle name="Comma 4 5 2 3 2 3" xfId="11597"/>
    <cellStyle name="Comma 4 5 2 3 2 3 2" xfId="27008"/>
    <cellStyle name="Comma 4 5 2 3 2 3 2 2" xfId="57832"/>
    <cellStyle name="Comma 4 5 2 3 2 3 3" xfId="42422"/>
    <cellStyle name="Comma 4 5 2 3 2 4" xfId="19199"/>
    <cellStyle name="Comma 4 5 2 3 2 4 2" xfId="50023"/>
    <cellStyle name="Comma 4 5 2 3 2 5" xfId="34613"/>
    <cellStyle name="Comma 4 5 2 3 3" xfId="5691"/>
    <cellStyle name="Comma 4 5 2 3 3 2" xfId="13501"/>
    <cellStyle name="Comma 4 5 2 3 3 2 2" xfId="28912"/>
    <cellStyle name="Comma 4 5 2 3 3 2 2 2" xfId="59736"/>
    <cellStyle name="Comma 4 5 2 3 3 2 3" xfId="44326"/>
    <cellStyle name="Comma 4 5 2 3 3 3" xfId="21103"/>
    <cellStyle name="Comma 4 5 2 3 3 3 2" xfId="51927"/>
    <cellStyle name="Comma 4 5 2 3 3 4" xfId="36517"/>
    <cellStyle name="Comma 4 5 2 3 4" xfId="9698"/>
    <cellStyle name="Comma 4 5 2 3 4 2" xfId="25109"/>
    <cellStyle name="Comma 4 5 2 3 4 2 2" xfId="55933"/>
    <cellStyle name="Comma 4 5 2 3 4 3" xfId="40523"/>
    <cellStyle name="Comma 4 5 2 3 5" xfId="17300"/>
    <cellStyle name="Comma 4 5 2 3 5 2" xfId="48124"/>
    <cellStyle name="Comma 4 5 2 3 6" xfId="32714"/>
    <cellStyle name="Comma 4 5 2 4" xfId="2521"/>
    <cellStyle name="Comma 4 5 2 4 2" xfId="6324"/>
    <cellStyle name="Comma 4 5 2 4 2 2" xfId="14134"/>
    <cellStyle name="Comma 4 5 2 4 2 2 2" xfId="29545"/>
    <cellStyle name="Comma 4 5 2 4 2 2 2 2" xfId="60369"/>
    <cellStyle name="Comma 4 5 2 4 2 2 3" xfId="44959"/>
    <cellStyle name="Comma 4 5 2 4 2 3" xfId="21736"/>
    <cellStyle name="Comma 4 5 2 4 2 3 2" xfId="52560"/>
    <cellStyle name="Comma 4 5 2 4 2 4" xfId="37150"/>
    <cellStyle name="Comma 4 5 2 4 3" xfId="10331"/>
    <cellStyle name="Comma 4 5 2 4 3 2" xfId="25742"/>
    <cellStyle name="Comma 4 5 2 4 3 2 2" xfId="56566"/>
    <cellStyle name="Comma 4 5 2 4 3 3" xfId="41156"/>
    <cellStyle name="Comma 4 5 2 4 4" xfId="17933"/>
    <cellStyle name="Comma 4 5 2 4 4 2" xfId="48757"/>
    <cellStyle name="Comma 4 5 2 4 5" xfId="33347"/>
    <cellStyle name="Comma 4 5 2 5" xfId="4425"/>
    <cellStyle name="Comma 4 5 2 5 2" xfId="12235"/>
    <cellStyle name="Comma 4 5 2 5 2 2" xfId="27646"/>
    <cellStyle name="Comma 4 5 2 5 2 2 2" xfId="58470"/>
    <cellStyle name="Comma 4 5 2 5 2 3" xfId="43060"/>
    <cellStyle name="Comma 4 5 2 5 3" xfId="19837"/>
    <cellStyle name="Comma 4 5 2 5 3 2" xfId="50661"/>
    <cellStyle name="Comma 4 5 2 5 4" xfId="35251"/>
    <cellStyle name="Comma 4 5 2 6" xfId="8432"/>
    <cellStyle name="Comma 4 5 2 6 2" xfId="23843"/>
    <cellStyle name="Comma 4 5 2 6 2 2" xfId="54667"/>
    <cellStyle name="Comma 4 5 2 6 3" xfId="39257"/>
    <cellStyle name="Comma 4 5 2 7" xfId="16034"/>
    <cellStyle name="Comma 4 5 2 7 2" xfId="46858"/>
    <cellStyle name="Comma 4 5 2 8" xfId="31448"/>
    <cellStyle name="Comma 4 5 3" xfId="413"/>
    <cellStyle name="Comma 4 5 3 2" xfId="1046"/>
    <cellStyle name="Comma 4 5 3 2 2" xfId="2945"/>
    <cellStyle name="Comma 4 5 3 2 2 2" xfId="6748"/>
    <cellStyle name="Comma 4 5 3 2 2 2 2" xfId="14558"/>
    <cellStyle name="Comma 4 5 3 2 2 2 2 2" xfId="29969"/>
    <cellStyle name="Comma 4 5 3 2 2 2 2 2 2" xfId="60793"/>
    <cellStyle name="Comma 4 5 3 2 2 2 2 3" xfId="45383"/>
    <cellStyle name="Comma 4 5 3 2 2 2 3" xfId="22160"/>
    <cellStyle name="Comma 4 5 3 2 2 2 3 2" xfId="52984"/>
    <cellStyle name="Comma 4 5 3 2 2 2 4" xfId="37574"/>
    <cellStyle name="Comma 4 5 3 2 2 3" xfId="10755"/>
    <cellStyle name="Comma 4 5 3 2 2 3 2" xfId="26166"/>
    <cellStyle name="Comma 4 5 3 2 2 3 2 2" xfId="56990"/>
    <cellStyle name="Comma 4 5 3 2 2 3 3" xfId="41580"/>
    <cellStyle name="Comma 4 5 3 2 2 4" xfId="18357"/>
    <cellStyle name="Comma 4 5 3 2 2 4 2" xfId="49181"/>
    <cellStyle name="Comma 4 5 3 2 2 5" xfId="33771"/>
    <cellStyle name="Comma 4 5 3 2 3" xfId="4849"/>
    <cellStyle name="Comma 4 5 3 2 3 2" xfId="12659"/>
    <cellStyle name="Comma 4 5 3 2 3 2 2" xfId="28070"/>
    <cellStyle name="Comma 4 5 3 2 3 2 2 2" xfId="58894"/>
    <cellStyle name="Comma 4 5 3 2 3 2 3" xfId="43484"/>
    <cellStyle name="Comma 4 5 3 2 3 3" xfId="20261"/>
    <cellStyle name="Comma 4 5 3 2 3 3 2" xfId="51085"/>
    <cellStyle name="Comma 4 5 3 2 3 4" xfId="35675"/>
    <cellStyle name="Comma 4 5 3 2 4" xfId="8856"/>
    <cellStyle name="Comma 4 5 3 2 4 2" xfId="24267"/>
    <cellStyle name="Comma 4 5 3 2 4 2 2" xfId="55091"/>
    <cellStyle name="Comma 4 5 3 2 4 3" xfId="39681"/>
    <cellStyle name="Comma 4 5 3 2 5" xfId="16458"/>
    <cellStyle name="Comma 4 5 3 2 5 2" xfId="47282"/>
    <cellStyle name="Comma 4 5 3 2 6" xfId="31872"/>
    <cellStyle name="Comma 4 5 3 3" xfId="1679"/>
    <cellStyle name="Comma 4 5 3 3 2" xfId="3578"/>
    <cellStyle name="Comma 4 5 3 3 2 2" xfId="7381"/>
    <cellStyle name="Comma 4 5 3 3 2 2 2" xfId="15191"/>
    <cellStyle name="Comma 4 5 3 3 2 2 2 2" xfId="30602"/>
    <cellStyle name="Comma 4 5 3 3 2 2 2 2 2" xfId="61426"/>
    <cellStyle name="Comma 4 5 3 3 2 2 2 3" xfId="46016"/>
    <cellStyle name="Comma 4 5 3 3 2 2 3" xfId="22793"/>
    <cellStyle name="Comma 4 5 3 3 2 2 3 2" xfId="53617"/>
    <cellStyle name="Comma 4 5 3 3 2 2 4" xfId="38207"/>
    <cellStyle name="Comma 4 5 3 3 2 3" xfId="11388"/>
    <cellStyle name="Comma 4 5 3 3 2 3 2" xfId="26799"/>
    <cellStyle name="Comma 4 5 3 3 2 3 2 2" xfId="57623"/>
    <cellStyle name="Comma 4 5 3 3 2 3 3" xfId="42213"/>
    <cellStyle name="Comma 4 5 3 3 2 4" xfId="18990"/>
    <cellStyle name="Comma 4 5 3 3 2 4 2" xfId="49814"/>
    <cellStyle name="Comma 4 5 3 3 2 5" xfId="34404"/>
    <cellStyle name="Comma 4 5 3 3 3" xfId="5482"/>
    <cellStyle name="Comma 4 5 3 3 3 2" xfId="13292"/>
    <cellStyle name="Comma 4 5 3 3 3 2 2" xfId="28703"/>
    <cellStyle name="Comma 4 5 3 3 3 2 2 2" xfId="59527"/>
    <cellStyle name="Comma 4 5 3 3 3 2 3" xfId="44117"/>
    <cellStyle name="Comma 4 5 3 3 3 3" xfId="20894"/>
    <cellStyle name="Comma 4 5 3 3 3 3 2" xfId="51718"/>
    <cellStyle name="Comma 4 5 3 3 3 4" xfId="36308"/>
    <cellStyle name="Comma 4 5 3 3 4" xfId="9489"/>
    <cellStyle name="Comma 4 5 3 3 4 2" xfId="24900"/>
    <cellStyle name="Comma 4 5 3 3 4 2 2" xfId="55724"/>
    <cellStyle name="Comma 4 5 3 3 4 3" xfId="40314"/>
    <cellStyle name="Comma 4 5 3 3 5" xfId="17091"/>
    <cellStyle name="Comma 4 5 3 3 5 2" xfId="47915"/>
    <cellStyle name="Comma 4 5 3 3 6" xfId="32505"/>
    <cellStyle name="Comma 4 5 3 4" xfId="2312"/>
    <cellStyle name="Comma 4 5 3 4 2" xfId="6115"/>
    <cellStyle name="Comma 4 5 3 4 2 2" xfId="13925"/>
    <cellStyle name="Comma 4 5 3 4 2 2 2" xfId="29336"/>
    <cellStyle name="Comma 4 5 3 4 2 2 2 2" xfId="60160"/>
    <cellStyle name="Comma 4 5 3 4 2 2 3" xfId="44750"/>
    <cellStyle name="Comma 4 5 3 4 2 3" xfId="21527"/>
    <cellStyle name="Comma 4 5 3 4 2 3 2" xfId="52351"/>
    <cellStyle name="Comma 4 5 3 4 2 4" xfId="36941"/>
    <cellStyle name="Comma 4 5 3 4 3" xfId="10122"/>
    <cellStyle name="Comma 4 5 3 4 3 2" xfId="25533"/>
    <cellStyle name="Comma 4 5 3 4 3 2 2" xfId="56357"/>
    <cellStyle name="Comma 4 5 3 4 3 3" xfId="40947"/>
    <cellStyle name="Comma 4 5 3 4 4" xfId="17724"/>
    <cellStyle name="Comma 4 5 3 4 4 2" xfId="48548"/>
    <cellStyle name="Comma 4 5 3 4 5" xfId="33138"/>
    <cellStyle name="Comma 4 5 3 5" xfId="4216"/>
    <cellStyle name="Comma 4 5 3 5 2" xfId="12026"/>
    <cellStyle name="Comma 4 5 3 5 2 2" xfId="27437"/>
    <cellStyle name="Comma 4 5 3 5 2 2 2" xfId="58261"/>
    <cellStyle name="Comma 4 5 3 5 2 3" xfId="42851"/>
    <cellStyle name="Comma 4 5 3 5 3" xfId="19628"/>
    <cellStyle name="Comma 4 5 3 5 3 2" xfId="50452"/>
    <cellStyle name="Comma 4 5 3 5 4" xfId="35042"/>
    <cellStyle name="Comma 4 5 3 6" xfId="8223"/>
    <cellStyle name="Comma 4 5 3 6 2" xfId="23634"/>
    <cellStyle name="Comma 4 5 3 6 2 2" xfId="54458"/>
    <cellStyle name="Comma 4 5 3 6 3" xfId="39048"/>
    <cellStyle name="Comma 4 5 3 7" xfId="15825"/>
    <cellStyle name="Comma 4 5 3 7 2" xfId="46649"/>
    <cellStyle name="Comma 4 5 3 8" xfId="31239"/>
    <cellStyle name="Comma 4 5 4" xfId="833"/>
    <cellStyle name="Comma 4 5 4 2" xfId="2732"/>
    <cellStyle name="Comma 4 5 4 2 2" xfId="6535"/>
    <cellStyle name="Comma 4 5 4 2 2 2" xfId="14345"/>
    <cellStyle name="Comma 4 5 4 2 2 2 2" xfId="29756"/>
    <cellStyle name="Comma 4 5 4 2 2 2 2 2" xfId="60580"/>
    <cellStyle name="Comma 4 5 4 2 2 2 3" xfId="45170"/>
    <cellStyle name="Comma 4 5 4 2 2 3" xfId="21947"/>
    <cellStyle name="Comma 4 5 4 2 2 3 2" xfId="52771"/>
    <cellStyle name="Comma 4 5 4 2 2 4" xfId="37361"/>
    <cellStyle name="Comma 4 5 4 2 3" xfId="10542"/>
    <cellStyle name="Comma 4 5 4 2 3 2" xfId="25953"/>
    <cellStyle name="Comma 4 5 4 2 3 2 2" xfId="56777"/>
    <cellStyle name="Comma 4 5 4 2 3 3" xfId="41367"/>
    <cellStyle name="Comma 4 5 4 2 4" xfId="18144"/>
    <cellStyle name="Comma 4 5 4 2 4 2" xfId="48968"/>
    <cellStyle name="Comma 4 5 4 2 5" xfId="33558"/>
    <cellStyle name="Comma 4 5 4 3" xfId="4636"/>
    <cellStyle name="Comma 4 5 4 3 2" xfId="12446"/>
    <cellStyle name="Comma 4 5 4 3 2 2" xfId="27857"/>
    <cellStyle name="Comma 4 5 4 3 2 2 2" xfId="58681"/>
    <cellStyle name="Comma 4 5 4 3 2 3" xfId="43271"/>
    <cellStyle name="Comma 4 5 4 3 3" xfId="20048"/>
    <cellStyle name="Comma 4 5 4 3 3 2" xfId="50872"/>
    <cellStyle name="Comma 4 5 4 3 4" xfId="35462"/>
    <cellStyle name="Comma 4 5 4 4" xfId="8643"/>
    <cellStyle name="Comma 4 5 4 4 2" xfId="24054"/>
    <cellStyle name="Comma 4 5 4 4 2 2" xfId="54878"/>
    <cellStyle name="Comma 4 5 4 4 3" xfId="39468"/>
    <cellStyle name="Comma 4 5 4 5" xfId="16245"/>
    <cellStyle name="Comma 4 5 4 5 2" xfId="47069"/>
    <cellStyle name="Comma 4 5 4 6" xfId="31659"/>
    <cellStyle name="Comma 4 5 5" xfId="1466"/>
    <cellStyle name="Comma 4 5 5 2" xfId="3365"/>
    <cellStyle name="Comma 4 5 5 2 2" xfId="7168"/>
    <cellStyle name="Comma 4 5 5 2 2 2" xfId="14978"/>
    <cellStyle name="Comma 4 5 5 2 2 2 2" xfId="30389"/>
    <cellStyle name="Comma 4 5 5 2 2 2 2 2" xfId="61213"/>
    <cellStyle name="Comma 4 5 5 2 2 2 3" xfId="45803"/>
    <cellStyle name="Comma 4 5 5 2 2 3" xfId="22580"/>
    <cellStyle name="Comma 4 5 5 2 2 3 2" xfId="53404"/>
    <cellStyle name="Comma 4 5 5 2 2 4" xfId="37994"/>
    <cellStyle name="Comma 4 5 5 2 3" xfId="11175"/>
    <cellStyle name="Comma 4 5 5 2 3 2" xfId="26586"/>
    <cellStyle name="Comma 4 5 5 2 3 2 2" xfId="57410"/>
    <cellStyle name="Comma 4 5 5 2 3 3" xfId="42000"/>
    <cellStyle name="Comma 4 5 5 2 4" xfId="18777"/>
    <cellStyle name="Comma 4 5 5 2 4 2" xfId="49601"/>
    <cellStyle name="Comma 4 5 5 2 5" xfId="34191"/>
    <cellStyle name="Comma 4 5 5 3" xfId="5269"/>
    <cellStyle name="Comma 4 5 5 3 2" xfId="13079"/>
    <cellStyle name="Comma 4 5 5 3 2 2" xfId="28490"/>
    <cellStyle name="Comma 4 5 5 3 2 2 2" xfId="59314"/>
    <cellStyle name="Comma 4 5 5 3 2 3" xfId="43904"/>
    <cellStyle name="Comma 4 5 5 3 3" xfId="20681"/>
    <cellStyle name="Comma 4 5 5 3 3 2" xfId="51505"/>
    <cellStyle name="Comma 4 5 5 3 4" xfId="36095"/>
    <cellStyle name="Comma 4 5 5 4" xfId="9276"/>
    <cellStyle name="Comma 4 5 5 4 2" xfId="24687"/>
    <cellStyle name="Comma 4 5 5 4 2 2" xfId="55511"/>
    <cellStyle name="Comma 4 5 5 4 3" xfId="40101"/>
    <cellStyle name="Comma 4 5 5 5" xfId="16878"/>
    <cellStyle name="Comma 4 5 5 5 2" xfId="47702"/>
    <cellStyle name="Comma 4 5 5 6" xfId="32292"/>
    <cellStyle name="Comma 4 5 6" xfId="2099"/>
    <cellStyle name="Comma 4 5 6 2" xfId="5902"/>
    <cellStyle name="Comma 4 5 6 2 2" xfId="13712"/>
    <cellStyle name="Comma 4 5 6 2 2 2" xfId="29123"/>
    <cellStyle name="Comma 4 5 6 2 2 2 2" xfId="59947"/>
    <cellStyle name="Comma 4 5 6 2 2 3" xfId="44537"/>
    <cellStyle name="Comma 4 5 6 2 3" xfId="21314"/>
    <cellStyle name="Comma 4 5 6 2 3 2" xfId="52138"/>
    <cellStyle name="Comma 4 5 6 2 4" xfId="36728"/>
    <cellStyle name="Comma 4 5 6 3" xfId="9909"/>
    <cellStyle name="Comma 4 5 6 3 2" xfId="25320"/>
    <cellStyle name="Comma 4 5 6 3 2 2" xfId="56144"/>
    <cellStyle name="Comma 4 5 6 3 3" xfId="40734"/>
    <cellStyle name="Comma 4 5 6 4" xfId="17511"/>
    <cellStyle name="Comma 4 5 6 4 2" xfId="48335"/>
    <cellStyle name="Comma 4 5 6 5" xfId="32925"/>
    <cellStyle name="Comma 4 5 7" xfId="4003"/>
    <cellStyle name="Comma 4 5 7 2" xfId="11813"/>
    <cellStyle name="Comma 4 5 7 2 2" xfId="27224"/>
    <cellStyle name="Comma 4 5 7 2 2 2" xfId="58048"/>
    <cellStyle name="Comma 4 5 7 2 3" xfId="42638"/>
    <cellStyle name="Comma 4 5 7 3" xfId="19415"/>
    <cellStyle name="Comma 4 5 7 3 2" xfId="50239"/>
    <cellStyle name="Comma 4 5 7 4" xfId="34829"/>
    <cellStyle name="Comma 4 5 8" xfId="8010"/>
    <cellStyle name="Comma 4 5 8 2" xfId="23421"/>
    <cellStyle name="Comma 4 5 8 2 2" xfId="54245"/>
    <cellStyle name="Comma 4 5 8 3" xfId="38835"/>
    <cellStyle name="Comma 4 5 9" xfId="7801"/>
    <cellStyle name="Comma 4 5 9 2" xfId="23212"/>
    <cellStyle name="Comma 4 5 9 2 2" xfId="54036"/>
    <cellStyle name="Comma 4 5 9 3" xfId="38626"/>
    <cellStyle name="Comma 4 6" xfId="577"/>
    <cellStyle name="Comma 4 6 2" xfId="1210"/>
    <cellStyle name="Comma 4 6 2 2" xfId="3109"/>
    <cellStyle name="Comma 4 6 2 2 2" xfId="6912"/>
    <cellStyle name="Comma 4 6 2 2 2 2" xfId="14722"/>
    <cellStyle name="Comma 4 6 2 2 2 2 2" xfId="30133"/>
    <cellStyle name="Comma 4 6 2 2 2 2 2 2" xfId="60957"/>
    <cellStyle name="Comma 4 6 2 2 2 2 3" xfId="45547"/>
    <cellStyle name="Comma 4 6 2 2 2 3" xfId="22324"/>
    <cellStyle name="Comma 4 6 2 2 2 3 2" xfId="53148"/>
    <cellStyle name="Comma 4 6 2 2 2 4" xfId="37738"/>
    <cellStyle name="Comma 4 6 2 2 3" xfId="10919"/>
    <cellStyle name="Comma 4 6 2 2 3 2" xfId="26330"/>
    <cellStyle name="Comma 4 6 2 2 3 2 2" xfId="57154"/>
    <cellStyle name="Comma 4 6 2 2 3 3" xfId="41744"/>
    <cellStyle name="Comma 4 6 2 2 4" xfId="18521"/>
    <cellStyle name="Comma 4 6 2 2 4 2" xfId="49345"/>
    <cellStyle name="Comma 4 6 2 2 5" xfId="33935"/>
    <cellStyle name="Comma 4 6 2 3" xfId="5013"/>
    <cellStyle name="Comma 4 6 2 3 2" xfId="12823"/>
    <cellStyle name="Comma 4 6 2 3 2 2" xfId="28234"/>
    <cellStyle name="Comma 4 6 2 3 2 2 2" xfId="59058"/>
    <cellStyle name="Comma 4 6 2 3 2 3" xfId="43648"/>
    <cellStyle name="Comma 4 6 2 3 3" xfId="20425"/>
    <cellStyle name="Comma 4 6 2 3 3 2" xfId="51249"/>
    <cellStyle name="Comma 4 6 2 3 4" xfId="35839"/>
    <cellStyle name="Comma 4 6 2 4" xfId="9020"/>
    <cellStyle name="Comma 4 6 2 4 2" xfId="24431"/>
    <cellStyle name="Comma 4 6 2 4 2 2" xfId="55255"/>
    <cellStyle name="Comma 4 6 2 4 3" xfId="39845"/>
    <cellStyle name="Comma 4 6 2 5" xfId="16622"/>
    <cellStyle name="Comma 4 6 2 5 2" xfId="47446"/>
    <cellStyle name="Comma 4 6 2 6" xfId="32036"/>
    <cellStyle name="Comma 4 6 3" xfId="1843"/>
    <cellStyle name="Comma 4 6 3 2" xfId="3742"/>
    <cellStyle name="Comma 4 6 3 2 2" xfId="7545"/>
    <cellStyle name="Comma 4 6 3 2 2 2" xfId="15355"/>
    <cellStyle name="Comma 4 6 3 2 2 2 2" xfId="30766"/>
    <cellStyle name="Comma 4 6 3 2 2 2 2 2" xfId="61590"/>
    <cellStyle name="Comma 4 6 3 2 2 2 3" xfId="46180"/>
    <cellStyle name="Comma 4 6 3 2 2 3" xfId="22957"/>
    <cellStyle name="Comma 4 6 3 2 2 3 2" xfId="53781"/>
    <cellStyle name="Comma 4 6 3 2 2 4" xfId="38371"/>
    <cellStyle name="Comma 4 6 3 2 3" xfId="11552"/>
    <cellStyle name="Comma 4 6 3 2 3 2" xfId="26963"/>
    <cellStyle name="Comma 4 6 3 2 3 2 2" xfId="57787"/>
    <cellStyle name="Comma 4 6 3 2 3 3" xfId="42377"/>
    <cellStyle name="Comma 4 6 3 2 4" xfId="19154"/>
    <cellStyle name="Comma 4 6 3 2 4 2" xfId="49978"/>
    <cellStyle name="Comma 4 6 3 2 5" xfId="34568"/>
    <cellStyle name="Comma 4 6 3 3" xfId="5646"/>
    <cellStyle name="Comma 4 6 3 3 2" xfId="13456"/>
    <cellStyle name="Comma 4 6 3 3 2 2" xfId="28867"/>
    <cellStyle name="Comma 4 6 3 3 2 2 2" xfId="59691"/>
    <cellStyle name="Comma 4 6 3 3 2 3" xfId="44281"/>
    <cellStyle name="Comma 4 6 3 3 3" xfId="21058"/>
    <cellStyle name="Comma 4 6 3 3 3 2" xfId="51882"/>
    <cellStyle name="Comma 4 6 3 3 4" xfId="36472"/>
    <cellStyle name="Comma 4 6 3 4" xfId="9653"/>
    <cellStyle name="Comma 4 6 3 4 2" xfId="25064"/>
    <cellStyle name="Comma 4 6 3 4 2 2" xfId="55888"/>
    <cellStyle name="Comma 4 6 3 4 3" xfId="40478"/>
    <cellStyle name="Comma 4 6 3 5" xfId="17255"/>
    <cellStyle name="Comma 4 6 3 5 2" xfId="48079"/>
    <cellStyle name="Comma 4 6 3 6" xfId="32669"/>
    <cellStyle name="Comma 4 6 4" xfId="2476"/>
    <cellStyle name="Comma 4 6 4 2" xfId="6279"/>
    <cellStyle name="Comma 4 6 4 2 2" xfId="14089"/>
    <cellStyle name="Comma 4 6 4 2 2 2" xfId="29500"/>
    <cellStyle name="Comma 4 6 4 2 2 2 2" xfId="60324"/>
    <cellStyle name="Comma 4 6 4 2 2 3" xfId="44914"/>
    <cellStyle name="Comma 4 6 4 2 3" xfId="21691"/>
    <cellStyle name="Comma 4 6 4 2 3 2" xfId="52515"/>
    <cellStyle name="Comma 4 6 4 2 4" xfId="37105"/>
    <cellStyle name="Comma 4 6 4 3" xfId="10286"/>
    <cellStyle name="Comma 4 6 4 3 2" xfId="25697"/>
    <cellStyle name="Comma 4 6 4 3 2 2" xfId="56521"/>
    <cellStyle name="Comma 4 6 4 3 3" xfId="41111"/>
    <cellStyle name="Comma 4 6 4 4" xfId="17888"/>
    <cellStyle name="Comma 4 6 4 4 2" xfId="48712"/>
    <cellStyle name="Comma 4 6 4 5" xfId="33302"/>
    <cellStyle name="Comma 4 6 5" xfId="4380"/>
    <cellStyle name="Comma 4 6 5 2" xfId="12190"/>
    <cellStyle name="Comma 4 6 5 2 2" xfId="27601"/>
    <cellStyle name="Comma 4 6 5 2 2 2" xfId="58425"/>
    <cellStyle name="Comma 4 6 5 2 3" xfId="43015"/>
    <cellStyle name="Comma 4 6 5 3" xfId="19792"/>
    <cellStyle name="Comma 4 6 5 3 2" xfId="50616"/>
    <cellStyle name="Comma 4 6 5 4" xfId="35206"/>
    <cellStyle name="Comma 4 6 6" xfId="8387"/>
    <cellStyle name="Comma 4 6 6 2" xfId="23798"/>
    <cellStyle name="Comma 4 6 6 2 2" xfId="54622"/>
    <cellStyle name="Comma 4 6 6 3" xfId="39212"/>
    <cellStyle name="Comma 4 6 7" xfId="15989"/>
    <cellStyle name="Comma 4 6 7 2" xfId="46813"/>
    <cellStyle name="Comma 4 6 8" xfId="31403"/>
    <cellStyle name="Comma 4 7" xfId="368"/>
    <cellStyle name="Comma 4 7 2" xfId="1001"/>
    <cellStyle name="Comma 4 7 2 2" xfId="2900"/>
    <cellStyle name="Comma 4 7 2 2 2" xfId="6703"/>
    <cellStyle name="Comma 4 7 2 2 2 2" xfId="14513"/>
    <cellStyle name="Comma 4 7 2 2 2 2 2" xfId="29924"/>
    <cellStyle name="Comma 4 7 2 2 2 2 2 2" xfId="60748"/>
    <cellStyle name="Comma 4 7 2 2 2 2 3" xfId="45338"/>
    <cellStyle name="Comma 4 7 2 2 2 3" xfId="22115"/>
    <cellStyle name="Comma 4 7 2 2 2 3 2" xfId="52939"/>
    <cellStyle name="Comma 4 7 2 2 2 4" xfId="37529"/>
    <cellStyle name="Comma 4 7 2 2 3" xfId="10710"/>
    <cellStyle name="Comma 4 7 2 2 3 2" xfId="26121"/>
    <cellStyle name="Comma 4 7 2 2 3 2 2" xfId="56945"/>
    <cellStyle name="Comma 4 7 2 2 3 3" xfId="41535"/>
    <cellStyle name="Comma 4 7 2 2 4" xfId="18312"/>
    <cellStyle name="Comma 4 7 2 2 4 2" xfId="49136"/>
    <cellStyle name="Comma 4 7 2 2 5" xfId="33726"/>
    <cellStyle name="Comma 4 7 2 3" xfId="4804"/>
    <cellStyle name="Comma 4 7 2 3 2" xfId="12614"/>
    <cellStyle name="Comma 4 7 2 3 2 2" xfId="28025"/>
    <cellStyle name="Comma 4 7 2 3 2 2 2" xfId="58849"/>
    <cellStyle name="Comma 4 7 2 3 2 3" xfId="43439"/>
    <cellStyle name="Comma 4 7 2 3 3" xfId="20216"/>
    <cellStyle name="Comma 4 7 2 3 3 2" xfId="51040"/>
    <cellStyle name="Comma 4 7 2 3 4" xfId="35630"/>
    <cellStyle name="Comma 4 7 2 4" xfId="8811"/>
    <cellStyle name="Comma 4 7 2 4 2" xfId="24222"/>
    <cellStyle name="Comma 4 7 2 4 2 2" xfId="55046"/>
    <cellStyle name="Comma 4 7 2 4 3" xfId="39636"/>
    <cellStyle name="Comma 4 7 2 5" xfId="16413"/>
    <cellStyle name="Comma 4 7 2 5 2" xfId="47237"/>
    <cellStyle name="Comma 4 7 2 6" xfId="31827"/>
    <cellStyle name="Comma 4 7 3" xfId="1634"/>
    <cellStyle name="Comma 4 7 3 2" xfId="3533"/>
    <cellStyle name="Comma 4 7 3 2 2" xfId="7336"/>
    <cellStyle name="Comma 4 7 3 2 2 2" xfId="15146"/>
    <cellStyle name="Comma 4 7 3 2 2 2 2" xfId="30557"/>
    <cellStyle name="Comma 4 7 3 2 2 2 2 2" xfId="61381"/>
    <cellStyle name="Comma 4 7 3 2 2 2 3" xfId="45971"/>
    <cellStyle name="Comma 4 7 3 2 2 3" xfId="22748"/>
    <cellStyle name="Comma 4 7 3 2 2 3 2" xfId="53572"/>
    <cellStyle name="Comma 4 7 3 2 2 4" xfId="38162"/>
    <cellStyle name="Comma 4 7 3 2 3" xfId="11343"/>
    <cellStyle name="Comma 4 7 3 2 3 2" xfId="26754"/>
    <cellStyle name="Comma 4 7 3 2 3 2 2" xfId="57578"/>
    <cellStyle name="Comma 4 7 3 2 3 3" xfId="42168"/>
    <cellStyle name="Comma 4 7 3 2 4" xfId="18945"/>
    <cellStyle name="Comma 4 7 3 2 4 2" xfId="49769"/>
    <cellStyle name="Comma 4 7 3 2 5" xfId="34359"/>
    <cellStyle name="Comma 4 7 3 3" xfId="5437"/>
    <cellStyle name="Comma 4 7 3 3 2" xfId="13247"/>
    <cellStyle name="Comma 4 7 3 3 2 2" xfId="28658"/>
    <cellStyle name="Comma 4 7 3 3 2 2 2" xfId="59482"/>
    <cellStyle name="Comma 4 7 3 3 2 3" xfId="44072"/>
    <cellStyle name="Comma 4 7 3 3 3" xfId="20849"/>
    <cellStyle name="Comma 4 7 3 3 3 2" xfId="51673"/>
    <cellStyle name="Comma 4 7 3 3 4" xfId="36263"/>
    <cellStyle name="Comma 4 7 3 4" xfId="9444"/>
    <cellStyle name="Comma 4 7 3 4 2" xfId="24855"/>
    <cellStyle name="Comma 4 7 3 4 2 2" xfId="55679"/>
    <cellStyle name="Comma 4 7 3 4 3" xfId="40269"/>
    <cellStyle name="Comma 4 7 3 5" xfId="17046"/>
    <cellStyle name="Comma 4 7 3 5 2" xfId="47870"/>
    <cellStyle name="Comma 4 7 3 6" xfId="32460"/>
    <cellStyle name="Comma 4 7 4" xfId="2267"/>
    <cellStyle name="Comma 4 7 4 2" xfId="6070"/>
    <cellStyle name="Comma 4 7 4 2 2" xfId="13880"/>
    <cellStyle name="Comma 4 7 4 2 2 2" xfId="29291"/>
    <cellStyle name="Comma 4 7 4 2 2 2 2" xfId="60115"/>
    <cellStyle name="Comma 4 7 4 2 2 3" xfId="44705"/>
    <cellStyle name="Comma 4 7 4 2 3" xfId="21482"/>
    <cellStyle name="Comma 4 7 4 2 3 2" xfId="52306"/>
    <cellStyle name="Comma 4 7 4 2 4" xfId="36896"/>
    <cellStyle name="Comma 4 7 4 3" xfId="10077"/>
    <cellStyle name="Comma 4 7 4 3 2" xfId="25488"/>
    <cellStyle name="Comma 4 7 4 3 2 2" xfId="56312"/>
    <cellStyle name="Comma 4 7 4 3 3" xfId="40902"/>
    <cellStyle name="Comma 4 7 4 4" xfId="17679"/>
    <cellStyle name="Comma 4 7 4 4 2" xfId="48503"/>
    <cellStyle name="Comma 4 7 4 5" xfId="33093"/>
    <cellStyle name="Comma 4 7 5" xfId="4171"/>
    <cellStyle name="Comma 4 7 5 2" xfId="11981"/>
    <cellStyle name="Comma 4 7 5 2 2" xfId="27392"/>
    <cellStyle name="Comma 4 7 5 2 2 2" xfId="58216"/>
    <cellStyle name="Comma 4 7 5 2 3" xfId="42806"/>
    <cellStyle name="Comma 4 7 5 3" xfId="19583"/>
    <cellStyle name="Comma 4 7 5 3 2" xfId="50407"/>
    <cellStyle name="Comma 4 7 5 4" xfId="34997"/>
    <cellStyle name="Comma 4 7 6" xfId="8178"/>
    <cellStyle name="Comma 4 7 6 2" xfId="23589"/>
    <cellStyle name="Comma 4 7 6 2 2" xfId="54413"/>
    <cellStyle name="Comma 4 7 6 3" xfId="39003"/>
    <cellStyle name="Comma 4 7 7" xfId="15780"/>
    <cellStyle name="Comma 4 7 7 2" xfId="46604"/>
    <cellStyle name="Comma 4 7 8" xfId="31194"/>
    <cellStyle name="Comma 4 8" xfId="788"/>
    <cellStyle name="Comma 4 8 2" xfId="2687"/>
    <cellStyle name="Comma 4 8 2 2" xfId="6490"/>
    <cellStyle name="Comma 4 8 2 2 2" xfId="14300"/>
    <cellStyle name="Comma 4 8 2 2 2 2" xfId="29711"/>
    <cellStyle name="Comma 4 8 2 2 2 2 2" xfId="60535"/>
    <cellStyle name="Comma 4 8 2 2 2 3" xfId="45125"/>
    <cellStyle name="Comma 4 8 2 2 3" xfId="21902"/>
    <cellStyle name="Comma 4 8 2 2 3 2" xfId="52726"/>
    <cellStyle name="Comma 4 8 2 2 4" xfId="37316"/>
    <cellStyle name="Comma 4 8 2 3" xfId="10497"/>
    <cellStyle name="Comma 4 8 2 3 2" xfId="25908"/>
    <cellStyle name="Comma 4 8 2 3 2 2" xfId="56732"/>
    <cellStyle name="Comma 4 8 2 3 3" xfId="41322"/>
    <cellStyle name="Comma 4 8 2 4" xfId="18099"/>
    <cellStyle name="Comma 4 8 2 4 2" xfId="48923"/>
    <cellStyle name="Comma 4 8 2 5" xfId="33513"/>
    <cellStyle name="Comma 4 8 3" xfId="4591"/>
    <cellStyle name="Comma 4 8 3 2" xfId="12401"/>
    <cellStyle name="Comma 4 8 3 2 2" xfId="27812"/>
    <cellStyle name="Comma 4 8 3 2 2 2" xfId="58636"/>
    <cellStyle name="Comma 4 8 3 2 3" xfId="43226"/>
    <cellStyle name="Comma 4 8 3 3" xfId="20003"/>
    <cellStyle name="Comma 4 8 3 3 2" xfId="50827"/>
    <cellStyle name="Comma 4 8 3 4" xfId="35417"/>
    <cellStyle name="Comma 4 8 4" xfId="8598"/>
    <cellStyle name="Comma 4 8 4 2" xfId="24009"/>
    <cellStyle name="Comma 4 8 4 2 2" xfId="54833"/>
    <cellStyle name="Comma 4 8 4 3" xfId="39423"/>
    <cellStyle name="Comma 4 8 5" xfId="16200"/>
    <cellStyle name="Comma 4 8 5 2" xfId="47024"/>
    <cellStyle name="Comma 4 8 6" xfId="31614"/>
    <cellStyle name="Comma 4 9" xfId="1421"/>
    <cellStyle name="Comma 4 9 2" xfId="3320"/>
    <cellStyle name="Comma 4 9 2 2" xfId="7123"/>
    <cellStyle name="Comma 4 9 2 2 2" xfId="14933"/>
    <cellStyle name="Comma 4 9 2 2 2 2" xfId="30344"/>
    <cellStyle name="Comma 4 9 2 2 2 2 2" xfId="61168"/>
    <cellStyle name="Comma 4 9 2 2 2 3" xfId="45758"/>
    <cellStyle name="Comma 4 9 2 2 3" xfId="22535"/>
    <cellStyle name="Comma 4 9 2 2 3 2" xfId="53359"/>
    <cellStyle name="Comma 4 9 2 2 4" xfId="37949"/>
    <cellStyle name="Comma 4 9 2 3" xfId="11130"/>
    <cellStyle name="Comma 4 9 2 3 2" xfId="26541"/>
    <cellStyle name="Comma 4 9 2 3 2 2" xfId="57365"/>
    <cellStyle name="Comma 4 9 2 3 3" xfId="41955"/>
    <cellStyle name="Comma 4 9 2 4" xfId="18732"/>
    <cellStyle name="Comma 4 9 2 4 2" xfId="49556"/>
    <cellStyle name="Comma 4 9 2 5" xfId="34146"/>
    <cellStyle name="Comma 4 9 3" xfId="5224"/>
    <cellStyle name="Comma 4 9 3 2" xfId="13034"/>
    <cellStyle name="Comma 4 9 3 2 2" xfId="28445"/>
    <cellStyle name="Comma 4 9 3 2 2 2" xfId="59269"/>
    <cellStyle name="Comma 4 9 3 2 3" xfId="43859"/>
    <cellStyle name="Comma 4 9 3 3" xfId="20636"/>
    <cellStyle name="Comma 4 9 3 3 2" xfId="51460"/>
    <cellStyle name="Comma 4 9 3 4" xfId="36050"/>
    <cellStyle name="Comma 4 9 4" xfId="9231"/>
    <cellStyle name="Comma 4 9 4 2" xfId="24642"/>
    <cellStyle name="Comma 4 9 4 2 2" xfId="55466"/>
    <cellStyle name="Comma 4 9 4 3" xfId="40056"/>
    <cellStyle name="Comma 4 9 5" xfId="16833"/>
    <cellStyle name="Comma 4 9 5 2" xfId="47657"/>
    <cellStyle name="Comma 4 9 6" xfId="32247"/>
    <cellStyle name="Comma 5" xfId="48"/>
    <cellStyle name="Comma 5 10" xfId="2060"/>
    <cellStyle name="Comma 5 10 2" xfId="5863"/>
    <cellStyle name="Comma 5 10 2 2" xfId="13673"/>
    <cellStyle name="Comma 5 10 2 2 2" xfId="29084"/>
    <cellStyle name="Comma 5 10 2 2 2 2" xfId="59908"/>
    <cellStyle name="Comma 5 10 2 2 3" xfId="44498"/>
    <cellStyle name="Comma 5 10 2 3" xfId="21275"/>
    <cellStyle name="Comma 5 10 2 3 2" xfId="52099"/>
    <cellStyle name="Comma 5 10 2 4" xfId="36689"/>
    <cellStyle name="Comma 5 10 3" xfId="9870"/>
    <cellStyle name="Comma 5 10 3 2" xfId="25281"/>
    <cellStyle name="Comma 5 10 3 2 2" xfId="56105"/>
    <cellStyle name="Comma 5 10 3 3" xfId="40695"/>
    <cellStyle name="Comma 5 10 4" xfId="17472"/>
    <cellStyle name="Comma 5 10 4 2" xfId="48296"/>
    <cellStyle name="Comma 5 10 5" xfId="32886"/>
    <cellStyle name="Comma 5 11" xfId="3964"/>
    <cellStyle name="Comma 5 11 2" xfId="11774"/>
    <cellStyle name="Comma 5 11 2 2" xfId="27185"/>
    <cellStyle name="Comma 5 11 2 2 2" xfId="58009"/>
    <cellStyle name="Comma 5 11 2 3" xfId="42599"/>
    <cellStyle name="Comma 5 11 3" xfId="19376"/>
    <cellStyle name="Comma 5 11 3 2" xfId="50200"/>
    <cellStyle name="Comma 5 11 4" xfId="34790"/>
    <cellStyle name="Comma 5 12" xfId="7971"/>
    <cellStyle name="Comma 5 12 2" xfId="23382"/>
    <cellStyle name="Comma 5 12 2 2" xfId="54206"/>
    <cellStyle name="Comma 5 12 3" xfId="38796"/>
    <cellStyle name="Comma 5 13" xfId="7762"/>
    <cellStyle name="Comma 5 13 2" xfId="23173"/>
    <cellStyle name="Comma 5 13 2 2" xfId="53997"/>
    <cellStyle name="Comma 5 13 3" xfId="38587"/>
    <cellStyle name="Comma 5 14" xfId="15573"/>
    <cellStyle name="Comma 5 14 2" xfId="46397"/>
    <cellStyle name="Comma 5 15" xfId="30987"/>
    <cellStyle name="Comma 5 16" xfId="151"/>
    <cellStyle name="Comma 5 2" xfId="61"/>
    <cellStyle name="Comma 5 2 10" xfId="3984"/>
    <cellStyle name="Comma 5 2 10 2" xfId="11794"/>
    <cellStyle name="Comma 5 2 10 2 2" xfId="27205"/>
    <cellStyle name="Comma 5 2 10 2 2 2" xfId="58029"/>
    <cellStyle name="Comma 5 2 10 2 3" xfId="42619"/>
    <cellStyle name="Comma 5 2 10 3" xfId="19396"/>
    <cellStyle name="Comma 5 2 10 3 2" xfId="50220"/>
    <cellStyle name="Comma 5 2 10 4" xfId="34810"/>
    <cellStyle name="Comma 5 2 11" xfId="7991"/>
    <cellStyle name="Comma 5 2 11 2" xfId="23402"/>
    <cellStyle name="Comma 5 2 11 2 2" xfId="54226"/>
    <cellStyle name="Comma 5 2 11 3" xfId="38816"/>
    <cellStyle name="Comma 5 2 12" xfId="7782"/>
    <cellStyle name="Comma 5 2 12 2" xfId="23193"/>
    <cellStyle name="Comma 5 2 12 2 2" xfId="54017"/>
    <cellStyle name="Comma 5 2 12 3" xfId="38607"/>
    <cellStyle name="Comma 5 2 13" xfId="15593"/>
    <cellStyle name="Comma 5 2 13 2" xfId="46417"/>
    <cellStyle name="Comma 5 2 14" xfId="31007"/>
    <cellStyle name="Comma 5 2 15" xfId="180"/>
    <cellStyle name="Comma 5 2 2" xfId="72"/>
    <cellStyle name="Comma 5 2 2 10" xfId="7867"/>
    <cellStyle name="Comma 5 2 2 10 2" xfId="23278"/>
    <cellStyle name="Comma 5 2 2 10 2 2" xfId="54102"/>
    <cellStyle name="Comma 5 2 2 10 3" xfId="38692"/>
    <cellStyle name="Comma 5 2 2 11" xfId="15678"/>
    <cellStyle name="Comma 5 2 2 11 2" xfId="46502"/>
    <cellStyle name="Comma 5 2 2 12" xfId="31092"/>
    <cellStyle name="Comma 5 2 2 13" xfId="265"/>
    <cellStyle name="Comma 5 2 2 2" xfId="96"/>
    <cellStyle name="Comma 5 2 2 2 10" xfId="15760"/>
    <cellStyle name="Comma 5 2 2 2 10 2" xfId="46584"/>
    <cellStyle name="Comma 5 2 2 2 11" xfId="31174"/>
    <cellStyle name="Comma 5 2 2 2 12" xfId="347"/>
    <cellStyle name="Comma 5 2 2 2 2" xfId="770"/>
    <cellStyle name="Comma 5 2 2 2 2 2" xfId="1403"/>
    <cellStyle name="Comma 5 2 2 2 2 2 2" xfId="3302"/>
    <cellStyle name="Comma 5 2 2 2 2 2 2 2" xfId="7105"/>
    <cellStyle name="Comma 5 2 2 2 2 2 2 2 2" xfId="14915"/>
    <cellStyle name="Comma 5 2 2 2 2 2 2 2 2 2" xfId="30326"/>
    <cellStyle name="Comma 5 2 2 2 2 2 2 2 2 2 2" xfId="61150"/>
    <cellStyle name="Comma 5 2 2 2 2 2 2 2 2 3" xfId="45740"/>
    <cellStyle name="Comma 5 2 2 2 2 2 2 2 3" xfId="22517"/>
    <cellStyle name="Comma 5 2 2 2 2 2 2 2 3 2" xfId="53341"/>
    <cellStyle name="Comma 5 2 2 2 2 2 2 2 4" xfId="37931"/>
    <cellStyle name="Comma 5 2 2 2 2 2 2 3" xfId="11112"/>
    <cellStyle name="Comma 5 2 2 2 2 2 2 3 2" xfId="26523"/>
    <cellStyle name="Comma 5 2 2 2 2 2 2 3 2 2" xfId="57347"/>
    <cellStyle name="Comma 5 2 2 2 2 2 2 3 3" xfId="41937"/>
    <cellStyle name="Comma 5 2 2 2 2 2 2 4" xfId="18714"/>
    <cellStyle name="Comma 5 2 2 2 2 2 2 4 2" xfId="49538"/>
    <cellStyle name="Comma 5 2 2 2 2 2 2 5" xfId="34128"/>
    <cellStyle name="Comma 5 2 2 2 2 2 3" xfId="5206"/>
    <cellStyle name="Comma 5 2 2 2 2 2 3 2" xfId="13016"/>
    <cellStyle name="Comma 5 2 2 2 2 2 3 2 2" xfId="28427"/>
    <cellStyle name="Comma 5 2 2 2 2 2 3 2 2 2" xfId="59251"/>
    <cellStyle name="Comma 5 2 2 2 2 2 3 2 3" xfId="43841"/>
    <cellStyle name="Comma 5 2 2 2 2 2 3 3" xfId="20618"/>
    <cellStyle name="Comma 5 2 2 2 2 2 3 3 2" xfId="51442"/>
    <cellStyle name="Comma 5 2 2 2 2 2 3 4" xfId="36032"/>
    <cellStyle name="Comma 5 2 2 2 2 2 4" xfId="9213"/>
    <cellStyle name="Comma 5 2 2 2 2 2 4 2" xfId="24624"/>
    <cellStyle name="Comma 5 2 2 2 2 2 4 2 2" xfId="55448"/>
    <cellStyle name="Comma 5 2 2 2 2 2 4 3" xfId="40038"/>
    <cellStyle name="Comma 5 2 2 2 2 2 5" xfId="16815"/>
    <cellStyle name="Comma 5 2 2 2 2 2 5 2" xfId="47639"/>
    <cellStyle name="Comma 5 2 2 2 2 2 6" xfId="32229"/>
    <cellStyle name="Comma 5 2 2 2 2 3" xfId="2036"/>
    <cellStyle name="Comma 5 2 2 2 2 3 2" xfId="3935"/>
    <cellStyle name="Comma 5 2 2 2 2 3 2 2" xfId="7738"/>
    <cellStyle name="Comma 5 2 2 2 2 3 2 2 2" xfId="15548"/>
    <cellStyle name="Comma 5 2 2 2 2 3 2 2 2 2" xfId="30959"/>
    <cellStyle name="Comma 5 2 2 2 2 3 2 2 2 2 2" xfId="61783"/>
    <cellStyle name="Comma 5 2 2 2 2 3 2 2 2 3" xfId="46373"/>
    <cellStyle name="Comma 5 2 2 2 2 3 2 2 3" xfId="23150"/>
    <cellStyle name="Comma 5 2 2 2 2 3 2 2 3 2" xfId="53974"/>
    <cellStyle name="Comma 5 2 2 2 2 3 2 2 4" xfId="38564"/>
    <cellStyle name="Comma 5 2 2 2 2 3 2 3" xfId="11745"/>
    <cellStyle name="Comma 5 2 2 2 2 3 2 3 2" xfId="27156"/>
    <cellStyle name="Comma 5 2 2 2 2 3 2 3 2 2" xfId="57980"/>
    <cellStyle name="Comma 5 2 2 2 2 3 2 3 3" xfId="42570"/>
    <cellStyle name="Comma 5 2 2 2 2 3 2 4" xfId="19347"/>
    <cellStyle name="Comma 5 2 2 2 2 3 2 4 2" xfId="50171"/>
    <cellStyle name="Comma 5 2 2 2 2 3 2 5" xfId="34761"/>
    <cellStyle name="Comma 5 2 2 2 2 3 3" xfId="5839"/>
    <cellStyle name="Comma 5 2 2 2 2 3 3 2" xfId="13649"/>
    <cellStyle name="Comma 5 2 2 2 2 3 3 2 2" xfId="29060"/>
    <cellStyle name="Comma 5 2 2 2 2 3 3 2 2 2" xfId="59884"/>
    <cellStyle name="Comma 5 2 2 2 2 3 3 2 3" xfId="44474"/>
    <cellStyle name="Comma 5 2 2 2 2 3 3 3" xfId="21251"/>
    <cellStyle name="Comma 5 2 2 2 2 3 3 3 2" xfId="52075"/>
    <cellStyle name="Comma 5 2 2 2 2 3 3 4" xfId="36665"/>
    <cellStyle name="Comma 5 2 2 2 2 3 4" xfId="9846"/>
    <cellStyle name="Comma 5 2 2 2 2 3 4 2" xfId="25257"/>
    <cellStyle name="Comma 5 2 2 2 2 3 4 2 2" xfId="56081"/>
    <cellStyle name="Comma 5 2 2 2 2 3 4 3" xfId="40671"/>
    <cellStyle name="Comma 5 2 2 2 2 3 5" xfId="17448"/>
    <cellStyle name="Comma 5 2 2 2 2 3 5 2" xfId="48272"/>
    <cellStyle name="Comma 5 2 2 2 2 3 6" xfId="32862"/>
    <cellStyle name="Comma 5 2 2 2 2 4" xfId="2669"/>
    <cellStyle name="Comma 5 2 2 2 2 4 2" xfId="6472"/>
    <cellStyle name="Comma 5 2 2 2 2 4 2 2" xfId="14282"/>
    <cellStyle name="Comma 5 2 2 2 2 4 2 2 2" xfId="29693"/>
    <cellStyle name="Comma 5 2 2 2 2 4 2 2 2 2" xfId="60517"/>
    <cellStyle name="Comma 5 2 2 2 2 4 2 2 3" xfId="45107"/>
    <cellStyle name="Comma 5 2 2 2 2 4 2 3" xfId="21884"/>
    <cellStyle name="Comma 5 2 2 2 2 4 2 3 2" xfId="52708"/>
    <cellStyle name="Comma 5 2 2 2 2 4 2 4" xfId="37298"/>
    <cellStyle name="Comma 5 2 2 2 2 4 3" xfId="10479"/>
    <cellStyle name="Comma 5 2 2 2 2 4 3 2" xfId="25890"/>
    <cellStyle name="Comma 5 2 2 2 2 4 3 2 2" xfId="56714"/>
    <cellStyle name="Comma 5 2 2 2 2 4 3 3" xfId="41304"/>
    <cellStyle name="Comma 5 2 2 2 2 4 4" xfId="18081"/>
    <cellStyle name="Comma 5 2 2 2 2 4 4 2" xfId="48905"/>
    <cellStyle name="Comma 5 2 2 2 2 4 5" xfId="33495"/>
    <cellStyle name="Comma 5 2 2 2 2 5" xfId="4573"/>
    <cellStyle name="Comma 5 2 2 2 2 5 2" xfId="12383"/>
    <cellStyle name="Comma 5 2 2 2 2 5 2 2" xfId="27794"/>
    <cellStyle name="Comma 5 2 2 2 2 5 2 2 2" xfId="58618"/>
    <cellStyle name="Comma 5 2 2 2 2 5 2 3" xfId="43208"/>
    <cellStyle name="Comma 5 2 2 2 2 5 3" xfId="19985"/>
    <cellStyle name="Comma 5 2 2 2 2 5 3 2" xfId="50809"/>
    <cellStyle name="Comma 5 2 2 2 2 5 4" xfId="35399"/>
    <cellStyle name="Comma 5 2 2 2 2 6" xfId="8580"/>
    <cellStyle name="Comma 5 2 2 2 2 6 2" xfId="23991"/>
    <cellStyle name="Comma 5 2 2 2 2 6 2 2" xfId="54815"/>
    <cellStyle name="Comma 5 2 2 2 2 6 3" xfId="39405"/>
    <cellStyle name="Comma 5 2 2 2 2 7" xfId="16182"/>
    <cellStyle name="Comma 5 2 2 2 2 7 2" xfId="47006"/>
    <cellStyle name="Comma 5 2 2 2 2 8" xfId="31596"/>
    <cellStyle name="Comma 5 2 2 2 3" xfId="561"/>
    <cellStyle name="Comma 5 2 2 2 3 2" xfId="1194"/>
    <cellStyle name="Comma 5 2 2 2 3 2 2" xfId="3093"/>
    <cellStyle name="Comma 5 2 2 2 3 2 2 2" xfId="6896"/>
    <cellStyle name="Comma 5 2 2 2 3 2 2 2 2" xfId="14706"/>
    <cellStyle name="Comma 5 2 2 2 3 2 2 2 2 2" xfId="30117"/>
    <cellStyle name="Comma 5 2 2 2 3 2 2 2 2 2 2" xfId="60941"/>
    <cellStyle name="Comma 5 2 2 2 3 2 2 2 2 3" xfId="45531"/>
    <cellStyle name="Comma 5 2 2 2 3 2 2 2 3" xfId="22308"/>
    <cellStyle name="Comma 5 2 2 2 3 2 2 2 3 2" xfId="53132"/>
    <cellStyle name="Comma 5 2 2 2 3 2 2 2 4" xfId="37722"/>
    <cellStyle name="Comma 5 2 2 2 3 2 2 3" xfId="10903"/>
    <cellStyle name="Comma 5 2 2 2 3 2 2 3 2" xfId="26314"/>
    <cellStyle name="Comma 5 2 2 2 3 2 2 3 2 2" xfId="57138"/>
    <cellStyle name="Comma 5 2 2 2 3 2 2 3 3" xfId="41728"/>
    <cellStyle name="Comma 5 2 2 2 3 2 2 4" xfId="18505"/>
    <cellStyle name="Comma 5 2 2 2 3 2 2 4 2" xfId="49329"/>
    <cellStyle name="Comma 5 2 2 2 3 2 2 5" xfId="33919"/>
    <cellStyle name="Comma 5 2 2 2 3 2 3" xfId="4997"/>
    <cellStyle name="Comma 5 2 2 2 3 2 3 2" xfId="12807"/>
    <cellStyle name="Comma 5 2 2 2 3 2 3 2 2" xfId="28218"/>
    <cellStyle name="Comma 5 2 2 2 3 2 3 2 2 2" xfId="59042"/>
    <cellStyle name="Comma 5 2 2 2 3 2 3 2 3" xfId="43632"/>
    <cellStyle name="Comma 5 2 2 2 3 2 3 3" xfId="20409"/>
    <cellStyle name="Comma 5 2 2 2 3 2 3 3 2" xfId="51233"/>
    <cellStyle name="Comma 5 2 2 2 3 2 3 4" xfId="35823"/>
    <cellStyle name="Comma 5 2 2 2 3 2 4" xfId="9004"/>
    <cellStyle name="Comma 5 2 2 2 3 2 4 2" xfId="24415"/>
    <cellStyle name="Comma 5 2 2 2 3 2 4 2 2" xfId="55239"/>
    <cellStyle name="Comma 5 2 2 2 3 2 4 3" xfId="39829"/>
    <cellStyle name="Comma 5 2 2 2 3 2 5" xfId="16606"/>
    <cellStyle name="Comma 5 2 2 2 3 2 5 2" xfId="47430"/>
    <cellStyle name="Comma 5 2 2 2 3 2 6" xfId="32020"/>
    <cellStyle name="Comma 5 2 2 2 3 3" xfId="1827"/>
    <cellStyle name="Comma 5 2 2 2 3 3 2" xfId="3726"/>
    <cellStyle name="Comma 5 2 2 2 3 3 2 2" xfId="7529"/>
    <cellStyle name="Comma 5 2 2 2 3 3 2 2 2" xfId="15339"/>
    <cellStyle name="Comma 5 2 2 2 3 3 2 2 2 2" xfId="30750"/>
    <cellStyle name="Comma 5 2 2 2 3 3 2 2 2 2 2" xfId="61574"/>
    <cellStyle name="Comma 5 2 2 2 3 3 2 2 2 3" xfId="46164"/>
    <cellStyle name="Comma 5 2 2 2 3 3 2 2 3" xfId="22941"/>
    <cellStyle name="Comma 5 2 2 2 3 3 2 2 3 2" xfId="53765"/>
    <cellStyle name="Comma 5 2 2 2 3 3 2 2 4" xfId="38355"/>
    <cellStyle name="Comma 5 2 2 2 3 3 2 3" xfId="11536"/>
    <cellStyle name="Comma 5 2 2 2 3 3 2 3 2" xfId="26947"/>
    <cellStyle name="Comma 5 2 2 2 3 3 2 3 2 2" xfId="57771"/>
    <cellStyle name="Comma 5 2 2 2 3 3 2 3 3" xfId="42361"/>
    <cellStyle name="Comma 5 2 2 2 3 3 2 4" xfId="19138"/>
    <cellStyle name="Comma 5 2 2 2 3 3 2 4 2" xfId="49962"/>
    <cellStyle name="Comma 5 2 2 2 3 3 2 5" xfId="34552"/>
    <cellStyle name="Comma 5 2 2 2 3 3 3" xfId="5630"/>
    <cellStyle name="Comma 5 2 2 2 3 3 3 2" xfId="13440"/>
    <cellStyle name="Comma 5 2 2 2 3 3 3 2 2" xfId="28851"/>
    <cellStyle name="Comma 5 2 2 2 3 3 3 2 2 2" xfId="59675"/>
    <cellStyle name="Comma 5 2 2 2 3 3 3 2 3" xfId="44265"/>
    <cellStyle name="Comma 5 2 2 2 3 3 3 3" xfId="21042"/>
    <cellStyle name="Comma 5 2 2 2 3 3 3 3 2" xfId="51866"/>
    <cellStyle name="Comma 5 2 2 2 3 3 3 4" xfId="36456"/>
    <cellStyle name="Comma 5 2 2 2 3 3 4" xfId="9637"/>
    <cellStyle name="Comma 5 2 2 2 3 3 4 2" xfId="25048"/>
    <cellStyle name="Comma 5 2 2 2 3 3 4 2 2" xfId="55872"/>
    <cellStyle name="Comma 5 2 2 2 3 3 4 3" xfId="40462"/>
    <cellStyle name="Comma 5 2 2 2 3 3 5" xfId="17239"/>
    <cellStyle name="Comma 5 2 2 2 3 3 5 2" xfId="48063"/>
    <cellStyle name="Comma 5 2 2 2 3 3 6" xfId="32653"/>
    <cellStyle name="Comma 5 2 2 2 3 4" xfId="2460"/>
    <cellStyle name="Comma 5 2 2 2 3 4 2" xfId="6263"/>
    <cellStyle name="Comma 5 2 2 2 3 4 2 2" xfId="14073"/>
    <cellStyle name="Comma 5 2 2 2 3 4 2 2 2" xfId="29484"/>
    <cellStyle name="Comma 5 2 2 2 3 4 2 2 2 2" xfId="60308"/>
    <cellStyle name="Comma 5 2 2 2 3 4 2 2 3" xfId="44898"/>
    <cellStyle name="Comma 5 2 2 2 3 4 2 3" xfId="21675"/>
    <cellStyle name="Comma 5 2 2 2 3 4 2 3 2" xfId="52499"/>
    <cellStyle name="Comma 5 2 2 2 3 4 2 4" xfId="37089"/>
    <cellStyle name="Comma 5 2 2 2 3 4 3" xfId="10270"/>
    <cellStyle name="Comma 5 2 2 2 3 4 3 2" xfId="25681"/>
    <cellStyle name="Comma 5 2 2 2 3 4 3 2 2" xfId="56505"/>
    <cellStyle name="Comma 5 2 2 2 3 4 3 3" xfId="41095"/>
    <cellStyle name="Comma 5 2 2 2 3 4 4" xfId="17872"/>
    <cellStyle name="Comma 5 2 2 2 3 4 4 2" xfId="48696"/>
    <cellStyle name="Comma 5 2 2 2 3 4 5" xfId="33286"/>
    <cellStyle name="Comma 5 2 2 2 3 5" xfId="4364"/>
    <cellStyle name="Comma 5 2 2 2 3 5 2" xfId="12174"/>
    <cellStyle name="Comma 5 2 2 2 3 5 2 2" xfId="27585"/>
    <cellStyle name="Comma 5 2 2 2 3 5 2 2 2" xfId="58409"/>
    <cellStyle name="Comma 5 2 2 2 3 5 2 3" xfId="42999"/>
    <cellStyle name="Comma 5 2 2 2 3 5 3" xfId="19776"/>
    <cellStyle name="Comma 5 2 2 2 3 5 3 2" xfId="50600"/>
    <cellStyle name="Comma 5 2 2 2 3 5 4" xfId="35190"/>
    <cellStyle name="Comma 5 2 2 2 3 6" xfId="8371"/>
    <cellStyle name="Comma 5 2 2 2 3 6 2" xfId="23782"/>
    <cellStyle name="Comma 5 2 2 2 3 6 2 2" xfId="54606"/>
    <cellStyle name="Comma 5 2 2 2 3 6 3" xfId="39196"/>
    <cellStyle name="Comma 5 2 2 2 3 7" xfId="15973"/>
    <cellStyle name="Comma 5 2 2 2 3 7 2" xfId="46797"/>
    <cellStyle name="Comma 5 2 2 2 3 8" xfId="31387"/>
    <cellStyle name="Comma 5 2 2 2 4" xfId="981"/>
    <cellStyle name="Comma 5 2 2 2 4 2" xfId="2880"/>
    <cellStyle name="Comma 5 2 2 2 4 2 2" xfId="6683"/>
    <cellStyle name="Comma 5 2 2 2 4 2 2 2" xfId="14493"/>
    <cellStyle name="Comma 5 2 2 2 4 2 2 2 2" xfId="29904"/>
    <cellStyle name="Comma 5 2 2 2 4 2 2 2 2 2" xfId="60728"/>
    <cellStyle name="Comma 5 2 2 2 4 2 2 2 3" xfId="45318"/>
    <cellStyle name="Comma 5 2 2 2 4 2 2 3" xfId="22095"/>
    <cellStyle name="Comma 5 2 2 2 4 2 2 3 2" xfId="52919"/>
    <cellStyle name="Comma 5 2 2 2 4 2 2 4" xfId="37509"/>
    <cellStyle name="Comma 5 2 2 2 4 2 3" xfId="10690"/>
    <cellStyle name="Comma 5 2 2 2 4 2 3 2" xfId="26101"/>
    <cellStyle name="Comma 5 2 2 2 4 2 3 2 2" xfId="56925"/>
    <cellStyle name="Comma 5 2 2 2 4 2 3 3" xfId="41515"/>
    <cellStyle name="Comma 5 2 2 2 4 2 4" xfId="18292"/>
    <cellStyle name="Comma 5 2 2 2 4 2 4 2" xfId="49116"/>
    <cellStyle name="Comma 5 2 2 2 4 2 5" xfId="33706"/>
    <cellStyle name="Comma 5 2 2 2 4 3" xfId="4784"/>
    <cellStyle name="Comma 5 2 2 2 4 3 2" xfId="12594"/>
    <cellStyle name="Comma 5 2 2 2 4 3 2 2" xfId="28005"/>
    <cellStyle name="Comma 5 2 2 2 4 3 2 2 2" xfId="58829"/>
    <cellStyle name="Comma 5 2 2 2 4 3 2 3" xfId="43419"/>
    <cellStyle name="Comma 5 2 2 2 4 3 3" xfId="20196"/>
    <cellStyle name="Comma 5 2 2 2 4 3 3 2" xfId="51020"/>
    <cellStyle name="Comma 5 2 2 2 4 3 4" xfId="35610"/>
    <cellStyle name="Comma 5 2 2 2 4 4" xfId="8791"/>
    <cellStyle name="Comma 5 2 2 2 4 4 2" xfId="24202"/>
    <cellStyle name="Comma 5 2 2 2 4 4 2 2" xfId="55026"/>
    <cellStyle name="Comma 5 2 2 2 4 4 3" xfId="39616"/>
    <cellStyle name="Comma 5 2 2 2 4 5" xfId="16393"/>
    <cellStyle name="Comma 5 2 2 2 4 5 2" xfId="47217"/>
    <cellStyle name="Comma 5 2 2 2 4 6" xfId="31807"/>
    <cellStyle name="Comma 5 2 2 2 5" xfId="1614"/>
    <cellStyle name="Comma 5 2 2 2 5 2" xfId="3513"/>
    <cellStyle name="Comma 5 2 2 2 5 2 2" xfId="7316"/>
    <cellStyle name="Comma 5 2 2 2 5 2 2 2" xfId="15126"/>
    <cellStyle name="Comma 5 2 2 2 5 2 2 2 2" xfId="30537"/>
    <cellStyle name="Comma 5 2 2 2 5 2 2 2 2 2" xfId="61361"/>
    <cellStyle name="Comma 5 2 2 2 5 2 2 2 3" xfId="45951"/>
    <cellStyle name="Comma 5 2 2 2 5 2 2 3" xfId="22728"/>
    <cellStyle name="Comma 5 2 2 2 5 2 2 3 2" xfId="53552"/>
    <cellStyle name="Comma 5 2 2 2 5 2 2 4" xfId="38142"/>
    <cellStyle name="Comma 5 2 2 2 5 2 3" xfId="11323"/>
    <cellStyle name="Comma 5 2 2 2 5 2 3 2" xfId="26734"/>
    <cellStyle name="Comma 5 2 2 2 5 2 3 2 2" xfId="57558"/>
    <cellStyle name="Comma 5 2 2 2 5 2 3 3" xfId="42148"/>
    <cellStyle name="Comma 5 2 2 2 5 2 4" xfId="18925"/>
    <cellStyle name="Comma 5 2 2 2 5 2 4 2" xfId="49749"/>
    <cellStyle name="Comma 5 2 2 2 5 2 5" xfId="34339"/>
    <cellStyle name="Comma 5 2 2 2 5 3" xfId="5417"/>
    <cellStyle name="Comma 5 2 2 2 5 3 2" xfId="13227"/>
    <cellStyle name="Comma 5 2 2 2 5 3 2 2" xfId="28638"/>
    <cellStyle name="Comma 5 2 2 2 5 3 2 2 2" xfId="59462"/>
    <cellStyle name="Comma 5 2 2 2 5 3 2 3" xfId="44052"/>
    <cellStyle name="Comma 5 2 2 2 5 3 3" xfId="20829"/>
    <cellStyle name="Comma 5 2 2 2 5 3 3 2" xfId="51653"/>
    <cellStyle name="Comma 5 2 2 2 5 3 4" xfId="36243"/>
    <cellStyle name="Comma 5 2 2 2 5 4" xfId="9424"/>
    <cellStyle name="Comma 5 2 2 2 5 4 2" xfId="24835"/>
    <cellStyle name="Comma 5 2 2 2 5 4 2 2" xfId="55659"/>
    <cellStyle name="Comma 5 2 2 2 5 4 3" xfId="40249"/>
    <cellStyle name="Comma 5 2 2 2 5 5" xfId="17026"/>
    <cellStyle name="Comma 5 2 2 2 5 5 2" xfId="47850"/>
    <cellStyle name="Comma 5 2 2 2 5 6" xfId="32440"/>
    <cellStyle name="Comma 5 2 2 2 6" xfId="2247"/>
    <cellStyle name="Comma 5 2 2 2 6 2" xfId="6050"/>
    <cellStyle name="Comma 5 2 2 2 6 2 2" xfId="13860"/>
    <cellStyle name="Comma 5 2 2 2 6 2 2 2" xfId="29271"/>
    <cellStyle name="Comma 5 2 2 2 6 2 2 2 2" xfId="60095"/>
    <cellStyle name="Comma 5 2 2 2 6 2 2 3" xfId="44685"/>
    <cellStyle name="Comma 5 2 2 2 6 2 3" xfId="21462"/>
    <cellStyle name="Comma 5 2 2 2 6 2 3 2" xfId="52286"/>
    <cellStyle name="Comma 5 2 2 2 6 2 4" xfId="36876"/>
    <cellStyle name="Comma 5 2 2 2 6 3" xfId="10057"/>
    <cellStyle name="Comma 5 2 2 2 6 3 2" xfId="25468"/>
    <cellStyle name="Comma 5 2 2 2 6 3 2 2" xfId="56292"/>
    <cellStyle name="Comma 5 2 2 2 6 3 3" xfId="40882"/>
    <cellStyle name="Comma 5 2 2 2 6 4" xfId="17659"/>
    <cellStyle name="Comma 5 2 2 2 6 4 2" xfId="48483"/>
    <cellStyle name="Comma 5 2 2 2 6 5" xfId="33073"/>
    <cellStyle name="Comma 5 2 2 2 7" xfId="4151"/>
    <cellStyle name="Comma 5 2 2 2 7 2" xfId="11961"/>
    <cellStyle name="Comma 5 2 2 2 7 2 2" xfId="27372"/>
    <cellStyle name="Comma 5 2 2 2 7 2 2 2" xfId="58196"/>
    <cellStyle name="Comma 5 2 2 2 7 2 3" xfId="42786"/>
    <cellStyle name="Comma 5 2 2 2 7 3" xfId="19563"/>
    <cellStyle name="Comma 5 2 2 2 7 3 2" xfId="50387"/>
    <cellStyle name="Comma 5 2 2 2 7 4" xfId="34977"/>
    <cellStyle name="Comma 5 2 2 2 8" xfId="8158"/>
    <cellStyle name="Comma 5 2 2 2 8 2" xfId="23569"/>
    <cellStyle name="Comma 5 2 2 2 8 2 2" xfId="54393"/>
    <cellStyle name="Comma 5 2 2 2 8 3" xfId="38983"/>
    <cellStyle name="Comma 5 2 2 2 9" xfId="7949"/>
    <cellStyle name="Comma 5 2 2 2 9 2" xfId="23360"/>
    <cellStyle name="Comma 5 2 2 2 9 2 2" xfId="54184"/>
    <cellStyle name="Comma 5 2 2 2 9 3" xfId="38774"/>
    <cellStyle name="Comma 5 2 2 3" xfId="688"/>
    <cellStyle name="Comma 5 2 2 3 2" xfId="1321"/>
    <cellStyle name="Comma 5 2 2 3 2 2" xfId="3220"/>
    <cellStyle name="Comma 5 2 2 3 2 2 2" xfId="7023"/>
    <cellStyle name="Comma 5 2 2 3 2 2 2 2" xfId="14833"/>
    <cellStyle name="Comma 5 2 2 3 2 2 2 2 2" xfId="30244"/>
    <cellStyle name="Comma 5 2 2 3 2 2 2 2 2 2" xfId="61068"/>
    <cellStyle name="Comma 5 2 2 3 2 2 2 2 3" xfId="45658"/>
    <cellStyle name="Comma 5 2 2 3 2 2 2 3" xfId="22435"/>
    <cellStyle name="Comma 5 2 2 3 2 2 2 3 2" xfId="53259"/>
    <cellStyle name="Comma 5 2 2 3 2 2 2 4" xfId="37849"/>
    <cellStyle name="Comma 5 2 2 3 2 2 3" xfId="11030"/>
    <cellStyle name="Comma 5 2 2 3 2 2 3 2" xfId="26441"/>
    <cellStyle name="Comma 5 2 2 3 2 2 3 2 2" xfId="57265"/>
    <cellStyle name="Comma 5 2 2 3 2 2 3 3" xfId="41855"/>
    <cellStyle name="Comma 5 2 2 3 2 2 4" xfId="18632"/>
    <cellStyle name="Comma 5 2 2 3 2 2 4 2" xfId="49456"/>
    <cellStyle name="Comma 5 2 2 3 2 2 5" xfId="34046"/>
    <cellStyle name="Comma 5 2 2 3 2 3" xfId="5124"/>
    <cellStyle name="Comma 5 2 2 3 2 3 2" xfId="12934"/>
    <cellStyle name="Comma 5 2 2 3 2 3 2 2" xfId="28345"/>
    <cellStyle name="Comma 5 2 2 3 2 3 2 2 2" xfId="59169"/>
    <cellStyle name="Comma 5 2 2 3 2 3 2 3" xfId="43759"/>
    <cellStyle name="Comma 5 2 2 3 2 3 3" xfId="20536"/>
    <cellStyle name="Comma 5 2 2 3 2 3 3 2" xfId="51360"/>
    <cellStyle name="Comma 5 2 2 3 2 3 4" xfId="35950"/>
    <cellStyle name="Comma 5 2 2 3 2 4" xfId="9131"/>
    <cellStyle name="Comma 5 2 2 3 2 4 2" xfId="24542"/>
    <cellStyle name="Comma 5 2 2 3 2 4 2 2" xfId="55366"/>
    <cellStyle name="Comma 5 2 2 3 2 4 3" xfId="39956"/>
    <cellStyle name="Comma 5 2 2 3 2 5" xfId="16733"/>
    <cellStyle name="Comma 5 2 2 3 2 5 2" xfId="47557"/>
    <cellStyle name="Comma 5 2 2 3 2 6" xfId="32147"/>
    <cellStyle name="Comma 5 2 2 3 3" xfId="1954"/>
    <cellStyle name="Comma 5 2 2 3 3 2" xfId="3853"/>
    <cellStyle name="Comma 5 2 2 3 3 2 2" xfId="7656"/>
    <cellStyle name="Comma 5 2 2 3 3 2 2 2" xfId="15466"/>
    <cellStyle name="Comma 5 2 2 3 3 2 2 2 2" xfId="30877"/>
    <cellStyle name="Comma 5 2 2 3 3 2 2 2 2 2" xfId="61701"/>
    <cellStyle name="Comma 5 2 2 3 3 2 2 2 3" xfId="46291"/>
    <cellStyle name="Comma 5 2 2 3 3 2 2 3" xfId="23068"/>
    <cellStyle name="Comma 5 2 2 3 3 2 2 3 2" xfId="53892"/>
    <cellStyle name="Comma 5 2 2 3 3 2 2 4" xfId="38482"/>
    <cellStyle name="Comma 5 2 2 3 3 2 3" xfId="11663"/>
    <cellStyle name="Comma 5 2 2 3 3 2 3 2" xfId="27074"/>
    <cellStyle name="Comma 5 2 2 3 3 2 3 2 2" xfId="57898"/>
    <cellStyle name="Comma 5 2 2 3 3 2 3 3" xfId="42488"/>
    <cellStyle name="Comma 5 2 2 3 3 2 4" xfId="19265"/>
    <cellStyle name="Comma 5 2 2 3 3 2 4 2" xfId="50089"/>
    <cellStyle name="Comma 5 2 2 3 3 2 5" xfId="34679"/>
    <cellStyle name="Comma 5 2 2 3 3 3" xfId="5757"/>
    <cellStyle name="Comma 5 2 2 3 3 3 2" xfId="13567"/>
    <cellStyle name="Comma 5 2 2 3 3 3 2 2" xfId="28978"/>
    <cellStyle name="Comma 5 2 2 3 3 3 2 2 2" xfId="59802"/>
    <cellStyle name="Comma 5 2 2 3 3 3 2 3" xfId="44392"/>
    <cellStyle name="Comma 5 2 2 3 3 3 3" xfId="21169"/>
    <cellStyle name="Comma 5 2 2 3 3 3 3 2" xfId="51993"/>
    <cellStyle name="Comma 5 2 2 3 3 3 4" xfId="36583"/>
    <cellStyle name="Comma 5 2 2 3 3 4" xfId="9764"/>
    <cellStyle name="Comma 5 2 2 3 3 4 2" xfId="25175"/>
    <cellStyle name="Comma 5 2 2 3 3 4 2 2" xfId="55999"/>
    <cellStyle name="Comma 5 2 2 3 3 4 3" xfId="40589"/>
    <cellStyle name="Comma 5 2 2 3 3 5" xfId="17366"/>
    <cellStyle name="Comma 5 2 2 3 3 5 2" xfId="48190"/>
    <cellStyle name="Comma 5 2 2 3 3 6" xfId="32780"/>
    <cellStyle name="Comma 5 2 2 3 4" xfId="2587"/>
    <cellStyle name="Comma 5 2 2 3 4 2" xfId="6390"/>
    <cellStyle name="Comma 5 2 2 3 4 2 2" xfId="14200"/>
    <cellStyle name="Comma 5 2 2 3 4 2 2 2" xfId="29611"/>
    <cellStyle name="Comma 5 2 2 3 4 2 2 2 2" xfId="60435"/>
    <cellStyle name="Comma 5 2 2 3 4 2 2 3" xfId="45025"/>
    <cellStyle name="Comma 5 2 2 3 4 2 3" xfId="21802"/>
    <cellStyle name="Comma 5 2 2 3 4 2 3 2" xfId="52626"/>
    <cellStyle name="Comma 5 2 2 3 4 2 4" xfId="37216"/>
    <cellStyle name="Comma 5 2 2 3 4 3" xfId="10397"/>
    <cellStyle name="Comma 5 2 2 3 4 3 2" xfId="25808"/>
    <cellStyle name="Comma 5 2 2 3 4 3 2 2" xfId="56632"/>
    <cellStyle name="Comma 5 2 2 3 4 3 3" xfId="41222"/>
    <cellStyle name="Comma 5 2 2 3 4 4" xfId="17999"/>
    <cellStyle name="Comma 5 2 2 3 4 4 2" xfId="48823"/>
    <cellStyle name="Comma 5 2 2 3 4 5" xfId="33413"/>
    <cellStyle name="Comma 5 2 2 3 5" xfId="4491"/>
    <cellStyle name="Comma 5 2 2 3 5 2" xfId="12301"/>
    <cellStyle name="Comma 5 2 2 3 5 2 2" xfId="27712"/>
    <cellStyle name="Comma 5 2 2 3 5 2 2 2" xfId="58536"/>
    <cellStyle name="Comma 5 2 2 3 5 2 3" xfId="43126"/>
    <cellStyle name="Comma 5 2 2 3 5 3" xfId="19903"/>
    <cellStyle name="Comma 5 2 2 3 5 3 2" xfId="50727"/>
    <cellStyle name="Comma 5 2 2 3 5 4" xfId="35317"/>
    <cellStyle name="Comma 5 2 2 3 6" xfId="8498"/>
    <cellStyle name="Comma 5 2 2 3 6 2" xfId="23909"/>
    <cellStyle name="Comma 5 2 2 3 6 2 2" xfId="54733"/>
    <cellStyle name="Comma 5 2 2 3 6 3" xfId="39323"/>
    <cellStyle name="Comma 5 2 2 3 7" xfId="16100"/>
    <cellStyle name="Comma 5 2 2 3 7 2" xfId="46924"/>
    <cellStyle name="Comma 5 2 2 3 8" xfId="31514"/>
    <cellStyle name="Comma 5 2 2 4" xfId="479"/>
    <cellStyle name="Comma 5 2 2 4 2" xfId="1112"/>
    <cellStyle name="Comma 5 2 2 4 2 2" xfId="3011"/>
    <cellStyle name="Comma 5 2 2 4 2 2 2" xfId="6814"/>
    <cellStyle name="Comma 5 2 2 4 2 2 2 2" xfId="14624"/>
    <cellStyle name="Comma 5 2 2 4 2 2 2 2 2" xfId="30035"/>
    <cellStyle name="Comma 5 2 2 4 2 2 2 2 2 2" xfId="60859"/>
    <cellStyle name="Comma 5 2 2 4 2 2 2 2 3" xfId="45449"/>
    <cellStyle name="Comma 5 2 2 4 2 2 2 3" xfId="22226"/>
    <cellStyle name="Comma 5 2 2 4 2 2 2 3 2" xfId="53050"/>
    <cellStyle name="Comma 5 2 2 4 2 2 2 4" xfId="37640"/>
    <cellStyle name="Comma 5 2 2 4 2 2 3" xfId="10821"/>
    <cellStyle name="Comma 5 2 2 4 2 2 3 2" xfId="26232"/>
    <cellStyle name="Comma 5 2 2 4 2 2 3 2 2" xfId="57056"/>
    <cellStyle name="Comma 5 2 2 4 2 2 3 3" xfId="41646"/>
    <cellStyle name="Comma 5 2 2 4 2 2 4" xfId="18423"/>
    <cellStyle name="Comma 5 2 2 4 2 2 4 2" xfId="49247"/>
    <cellStyle name="Comma 5 2 2 4 2 2 5" xfId="33837"/>
    <cellStyle name="Comma 5 2 2 4 2 3" xfId="4915"/>
    <cellStyle name="Comma 5 2 2 4 2 3 2" xfId="12725"/>
    <cellStyle name="Comma 5 2 2 4 2 3 2 2" xfId="28136"/>
    <cellStyle name="Comma 5 2 2 4 2 3 2 2 2" xfId="58960"/>
    <cellStyle name="Comma 5 2 2 4 2 3 2 3" xfId="43550"/>
    <cellStyle name="Comma 5 2 2 4 2 3 3" xfId="20327"/>
    <cellStyle name="Comma 5 2 2 4 2 3 3 2" xfId="51151"/>
    <cellStyle name="Comma 5 2 2 4 2 3 4" xfId="35741"/>
    <cellStyle name="Comma 5 2 2 4 2 4" xfId="8922"/>
    <cellStyle name="Comma 5 2 2 4 2 4 2" xfId="24333"/>
    <cellStyle name="Comma 5 2 2 4 2 4 2 2" xfId="55157"/>
    <cellStyle name="Comma 5 2 2 4 2 4 3" xfId="39747"/>
    <cellStyle name="Comma 5 2 2 4 2 5" xfId="16524"/>
    <cellStyle name="Comma 5 2 2 4 2 5 2" xfId="47348"/>
    <cellStyle name="Comma 5 2 2 4 2 6" xfId="31938"/>
    <cellStyle name="Comma 5 2 2 4 3" xfId="1745"/>
    <cellStyle name="Comma 5 2 2 4 3 2" xfId="3644"/>
    <cellStyle name="Comma 5 2 2 4 3 2 2" xfId="7447"/>
    <cellStyle name="Comma 5 2 2 4 3 2 2 2" xfId="15257"/>
    <cellStyle name="Comma 5 2 2 4 3 2 2 2 2" xfId="30668"/>
    <cellStyle name="Comma 5 2 2 4 3 2 2 2 2 2" xfId="61492"/>
    <cellStyle name="Comma 5 2 2 4 3 2 2 2 3" xfId="46082"/>
    <cellStyle name="Comma 5 2 2 4 3 2 2 3" xfId="22859"/>
    <cellStyle name="Comma 5 2 2 4 3 2 2 3 2" xfId="53683"/>
    <cellStyle name="Comma 5 2 2 4 3 2 2 4" xfId="38273"/>
    <cellStyle name="Comma 5 2 2 4 3 2 3" xfId="11454"/>
    <cellStyle name="Comma 5 2 2 4 3 2 3 2" xfId="26865"/>
    <cellStyle name="Comma 5 2 2 4 3 2 3 2 2" xfId="57689"/>
    <cellStyle name="Comma 5 2 2 4 3 2 3 3" xfId="42279"/>
    <cellStyle name="Comma 5 2 2 4 3 2 4" xfId="19056"/>
    <cellStyle name="Comma 5 2 2 4 3 2 4 2" xfId="49880"/>
    <cellStyle name="Comma 5 2 2 4 3 2 5" xfId="34470"/>
    <cellStyle name="Comma 5 2 2 4 3 3" xfId="5548"/>
    <cellStyle name="Comma 5 2 2 4 3 3 2" xfId="13358"/>
    <cellStyle name="Comma 5 2 2 4 3 3 2 2" xfId="28769"/>
    <cellStyle name="Comma 5 2 2 4 3 3 2 2 2" xfId="59593"/>
    <cellStyle name="Comma 5 2 2 4 3 3 2 3" xfId="44183"/>
    <cellStyle name="Comma 5 2 2 4 3 3 3" xfId="20960"/>
    <cellStyle name="Comma 5 2 2 4 3 3 3 2" xfId="51784"/>
    <cellStyle name="Comma 5 2 2 4 3 3 4" xfId="36374"/>
    <cellStyle name="Comma 5 2 2 4 3 4" xfId="9555"/>
    <cellStyle name="Comma 5 2 2 4 3 4 2" xfId="24966"/>
    <cellStyle name="Comma 5 2 2 4 3 4 2 2" xfId="55790"/>
    <cellStyle name="Comma 5 2 2 4 3 4 3" xfId="40380"/>
    <cellStyle name="Comma 5 2 2 4 3 5" xfId="17157"/>
    <cellStyle name="Comma 5 2 2 4 3 5 2" xfId="47981"/>
    <cellStyle name="Comma 5 2 2 4 3 6" xfId="32571"/>
    <cellStyle name="Comma 5 2 2 4 4" xfId="2378"/>
    <cellStyle name="Comma 5 2 2 4 4 2" xfId="6181"/>
    <cellStyle name="Comma 5 2 2 4 4 2 2" xfId="13991"/>
    <cellStyle name="Comma 5 2 2 4 4 2 2 2" xfId="29402"/>
    <cellStyle name="Comma 5 2 2 4 4 2 2 2 2" xfId="60226"/>
    <cellStyle name="Comma 5 2 2 4 4 2 2 3" xfId="44816"/>
    <cellStyle name="Comma 5 2 2 4 4 2 3" xfId="21593"/>
    <cellStyle name="Comma 5 2 2 4 4 2 3 2" xfId="52417"/>
    <cellStyle name="Comma 5 2 2 4 4 2 4" xfId="37007"/>
    <cellStyle name="Comma 5 2 2 4 4 3" xfId="10188"/>
    <cellStyle name="Comma 5 2 2 4 4 3 2" xfId="25599"/>
    <cellStyle name="Comma 5 2 2 4 4 3 2 2" xfId="56423"/>
    <cellStyle name="Comma 5 2 2 4 4 3 3" xfId="41013"/>
    <cellStyle name="Comma 5 2 2 4 4 4" xfId="17790"/>
    <cellStyle name="Comma 5 2 2 4 4 4 2" xfId="48614"/>
    <cellStyle name="Comma 5 2 2 4 4 5" xfId="33204"/>
    <cellStyle name="Comma 5 2 2 4 5" xfId="4282"/>
    <cellStyle name="Comma 5 2 2 4 5 2" xfId="12092"/>
    <cellStyle name="Comma 5 2 2 4 5 2 2" xfId="27503"/>
    <cellStyle name="Comma 5 2 2 4 5 2 2 2" xfId="58327"/>
    <cellStyle name="Comma 5 2 2 4 5 2 3" xfId="42917"/>
    <cellStyle name="Comma 5 2 2 4 5 3" xfId="19694"/>
    <cellStyle name="Comma 5 2 2 4 5 3 2" xfId="50518"/>
    <cellStyle name="Comma 5 2 2 4 5 4" xfId="35108"/>
    <cellStyle name="Comma 5 2 2 4 6" xfId="8289"/>
    <cellStyle name="Comma 5 2 2 4 6 2" xfId="23700"/>
    <cellStyle name="Comma 5 2 2 4 6 2 2" xfId="54524"/>
    <cellStyle name="Comma 5 2 2 4 6 3" xfId="39114"/>
    <cellStyle name="Comma 5 2 2 4 7" xfId="15891"/>
    <cellStyle name="Comma 5 2 2 4 7 2" xfId="46715"/>
    <cellStyle name="Comma 5 2 2 4 8" xfId="31305"/>
    <cellStyle name="Comma 5 2 2 5" xfId="899"/>
    <cellStyle name="Comma 5 2 2 5 2" xfId="2798"/>
    <cellStyle name="Comma 5 2 2 5 2 2" xfId="6601"/>
    <cellStyle name="Comma 5 2 2 5 2 2 2" xfId="14411"/>
    <cellStyle name="Comma 5 2 2 5 2 2 2 2" xfId="29822"/>
    <cellStyle name="Comma 5 2 2 5 2 2 2 2 2" xfId="60646"/>
    <cellStyle name="Comma 5 2 2 5 2 2 2 3" xfId="45236"/>
    <cellStyle name="Comma 5 2 2 5 2 2 3" xfId="22013"/>
    <cellStyle name="Comma 5 2 2 5 2 2 3 2" xfId="52837"/>
    <cellStyle name="Comma 5 2 2 5 2 2 4" xfId="37427"/>
    <cellStyle name="Comma 5 2 2 5 2 3" xfId="10608"/>
    <cellStyle name="Comma 5 2 2 5 2 3 2" xfId="26019"/>
    <cellStyle name="Comma 5 2 2 5 2 3 2 2" xfId="56843"/>
    <cellStyle name="Comma 5 2 2 5 2 3 3" xfId="41433"/>
    <cellStyle name="Comma 5 2 2 5 2 4" xfId="18210"/>
    <cellStyle name="Comma 5 2 2 5 2 4 2" xfId="49034"/>
    <cellStyle name="Comma 5 2 2 5 2 5" xfId="33624"/>
    <cellStyle name="Comma 5 2 2 5 3" xfId="4702"/>
    <cellStyle name="Comma 5 2 2 5 3 2" xfId="12512"/>
    <cellStyle name="Comma 5 2 2 5 3 2 2" xfId="27923"/>
    <cellStyle name="Comma 5 2 2 5 3 2 2 2" xfId="58747"/>
    <cellStyle name="Comma 5 2 2 5 3 2 3" xfId="43337"/>
    <cellStyle name="Comma 5 2 2 5 3 3" xfId="20114"/>
    <cellStyle name="Comma 5 2 2 5 3 3 2" xfId="50938"/>
    <cellStyle name="Comma 5 2 2 5 3 4" xfId="35528"/>
    <cellStyle name="Comma 5 2 2 5 4" xfId="8709"/>
    <cellStyle name="Comma 5 2 2 5 4 2" xfId="24120"/>
    <cellStyle name="Comma 5 2 2 5 4 2 2" xfId="54944"/>
    <cellStyle name="Comma 5 2 2 5 4 3" xfId="39534"/>
    <cellStyle name="Comma 5 2 2 5 5" xfId="16311"/>
    <cellStyle name="Comma 5 2 2 5 5 2" xfId="47135"/>
    <cellStyle name="Comma 5 2 2 5 6" xfId="31725"/>
    <cellStyle name="Comma 5 2 2 6" xfId="1532"/>
    <cellStyle name="Comma 5 2 2 6 2" xfId="3431"/>
    <cellStyle name="Comma 5 2 2 6 2 2" xfId="7234"/>
    <cellStyle name="Comma 5 2 2 6 2 2 2" xfId="15044"/>
    <cellStyle name="Comma 5 2 2 6 2 2 2 2" xfId="30455"/>
    <cellStyle name="Comma 5 2 2 6 2 2 2 2 2" xfId="61279"/>
    <cellStyle name="Comma 5 2 2 6 2 2 2 3" xfId="45869"/>
    <cellStyle name="Comma 5 2 2 6 2 2 3" xfId="22646"/>
    <cellStyle name="Comma 5 2 2 6 2 2 3 2" xfId="53470"/>
    <cellStyle name="Comma 5 2 2 6 2 2 4" xfId="38060"/>
    <cellStyle name="Comma 5 2 2 6 2 3" xfId="11241"/>
    <cellStyle name="Comma 5 2 2 6 2 3 2" xfId="26652"/>
    <cellStyle name="Comma 5 2 2 6 2 3 2 2" xfId="57476"/>
    <cellStyle name="Comma 5 2 2 6 2 3 3" xfId="42066"/>
    <cellStyle name="Comma 5 2 2 6 2 4" xfId="18843"/>
    <cellStyle name="Comma 5 2 2 6 2 4 2" xfId="49667"/>
    <cellStyle name="Comma 5 2 2 6 2 5" xfId="34257"/>
    <cellStyle name="Comma 5 2 2 6 3" xfId="5335"/>
    <cellStyle name="Comma 5 2 2 6 3 2" xfId="13145"/>
    <cellStyle name="Comma 5 2 2 6 3 2 2" xfId="28556"/>
    <cellStyle name="Comma 5 2 2 6 3 2 2 2" xfId="59380"/>
    <cellStyle name="Comma 5 2 2 6 3 2 3" xfId="43970"/>
    <cellStyle name="Comma 5 2 2 6 3 3" xfId="20747"/>
    <cellStyle name="Comma 5 2 2 6 3 3 2" xfId="51571"/>
    <cellStyle name="Comma 5 2 2 6 3 4" xfId="36161"/>
    <cellStyle name="Comma 5 2 2 6 4" xfId="9342"/>
    <cellStyle name="Comma 5 2 2 6 4 2" xfId="24753"/>
    <cellStyle name="Comma 5 2 2 6 4 2 2" xfId="55577"/>
    <cellStyle name="Comma 5 2 2 6 4 3" xfId="40167"/>
    <cellStyle name="Comma 5 2 2 6 5" xfId="16944"/>
    <cellStyle name="Comma 5 2 2 6 5 2" xfId="47768"/>
    <cellStyle name="Comma 5 2 2 6 6" xfId="32358"/>
    <cellStyle name="Comma 5 2 2 7" xfId="2165"/>
    <cellStyle name="Comma 5 2 2 7 2" xfId="5968"/>
    <cellStyle name="Comma 5 2 2 7 2 2" xfId="13778"/>
    <cellStyle name="Comma 5 2 2 7 2 2 2" xfId="29189"/>
    <cellStyle name="Comma 5 2 2 7 2 2 2 2" xfId="60013"/>
    <cellStyle name="Comma 5 2 2 7 2 2 3" xfId="44603"/>
    <cellStyle name="Comma 5 2 2 7 2 3" xfId="21380"/>
    <cellStyle name="Comma 5 2 2 7 2 3 2" xfId="52204"/>
    <cellStyle name="Comma 5 2 2 7 2 4" xfId="36794"/>
    <cellStyle name="Comma 5 2 2 7 3" xfId="9975"/>
    <cellStyle name="Comma 5 2 2 7 3 2" xfId="25386"/>
    <cellStyle name="Comma 5 2 2 7 3 2 2" xfId="56210"/>
    <cellStyle name="Comma 5 2 2 7 3 3" xfId="40800"/>
    <cellStyle name="Comma 5 2 2 7 4" xfId="17577"/>
    <cellStyle name="Comma 5 2 2 7 4 2" xfId="48401"/>
    <cellStyle name="Comma 5 2 2 7 5" xfId="32991"/>
    <cellStyle name="Comma 5 2 2 8" xfId="4069"/>
    <cellStyle name="Comma 5 2 2 8 2" xfId="11879"/>
    <cellStyle name="Comma 5 2 2 8 2 2" xfId="27290"/>
    <cellStyle name="Comma 5 2 2 8 2 2 2" xfId="58114"/>
    <cellStyle name="Comma 5 2 2 8 2 3" xfId="42704"/>
    <cellStyle name="Comma 5 2 2 8 3" xfId="19481"/>
    <cellStyle name="Comma 5 2 2 8 3 2" xfId="50305"/>
    <cellStyle name="Comma 5 2 2 8 4" xfId="34895"/>
    <cellStyle name="Comma 5 2 2 9" xfId="8076"/>
    <cellStyle name="Comma 5 2 2 9 2" xfId="23487"/>
    <cellStyle name="Comma 5 2 2 9 2 2" xfId="54311"/>
    <cellStyle name="Comma 5 2 2 9 3" xfId="38901"/>
    <cellStyle name="Comma 5 2 3" xfId="84"/>
    <cellStyle name="Comma 5 2 3 10" xfId="15718"/>
    <cellStyle name="Comma 5 2 3 10 2" xfId="46542"/>
    <cellStyle name="Comma 5 2 3 11" xfId="31132"/>
    <cellStyle name="Comma 5 2 3 12" xfId="305"/>
    <cellStyle name="Comma 5 2 3 2" xfId="728"/>
    <cellStyle name="Comma 5 2 3 2 2" xfId="1361"/>
    <cellStyle name="Comma 5 2 3 2 2 2" xfId="3260"/>
    <cellStyle name="Comma 5 2 3 2 2 2 2" xfId="7063"/>
    <cellStyle name="Comma 5 2 3 2 2 2 2 2" xfId="14873"/>
    <cellStyle name="Comma 5 2 3 2 2 2 2 2 2" xfId="30284"/>
    <cellStyle name="Comma 5 2 3 2 2 2 2 2 2 2" xfId="61108"/>
    <cellStyle name="Comma 5 2 3 2 2 2 2 2 3" xfId="45698"/>
    <cellStyle name="Comma 5 2 3 2 2 2 2 3" xfId="22475"/>
    <cellStyle name="Comma 5 2 3 2 2 2 2 3 2" xfId="53299"/>
    <cellStyle name="Comma 5 2 3 2 2 2 2 4" xfId="37889"/>
    <cellStyle name="Comma 5 2 3 2 2 2 3" xfId="11070"/>
    <cellStyle name="Comma 5 2 3 2 2 2 3 2" xfId="26481"/>
    <cellStyle name="Comma 5 2 3 2 2 2 3 2 2" xfId="57305"/>
    <cellStyle name="Comma 5 2 3 2 2 2 3 3" xfId="41895"/>
    <cellStyle name="Comma 5 2 3 2 2 2 4" xfId="18672"/>
    <cellStyle name="Comma 5 2 3 2 2 2 4 2" xfId="49496"/>
    <cellStyle name="Comma 5 2 3 2 2 2 5" xfId="34086"/>
    <cellStyle name="Comma 5 2 3 2 2 3" xfId="5164"/>
    <cellStyle name="Comma 5 2 3 2 2 3 2" xfId="12974"/>
    <cellStyle name="Comma 5 2 3 2 2 3 2 2" xfId="28385"/>
    <cellStyle name="Comma 5 2 3 2 2 3 2 2 2" xfId="59209"/>
    <cellStyle name="Comma 5 2 3 2 2 3 2 3" xfId="43799"/>
    <cellStyle name="Comma 5 2 3 2 2 3 3" xfId="20576"/>
    <cellStyle name="Comma 5 2 3 2 2 3 3 2" xfId="51400"/>
    <cellStyle name="Comma 5 2 3 2 2 3 4" xfId="35990"/>
    <cellStyle name="Comma 5 2 3 2 2 4" xfId="9171"/>
    <cellStyle name="Comma 5 2 3 2 2 4 2" xfId="24582"/>
    <cellStyle name="Comma 5 2 3 2 2 4 2 2" xfId="55406"/>
    <cellStyle name="Comma 5 2 3 2 2 4 3" xfId="39996"/>
    <cellStyle name="Comma 5 2 3 2 2 5" xfId="16773"/>
    <cellStyle name="Comma 5 2 3 2 2 5 2" xfId="47597"/>
    <cellStyle name="Comma 5 2 3 2 2 6" xfId="32187"/>
    <cellStyle name="Comma 5 2 3 2 3" xfId="1994"/>
    <cellStyle name="Comma 5 2 3 2 3 2" xfId="3893"/>
    <cellStyle name="Comma 5 2 3 2 3 2 2" xfId="7696"/>
    <cellStyle name="Comma 5 2 3 2 3 2 2 2" xfId="15506"/>
    <cellStyle name="Comma 5 2 3 2 3 2 2 2 2" xfId="30917"/>
    <cellStyle name="Comma 5 2 3 2 3 2 2 2 2 2" xfId="61741"/>
    <cellStyle name="Comma 5 2 3 2 3 2 2 2 3" xfId="46331"/>
    <cellStyle name="Comma 5 2 3 2 3 2 2 3" xfId="23108"/>
    <cellStyle name="Comma 5 2 3 2 3 2 2 3 2" xfId="53932"/>
    <cellStyle name="Comma 5 2 3 2 3 2 2 4" xfId="38522"/>
    <cellStyle name="Comma 5 2 3 2 3 2 3" xfId="11703"/>
    <cellStyle name="Comma 5 2 3 2 3 2 3 2" xfId="27114"/>
    <cellStyle name="Comma 5 2 3 2 3 2 3 2 2" xfId="57938"/>
    <cellStyle name="Comma 5 2 3 2 3 2 3 3" xfId="42528"/>
    <cellStyle name="Comma 5 2 3 2 3 2 4" xfId="19305"/>
    <cellStyle name="Comma 5 2 3 2 3 2 4 2" xfId="50129"/>
    <cellStyle name="Comma 5 2 3 2 3 2 5" xfId="34719"/>
    <cellStyle name="Comma 5 2 3 2 3 3" xfId="5797"/>
    <cellStyle name="Comma 5 2 3 2 3 3 2" xfId="13607"/>
    <cellStyle name="Comma 5 2 3 2 3 3 2 2" xfId="29018"/>
    <cellStyle name="Comma 5 2 3 2 3 3 2 2 2" xfId="59842"/>
    <cellStyle name="Comma 5 2 3 2 3 3 2 3" xfId="44432"/>
    <cellStyle name="Comma 5 2 3 2 3 3 3" xfId="21209"/>
    <cellStyle name="Comma 5 2 3 2 3 3 3 2" xfId="52033"/>
    <cellStyle name="Comma 5 2 3 2 3 3 4" xfId="36623"/>
    <cellStyle name="Comma 5 2 3 2 3 4" xfId="9804"/>
    <cellStyle name="Comma 5 2 3 2 3 4 2" xfId="25215"/>
    <cellStyle name="Comma 5 2 3 2 3 4 2 2" xfId="56039"/>
    <cellStyle name="Comma 5 2 3 2 3 4 3" xfId="40629"/>
    <cellStyle name="Comma 5 2 3 2 3 5" xfId="17406"/>
    <cellStyle name="Comma 5 2 3 2 3 5 2" xfId="48230"/>
    <cellStyle name="Comma 5 2 3 2 3 6" xfId="32820"/>
    <cellStyle name="Comma 5 2 3 2 4" xfId="2627"/>
    <cellStyle name="Comma 5 2 3 2 4 2" xfId="6430"/>
    <cellStyle name="Comma 5 2 3 2 4 2 2" xfId="14240"/>
    <cellStyle name="Comma 5 2 3 2 4 2 2 2" xfId="29651"/>
    <cellStyle name="Comma 5 2 3 2 4 2 2 2 2" xfId="60475"/>
    <cellStyle name="Comma 5 2 3 2 4 2 2 3" xfId="45065"/>
    <cellStyle name="Comma 5 2 3 2 4 2 3" xfId="21842"/>
    <cellStyle name="Comma 5 2 3 2 4 2 3 2" xfId="52666"/>
    <cellStyle name="Comma 5 2 3 2 4 2 4" xfId="37256"/>
    <cellStyle name="Comma 5 2 3 2 4 3" xfId="10437"/>
    <cellStyle name="Comma 5 2 3 2 4 3 2" xfId="25848"/>
    <cellStyle name="Comma 5 2 3 2 4 3 2 2" xfId="56672"/>
    <cellStyle name="Comma 5 2 3 2 4 3 3" xfId="41262"/>
    <cellStyle name="Comma 5 2 3 2 4 4" xfId="18039"/>
    <cellStyle name="Comma 5 2 3 2 4 4 2" xfId="48863"/>
    <cellStyle name="Comma 5 2 3 2 4 5" xfId="33453"/>
    <cellStyle name="Comma 5 2 3 2 5" xfId="4531"/>
    <cellStyle name="Comma 5 2 3 2 5 2" xfId="12341"/>
    <cellStyle name="Comma 5 2 3 2 5 2 2" xfId="27752"/>
    <cellStyle name="Comma 5 2 3 2 5 2 2 2" xfId="58576"/>
    <cellStyle name="Comma 5 2 3 2 5 2 3" xfId="43166"/>
    <cellStyle name="Comma 5 2 3 2 5 3" xfId="19943"/>
    <cellStyle name="Comma 5 2 3 2 5 3 2" xfId="50767"/>
    <cellStyle name="Comma 5 2 3 2 5 4" xfId="35357"/>
    <cellStyle name="Comma 5 2 3 2 6" xfId="8538"/>
    <cellStyle name="Comma 5 2 3 2 6 2" xfId="23949"/>
    <cellStyle name="Comma 5 2 3 2 6 2 2" xfId="54773"/>
    <cellStyle name="Comma 5 2 3 2 6 3" xfId="39363"/>
    <cellStyle name="Comma 5 2 3 2 7" xfId="16140"/>
    <cellStyle name="Comma 5 2 3 2 7 2" xfId="46964"/>
    <cellStyle name="Comma 5 2 3 2 8" xfId="31554"/>
    <cellStyle name="Comma 5 2 3 3" xfId="519"/>
    <cellStyle name="Comma 5 2 3 3 2" xfId="1152"/>
    <cellStyle name="Comma 5 2 3 3 2 2" xfId="3051"/>
    <cellStyle name="Comma 5 2 3 3 2 2 2" xfId="6854"/>
    <cellStyle name="Comma 5 2 3 3 2 2 2 2" xfId="14664"/>
    <cellStyle name="Comma 5 2 3 3 2 2 2 2 2" xfId="30075"/>
    <cellStyle name="Comma 5 2 3 3 2 2 2 2 2 2" xfId="60899"/>
    <cellStyle name="Comma 5 2 3 3 2 2 2 2 3" xfId="45489"/>
    <cellStyle name="Comma 5 2 3 3 2 2 2 3" xfId="22266"/>
    <cellStyle name="Comma 5 2 3 3 2 2 2 3 2" xfId="53090"/>
    <cellStyle name="Comma 5 2 3 3 2 2 2 4" xfId="37680"/>
    <cellStyle name="Comma 5 2 3 3 2 2 3" xfId="10861"/>
    <cellStyle name="Comma 5 2 3 3 2 2 3 2" xfId="26272"/>
    <cellStyle name="Comma 5 2 3 3 2 2 3 2 2" xfId="57096"/>
    <cellStyle name="Comma 5 2 3 3 2 2 3 3" xfId="41686"/>
    <cellStyle name="Comma 5 2 3 3 2 2 4" xfId="18463"/>
    <cellStyle name="Comma 5 2 3 3 2 2 4 2" xfId="49287"/>
    <cellStyle name="Comma 5 2 3 3 2 2 5" xfId="33877"/>
    <cellStyle name="Comma 5 2 3 3 2 3" xfId="4955"/>
    <cellStyle name="Comma 5 2 3 3 2 3 2" xfId="12765"/>
    <cellStyle name="Comma 5 2 3 3 2 3 2 2" xfId="28176"/>
    <cellStyle name="Comma 5 2 3 3 2 3 2 2 2" xfId="59000"/>
    <cellStyle name="Comma 5 2 3 3 2 3 2 3" xfId="43590"/>
    <cellStyle name="Comma 5 2 3 3 2 3 3" xfId="20367"/>
    <cellStyle name="Comma 5 2 3 3 2 3 3 2" xfId="51191"/>
    <cellStyle name="Comma 5 2 3 3 2 3 4" xfId="35781"/>
    <cellStyle name="Comma 5 2 3 3 2 4" xfId="8962"/>
    <cellStyle name="Comma 5 2 3 3 2 4 2" xfId="24373"/>
    <cellStyle name="Comma 5 2 3 3 2 4 2 2" xfId="55197"/>
    <cellStyle name="Comma 5 2 3 3 2 4 3" xfId="39787"/>
    <cellStyle name="Comma 5 2 3 3 2 5" xfId="16564"/>
    <cellStyle name="Comma 5 2 3 3 2 5 2" xfId="47388"/>
    <cellStyle name="Comma 5 2 3 3 2 6" xfId="31978"/>
    <cellStyle name="Comma 5 2 3 3 3" xfId="1785"/>
    <cellStyle name="Comma 5 2 3 3 3 2" xfId="3684"/>
    <cellStyle name="Comma 5 2 3 3 3 2 2" xfId="7487"/>
    <cellStyle name="Comma 5 2 3 3 3 2 2 2" xfId="15297"/>
    <cellStyle name="Comma 5 2 3 3 3 2 2 2 2" xfId="30708"/>
    <cellStyle name="Comma 5 2 3 3 3 2 2 2 2 2" xfId="61532"/>
    <cellStyle name="Comma 5 2 3 3 3 2 2 2 3" xfId="46122"/>
    <cellStyle name="Comma 5 2 3 3 3 2 2 3" xfId="22899"/>
    <cellStyle name="Comma 5 2 3 3 3 2 2 3 2" xfId="53723"/>
    <cellStyle name="Comma 5 2 3 3 3 2 2 4" xfId="38313"/>
    <cellStyle name="Comma 5 2 3 3 3 2 3" xfId="11494"/>
    <cellStyle name="Comma 5 2 3 3 3 2 3 2" xfId="26905"/>
    <cellStyle name="Comma 5 2 3 3 3 2 3 2 2" xfId="57729"/>
    <cellStyle name="Comma 5 2 3 3 3 2 3 3" xfId="42319"/>
    <cellStyle name="Comma 5 2 3 3 3 2 4" xfId="19096"/>
    <cellStyle name="Comma 5 2 3 3 3 2 4 2" xfId="49920"/>
    <cellStyle name="Comma 5 2 3 3 3 2 5" xfId="34510"/>
    <cellStyle name="Comma 5 2 3 3 3 3" xfId="5588"/>
    <cellStyle name="Comma 5 2 3 3 3 3 2" xfId="13398"/>
    <cellStyle name="Comma 5 2 3 3 3 3 2 2" xfId="28809"/>
    <cellStyle name="Comma 5 2 3 3 3 3 2 2 2" xfId="59633"/>
    <cellStyle name="Comma 5 2 3 3 3 3 2 3" xfId="44223"/>
    <cellStyle name="Comma 5 2 3 3 3 3 3" xfId="21000"/>
    <cellStyle name="Comma 5 2 3 3 3 3 3 2" xfId="51824"/>
    <cellStyle name="Comma 5 2 3 3 3 3 4" xfId="36414"/>
    <cellStyle name="Comma 5 2 3 3 3 4" xfId="9595"/>
    <cellStyle name="Comma 5 2 3 3 3 4 2" xfId="25006"/>
    <cellStyle name="Comma 5 2 3 3 3 4 2 2" xfId="55830"/>
    <cellStyle name="Comma 5 2 3 3 3 4 3" xfId="40420"/>
    <cellStyle name="Comma 5 2 3 3 3 5" xfId="17197"/>
    <cellStyle name="Comma 5 2 3 3 3 5 2" xfId="48021"/>
    <cellStyle name="Comma 5 2 3 3 3 6" xfId="32611"/>
    <cellStyle name="Comma 5 2 3 3 4" xfId="2418"/>
    <cellStyle name="Comma 5 2 3 3 4 2" xfId="6221"/>
    <cellStyle name="Comma 5 2 3 3 4 2 2" xfId="14031"/>
    <cellStyle name="Comma 5 2 3 3 4 2 2 2" xfId="29442"/>
    <cellStyle name="Comma 5 2 3 3 4 2 2 2 2" xfId="60266"/>
    <cellStyle name="Comma 5 2 3 3 4 2 2 3" xfId="44856"/>
    <cellStyle name="Comma 5 2 3 3 4 2 3" xfId="21633"/>
    <cellStyle name="Comma 5 2 3 3 4 2 3 2" xfId="52457"/>
    <cellStyle name="Comma 5 2 3 3 4 2 4" xfId="37047"/>
    <cellStyle name="Comma 5 2 3 3 4 3" xfId="10228"/>
    <cellStyle name="Comma 5 2 3 3 4 3 2" xfId="25639"/>
    <cellStyle name="Comma 5 2 3 3 4 3 2 2" xfId="56463"/>
    <cellStyle name="Comma 5 2 3 3 4 3 3" xfId="41053"/>
    <cellStyle name="Comma 5 2 3 3 4 4" xfId="17830"/>
    <cellStyle name="Comma 5 2 3 3 4 4 2" xfId="48654"/>
    <cellStyle name="Comma 5 2 3 3 4 5" xfId="33244"/>
    <cellStyle name="Comma 5 2 3 3 5" xfId="4322"/>
    <cellStyle name="Comma 5 2 3 3 5 2" xfId="12132"/>
    <cellStyle name="Comma 5 2 3 3 5 2 2" xfId="27543"/>
    <cellStyle name="Comma 5 2 3 3 5 2 2 2" xfId="58367"/>
    <cellStyle name="Comma 5 2 3 3 5 2 3" xfId="42957"/>
    <cellStyle name="Comma 5 2 3 3 5 3" xfId="19734"/>
    <cellStyle name="Comma 5 2 3 3 5 3 2" xfId="50558"/>
    <cellStyle name="Comma 5 2 3 3 5 4" xfId="35148"/>
    <cellStyle name="Comma 5 2 3 3 6" xfId="8329"/>
    <cellStyle name="Comma 5 2 3 3 6 2" xfId="23740"/>
    <cellStyle name="Comma 5 2 3 3 6 2 2" xfId="54564"/>
    <cellStyle name="Comma 5 2 3 3 6 3" xfId="39154"/>
    <cellStyle name="Comma 5 2 3 3 7" xfId="15931"/>
    <cellStyle name="Comma 5 2 3 3 7 2" xfId="46755"/>
    <cellStyle name="Comma 5 2 3 3 8" xfId="31345"/>
    <cellStyle name="Comma 5 2 3 4" xfId="939"/>
    <cellStyle name="Comma 5 2 3 4 2" xfId="2838"/>
    <cellStyle name="Comma 5 2 3 4 2 2" xfId="6641"/>
    <cellStyle name="Comma 5 2 3 4 2 2 2" xfId="14451"/>
    <cellStyle name="Comma 5 2 3 4 2 2 2 2" xfId="29862"/>
    <cellStyle name="Comma 5 2 3 4 2 2 2 2 2" xfId="60686"/>
    <cellStyle name="Comma 5 2 3 4 2 2 2 3" xfId="45276"/>
    <cellStyle name="Comma 5 2 3 4 2 2 3" xfId="22053"/>
    <cellStyle name="Comma 5 2 3 4 2 2 3 2" xfId="52877"/>
    <cellStyle name="Comma 5 2 3 4 2 2 4" xfId="37467"/>
    <cellStyle name="Comma 5 2 3 4 2 3" xfId="10648"/>
    <cellStyle name="Comma 5 2 3 4 2 3 2" xfId="26059"/>
    <cellStyle name="Comma 5 2 3 4 2 3 2 2" xfId="56883"/>
    <cellStyle name="Comma 5 2 3 4 2 3 3" xfId="41473"/>
    <cellStyle name="Comma 5 2 3 4 2 4" xfId="18250"/>
    <cellStyle name="Comma 5 2 3 4 2 4 2" xfId="49074"/>
    <cellStyle name="Comma 5 2 3 4 2 5" xfId="33664"/>
    <cellStyle name="Comma 5 2 3 4 3" xfId="4742"/>
    <cellStyle name="Comma 5 2 3 4 3 2" xfId="12552"/>
    <cellStyle name="Comma 5 2 3 4 3 2 2" xfId="27963"/>
    <cellStyle name="Comma 5 2 3 4 3 2 2 2" xfId="58787"/>
    <cellStyle name="Comma 5 2 3 4 3 2 3" xfId="43377"/>
    <cellStyle name="Comma 5 2 3 4 3 3" xfId="20154"/>
    <cellStyle name="Comma 5 2 3 4 3 3 2" xfId="50978"/>
    <cellStyle name="Comma 5 2 3 4 3 4" xfId="35568"/>
    <cellStyle name="Comma 5 2 3 4 4" xfId="8749"/>
    <cellStyle name="Comma 5 2 3 4 4 2" xfId="24160"/>
    <cellStyle name="Comma 5 2 3 4 4 2 2" xfId="54984"/>
    <cellStyle name="Comma 5 2 3 4 4 3" xfId="39574"/>
    <cellStyle name="Comma 5 2 3 4 5" xfId="16351"/>
    <cellStyle name="Comma 5 2 3 4 5 2" xfId="47175"/>
    <cellStyle name="Comma 5 2 3 4 6" xfId="31765"/>
    <cellStyle name="Comma 5 2 3 5" xfId="1572"/>
    <cellStyle name="Comma 5 2 3 5 2" xfId="3471"/>
    <cellStyle name="Comma 5 2 3 5 2 2" xfId="7274"/>
    <cellStyle name="Comma 5 2 3 5 2 2 2" xfId="15084"/>
    <cellStyle name="Comma 5 2 3 5 2 2 2 2" xfId="30495"/>
    <cellStyle name="Comma 5 2 3 5 2 2 2 2 2" xfId="61319"/>
    <cellStyle name="Comma 5 2 3 5 2 2 2 3" xfId="45909"/>
    <cellStyle name="Comma 5 2 3 5 2 2 3" xfId="22686"/>
    <cellStyle name="Comma 5 2 3 5 2 2 3 2" xfId="53510"/>
    <cellStyle name="Comma 5 2 3 5 2 2 4" xfId="38100"/>
    <cellStyle name="Comma 5 2 3 5 2 3" xfId="11281"/>
    <cellStyle name="Comma 5 2 3 5 2 3 2" xfId="26692"/>
    <cellStyle name="Comma 5 2 3 5 2 3 2 2" xfId="57516"/>
    <cellStyle name="Comma 5 2 3 5 2 3 3" xfId="42106"/>
    <cellStyle name="Comma 5 2 3 5 2 4" xfId="18883"/>
    <cellStyle name="Comma 5 2 3 5 2 4 2" xfId="49707"/>
    <cellStyle name="Comma 5 2 3 5 2 5" xfId="34297"/>
    <cellStyle name="Comma 5 2 3 5 3" xfId="5375"/>
    <cellStyle name="Comma 5 2 3 5 3 2" xfId="13185"/>
    <cellStyle name="Comma 5 2 3 5 3 2 2" xfId="28596"/>
    <cellStyle name="Comma 5 2 3 5 3 2 2 2" xfId="59420"/>
    <cellStyle name="Comma 5 2 3 5 3 2 3" xfId="44010"/>
    <cellStyle name="Comma 5 2 3 5 3 3" xfId="20787"/>
    <cellStyle name="Comma 5 2 3 5 3 3 2" xfId="51611"/>
    <cellStyle name="Comma 5 2 3 5 3 4" xfId="36201"/>
    <cellStyle name="Comma 5 2 3 5 4" xfId="9382"/>
    <cellStyle name="Comma 5 2 3 5 4 2" xfId="24793"/>
    <cellStyle name="Comma 5 2 3 5 4 2 2" xfId="55617"/>
    <cellStyle name="Comma 5 2 3 5 4 3" xfId="40207"/>
    <cellStyle name="Comma 5 2 3 5 5" xfId="16984"/>
    <cellStyle name="Comma 5 2 3 5 5 2" xfId="47808"/>
    <cellStyle name="Comma 5 2 3 5 6" xfId="32398"/>
    <cellStyle name="Comma 5 2 3 6" xfId="2205"/>
    <cellStyle name="Comma 5 2 3 6 2" xfId="6008"/>
    <cellStyle name="Comma 5 2 3 6 2 2" xfId="13818"/>
    <cellStyle name="Comma 5 2 3 6 2 2 2" xfId="29229"/>
    <cellStyle name="Comma 5 2 3 6 2 2 2 2" xfId="60053"/>
    <cellStyle name="Comma 5 2 3 6 2 2 3" xfId="44643"/>
    <cellStyle name="Comma 5 2 3 6 2 3" xfId="21420"/>
    <cellStyle name="Comma 5 2 3 6 2 3 2" xfId="52244"/>
    <cellStyle name="Comma 5 2 3 6 2 4" xfId="36834"/>
    <cellStyle name="Comma 5 2 3 6 3" xfId="10015"/>
    <cellStyle name="Comma 5 2 3 6 3 2" xfId="25426"/>
    <cellStyle name="Comma 5 2 3 6 3 2 2" xfId="56250"/>
    <cellStyle name="Comma 5 2 3 6 3 3" xfId="40840"/>
    <cellStyle name="Comma 5 2 3 6 4" xfId="17617"/>
    <cellStyle name="Comma 5 2 3 6 4 2" xfId="48441"/>
    <cellStyle name="Comma 5 2 3 6 5" xfId="33031"/>
    <cellStyle name="Comma 5 2 3 7" xfId="4109"/>
    <cellStyle name="Comma 5 2 3 7 2" xfId="11919"/>
    <cellStyle name="Comma 5 2 3 7 2 2" xfId="27330"/>
    <cellStyle name="Comma 5 2 3 7 2 2 2" xfId="58154"/>
    <cellStyle name="Comma 5 2 3 7 2 3" xfId="42744"/>
    <cellStyle name="Comma 5 2 3 7 3" xfId="19521"/>
    <cellStyle name="Comma 5 2 3 7 3 2" xfId="50345"/>
    <cellStyle name="Comma 5 2 3 7 4" xfId="34935"/>
    <cellStyle name="Comma 5 2 3 8" xfId="8116"/>
    <cellStyle name="Comma 5 2 3 8 2" xfId="23527"/>
    <cellStyle name="Comma 5 2 3 8 2 2" xfId="54351"/>
    <cellStyle name="Comma 5 2 3 8 3" xfId="38941"/>
    <cellStyle name="Comma 5 2 3 9" xfId="7907"/>
    <cellStyle name="Comma 5 2 3 9 2" xfId="23318"/>
    <cellStyle name="Comma 5 2 3 9 2 2" xfId="54142"/>
    <cellStyle name="Comma 5 2 3 9 3" xfId="38732"/>
    <cellStyle name="Comma 5 2 4" xfId="225"/>
    <cellStyle name="Comma 5 2 4 10" xfId="15638"/>
    <cellStyle name="Comma 5 2 4 10 2" xfId="46462"/>
    <cellStyle name="Comma 5 2 4 11" xfId="31052"/>
    <cellStyle name="Comma 5 2 4 2" xfId="648"/>
    <cellStyle name="Comma 5 2 4 2 2" xfId="1281"/>
    <cellStyle name="Comma 5 2 4 2 2 2" xfId="3180"/>
    <cellStyle name="Comma 5 2 4 2 2 2 2" xfId="6983"/>
    <cellStyle name="Comma 5 2 4 2 2 2 2 2" xfId="14793"/>
    <cellStyle name="Comma 5 2 4 2 2 2 2 2 2" xfId="30204"/>
    <cellStyle name="Comma 5 2 4 2 2 2 2 2 2 2" xfId="61028"/>
    <cellStyle name="Comma 5 2 4 2 2 2 2 2 3" xfId="45618"/>
    <cellStyle name="Comma 5 2 4 2 2 2 2 3" xfId="22395"/>
    <cellStyle name="Comma 5 2 4 2 2 2 2 3 2" xfId="53219"/>
    <cellStyle name="Comma 5 2 4 2 2 2 2 4" xfId="37809"/>
    <cellStyle name="Comma 5 2 4 2 2 2 3" xfId="10990"/>
    <cellStyle name="Comma 5 2 4 2 2 2 3 2" xfId="26401"/>
    <cellStyle name="Comma 5 2 4 2 2 2 3 2 2" xfId="57225"/>
    <cellStyle name="Comma 5 2 4 2 2 2 3 3" xfId="41815"/>
    <cellStyle name="Comma 5 2 4 2 2 2 4" xfId="18592"/>
    <cellStyle name="Comma 5 2 4 2 2 2 4 2" xfId="49416"/>
    <cellStyle name="Comma 5 2 4 2 2 2 5" xfId="34006"/>
    <cellStyle name="Comma 5 2 4 2 2 3" xfId="5084"/>
    <cellStyle name="Comma 5 2 4 2 2 3 2" xfId="12894"/>
    <cellStyle name="Comma 5 2 4 2 2 3 2 2" xfId="28305"/>
    <cellStyle name="Comma 5 2 4 2 2 3 2 2 2" xfId="59129"/>
    <cellStyle name="Comma 5 2 4 2 2 3 2 3" xfId="43719"/>
    <cellStyle name="Comma 5 2 4 2 2 3 3" xfId="20496"/>
    <cellStyle name="Comma 5 2 4 2 2 3 3 2" xfId="51320"/>
    <cellStyle name="Comma 5 2 4 2 2 3 4" xfId="35910"/>
    <cellStyle name="Comma 5 2 4 2 2 4" xfId="9091"/>
    <cellStyle name="Comma 5 2 4 2 2 4 2" xfId="24502"/>
    <cellStyle name="Comma 5 2 4 2 2 4 2 2" xfId="55326"/>
    <cellStyle name="Comma 5 2 4 2 2 4 3" xfId="39916"/>
    <cellStyle name="Comma 5 2 4 2 2 5" xfId="16693"/>
    <cellStyle name="Comma 5 2 4 2 2 5 2" xfId="47517"/>
    <cellStyle name="Comma 5 2 4 2 2 6" xfId="32107"/>
    <cellStyle name="Comma 5 2 4 2 3" xfId="1914"/>
    <cellStyle name="Comma 5 2 4 2 3 2" xfId="3813"/>
    <cellStyle name="Comma 5 2 4 2 3 2 2" xfId="7616"/>
    <cellStyle name="Comma 5 2 4 2 3 2 2 2" xfId="15426"/>
    <cellStyle name="Comma 5 2 4 2 3 2 2 2 2" xfId="30837"/>
    <cellStyle name="Comma 5 2 4 2 3 2 2 2 2 2" xfId="61661"/>
    <cellStyle name="Comma 5 2 4 2 3 2 2 2 3" xfId="46251"/>
    <cellStyle name="Comma 5 2 4 2 3 2 2 3" xfId="23028"/>
    <cellStyle name="Comma 5 2 4 2 3 2 2 3 2" xfId="53852"/>
    <cellStyle name="Comma 5 2 4 2 3 2 2 4" xfId="38442"/>
    <cellStyle name="Comma 5 2 4 2 3 2 3" xfId="11623"/>
    <cellStyle name="Comma 5 2 4 2 3 2 3 2" xfId="27034"/>
    <cellStyle name="Comma 5 2 4 2 3 2 3 2 2" xfId="57858"/>
    <cellStyle name="Comma 5 2 4 2 3 2 3 3" xfId="42448"/>
    <cellStyle name="Comma 5 2 4 2 3 2 4" xfId="19225"/>
    <cellStyle name="Comma 5 2 4 2 3 2 4 2" xfId="50049"/>
    <cellStyle name="Comma 5 2 4 2 3 2 5" xfId="34639"/>
    <cellStyle name="Comma 5 2 4 2 3 3" xfId="5717"/>
    <cellStyle name="Comma 5 2 4 2 3 3 2" xfId="13527"/>
    <cellStyle name="Comma 5 2 4 2 3 3 2 2" xfId="28938"/>
    <cellStyle name="Comma 5 2 4 2 3 3 2 2 2" xfId="59762"/>
    <cellStyle name="Comma 5 2 4 2 3 3 2 3" xfId="44352"/>
    <cellStyle name="Comma 5 2 4 2 3 3 3" xfId="21129"/>
    <cellStyle name="Comma 5 2 4 2 3 3 3 2" xfId="51953"/>
    <cellStyle name="Comma 5 2 4 2 3 3 4" xfId="36543"/>
    <cellStyle name="Comma 5 2 4 2 3 4" xfId="9724"/>
    <cellStyle name="Comma 5 2 4 2 3 4 2" xfId="25135"/>
    <cellStyle name="Comma 5 2 4 2 3 4 2 2" xfId="55959"/>
    <cellStyle name="Comma 5 2 4 2 3 4 3" xfId="40549"/>
    <cellStyle name="Comma 5 2 4 2 3 5" xfId="17326"/>
    <cellStyle name="Comma 5 2 4 2 3 5 2" xfId="48150"/>
    <cellStyle name="Comma 5 2 4 2 3 6" xfId="32740"/>
    <cellStyle name="Comma 5 2 4 2 4" xfId="2547"/>
    <cellStyle name="Comma 5 2 4 2 4 2" xfId="6350"/>
    <cellStyle name="Comma 5 2 4 2 4 2 2" xfId="14160"/>
    <cellStyle name="Comma 5 2 4 2 4 2 2 2" xfId="29571"/>
    <cellStyle name="Comma 5 2 4 2 4 2 2 2 2" xfId="60395"/>
    <cellStyle name="Comma 5 2 4 2 4 2 2 3" xfId="44985"/>
    <cellStyle name="Comma 5 2 4 2 4 2 3" xfId="21762"/>
    <cellStyle name="Comma 5 2 4 2 4 2 3 2" xfId="52586"/>
    <cellStyle name="Comma 5 2 4 2 4 2 4" xfId="37176"/>
    <cellStyle name="Comma 5 2 4 2 4 3" xfId="10357"/>
    <cellStyle name="Comma 5 2 4 2 4 3 2" xfId="25768"/>
    <cellStyle name="Comma 5 2 4 2 4 3 2 2" xfId="56592"/>
    <cellStyle name="Comma 5 2 4 2 4 3 3" xfId="41182"/>
    <cellStyle name="Comma 5 2 4 2 4 4" xfId="17959"/>
    <cellStyle name="Comma 5 2 4 2 4 4 2" xfId="48783"/>
    <cellStyle name="Comma 5 2 4 2 4 5" xfId="33373"/>
    <cellStyle name="Comma 5 2 4 2 5" xfId="4451"/>
    <cellStyle name="Comma 5 2 4 2 5 2" xfId="12261"/>
    <cellStyle name="Comma 5 2 4 2 5 2 2" xfId="27672"/>
    <cellStyle name="Comma 5 2 4 2 5 2 2 2" xfId="58496"/>
    <cellStyle name="Comma 5 2 4 2 5 2 3" xfId="43086"/>
    <cellStyle name="Comma 5 2 4 2 5 3" xfId="19863"/>
    <cellStyle name="Comma 5 2 4 2 5 3 2" xfId="50687"/>
    <cellStyle name="Comma 5 2 4 2 5 4" xfId="35277"/>
    <cellStyle name="Comma 5 2 4 2 6" xfId="8458"/>
    <cellStyle name="Comma 5 2 4 2 6 2" xfId="23869"/>
    <cellStyle name="Comma 5 2 4 2 6 2 2" xfId="54693"/>
    <cellStyle name="Comma 5 2 4 2 6 3" xfId="39283"/>
    <cellStyle name="Comma 5 2 4 2 7" xfId="16060"/>
    <cellStyle name="Comma 5 2 4 2 7 2" xfId="46884"/>
    <cellStyle name="Comma 5 2 4 2 8" xfId="31474"/>
    <cellStyle name="Comma 5 2 4 3" xfId="439"/>
    <cellStyle name="Comma 5 2 4 3 2" xfId="1072"/>
    <cellStyle name="Comma 5 2 4 3 2 2" xfId="2971"/>
    <cellStyle name="Comma 5 2 4 3 2 2 2" xfId="6774"/>
    <cellStyle name="Comma 5 2 4 3 2 2 2 2" xfId="14584"/>
    <cellStyle name="Comma 5 2 4 3 2 2 2 2 2" xfId="29995"/>
    <cellStyle name="Comma 5 2 4 3 2 2 2 2 2 2" xfId="60819"/>
    <cellStyle name="Comma 5 2 4 3 2 2 2 2 3" xfId="45409"/>
    <cellStyle name="Comma 5 2 4 3 2 2 2 3" xfId="22186"/>
    <cellStyle name="Comma 5 2 4 3 2 2 2 3 2" xfId="53010"/>
    <cellStyle name="Comma 5 2 4 3 2 2 2 4" xfId="37600"/>
    <cellStyle name="Comma 5 2 4 3 2 2 3" xfId="10781"/>
    <cellStyle name="Comma 5 2 4 3 2 2 3 2" xfId="26192"/>
    <cellStyle name="Comma 5 2 4 3 2 2 3 2 2" xfId="57016"/>
    <cellStyle name="Comma 5 2 4 3 2 2 3 3" xfId="41606"/>
    <cellStyle name="Comma 5 2 4 3 2 2 4" xfId="18383"/>
    <cellStyle name="Comma 5 2 4 3 2 2 4 2" xfId="49207"/>
    <cellStyle name="Comma 5 2 4 3 2 2 5" xfId="33797"/>
    <cellStyle name="Comma 5 2 4 3 2 3" xfId="4875"/>
    <cellStyle name="Comma 5 2 4 3 2 3 2" xfId="12685"/>
    <cellStyle name="Comma 5 2 4 3 2 3 2 2" xfId="28096"/>
    <cellStyle name="Comma 5 2 4 3 2 3 2 2 2" xfId="58920"/>
    <cellStyle name="Comma 5 2 4 3 2 3 2 3" xfId="43510"/>
    <cellStyle name="Comma 5 2 4 3 2 3 3" xfId="20287"/>
    <cellStyle name="Comma 5 2 4 3 2 3 3 2" xfId="51111"/>
    <cellStyle name="Comma 5 2 4 3 2 3 4" xfId="35701"/>
    <cellStyle name="Comma 5 2 4 3 2 4" xfId="8882"/>
    <cellStyle name="Comma 5 2 4 3 2 4 2" xfId="24293"/>
    <cellStyle name="Comma 5 2 4 3 2 4 2 2" xfId="55117"/>
    <cellStyle name="Comma 5 2 4 3 2 4 3" xfId="39707"/>
    <cellStyle name="Comma 5 2 4 3 2 5" xfId="16484"/>
    <cellStyle name="Comma 5 2 4 3 2 5 2" xfId="47308"/>
    <cellStyle name="Comma 5 2 4 3 2 6" xfId="31898"/>
    <cellStyle name="Comma 5 2 4 3 3" xfId="1705"/>
    <cellStyle name="Comma 5 2 4 3 3 2" xfId="3604"/>
    <cellStyle name="Comma 5 2 4 3 3 2 2" xfId="7407"/>
    <cellStyle name="Comma 5 2 4 3 3 2 2 2" xfId="15217"/>
    <cellStyle name="Comma 5 2 4 3 3 2 2 2 2" xfId="30628"/>
    <cellStyle name="Comma 5 2 4 3 3 2 2 2 2 2" xfId="61452"/>
    <cellStyle name="Comma 5 2 4 3 3 2 2 2 3" xfId="46042"/>
    <cellStyle name="Comma 5 2 4 3 3 2 2 3" xfId="22819"/>
    <cellStyle name="Comma 5 2 4 3 3 2 2 3 2" xfId="53643"/>
    <cellStyle name="Comma 5 2 4 3 3 2 2 4" xfId="38233"/>
    <cellStyle name="Comma 5 2 4 3 3 2 3" xfId="11414"/>
    <cellStyle name="Comma 5 2 4 3 3 2 3 2" xfId="26825"/>
    <cellStyle name="Comma 5 2 4 3 3 2 3 2 2" xfId="57649"/>
    <cellStyle name="Comma 5 2 4 3 3 2 3 3" xfId="42239"/>
    <cellStyle name="Comma 5 2 4 3 3 2 4" xfId="19016"/>
    <cellStyle name="Comma 5 2 4 3 3 2 4 2" xfId="49840"/>
    <cellStyle name="Comma 5 2 4 3 3 2 5" xfId="34430"/>
    <cellStyle name="Comma 5 2 4 3 3 3" xfId="5508"/>
    <cellStyle name="Comma 5 2 4 3 3 3 2" xfId="13318"/>
    <cellStyle name="Comma 5 2 4 3 3 3 2 2" xfId="28729"/>
    <cellStyle name="Comma 5 2 4 3 3 3 2 2 2" xfId="59553"/>
    <cellStyle name="Comma 5 2 4 3 3 3 2 3" xfId="44143"/>
    <cellStyle name="Comma 5 2 4 3 3 3 3" xfId="20920"/>
    <cellStyle name="Comma 5 2 4 3 3 3 3 2" xfId="51744"/>
    <cellStyle name="Comma 5 2 4 3 3 3 4" xfId="36334"/>
    <cellStyle name="Comma 5 2 4 3 3 4" xfId="9515"/>
    <cellStyle name="Comma 5 2 4 3 3 4 2" xfId="24926"/>
    <cellStyle name="Comma 5 2 4 3 3 4 2 2" xfId="55750"/>
    <cellStyle name="Comma 5 2 4 3 3 4 3" xfId="40340"/>
    <cellStyle name="Comma 5 2 4 3 3 5" xfId="17117"/>
    <cellStyle name="Comma 5 2 4 3 3 5 2" xfId="47941"/>
    <cellStyle name="Comma 5 2 4 3 3 6" xfId="32531"/>
    <cellStyle name="Comma 5 2 4 3 4" xfId="2338"/>
    <cellStyle name="Comma 5 2 4 3 4 2" xfId="6141"/>
    <cellStyle name="Comma 5 2 4 3 4 2 2" xfId="13951"/>
    <cellStyle name="Comma 5 2 4 3 4 2 2 2" xfId="29362"/>
    <cellStyle name="Comma 5 2 4 3 4 2 2 2 2" xfId="60186"/>
    <cellStyle name="Comma 5 2 4 3 4 2 2 3" xfId="44776"/>
    <cellStyle name="Comma 5 2 4 3 4 2 3" xfId="21553"/>
    <cellStyle name="Comma 5 2 4 3 4 2 3 2" xfId="52377"/>
    <cellStyle name="Comma 5 2 4 3 4 2 4" xfId="36967"/>
    <cellStyle name="Comma 5 2 4 3 4 3" xfId="10148"/>
    <cellStyle name="Comma 5 2 4 3 4 3 2" xfId="25559"/>
    <cellStyle name="Comma 5 2 4 3 4 3 2 2" xfId="56383"/>
    <cellStyle name="Comma 5 2 4 3 4 3 3" xfId="40973"/>
    <cellStyle name="Comma 5 2 4 3 4 4" xfId="17750"/>
    <cellStyle name="Comma 5 2 4 3 4 4 2" xfId="48574"/>
    <cellStyle name="Comma 5 2 4 3 4 5" xfId="33164"/>
    <cellStyle name="Comma 5 2 4 3 5" xfId="4242"/>
    <cellStyle name="Comma 5 2 4 3 5 2" xfId="12052"/>
    <cellStyle name="Comma 5 2 4 3 5 2 2" xfId="27463"/>
    <cellStyle name="Comma 5 2 4 3 5 2 2 2" xfId="58287"/>
    <cellStyle name="Comma 5 2 4 3 5 2 3" xfId="42877"/>
    <cellStyle name="Comma 5 2 4 3 5 3" xfId="19654"/>
    <cellStyle name="Comma 5 2 4 3 5 3 2" xfId="50478"/>
    <cellStyle name="Comma 5 2 4 3 5 4" xfId="35068"/>
    <cellStyle name="Comma 5 2 4 3 6" xfId="8249"/>
    <cellStyle name="Comma 5 2 4 3 6 2" xfId="23660"/>
    <cellStyle name="Comma 5 2 4 3 6 2 2" xfId="54484"/>
    <cellStyle name="Comma 5 2 4 3 6 3" xfId="39074"/>
    <cellStyle name="Comma 5 2 4 3 7" xfId="15851"/>
    <cellStyle name="Comma 5 2 4 3 7 2" xfId="46675"/>
    <cellStyle name="Comma 5 2 4 3 8" xfId="31265"/>
    <cellStyle name="Comma 5 2 4 4" xfId="859"/>
    <cellStyle name="Comma 5 2 4 4 2" xfId="2758"/>
    <cellStyle name="Comma 5 2 4 4 2 2" xfId="6561"/>
    <cellStyle name="Comma 5 2 4 4 2 2 2" xfId="14371"/>
    <cellStyle name="Comma 5 2 4 4 2 2 2 2" xfId="29782"/>
    <cellStyle name="Comma 5 2 4 4 2 2 2 2 2" xfId="60606"/>
    <cellStyle name="Comma 5 2 4 4 2 2 2 3" xfId="45196"/>
    <cellStyle name="Comma 5 2 4 4 2 2 3" xfId="21973"/>
    <cellStyle name="Comma 5 2 4 4 2 2 3 2" xfId="52797"/>
    <cellStyle name="Comma 5 2 4 4 2 2 4" xfId="37387"/>
    <cellStyle name="Comma 5 2 4 4 2 3" xfId="10568"/>
    <cellStyle name="Comma 5 2 4 4 2 3 2" xfId="25979"/>
    <cellStyle name="Comma 5 2 4 4 2 3 2 2" xfId="56803"/>
    <cellStyle name="Comma 5 2 4 4 2 3 3" xfId="41393"/>
    <cellStyle name="Comma 5 2 4 4 2 4" xfId="18170"/>
    <cellStyle name="Comma 5 2 4 4 2 4 2" xfId="48994"/>
    <cellStyle name="Comma 5 2 4 4 2 5" xfId="33584"/>
    <cellStyle name="Comma 5 2 4 4 3" xfId="4662"/>
    <cellStyle name="Comma 5 2 4 4 3 2" xfId="12472"/>
    <cellStyle name="Comma 5 2 4 4 3 2 2" xfId="27883"/>
    <cellStyle name="Comma 5 2 4 4 3 2 2 2" xfId="58707"/>
    <cellStyle name="Comma 5 2 4 4 3 2 3" xfId="43297"/>
    <cellStyle name="Comma 5 2 4 4 3 3" xfId="20074"/>
    <cellStyle name="Comma 5 2 4 4 3 3 2" xfId="50898"/>
    <cellStyle name="Comma 5 2 4 4 3 4" xfId="35488"/>
    <cellStyle name="Comma 5 2 4 4 4" xfId="8669"/>
    <cellStyle name="Comma 5 2 4 4 4 2" xfId="24080"/>
    <cellStyle name="Comma 5 2 4 4 4 2 2" xfId="54904"/>
    <cellStyle name="Comma 5 2 4 4 4 3" xfId="39494"/>
    <cellStyle name="Comma 5 2 4 4 5" xfId="16271"/>
    <cellStyle name="Comma 5 2 4 4 5 2" xfId="47095"/>
    <cellStyle name="Comma 5 2 4 4 6" xfId="31685"/>
    <cellStyle name="Comma 5 2 4 5" xfId="1492"/>
    <cellStyle name="Comma 5 2 4 5 2" xfId="3391"/>
    <cellStyle name="Comma 5 2 4 5 2 2" xfId="7194"/>
    <cellStyle name="Comma 5 2 4 5 2 2 2" xfId="15004"/>
    <cellStyle name="Comma 5 2 4 5 2 2 2 2" xfId="30415"/>
    <cellStyle name="Comma 5 2 4 5 2 2 2 2 2" xfId="61239"/>
    <cellStyle name="Comma 5 2 4 5 2 2 2 3" xfId="45829"/>
    <cellStyle name="Comma 5 2 4 5 2 2 3" xfId="22606"/>
    <cellStyle name="Comma 5 2 4 5 2 2 3 2" xfId="53430"/>
    <cellStyle name="Comma 5 2 4 5 2 2 4" xfId="38020"/>
    <cellStyle name="Comma 5 2 4 5 2 3" xfId="11201"/>
    <cellStyle name="Comma 5 2 4 5 2 3 2" xfId="26612"/>
    <cellStyle name="Comma 5 2 4 5 2 3 2 2" xfId="57436"/>
    <cellStyle name="Comma 5 2 4 5 2 3 3" xfId="42026"/>
    <cellStyle name="Comma 5 2 4 5 2 4" xfId="18803"/>
    <cellStyle name="Comma 5 2 4 5 2 4 2" xfId="49627"/>
    <cellStyle name="Comma 5 2 4 5 2 5" xfId="34217"/>
    <cellStyle name="Comma 5 2 4 5 3" xfId="5295"/>
    <cellStyle name="Comma 5 2 4 5 3 2" xfId="13105"/>
    <cellStyle name="Comma 5 2 4 5 3 2 2" xfId="28516"/>
    <cellStyle name="Comma 5 2 4 5 3 2 2 2" xfId="59340"/>
    <cellStyle name="Comma 5 2 4 5 3 2 3" xfId="43930"/>
    <cellStyle name="Comma 5 2 4 5 3 3" xfId="20707"/>
    <cellStyle name="Comma 5 2 4 5 3 3 2" xfId="51531"/>
    <cellStyle name="Comma 5 2 4 5 3 4" xfId="36121"/>
    <cellStyle name="Comma 5 2 4 5 4" xfId="9302"/>
    <cellStyle name="Comma 5 2 4 5 4 2" xfId="24713"/>
    <cellStyle name="Comma 5 2 4 5 4 2 2" xfId="55537"/>
    <cellStyle name="Comma 5 2 4 5 4 3" xfId="40127"/>
    <cellStyle name="Comma 5 2 4 5 5" xfId="16904"/>
    <cellStyle name="Comma 5 2 4 5 5 2" xfId="47728"/>
    <cellStyle name="Comma 5 2 4 5 6" xfId="32318"/>
    <cellStyle name="Comma 5 2 4 6" xfId="2125"/>
    <cellStyle name="Comma 5 2 4 6 2" xfId="5928"/>
    <cellStyle name="Comma 5 2 4 6 2 2" xfId="13738"/>
    <cellStyle name="Comma 5 2 4 6 2 2 2" xfId="29149"/>
    <cellStyle name="Comma 5 2 4 6 2 2 2 2" xfId="59973"/>
    <cellStyle name="Comma 5 2 4 6 2 2 3" xfId="44563"/>
    <cellStyle name="Comma 5 2 4 6 2 3" xfId="21340"/>
    <cellStyle name="Comma 5 2 4 6 2 3 2" xfId="52164"/>
    <cellStyle name="Comma 5 2 4 6 2 4" xfId="36754"/>
    <cellStyle name="Comma 5 2 4 6 3" xfId="9935"/>
    <cellStyle name="Comma 5 2 4 6 3 2" xfId="25346"/>
    <cellStyle name="Comma 5 2 4 6 3 2 2" xfId="56170"/>
    <cellStyle name="Comma 5 2 4 6 3 3" xfId="40760"/>
    <cellStyle name="Comma 5 2 4 6 4" xfId="17537"/>
    <cellStyle name="Comma 5 2 4 6 4 2" xfId="48361"/>
    <cellStyle name="Comma 5 2 4 6 5" xfId="32951"/>
    <cellStyle name="Comma 5 2 4 7" xfId="4029"/>
    <cellStyle name="Comma 5 2 4 7 2" xfId="11839"/>
    <cellStyle name="Comma 5 2 4 7 2 2" xfId="27250"/>
    <cellStyle name="Comma 5 2 4 7 2 2 2" xfId="58074"/>
    <cellStyle name="Comma 5 2 4 7 2 3" xfId="42664"/>
    <cellStyle name="Comma 5 2 4 7 3" xfId="19441"/>
    <cellStyle name="Comma 5 2 4 7 3 2" xfId="50265"/>
    <cellStyle name="Comma 5 2 4 7 4" xfId="34855"/>
    <cellStyle name="Comma 5 2 4 8" xfId="8036"/>
    <cellStyle name="Comma 5 2 4 8 2" xfId="23447"/>
    <cellStyle name="Comma 5 2 4 8 2 2" xfId="54271"/>
    <cellStyle name="Comma 5 2 4 8 3" xfId="38861"/>
    <cellStyle name="Comma 5 2 4 9" xfId="7827"/>
    <cellStyle name="Comma 5 2 4 9 2" xfId="23238"/>
    <cellStyle name="Comma 5 2 4 9 2 2" xfId="54062"/>
    <cellStyle name="Comma 5 2 4 9 3" xfId="38652"/>
    <cellStyle name="Comma 5 2 5" xfId="603"/>
    <cellStyle name="Comma 5 2 5 2" xfId="1236"/>
    <cellStyle name="Comma 5 2 5 2 2" xfId="3135"/>
    <cellStyle name="Comma 5 2 5 2 2 2" xfId="6938"/>
    <cellStyle name="Comma 5 2 5 2 2 2 2" xfId="14748"/>
    <cellStyle name="Comma 5 2 5 2 2 2 2 2" xfId="30159"/>
    <cellStyle name="Comma 5 2 5 2 2 2 2 2 2" xfId="60983"/>
    <cellStyle name="Comma 5 2 5 2 2 2 2 3" xfId="45573"/>
    <cellStyle name="Comma 5 2 5 2 2 2 3" xfId="22350"/>
    <cellStyle name="Comma 5 2 5 2 2 2 3 2" xfId="53174"/>
    <cellStyle name="Comma 5 2 5 2 2 2 4" xfId="37764"/>
    <cellStyle name="Comma 5 2 5 2 2 3" xfId="10945"/>
    <cellStyle name="Comma 5 2 5 2 2 3 2" xfId="26356"/>
    <cellStyle name="Comma 5 2 5 2 2 3 2 2" xfId="57180"/>
    <cellStyle name="Comma 5 2 5 2 2 3 3" xfId="41770"/>
    <cellStyle name="Comma 5 2 5 2 2 4" xfId="18547"/>
    <cellStyle name="Comma 5 2 5 2 2 4 2" xfId="49371"/>
    <cellStyle name="Comma 5 2 5 2 2 5" xfId="33961"/>
    <cellStyle name="Comma 5 2 5 2 3" xfId="5039"/>
    <cellStyle name="Comma 5 2 5 2 3 2" xfId="12849"/>
    <cellStyle name="Comma 5 2 5 2 3 2 2" xfId="28260"/>
    <cellStyle name="Comma 5 2 5 2 3 2 2 2" xfId="59084"/>
    <cellStyle name="Comma 5 2 5 2 3 2 3" xfId="43674"/>
    <cellStyle name="Comma 5 2 5 2 3 3" xfId="20451"/>
    <cellStyle name="Comma 5 2 5 2 3 3 2" xfId="51275"/>
    <cellStyle name="Comma 5 2 5 2 3 4" xfId="35865"/>
    <cellStyle name="Comma 5 2 5 2 4" xfId="9046"/>
    <cellStyle name="Comma 5 2 5 2 4 2" xfId="24457"/>
    <cellStyle name="Comma 5 2 5 2 4 2 2" xfId="55281"/>
    <cellStyle name="Comma 5 2 5 2 4 3" xfId="39871"/>
    <cellStyle name="Comma 5 2 5 2 5" xfId="16648"/>
    <cellStyle name="Comma 5 2 5 2 5 2" xfId="47472"/>
    <cellStyle name="Comma 5 2 5 2 6" xfId="32062"/>
    <cellStyle name="Comma 5 2 5 3" xfId="1869"/>
    <cellStyle name="Comma 5 2 5 3 2" xfId="3768"/>
    <cellStyle name="Comma 5 2 5 3 2 2" xfId="7571"/>
    <cellStyle name="Comma 5 2 5 3 2 2 2" xfId="15381"/>
    <cellStyle name="Comma 5 2 5 3 2 2 2 2" xfId="30792"/>
    <cellStyle name="Comma 5 2 5 3 2 2 2 2 2" xfId="61616"/>
    <cellStyle name="Comma 5 2 5 3 2 2 2 3" xfId="46206"/>
    <cellStyle name="Comma 5 2 5 3 2 2 3" xfId="22983"/>
    <cellStyle name="Comma 5 2 5 3 2 2 3 2" xfId="53807"/>
    <cellStyle name="Comma 5 2 5 3 2 2 4" xfId="38397"/>
    <cellStyle name="Comma 5 2 5 3 2 3" xfId="11578"/>
    <cellStyle name="Comma 5 2 5 3 2 3 2" xfId="26989"/>
    <cellStyle name="Comma 5 2 5 3 2 3 2 2" xfId="57813"/>
    <cellStyle name="Comma 5 2 5 3 2 3 3" xfId="42403"/>
    <cellStyle name="Comma 5 2 5 3 2 4" xfId="19180"/>
    <cellStyle name="Comma 5 2 5 3 2 4 2" xfId="50004"/>
    <cellStyle name="Comma 5 2 5 3 2 5" xfId="34594"/>
    <cellStyle name="Comma 5 2 5 3 3" xfId="5672"/>
    <cellStyle name="Comma 5 2 5 3 3 2" xfId="13482"/>
    <cellStyle name="Comma 5 2 5 3 3 2 2" xfId="28893"/>
    <cellStyle name="Comma 5 2 5 3 3 2 2 2" xfId="59717"/>
    <cellStyle name="Comma 5 2 5 3 3 2 3" xfId="44307"/>
    <cellStyle name="Comma 5 2 5 3 3 3" xfId="21084"/>
    <cellStyle name="Comma 5 2 5 3 3 3 2" xfId="51908"/>
    <cellStyle name="Comma 5 2 5 3 3 4" xfId="36498"/>
    <cellStyle name="Comma 5 2 5 3 4" xfId="9679"/>
    <cellStyle name="Comma 5 2 5 3 4 2" xfId="25090"/>
    <cellStyle name="Comma 5 2 5 3 4 2 2" xfId="55914"/>
    <cellStyle name="Comma 5 2 5 3 4 3" xfId="40504"/>
    <cellStyle name="Comma 5 2 5 3 5" xfId="17281"/>
    <cellStyle name="Comma 5 2 5 3 5 2" xfId="48105"/>
    <cellStyle name="Comma 5 2 5 3 6" xfId="32695"/>
    <cellStyle name="Comma 5 2 5 4" xfId="2502"/>
    <cellStyle name="Comma 5 2 5 4 2" xfId="6305"/>
    <cellStyle name="Comma 5 2 5 4 2 2" xfId="14115"/>
    <cellStyle name="Comma 5 2 5 4 2 2 2" xfId="29526"/>
    <cellStyle name="Comma 5 2 5 4 2 2 2 2" xfId="60350"/>
    <cellStyle name="Comma 5 2 5 4 2 2 3" xfId="44940"/>
    <cellStyle name="Comma 5 2 5 4 2 3" xfId="21717"/>
    <cellStyle name="Comma 5 2 5 4 2 3 2" xfId="52541"/>
    <cellStyle name="Comma 5 2 5 4 2 4" xfId="37131"/>
    <cellStyle name="Comma 5 2 5 4 3" xfId="10312"/>
    <cellStyle name="Comma 5 2 5 4 3 2" xfId="25723"/>
    <cellStyle name="Comma 5 2 5 4 3 2 2" xfId="56547"/>
    <cellStyle name="Comma 5 2 5 4 3 3" xfId="41137"/>
    <cellStyle name="Comma 5 2 5 4 4" xfId="17914"/>
    <cellStyle name="Comma 5 2 5 4 4 2" xfId="48738"/>
    <cellStyle name="Comma 5 2 5 4 5" xfId="33328"/>
    <cellStyle name="Comma 5 2 5 5" xfId="4406"/>
    <cellStyle name="Comma 5 2 5 5 2" xfId="12216"/>
    <cellStyle name="Comma 5 2 5 5 2 2" xfId="27627"/>
    <cellStyle name="Comma 5 2 5 5 2 2 2" xfId="58451"/>
    <cellStyle name="Comma 5 2 5 5 2 3" xfId="43041"/>
    <cellStyle name="Comma 5 2 5 5 3" xfId="19818"/>
    <cellStyle name="Comma 5 2 5 5 3 2" xfId="50642"/>
    <cellStyle name="Comma 5 2 5 5 4" xfId="35232"/>
    <cellStyle name="Comma 5 2 5 6" xfId="8413"/>
    <cellStyle name="Comma 5 2 5 6 2" xfId="23824"/>
    <cellStyle name="Comma 5 2 5 6 2 2" xfId="54648"/>
    <cellStyle name="Comma 5 2 5 6 3" xfId="39238"/>
    <cellStyle name="Comma 5 2 5 7" xfId="16015"/>
    <cellStyle name="Comma 5 2 5 7 2" xfId="46839"/>
    <cellStyle name="Comma 5 2 5 8" xfId="31429"/>
    <cellStyle name="Comma 5 2 6" xfId="394"/>
    <cellStyle name="Comma 5 2 6 2" xfId="1027"/>
    <cellStyle name="Comma 5 2 6 2 2" xfId="2926"/>
    <cellStyle name="Comma 5 2 6 2 2 2" xfId="6729"/>
    <cellStyle name="Comma 5 2 6 2 2 2 2" xfId="14539"/>
    <cellStyle name="Comma 5 2 6 2 2 2 2 2" xfId="29950"/>
    <cellStyle name="Comma 5 2 6 2 2 2 2 2 2" xfId="60774"/>
    <cellStyle name="Comma 5 2 6 2 2 2 2 3" xfId="45364"/>
    <cellStyle name="Comma 5 2 6 2 2 2 3" xfId="22141"/>
    <cellStyle name="Comma 5 2 6 2 2 2 3 2" xfId="52965"/>
    <cellStyle name="Comma 5 2 6 2 2 2 4" xfId="37555"/>
    <cellStyle name="Comma 5 2 6 2 2 3" xfId="10736"/>
    <cellStyle name="Comma 5 2 6 2 2 3 2" xfId="26147"/>
    <cellStyle name="Comma 5 2 6 2 2 3 2 2" xfId="56971"/>
    <cellStyle name="Comma 5 2 6 2 2 3 3" xfId="41561"/>
    <cellStyle name="Comma 5 2 6 2 2 4" xfId="18338"/>
    <cellStyle name="Comma 5 2 6 2 2 4 2" xfId="49162"/>
    <cellStyle name="Comma 5 2 6 2 2 5" xfId="33752"/>
    <cellStyle name="Comma 5 2 6 2 3" xfId="4830"/>
    <cellStyle name="Comma 5 2 6 2 3 2" xfId="12640"/>
    <cellStyle name="Comma 5 2 6 2 3 2 2" xfId="28051"/>
    <cellStyle name="Comma 5 2 6 2 3 2 2 2" xfId="58875"/>
    <cellStyle name="Comma 5 2 6 2 3 2 3" xfId="43465"/>
    <cellStyle name="Comma 5 2 6 2 3 3" xfId="20242"/>
    <cellStyle name="Comma 5 2 6 2 3 3 2" xfId="51066"/>
    <cellStyle name="Comma 5 2 6 2 3 4" xfId="35656"/>
    <cellStyle name="Comma 5 2 6 2 4" xfId="8837"/>
    <cellStyle name="Comma 5 2 6 2 4 2" xfId="24248"/>
    <cellStyle name="Comma 5 2 6 2 4 2 2" xfId="55072"/>
    <cellStyle name="Comma 5 2 6 2 4 3" xfId="39662"/>
    <cellStyle name="Comma 5 2 6 2 5" xfId="16439"/>
    <cellStyle name="Comma 5 2 6 2 5 2" xfId="47263"/>
    <cellStyle name="Comma 5 2 6 2 6" xfId="31853"/>
    <cellStyle name="Comma 5 2 6 3" xfId="1660"/>
    <cellStyle name="Comma 5 2 6 3 2" xfId="3559"/>
    <cellStyle name="Comma 5 2 6 3 2 2" xfId="7362"/>
    <cellStyle name="Comma 5 2 6 3 2 2 2" xfId="15172"/>
    <cellStyle name="Comma 5 2 6 3 2 2 2 2" xfId="30583"/>
    <cellStyle name="Comma 5 2 6 3 2 2 2 2 2" xfId="61407"/>
    <cellStyle name="Comma 5 2 6 3 2 2 2 3" xfId="45997"/>
    <cellStyle name="Comma 5 2 6 3 2 2 3" xfId="22774"/>
    <cellStyle name="Comma 5 2 6 3 2 2 3 2" xfId="53598"/>
    <cellStyle name="Comma 5 2 6 3 2 2 4" xfId="38188"/>
    <cellStyle name="Comma 5 2 6 3 2 3" xfId="11369"/>
    <cellStyle name="Comma 5 2 6 3 2 3 2" xfId="26780"/>
    <cellStyle name="Comma 5 2 6 3 2 3 2 2" xfId="57604"/>
    <cellStyle name="Comma 5 2 6 3 2 3 3" xfId="42194"/>
    <cellStyle name="Comma 5 2 6 3 2 4" xfId="18971"/>
    <cellStyle name="Comma 5 2 6 3 2 4 2" xfId="49795"/>
    <cellStyle name="Comma 5 2 6 3 2 5" xfId="34385"/>
    <cellStyle name="Comma 5 2 6 3 3" xfId="5463"/>
    <cellStyle name="Comma 5 2 6 3 3 2" xfId="13273"/>
    <cellStyle name="Comma 5 2 6 3 3 2 2" xfId="28684"/>
    <cellStyle name="Comma 5 2 6 3 3 2 2 2" xfId="59508"/>
    <cellStyle name="Comma 5 2 6 3 3 2 3" xfId="44098"/>
    <cellStyle name="Comma 5 2 6 3 3 3" xfId="20875"/>
    <cellStyle name="Comma 5 2 6 3 3 3 2" xfId="51699"/>
    <cellStyle name="Comma 5 2 6 3 3 4" xfId="36289"/>
    <cellStyle name="Comma 5 2 6 3 4" xfId="9470"/>
    <cellStyle name="Comma 5 2 6 3 4 2" xfId="24881"/>
    <cellStyle name="Comma 5 2 6 3 4 2 2" xfId="55705"/>
    <cellStyle name="Comma 5 2 6 3 4 3" xfId="40295"/>
    <cellStyle name="Comma 5 2 6 3 5" xfId="17072"/>
    <cellStyle name="Comma 5 2 6 3 5 2" xfId="47896"/>
    <cellStyle name="Comma 5 2 6 3 6" xfId="32486"/>
    <cellStyle name="Comma 5 2 6 4" xfId="2293"/>
    <cellStyle name="Comma 5 2 6 4 2" xfId="6096"/>
    <cellStyle name="Comma 5 2 6 4 2 2" xfId="13906"/>
    <cellStyle name="Comma 5 2 6 4 2 2 2" xfId="29317"/>
    <cellStyle name="Comma 5 2 6 4 2 2 2 2" xfId="60141"/>
    <cellStyle name="Comma 5 2 6 4 2 2 3" xfId="44731"/>
    <cellStyle name="Comma 5 2 6 4 2 3" xfId="21508"/>
    <cellStyle name="Comma 5 2 6 4 2 3 2" xfId="52332"/>
    <cellStyle name="Comma 5 2 6 4 2 4" xfId="36922"/>
    <cellStyle name="Comma 5 2 6 4 3" xfId="10103"/>
    <cellStyle name="Comma 5 2 6 4 3 2" xfId="25514"/>
    <cellStyle name="Comma 5 2 6 4 3 2 2" xfId="56338"/>
    <cellStyle name="Comma 5 2 6 4 3 3" xfId="40928"/>
    <cellStyle name="Comma 5 2 6 4 4" xfId="17705"/>
    <cellStyle name="Comma 5 2 6 4 4 2" xfId="48529"/>
    <cellStyle name="Comma 5 2 6 4 5" xfId="33119"/>
    <cellStyle name="Comma 5 2 6 5" xfId="4197"/>
    <cellStyle name="Comma 5 2 6 5 2" xfId="12007"/>
    <cellStyle name="Comma 5 2 6 5 2 2" xfId="27418"/>
    <cellStyle name="Comma 5 2 6 5 2 2 2" xfId="58242"/>
    <cellStyle name="Comma 5 2 6 5 2 3" xfId="42832"/>
    <cellStyle name="Comma 5 2 6 5 3" xfId="19609"/>
    <cellStyle name="Comma 5 2 6 5 3 2" xfId="50433"/>
    <cellStyle name="Comma 5 2 6 5 4" xfId="35023"/>
    <cellStyle name="Comma 5 2 6 6" xfId="8204"/>
    <cellStyle name="Comma 5 2 6 6 2" xfId="23615"/>
    <cellStyle name="Comma 5 2 6 6 2 2" xfId="54439"/>
    <cellStyle name="Comma 5 2 6 6 3" xfId="39029"/>
    <cellStyle name="Comma 5 2 6 7" xfId="15806"/>
    <cellStyle name="Comma 5 2 6 7 2" xfId="46630"/>
    <cellStyle name="Comma 5 2 6 8" xfId="31220"/>
    <cellStyle name="Comma 5 2 7" xfId="814"/>
    <cellStyle name="Comma 5 2 7 2" xfId="2713"/>
    <cellStyle name="Comma 5 2 7 2 2" xfId="6516"/>
    <cellStyle name="Comma 5 2 7 2 2 2" xfId="14326"/>
    <cellStyle name="Comma 5 2 7 2 2 2 2" xfId="29737"/>
    <cellStyle name="Comma 5 2 7 2 2 2 2 2" xfId="60561"/>
    <cellStyle name="Comma 5 2 7 2 2 2 3" xfId="45151"/>
    <cellStyle name="Comma 5 2 7 2 2 3" xfId="21928"/>
    <cellStyle name="Comma 5 2 7 2 2 3 2" xfId="52752"/>
    <cellStyle name="Comma 5 2 7 2 2 4" xfId="37342"/>
    <cellStyle name="Comma 5 2 7 2 3" xfId="10523"/>
    <cellStyle name="Comma 5 2 7 2 3 2" xfId="25934"/>
    <cellStyle name="Comma 5 2 7 2 3 2 2" xfId="56758"/>
    <cellStyle name="Comma 5 2 7 2 3 3" xfId="41348"/>
    <cellStyle name="Comma 5 2 7 2 4" xfId="18125"/>
    <cellStyle name="Comma 5 2 7 2 4 2" xfId="48949"/>
    <cellStyle name="Comma 5 2 7 2 5" xfId="33539"/>
    <cellStyle name="Comma 5 2 7 3" xfId="4617"/>
    <cellStyle name="Comma 5 2 7 3 2" xfId="12427"/>
    <cellStyle name="Comma 5 2 7 3 2 2" xfId="27838"/>
    <cellStyle name="Comma 5 2 7 3 2 2 2" xfId="58662"/>
    <cellStyle name="Comma 5 2 7 3 2 3" xfId="43252"/>
    <cellStyle name="Comma 5 2 7 3 3" xfId="20029"/>
    <cellStyle name="Comma 5 2 7 3 3 2" xfId="50853"/>
    <cellStyle name="Comma 5 2 7 3 4" xfId="35443"/>
    <cellStyle name="Comma 5 2 7 4" xfId="8624"/>
    <cellStyle name="Comma 5 2 7 4 2" xfId="24035"/>
    <cellStyle name="Comma 5 2 7 4 2 2" xfId="54859"/>
    <cellStyle name="Comma 5 2 7 4 3" xfId="39449"/>
    <cellStyle name="Comma 5 2 7 5" xfId="16226"/>
    <cellStyle name="Comma 5 2 7 5 2" xfId="47050"/>
    <cellStyle name="Comma 5 2 7 6" xfId="31640"/>
    <cellStyle name="Comma 5 2 8" xfId="1447"/>
    <cellStyle name="Comma 5 2 8 2" xfId="3346"/>
    <cellStyle name="Comma 5 2 8 2 2" xfId="7149"/>
    <cellStyle name="Comma 5 2 8 2 2 2" xfId="14959"/>
    <cellStyle name="Comma 5 2 8 2 2 2 2" xfId="30370"/>
    <cellStyle name="Comma 5 2 8 2 2 2 2 2" xfId="61194"/>
    <cellStyle name="Comma 5 2 8 2 2 2 3" xfId="45784"/>
    <cellStyle name="Comma 5 2 8 2 2 3" xfId="22561"/>
    <cellStyle name="Comma 5 2 8 2 2 3 2" xfId="53385"/>
    <cellStyle name="Comma 5 2 8 2 2 4" xfId="37975"/>
    <cellStyle name="Comma 5 2 8 2 3" xfId="11156"/>
    <cellStyle name="Comma 5 2 8 2 3 2" xfId="26567"/>
    <cellStyle name="Comma 5 2 8 2 3 2 2" xfId="57391"/>
    <cellStyle name="Comma 5 2 8 2 3 3" xfId="41981"/>
    <cellStyle name="Comma 5 2 8 2 4" xfId="18758"/>
    <cellStyle name="Comma 5 2 8 2 4 2" xfId="49582"/>
    <cellStyle name="Comma 5 2 8 2 5" xfId="34172"/>
    <cellStyle name="Comma 5 2 8 3" xfId="5250"/>
    <cellStyle name="Comma 5 2 8 3 2" xfId="13060"/>
    <cellStyle name="Comma 5 2 8 3 2 2" xfId="28471"/>
    <cellStyle name="Comma 5 2 8 3 2 2 2" xfId="59295"/>
    <cellStyle name="Comma 5 2 8 3 2 3" xfId="43885"/>
    <cellStyle name="Comma 5 2 8 3 3" xfId="20662"/>
    <cellStyle name="Comma 5 2 8 3 3 2" xfId="51486"/>
    <cellStyle name="Comma 5 2 8 3 4" xfId="36076"/>
    <cellStyle name="Comma 5 2 8 4" xfId="9257"/>
    <cellStyle name="Comma 5 2 8 4 2" xfId="24668"/>
    <cellStyle name="Comma 5 2 8 4 2 2" xfId="55492"/>
    <cellStyle name="Comma 5 2 8 4 3" xfId="40082"/>
    <cellStyle name="Comma 5 2 8 5" xfId="16859"/>
    <cellStyle name="Comma 5 2 8 5 2" xfId="47683"/>
    <cellStyle name="Comma 5 2 8 6" xfId="32273"/>
    <cellStyle name="Comma 5 2 9" xfId="2080"/>
    <cellStyle name="Comma 5 2 9 2" xfId="5883"/>
    <cellStyle name="Comma 5 2 9 2 2" xfId="13693"/>
    <cellStyle name="Comma 5 2 9 2 2 2" xfId="29104"/>
    <cellStyle name="Comma 5 2 9 2 2 2 2" xfId="59928"/>
    <cellStyle name="Comma 5 2 9 2 2 3" xfId="44518"/>
    <cellStyle name="Comma 5 2 9 2 3" xfId="21295"/>
    <cellStyle name="Comma 5 2 9 2 3 2" xfId="52119"/>
    <cellStyle name="Comma 5 2 9 2 4" xfId="36709"/>
    <cellStyle name="Comma 5 2 9 3" xfId="9890"/>
    <cellStyle name="Comma 5 2 9 3 2" xfId="25301"/>
    <cellStyle name="Comma 5 2 9 3 2 2" xfId="56125"/>
    <cellStyle name="Comma 5 2 9 3 3" xfId="40715"/>
    <cellStyle name="Comma 5 2 9 4" xfId="17492"/>
    <cellStyle name="Comma 5 2 9 4 2" xfId="48316"/>
    <cellStyle name="Comma 5 2 9 5" xfId="32906"/>
    <cellStyle name="Comma 5 3" xfId="66"/>
    <cellStyle name="Comma 5 3 10" xfId="7847"/>
    <cellStyle name="Comma 5 3 10 2" xfId="23258"/>
    <cellStyle name="Comma 5 3 10 2 2" xfId="54082"/>
    <cellStyle name="Comma 5 3 10 3" xfId="38672"/>
    <cellStyle name="Comma 5 3 11" xfId="15658"/>
    <cellStyle name="Comma 5 3 11 2" xfId="46482"/>
    <cellStyle name="Comma 5 3 12" xfId="31072"/>
    <cellStyle name="Comma 5 3 13" xfId="245"/>
    <cellStyle name="Comma 5 3 2" xfId="90"/>
    <cellStyle name="Comma 5 3 2 10" xfId="15740"/>
    <cellStyle name="Comma 5 3 2 10 2" xfId="46564"/>
    <cellStyle name="Comma 5 3 2 11" xfId="31154"/>
    <cellStyle name="Comma 5 3 2 12" xfId="327"/>
    <cellStyle name="Comma 5 3 2 2" xfId="750"/>
    <cellStyle name="Comma 5 3 2 2 2" xfId="1383"/>
    <cellStyle name="Comma 5 3 2 2 2 2" xfId="3282"/>
    <cellStyle name="Comma 5 3 2 2 2 2 2" xfId="7085"/>
    <cellStyle name="Comma 5 3 2 2 2 2 2 2" xfId="14895"/>
    <cellStyle name="Comma 5 3 2 2 2 2 2 2 2" xfId="30306"/>
    <cellStyle name="Comma 5 3 2 2 2 2 2 2 2 2" xfId="61130"/>
    <cellStyle name="Comma 5 3 2 2 2 2 2 2 3" xfId="45720"/>
    <cellStyle name="Comma 5 3 2 2 2 2 2 3" xfId="22497"/>
    <cellStyle name="Comma 5 3 2 2 2 2 2 3 2" xfId="53321"/>
    <cellStyle name="Comma 5 3 2 2 2 2 2 4" xfId="37911"/>
    <cellStyle name="Comma 5 3 2 2 2 2 3" xfId="11092"/>
    <cellStyle name="Comma 5 3 2 2 2 2 3 2" xfId="26503"/>
    <cellStyle name="Comma 5 3 2 2 2 2 3 2 2" xfId="57327"/>
    <cellStyle name="Comma 5 3 2 2 2 2 3 3" xfId="41917"/>
    <cellStyle name="Comma 5 3 2 2 2 2 4" xfId="18694"/>
    <cellStyle name="Comma 5 3 2 2 2 2 4 2" xfId="49518"/>
    <cellStyle name="Comma 5 3 2 2 2 2 5" xfId="34108"/>
    <cellStyle name="Comma 5 3 2 2 2 3" xfId="5186"/>
    <cellStyle name="Comma 5 3 2 2 2 3 2" xfId="12996"/>
    <cellStyle name="Comma 5 3 2 2 2 3 2 2" xfId="28407"/>
    <cellStyle name="Comma 5 3 2 2 2 3 2 2 2" xfId="59231"/>
    <cellStyle name="Comma 5 3 2 2 2 3 2 3" xfId="43821"/>
    <cellStyle name="Comma 5 3 2 2 2 3 3" xfId="20598"/>
    <cellStyle name="Comma 5 3 2 2 2 3 3 2" xfId="51422"/>
    <cellStyle name="Comma 5 3 2 2 2 3 4" xfId="36012"/>
    <cellStyle name="Comma 5 3 2 2 2 4" xfId="9193"/>
    <cellStyle name="Comma 5 3 2 2 2 4 2" xfId="24604"/>
    <cellStyle name="Comma 5 3 2 2 2 4 2 2" xfId="55428"/>
    <cellStyle name="Comma 5 3 2 2 2 4 3" xfId="40018"/>
    <cellStyle name="Comma 5 3 2 2 2 5" xfId="16795"/>
    <cellStyle name="Comma 5 3 2 2 2 5 2" xfId="47619"/>
    <cellStyle name="Comma 5 3 2 2 2 6" xfId="32209"/>
    <cellStyle name="Comma 5 3 2 2 3" xfId="2016"/>
    <cellStyle name="Comma 5 3 2 2 3 2" xfId="3915"/>
    <cellStyle name="Comma 5 3 2 2 3 2 2" xfId="7718"/>
    <cellStyle name="Comma 5 3 2 2 3 2 2 2" xfId="15528"/>
    <cellStyle name="Comma 5 3 2 2 3 2 2 2 2" xfId="30939"/>
    <cellStyle name="Comma 5 3 2 2 3 2 2 2 2 2" xfId="61763"/>
    <cellStyle name="Comma 5 3 2 2 3 2 2 2 3" xfId="46353"/>
    <cellStyle name="Comma 5 3 2 2 3 2 2 3" xfId="23130"/>
    <cellStyle name="Comma 5 3 2 2 3 2 2 3 2" xfId="53954"/>
    <cellStyle name="Comma 5 3 2 2 3 2 2 4" xfId="38544"/>
    <cellStyle name="Comma 5 3 2 2 3 2 3" xfId="11725"/>
    <cellStyle name="Comma 5 3 2 2 3 2 3 2" xfId="27136"/>
    <cellStyle name="Comma 5 3 2 2 3 2 3 2 2" xfId="57960"/>
    <cellStyle name="Comma 5 3 2 2 3 2 3 3" xfId="42550"/>
    <cellStyle name="Comma 5 3 2 2 3 2 4" xfId="19327"/>
    <cellStyle name="Comma 5 3 2 2 3 2 4 2" xfId="50151"/>
    <cellStyle name="Comma 5 3 2 2 3 2 5" xfId="34741"/>
    <cellStyle name="Comma 5 3 2 2 3 3" xfId="5819"/>
    <cellStyle name="Comma 5 3 2 2 3 3 2" xfId="13629"/>
    <cellStyle name="Comma 5 3 2 2 3 3 2 2" xfId="29040"/>
    <cellStyle name="Comma 5 3 2 2 3 3 2 2 2" xfId="59864"/>
    <cellStyle name="Comma 5 3 2 2 3 3 2 3" xfId="44454"/>
    <cellStyle name="Comma 5 3 2 2 3 3 3" xfId="21231"/>
    <cellStyle name="Comma 5 3 2 2 3 3 3 2" xfId="52055"/>
    <cellStyle name="Comma 5 3 2 2 3 3 4" xfId="36645"/>
    <cellStyle name="Comma 5 3 2 2 3 4" xfId="9826"/>
    <cellStyle name="Comma 5 3 2 2 3 4 2" xfId="25237"/>
    <cellStyle name="Comma 5 3 2 2 3 4 2 2" xfId="56061"/>
    <cellStyle name="Comma 5 3 2 2 3 4 3" xfId="40651"/>
    <cellStyle name="Comma 5 3 2 2 3 5" xfId="17428"/>
    <cellStyle name="Comma 5 3 2 2 3 5 2" xfId="48252"/>
    <cellStyle name="Comma 5 3 2 2 3 6" xfId="32842"/>
    <cellStyle name="Comma 5 3 2 2 4" xfId="2649"/>
    <cellStyle name="Comma 5 3 2 2 4 2" xfId="6452"/>
    <cellStyle name="Comma 5 3 2 2 4 2 2" xfId="14262"/>
    <cellStyle name="Comma 5 3 2 2 4 2 2 2" xfId="29673"/>
    <cellStyle name="Comma 5 3 2 2 4 2 2 2 2" xfId="60497"/>
    <cellStyle name="Comma 5 3 2 2 4 2 2 3" xfId="45087"/>
    <cellStyle name="Comma 5 3 2 2 4 2 3" xfId="21864"/>
    <cellStyle name="Comma 5 3 2 2 4 2 3 2" xfId="52688"/>
    <cellStyle name="Comma 5 3 2 2 4 2 4" xfId="37278"/>
    <cellStyle name="Comma 5 3 2 2 4 3" xfId="10459"/>
    <cellStyle name="Comma 5 3 2 2 4 3 2" xfId="25870"/>
    <cellStyle name="Comma 5 3 2 2 4 3 2 2" xfId="56694"/>
    <cellStyle name="Comma 5 3 2 2 4 3 3" xfId="41284"/>
    <cellStyle name="Comma 5 3 2 2 4 4" xfId="18061"/>
    <cellStyle name="Comma 5 3 2 2 4 4 2" xfId="48885"/>
    <cellStyle name="Comma 5 3 2 2 4 5" xfId="33475"/>
    <cellStyle name="Comma 5 3 2 2 5" xfId="4553"/>
    <cellStyle name="Comma 5 3 2 2 5 2" xfId="12363"/>
    <cellStyle name="Comma 5 3 2 2 5 2 2" xfId="27774"/>
    <cellStyle name="Comma 5 3 2 2 5 2 2 2" xfId="58598"/>
    <cellStyle name="Comma 5 3 2 2 5 2 3" xfId="43188"/>
    <cellStyle name="Comma 5 3 2 2 5 3" xfId="19965"/>
    <cellStyle name="Comma 5 3 2 2 5 3 2" xfId="50789"/>
    <cellStyle name="Comma 5 3 2 2 5 4" xfId="35379"/>
    <cellStyle name="Comma 5 3 2 2 6" xfId="8560"/>
    <cellStyle name="Comma 5 3 2 2 6 2" xfId="23971"/>
    <cellStyle name="Comma 5 3 2 2 6 2 2" xfId="54795"/>
    <cellStyle name="Comma 5 3 2 2 6 3" xfId="39385"/>
    <cellStyle name="Comma 5 3 2 2 7" xfId="16162"/>
    <cellStyle name="Comma 5 3 2 2 7 2" xfId="46986"/>
    <cellStyle name="Comma 5 3 2 2 8" xfId="31576"/>
    <cellStyle name="Comma 5 3 2 3" xfId="541"/>
    <cellStyle name="Comma 5 3 2 3 2" xfId="1174"/>
    <cellStyle name="Comma 5 3 2 3 2 2" xfId="3073"/>
    <cellStyle name="Comma 5 3 2 3 2 2 2" xfId="6876"/>
    <cellStyle name="Comma 5 3 2 3 2 2 2 2" xfId="14686"/>
    <cellStyle name="Comma 5 3 2 3 2 2 2 2 2" xfId="30097"/>
    <cellStyle name="Comma 5 3 2 3 2 2 2 2 2 2" xfId="60921"/>
    <cellStyle name="Comma 5 3 2 3 2 2 2 2 3" xfId="45511"/>
    <cellStyle name="Comma 5 3 2 3 2 2 2 3" xfId="22288"/>
    <cellStyle name="Comma 5 3 2 3 2 2 2 3 2" xfId="53112"/>
    <cellStyle name="Comma 5 3 2 3 2 2 2 4" xfId="37702"/>
    <cellStyle name="Comma 5 3 2 3 2 2 3" xfId="10883"/>
    <cellStyle name="Comma 5 3 2 3 2 2 3 2" xfId="26294"/>
    <cellStyle name="Comma 5 3 2 3 2 2 3 2 2" xfId="57118"/>
    <cellStyle name="Comma 5 3 2 3 2 2 3 3" xfId="41708"/>
    <cellStyle name="Comma 5 3 2 3 2 2 4" xfId="18485"/>
    <cellStyle name="Comma 5 3 2 3 2 2 4 2" xfId="49309"/>
    <cellStyle name="Comma 5 3 2 3 2 2 5" xfId="33899"/>
    <cellStyle name="Comma 5 3 2 3 2 3" xfId="4977"/>
    <cellStyle name="Comma 5 3 2 3 2 3 2" xfId="12787"/>
    <cellStyle name="Comma 5 3 2 3 2 3 2 2" xfId="28198"/>
    <cellStyle name="Comma 5 3 2 3 2 3 2 2 2" xfId="59022"/>
    <cellStyle name="Comma 5 3 2 3 2 3 2 3" xfId="43612"/>
    <cellStyle name="Comma 5 3 2 3 2 3 3" xfId="20389"/>
    <cellStyle name="Comma 5 3 2 3 2 3 3 2" xfId="51213"/>
    <cellStyle name="Comma 5 3 2 3 2 3 4" xfId="35803"/>
    <cellStyle name="Comma 5 3 2 3 2 4" xfId="8984"/>
    <cellStyle name="Comma 5 3 2 3 2 4 2" xfId="24395"/>
    <cellStyle name="Comma 5 3 2 3 2 4 2 2" xfId="55219"/>
    <cellStyle name="Comma 5 3 2 3 2 4 3" xfId="39809"/>
    <cellStyle name="Comma 5 3 2 3 2 5" xfId="16586"/>
    <cellStyle name="Comma 5 3 2 3 2 5 2" xfId="47410"/>
    <cellStyle name="Comma 5 3 2 3 2 6" xfId="32000"/>
    <cellStyle name="Comma 5 3 2 3 3" xfId="1807"/>
    <cellStyle name="Comma 5 3 2 3 3 2" xfId="3706"/>
    <cellStyle name="Comma 5 3 2 3 3 2 2" xfId="7509"/>
    <cellStyle name="Comma 5 3 2 3 3 2 2 2" xfId="15319"/>
    <cellStyle name="Comma 5 3 2 3 3 2 2 2 2" xfId="30730"/>
    <cellStyle name="Comma 5 3 2 3 3 2 2 2 2 2" xfId="61554"/>
    <cellStyle name="Comma 5 3 2 3 3 2 2 2 3" xfId="46144"/>
    <cellStyle name="Comma 5 3 2 3 3 2 2 3" xfId="22921"/>
    <cellStyle name="Comma 5 3 2 3 3 2 2 3 2" xfId="53745"/>
    <cellStyle name="Comma 5 3 2 3 3 2 2 4" xfId="38335"/>
    <cellStyle name="Comma 5 3 2 3 3 2 3" xfId="11516"/>
    <cellStyle name="Comma 5 3 2 3 3 2 3 2" xfId="26927"/>
    <cellStyle name="Comma 5 3 2 3 3 2 3 2 2" xfId="57751"/>
    <cellStyle name="Comma 5 3 2 3 3 2 3 3" xfId="42341"/>
    <cellStyle name="Comma 5 3 2 3 3 2 4" xfId="19118"/>
    <cellStyle name="Comma 5 3 2 3 3 2 4 2" xfId="49942"/>
    <cellStyle name="Comma 5 3 2 3 3 2 5" xfId="34532"/>
    <cellStyle name="Comma 5 3 2 3 3 3" xfId="5610"/>
    <cellStyle name="Comma 5 3 2 3 3 3 2" xfId="13420"/>
    <cellStyle name="Comma 5 3 2 3 3 3 2 2" xfId="28831"/>
    <cellStyle name="Comma 5 3 2 3 3 3 2 2 2" xfId="59655"/>
    <cellStyle name="Comma 5 3 2 3 3 3 2 3" xfId="44245"/>
    <cellStyle name="Comma 5 3 2 3 3 3 3" xfId="21022"/>
    <cellStyle name="Comma 5 3 2 3 3 3 3 2" xfId="51846"/>
    <cellStyle name="Comma 5 3 2 3 3 3 4" xfId="36436"/>
    <cellStyle name="Comma 5 3 2 3 3 4" xfId="9617"/>
    <cellStyle name="Comma 5 3 2 3 3 4 2" xfId="25028"/>
    <cellStyle name="Comma 5 3 2 3 3 4 2 2" xfId="55852"/>
    <cellStyle name="Comma 5 3 2 3 3 4 3" xfId="40442"/>
    <cellStyle name="Comma 5 3 2 3 3 5" xfId="17219"/>
    <cellStyle name="Comma 5 3 2 3 3 5 2" xfId="48043"/>
    <cellStyle name="Comma 5 3 2 3 3 6" xfId="32633"/>
    <cellStyle name="Comma 5 3 2 3 4" xfId="2440"/>
    <cellStyle name="Comma 5 3 2 3 4 2" xfId="6243"/>
    <cellStyle name="Comma 5 3 2 3 4 2 2" xfId="14053"/>
    <cellStyle name="Comma 5 3 2 3 4 2 2 2" xfId="29464"/>
    <cellStyle name="Comma 5 3 2 3 4 2 2 2 2" xfId="60288"/>
    <cellStyle name="Comma 5 3 2 3 4 2 2 3" xfId="44878"/>
    <cellStyle name="Comma 5 3 2 3 4 2 3" xfId="21655"/>
    <cellStyle name="Comma 5 3 2 3 4 2 3 2" xfId="52479"/>
    <cellStyle name="Comma 5 3 2 3 4 2 4" xfId="37069"/>
    <cellStyle name="Comma 5 3 2 3 4 3" xfId="10250"/>
    <cellStyle name="Comma 5 3 2 3 4 3 2" xfId="25661"/>
    <cellStyle name="Comma 5 3 2 3 4 3 2 2" xfId="56485"/>
    <cellStyle name="Comma 5 3 2 3 4 3 3" xfId="41075"/>
    <cellStyle name="Comma 5 3 2 3 4 4" xfId="17852"/>
    <cellStyle name="Comma 5 3 2 3 4 4 2" xfId="48676"/>
    <cellStyle name="Comma 5 3 2 3 4 5" xfId="33266"/>
    <cellStyle name="Comma 5 3 2 3 5" xfId="4344"/>
    <cellStyle name="Comma 5 3 2 3 5 2" xfId="12154"/>
    <cellStyle name="Comma 5 3 2 3 5 2 2" xfId="27565"/>
    <cellStyle name="Comma 5 3 2 3 5 2 2 2" xfId="58389"/>
    <cellStyle name="Comma 5 3 2 3 5 2 3" xfId="42979"/>
    <cellStyle name="Comma 5 3 2 3 5 3" xfId="19756"/>
    <cellStyle name="Comma 5 3 2 3 5 3 2" xfId="50580"/>
    <cellStyle name="Comma 5 3 2 3 5 4" xfId="35170"/>
    <cellStyle name="Comma 5 3 2 3 6" xfId="8351"/>
    <cellStyle name="Comma 5 3 2 3 6 2" xfId="23762"/>
    <cellStyle name="Comma 5 3 2 3 6 2 2" xfId="54586"/>
    <cellStyle name="Comma 5 3 2 3 6 3" xfId="39176"/>
    <cellStyle name="Comma 5 3 2 3 7" xfId="15953"/>
    <cellStyle name="Comma 5 3 2 3 7 2" xfId="46777"/>
    <cellStyle name="Comma 5 3 2 3 8" xfId="31367"/>
    <cellStyle name="Comma 5 3 2 4" xfId="961"/>
    <cellStyle name="Comma 5 3 2 4 2" xfId="2860"/>
    <cellStyle name="Comma 5 3 2 4 2 2" xfId="6663"/>
    <cellStyle name="Comma 5 3 2 4 2 2 2" xfId="14473"/>
    <cellStyle name="Comma 5 3 2 4 2 2 2 2" xfId="29884"/>
    <cellStyle name="Comma 5 3 2 4 2 2 2 2 2" xfId="60708"/>
    <cellStyle name="Comma 5 3 2 4 2 2 2 3" xfId="45298"/>
    <cellStyle name="Comma 5 3 2 4 2 2 3" xfId="22075"/>
    <cellStyle name="Comma 5 3 2 4 2 2 3 2" xfId="52899"/>
    <cellStyle name="Comma 5 3 2 4 2 2 4" xfId="37489"/>
    <cellStyle name="Comma 5 3 2 4 2 3" xfId="10670"/>
    <cellStyle name="Comma 5 3 2 4 2 3 2" xfId="26081"/>
    <cellStyle name="Comma 5 3 2 4 2 3 2 2" xfId="56905"/>
    <cellStyle name="Comma 5 3 2 4 2 3 3" xfId="41495"/>
    <cellStyle name="Comma 5 3 2 4 2 4" xfId="18272"/>
    <cellStyle name="Comma 5 3 2 4 2 4 2" xfId="49096"/>
    <cellStyle name="Comma 5 3 2 4 2 5" xfId="33686"/>
    <cellStyle name="Comma 5 3 2 4 3" xfId="4764"/>
    <cellStyle name="Comma 5 3 2 4 3 2" xfId="12574"/>
    <cellStyle name="Comma 5 3 2 4 3 2 2" xfId="27985"/>
    <cellStyle name="Comma 5 3 2 4 3 2 2 2" xfId="58809"/>
    <cellStyle name="Comma 5 3 2 4 3 2 3" xfId="43399"/>
    <cellStyle name="Comma 5 3 2 4 3 3" xfId="20176"/>
    <cellStyle name="Comma 5 3 2 4 3 3 2" xfId="51000"/>
    <cellStyle name="Comma 5 3 2 4 3 4" xfId="35590"/>
    <cellStyle name="Comma 5 3 2 4 4" xfId="8771"/>
    <cellStyle name="Comma 5 3 2 4 4 2" xfId="24182"/>
    <cellStyle name="Comma 5 3 2 4 4 2 2" xfId="55006"/>
    <cellStyle name="Comma 5 3 2 4 4 3" xfId="39596"/>
    <cellStyle name="Comma 5 3 2 4 5" xfId="16373"/>
    <cellStyle name="Comma 5 3 2 4 5 2" xfId="47197"/>
    <cellStyle name="Comma 5 3 2 4 6" xfId="31787"/>
    <cellStyle name="Comma 5 3 2 5" xfId="1594"/>
    <cellStyle name="Comma 5 3 2 5 2" xfId="3493"/>
    <cellStyle name="Comma 5 3 2 5 2 2" xfId="7296"/>
    <cellStyle name="Comma 5 3 2 5 2 2 2" xfId="15106"/>
    <cellStyle name="Comma 5 3 2 5 2 2 2 2" xfId="30517"/>
    <cellStyle name="Comma 5 3 2 5 2 2 2 2 2" xfId="61341"/>
    <cellStyle name="Comma 5 3 2 5 2 2 2 3" xfId="45931"/>
    <cellStyle name="Comma 5 3 2 5 2 2 3" xfId="22708"/>
    <cellStyle name="Comma 5 3 2 5 2 2 3 2" xfId="53532"/>
    <cellStyle name="Comma 5 3 2 5 2 2 4" xfId="38122"/>
    <cellStyle name="Comma 5 3 2 5 2 3" xfId="11303"/>
    <cellStyle name="Comma 5 3 2 5 2 3 2" xfId="26714"/>
    <cellStyle name="Comma 5 3 2 5 2 3 2 2" xfId="57538"/>
    <cellStyle name="Comma 5 3 2 5 2 3 3" xfId="42128"/>
    <cellStyle name="Comma 5 3 2 5 2 4" xfId="18905"/>
    <cellStyle name="Comma 5 3 2 5 2 4 2" xfId="49729"/>
    <cellStyle name="Comma 5 3 2 5 2 5" xfId="34319"/>
    <cellStyle name="Comma 5 3 2 5 3" xfId="5397"/>
    <cellStyle name="Comma 5 3 2 5 3 2" xfId="13207"/>
    <cellStyle name="Comma 5 3 2 5 3 2 2" xfId="28618"/>
    <cellStyle name="Comma 5 3 2 5 3 2 2 2" xfId="59442"/>
    <cellStyle name="Comma 5 3 2 5 3 2 3" xfId="44032"/>
    <cellStyle name="Comma 5 3 2 5 3 3" xfId="20809"/>
    <cellStyle name="Comma 5 3 2 5 3 3 2" xfId="51633"/>
    <cellStyle name="Comma 5 3 2 5 3 4" xfId="36223"/>
    <cellStyle name="Comma 5 3 2 5 4" xfId="9404"/>
    <cellStyle name="Comma 5 3 2 5 4 2" xfId="24815"/>
    <cellStyle name="Comma 5 3 2 5 4 2 2" xfId="55639"/>
    <cellStyle name="Comma 5 3 2 5 4 3" xfId="40229"/>
    <cellStyle name="Comma 5 3 2 5 5" xfId="17006"/>
    <cellStyle name="Comma 5 3 2 5 5 2" xfId="47830"/>
    <cellStyle name="Comma 5 3 2 5 6" xfId="32420"/>
    <cellStyle name="Comma 5 3 2 6" xfId="2227"/>
    <cellStyle name="Comma 5 3 2 6 2" xfId="6030"/>
    <cellStyle name="Comma 5 3 2 6 2 2" xfId="13840"/>
    <cellStyle name="Comma 5 3 2 6 2 2 2" xfId="29251"/>
    <cellStyle name="Comma 5 3 2 6 2 2 2 2" xfId="60075"/>
    <cellStyle name="Comma 5 3 2 6 2 2 3" xfId="44665"/>
    <cellStyle name="Comma 5 3 2 6 2 3" xfId="21442"/>
    <cellStyle name="Comma 5 3 2 6 2 3 2" xfId="52266"/>
    <cellStyle name="Comma 5 3 2 6 2 4" xfId="36856"/>
    <cellStyle name="Comma 5 3 2 6 3" xfId="10037"/>
    <cellStyle name="Comma 5 3 2 6 3 2" xfId="25448"/>
    <cellStyle name="Comma 5 3 2 6 3 2 2" xfId="56272"/>
    <cellStyle name="Comma 5 3 2 6 3 3" xfId="40862"/>
    <cellStyle name="Comma 5 3 2 6 4" xfId="17639"/>
    <cellStyle name="Comma 5 3 2 6 4 2" xfId="48463"/>
    <cellStyle name="Comma 5 3 2 6 5" xfId="33053"/>
    <cellStyle name="Comma 5 3 2 7" xfId="4131"/>
    <cellStyle name="Comma 5 3 2 7 2" xfId="11941"/>
    <cellStyle name="Comma 5 3 2 7 2 2" xfId="27352"/>
    <cellStyle name="Comma 5 3 2 7 2 2 2" xfId="58176"/>
    <cellStyle name="Comma 5 3 2 7 2 3" xfId="42766"/>
    <cellStyle name="Comma 5 3 2 7 3" xfId="19543"/>
    <cellStyle name="Comma 5 3 2 7 3 2" xfId="50367"/>
    <cellStyle name="Comma 5 3 2 7 4" xfId="34957"/>
    <cellStyle name="Comma 5 3 2 8" xfId="8138"/>
    <cellStyle name="Comma 5 3 2 8 2" xfId="23549"/>
    <cellStyle name="Comma 5 3 2 8 2 2" xfId="54373"/>
    <cellStyle name="Comma 5 3 2 8 3" xfId="38963"/>
    <cellStyle name="Comma 5 3 2 9" xfId="7929"/>
    <cellStyle name="Comma 5 3 2 9 2" xfId="23340"/>
    <cellStyle name="Comma 5 3 2 9 2 2" xfId="54164"/>
    <cellStyle name="Comma 5 3 2 9 3" xfId="38754"/>
    <cellStyle name="Comma 5 3 3" xfId="668"/>
    <cellStyle name="Comma 5 3 3 2" xfId="1301"/>
    <cellStyle name="Comma 5 3 3 2 2" xfId="3200"/>
    <cellStyle name="Comma 5 3 3 2 2 2" xfId="7003"/>
    <cellStyle name="Comma 5 3 3 2 2 2 2" xfId="14813"/>
    <cellStyle name="Comma 5 3 3 2 2 2 2 2" xfId="30224"/>
    <cellStyle name="Comma 5 3 3 2 2 2 2 2 2" xfId="61048"/>
    <cellStyle name="Comma 5 3 3 2 2 2 2 3" xfId="45638"/>
    <cellStyle name="Comma 5 3 3 2 2 2 3" xfId="22415"/>
    <cellStyle name="Comma 5 3 3 2 2 2 3 2" xfId="53239"/>
    <cellStyle name="Comma 5 3 3 2 2 2 4" xfId="37829"/>
    <cellStyle name="Comma 5 3 3 2 2 3" xfId="11010"/>
    <cellStyle name="Comma 5 3 3 2 2 3 2" xfId="26421"/>
    <cellStyle name="Comma 5 3 3 2 2 3 2 2" xfId="57245"/>
    <cellStyle name="Comma 5 3 3 2 2 3 3" xfId="41835"/>
    <cellStyle name="Comma 5 3 3 2 2 4" xfId="18612"/>
    <cellStyle name="Comma 5 3 3 2 2 4 2" xfId="49436"/>
    <cellStyle name="Comma 5 3 3 2 2 5" xfId="34026"/>
    <cellStyle name="Comma 5 3 3 2 3" xfId="5104"/>
    <cellStyle name="Comma 5 3 3 2 3 2" xfId="12914"/>
    <cellStyle name="Comma 5 3 3 2 3 2 2" xfId="28325"/>
    <cellStyle name="Comma 5 3 3 2 3 2 2 2" xfId="59149"/>
    <cellStyle name="Comma 5 3 3 2 3 2 3" xfId="43739"/>
    <cellStyle name="Comma 5 3 3 2 3 3" xfId="20516"/>
    <cellStyle name="Comma 5 3 3 2 3 3 2" xfId="51340"/>
    <cellStyle name="Comma 5 3 3 2 3 4" xfId="35930"/>
    <cellStyle name="Comma 5 3 3 2 4" xfId="9111"/>
    <cellStyle name="Comma 5 3 3 2 4 2" xfId="24522"/>
    <cellStyle name="Comma 5 3 3 2 4 2 2" xfId="55346"/>
    <cellStyle name="Comma 5 3 3 2 4 3" xfId="39936"/>
    <cellStyle name="Comma 5 3 3 2 5" xfId="16713"/>
    <cellStyle name="Comma 5 3 3 2 5 2" xfId="47537"/>
    <cellStyle name="Comma 5 3 3 2 6" xfId="32127"/>
    <cellStyle name="Comma 5 3 3 3" xfId="1934"/>
    <cellStyle name="Comma 5 3 3 3 2" xfId="3833"/>
    <cellStyle name="Comma 5 3 3 3 2 2" xfId="7636"/>
    <cellStyle name="Comma 5 3 3 3 2 2 2" xfId="15446"/>
    <cellStyle name="Comma 5 3 3 3 2 2 2 2" xfId="30857"/>
    <cellStyle name="Comma 5 3 3 3 2 2 2 2 2" xfId="61681"/>
    <cellStyle name="Comma 5 3 3 3 2 2 2 3" xfId="46271"/>
    <cellStyle name="Comma 5 3 3 3 2 2 3" xfId="23048"/>
    <cellStyle name="Comma 5 3 3 3 2 2 3 2" xfId="53872"/>
    <cellStyle name="Comma 5 3 3 3 2 2 4" xfId="38462"/>
    <cellStyle name="Comma 5 3 3 3 2 3" xfId="11643"/>
    <cellStyle name="Comma 5 3 3 3 2 3 2" xfId="27054"/>
    <cellStyle name="Comma 5 3 3 3 2 3 2 2" xfId="57878"/>
    <cellStyle name="Comma 5 3 3 3 2 3 3" xfId="42468"/>
    <cellStyle name="Comma 5 3 3 3 2 4" xfId="19245"/>
    <cellStyle name="Comma 5 3 3 3 2 4 2" xfId="50069"/>
    <cellStyle name="Comma 5 3 3 3 2 5" xfId="34659"/>
    <cellStyle name="Comma 5 3 3 3 3" xfId="5737"/>
    <cellStyle name="Comma 5 3 3 3 3 2" xfId="13547"/>
    <cellStyle name="Comma 5 3 3 3 3 2 2" xfId="28958"/>
    <cellStyle name="Comma 5 3 3 3 3 2 2 2" xfId="59782"/>
    <cellStyle name="Comma 5 3 3 3 3 2 3" xfId="44372"/>
    <cellStyle name="Comma 5 3 3 3 3 3" xfId="21149"/>
    <cellStyle name="Comma 5 3 3 3 3 3 2" xfId="51973"/>
    <cellStyle name="Comma 5 3 3 3 3 4" xfId="36563"/>
    <cellStyle name="Comma 5 3 3 3 4" xfId="9744"/>
    <cellStyle name="Comma 5 3 3 3 4 2" xfId="25155"/>
    <cellStyle name="Comma 5 3 3 3 4 2 2" xfId="55979"/>
    <cellStyle name="Comma 5 3 3 3 4 3" xfId="40569"/>
    <cellStyle name="Comma 5 3 3 3 5" xfId="17346"/>
    <cellStyle name="Comma 5 3 3 3 5 2" xfId="48170"/>
    <cellStyle name="Comma 5 3 3 3 6" xfId="32760"/>
    <cellStyle name="Comma 5 3 3 4" xfId="2567"/>
    <cellStyle name="Comma 5 3 3 4 2" xfId="6370"/>
    <cellStyle name="Comma 5 3 3 4 2 2" xfId="14180"/>
    <cellStyle name="Comma 5 3 3 4 2 2 2" xfId="29591"/>
    <cellStyle name="Comma 5 3 3 4 2 2 2 2" xfId="60415"/>
    <cellStyle name="Comma 5 3 3 4 2 2 3" xfId="45005"/>
    <cellStyle name="Comma 5 3 3 4 2 3" xfId="21782"/>
    <cellStyle name="Comma 5 3 3 4 2 3 2" xfId="52606"/>
    <cellStyle name="Comma 5 3 3 4 2 4" xfId="37196"/>
    <cellStyle name="Comma 5 3 3 4 3" xfId="10377"/>
    <cellStyle name="Comma 5 3 3 4 3 2" xfId="25788"/>
    <cellStyle name="Comma 5 3 3 4 3 2 2" xfId="56612"/>
    <cellStyle name="Comma 5 3 3 4 3 3" xfId="41202"/>
    <cellStyle name="Comma 5 3 3 4 4" xfId="17979"/>
    <cellStyle name="Comma 5 3 3 4 4 2" xfId="48803"/>
    <cellStyle name="Comma 5 3 3 4 5" xfId="33393"/>
    <cellStyle name="Comma 5 3 3 5" xfId="4471"/>
    <cellStyle name="Comma 5 3 3 5 2" xfId="12281"/>
    <cellStyle name="Comma 5 3 3 5 2 2" xfId="27692"/>
    <cellStyle name="Comma 5 3 3 5 2 2 2" xfId="58516"/>
    <cellStyle name="Comma 5 3 3 5 2 3" xfId="43106"/>
    <cellStyle name="Comma 5 3 3 5 3" xfId="19883"/>
    <cellStyle name="Comma 5 3 3 5 3 2" xfId="50707"/>
    <cellStyle name="Comma 5 3 3 5 4" xfId="35297"/>
    <cellStyle name="Comma 5 3 3 6" xfId="8478"/>
    <cellStyle name="Comma 5 3 3 6 2" xfId="23889"/>
    <cellStyle name="Comma 5 3 3 6 2 2" xfId="54713"/>
    <cellStyle name="Comma 5 3 3 6 3" xfId="39303"/>
    <cellStyle name="Comma 5 3 3 7" xfId="16080"/>
    <cellStyle name="Comma 5 3 3 7 2" xfId="46904"/>
    <cellStyle name="Comma 5 3 3 8" xfId="31494"/>
    <cellStyle name="Comma 5 3 4" xfId="459"/>
    <cellStyle name="Comma 5 3 4 2" xfId="1092"/>
    <cellStyle name="Comma 5 3 4 2 2" xfId="2991"/>
    <cellStyle name="Comma 5 3 4 2 2 2" xfId="6794"/>
    <cellStyle name="Comma 5 3 4 2 2 2 2" xfId="14604"/>
    <cellStyle name="Comma 5 3 4 2 2 2 2 2" xfId="30015"/>
    <cellStyle name="Comma 5 3 4 2 2 2 2 2 2" xfId="60839"/>
    <cellStyle name="Comma 5 3 4 2 2 2 2 3" xfId="45429"/>
    <cellStyle name="Comma 5 3 4 2 2 2 3" xfId="22206"/>
    <cellStyle name="Comma 5 3 4 2 2 2 3 2" xfId="53030"/>
    <cellStyle name="Comma 5 3 4 2 2 2 4" xfId="37620"/>
    <cellStyle name="Comma 5 3 4 2 2 3" xfId="10801"/>
    <cellStyle name="Comma 5 3 4 2 2 3 2" xfId="26212"/>
    <cellStyle name="Comma 5 3 4 2 2 3 2 2" xfId="57036"/>
    <cellStyle name="Comma 5 3 4 2 2 3 3" xfId="41626"/>
    <cellStyle name="Comma 5 3 4 2 2 4" xfId="18403"/>
    <cellStyle name="Comma 5 3 4 2 2 4 2" xfId="49227"/>
    <cellStyle name="Comma 5 3 4 2 2 5" xfId="33817"/>
    <cellStyle name="Comma 5 3 4 2 3" xfId="4895"/>
    <cellStyle name="Comma 5 3 4 2 3 2" xfId="12705"/>
    <cellStyle name="Comma 5 3 4 2 3 2 2" xfId="28116"/>
    <cellStyle name="Comma 5 3 4 2 3 2 2 2" xfId="58940"/>
    <cellStyle name="Comma 5 3 4 2 3 2 3" xfId="43530"/>
    <cellStyle name="Comma 5 3 4 2 3 3" xfId="20307"/>
    <cellStyle name="Comma 5 3 4 2 3 3 2" xfId="51131"/>
    <cellStyle name="Comma 5 3 4 2 3 4" xfId="35721"/>
    <cellStyle name="Comma 5 3 4 2 4" xfId="8902"/>
    <cellStyle name="Comma 5 3 4 2 4 2" xfId="24313"/>
    <cellStyle name="Comma 5 3 4 2 4 2 2" xfId="55137"/>
    <cellStyle name="Comma 5 3 4 2 4 3" xfId="39727"/>
    <cellStyle name="Comma 5 3 4 2 5" xfId="16504"/>
    <cellStyle name="Comma 5 3 4 2 5 2" xfId="47328"/>
    <cellStyle name="Comma 5 3 4 2 6" xfId="31918"/>
    <cellStyle name="Comma 5 3 4 3" xfId="1725"/>
    <cellStyle name="Comma 5 3 4 3 2" xfId="3624"/>
    <cellStyle name="Comma 5 3 4 3 2 2" xfId="7427"/>
    <cellStyle name="Comma 5 3 4 3 2 2 2" xfId="15237"/>
    <cellStyle name="Comma 5 3 4 3 2 2 2 2" xfId="30648"/>
    <cellStyle name="Comma 5 3 4 3 2 2 2 2 2" xfId="61472"/>
    <cellStyle name="Comma 5 3 4 3 2 2 2 3" xfId="46062"/>
    <cellStyle name="Comma 5 3 4 3 2 2 3" xfId="22839"/>
    <cellStyle name="Comma 5 3 4 3 2 2 3 2" xfId="53663"/>
    <cellStyle name="Comma 5 3 4 3 2 2 4" xfId="38253"/>
    <cellStyle name="Comma 5 3 4 3 2 3" xfId="11434"/>
    <cellStyle name="Comma 5 3 4 3 2 3 2" xfId="26845"/>
    <cellStyle name="Comma 5 3 4 3 2 3 2 2" xfId="57669"/>
    <cellStyle name="Comma 5 3 4 3 2 3 3" xfId="42259"/>
    <cellStyle name="Comma 5 3 4 3 2 4" xfId="19036"/>
    <cellStyle name="Comma 5 3 4 3 2 4 2" xfId="49860"/>
    <cellStyle name="Comma 5 3 4 3 2 5" xfId="34450"/>
    <cellStyle name="Comma 5 3 4 3 3" xfId="5528"/>
    <cellStyle name="Comma 5 3 4 3 3 2" xfId="13338"/>
    <cellStyle name="Comma 5 3 4 3 3 2 2" xfId="28749"/>
    <cellStyle name="Comma 5 3 4 3 3 2 2 2" xfId="59573"/>
    <cellStyle name="Comma 5 3 4 3 3 2 3" xfId="44163"/>
    <cellStyle name="Comma 5 3 4 3 3 3" xfId="20940"/>
    <cellStyle name="Comma 5 3 4 3 3 3 2" xfId="51764"/>
    <cellStyle name="Comma 5 3 4 3 3 4" xfId="36354"/>
    <cellStyle name="Comma 5 3 4 3 4" xfId="9535"/>
    <cellStyle name="Comma 5 3 4 3 4 2" xfId="24946"/>
    <cellStyle name="Comma 5 3 4 3 4 2 2" xfId="55770"/>
    <cellStyle name="Comma 5 3 4 3 4 3" xfId="40360"/>
    <cellStyle name="Comma 5 3 4 3 5" xfId="17137"/>
    <cellStyle name="Comma 5 3 4 3 5 2" xfId="47961"/>
    <cellStyle name="Comma 5 3 4 3 6" xfId="32551"/>
    <cellStyle name="Comma 5 3 4 4" xfId="2358"/>
    <cellStyle name="Comma 5 3 4 4 2" xfId="6161"/>
    <cellStyle name="Comma 5 3 4 4 2 2" xfId="13971"/>
    <cellStyle name="Comma 5 3 4 4 2 2 2" xfId="29382"/>
    <cellStyle name="Comma 5 3 4 4 2 2 2 2" xfId="60206"/>
    <cellStyle name="Comma 5 3 4 4 2 2 3" xfId="44796"/>
    <cellStyle name="Comma 5 3 4 4 2 3" xfId="21573"/>
    <cellStyle name="Comma 5 3 4 4 2 3 2" xfId="52397"/>
    <cellStyle name="Comma 5 3 4 4 2 4" xfId="36987"/>
    <cellStyle name="Comma 5 3 4 4 3" xfId="10168"/>
    <cellStyle name="Comma 5 3 4 4 3 2" xfId="25579"/>
    <cellStyle name="Comma 5 3 4 4 3 2 2" xfId="56403"/>
    <cellStyle name="Comma 5 3 4 4 3 3" xfId="40993"/>
    <cellStyle name="Comma 5 3 4 4 4" xfId="17770"/>
    <cellStyle name="Comma 5 3 4 4 4 2" xfId="48594"/>
    <cellStyle name="Comma 5 3 4 4 5" xfId="33184"/>
    <cellStyle name="Comma 5 3 4 5" xfId="4262"/>
    <cellStyle name="Comma 5 3 4 5 2" xfId="12072"/>
    <cellStyle name="Comma 5 3 4 5 2 2" xfId="27483"/>
    <cellStyle name="Comma 5 3 4 5 2 2 2" xfId="58307"/>
    <cellStyle name="Comma 5 3 4 5 2 3" xfId="42897"/>
    <cellStyle name="Comma 5 3 4 5 3" xfId="19674"/>
    <cellStyle name="Comma 5 3 4 5 3 2" xfId="50498"/>
    <cellStyle name="Comma 5 3 4 5 4" xfId="35088"/>
    <cellStyle name="Comma 5 3 4 6" xfId="8269"/>
    <cellStyle name="Comma 5 3 4 6 2" xfId="23680"/>
    <cellStyle name="Comma 5 3 4 6 2 2" xfId="54504"/>
    <cellStyle name="Comma 5 3 4 6 3" xfId="39094"/>
    <cellStyle name="Comma 5 3 4 7" xfId="15871"/>
    <cellStyle name="Comma 5 3 4 7 2" xfId="46695"/>
    <cellStyle name="Comma 5 3 4 8" xfId="31285"/>
    <cellStyle name="Comma 5 3 5" xfId="879"/>
    <cellStyle name="Comma 5 3 5 2" xfId="2778"/>
    <cellStyle name="Comma 5 3 5 2 2" xfId="6581"/>
    <cellStyle name="Comma 5 3 5 2 2 2" xfId="14391"/>
    <cellStyle name="Comma 5 3 5 2 2 2 2" xfId="29802"/>
    <cellStyle name="Comma 5 3 5 2 2 2 2 2" xfId="60626"/>
    <cellStyle name="Comma 5 3 5 2 2 2 3" xfId="45216"/>
    <cellStyle name="Comma 5 3 5 2 2 3" xfId="21993"/>
    <cellStyle name="Comma 5 3 5 2 2 3 2" xfId="52817"/>
    <cellStyle name="Comma 5 3 5 2 2 4" xfId="37407"/>
    <cellStyle name="Comma 5 3 5 2 3" xfId="10588"/>
    <cellStyle name="Comma 5 3 5 2 3 2" xfId="25999"/>
    <cellStyle name="Comma 5 3 5 2 3 2 2" xfId="56823"/>
    <cellStyle name="Comma 5 3 5 2 3 3" xfId="41413"/>
    <cellStyle name="Comma 5 3 5 2 4" xfId="18190"/>
    <cellStyle name="Comma 5 3 5 2 4 2" xfId="49014"/>
    <cellStyle name="Comma 5 3 5 2 5" xfId="33604"/>
    <cellStyle name="Comma 5 3 5 3" xfId="4682"/>
    <cellStyle name="Comma 5 3 5 3 2" xfId="12492"/>
    <cellStyle name="Comma 5 3 5 3 2 2" xfId="27903"/>
    <cellStyle name="Comma 5 3 5 3 2 2 2" xfId="58727"/>
    <cellStyle name="Comma 5 3 5 3 2 3" xfId="43317"/>
    <cellStyle name="Comma 5 3 5 3 3" xfId="20094"/>
    <cellStyle name="Comma 5 3 5 3 3 2" xfId="50918"/>
    <cellStyle name="Comma 5 3 5 3 4" xfId="35508"/>
    <cellStyle name="Comma 5 3 5 4" xfId="8689"/>
    <cellStyle name="Comma 5 3 5 4 2" xfId="24100"/>
    <cellStyle name="Comma 5 3 5 4 2 2" xfId="54924"/>
    <cellStyle name="Comma 5 3 5 4 3" xfId="39514"/>
    <cellStyle name="Comma 5 3 5 5" xfId="16291"/>
    <cellStyle name="Comma 5 3 5 5 2" xfId="47115"/>
    <cellStyle name="Comma 5 3 5 6" xfId="31705"/>
    <cellStyle name="Comma 5 3 6" xfId="1512"/>
    <cellStyle name="Comma 5 3 6 2" xfId="3411"/>
    <cellStyle name="Comma 5 3 6 2 2" xfId="7214"/>
    <cellStyle name="Comma 5 3 6 2 2 2" xfId="15024"/>
    <cellStyle name="Comma 5 3 6 2 2 2 2" xfId="30435"/>
    <cellStyle name="Comma 5 3 6 2 2 2 2 2" xfId="61259"/>
    <cellStyle name="Comma 5 3 6 2 2 2 3" xfId="45849"/>
    <cellStyle name="Comma 5 3 6 2 2 3" xfId="22626"/>
    <cellStyle name="Comma 5 3 6 2 2 3 2" xfId="53450"/>
    <cellStyle name="Comma 5 3 6 2 2 4" xfId="38040"/>
    <cellStyle name="Comma 5 3 6 2 3" xfId="11221"/>
    <cellStyle name="Comma 5 3 6 2 3 2" xfId="26632"/>
    <cellStyle name="Comma 5 3 6 2 3 2 2" xfId="57456"/>
    <cellStyle name="Comma 5 3 6 2 3 3" xfId="42046"/>
    <cellStyle name="Comma 5 3 6 2 4" xfId="18823"/>
    <cellStyle name="Comma 5 3 6 2 4 2" xfId="49647"/>
    <cellStyle name="Comma 5 3 6 2 5" xfId="34237"/>
    <cellStyle name="Comma 5 3 6 3" xfId="5315"/>
    <cellStyle name="Comma 5 3 6 3 2" xfId="13125"/>
    <cellStyle name="Comma 5 3 6 3 2 2" xfId="28536"/>
    <cellStyle name="Comma 5 3 6 3 2 2 2" xfId="59360"/>
    <cellStyle name="Comma 5 3 6 3 2 3" xfId="43950"/>
    <cellStyle name="Comma 5 3 6 3 3" xfId="20727"/>
    <cellStyle name="Comma 5 3 6 3 3 2" xfId="51551"/>
    <cellStyle name="Comma 5 3 6 3 4" xfId="36141"/>
    <cellStyle name="Comma 5 3 6 4" xfId="9322"/>
    <cellStyle name="Comma 5 3 6 4 2" xfId="24733"/>
    <cellStyle name="Comma 5 3 6 4 2 2" xfId="55557"/>
    <cellStyle name="Comma 5 3 6 4 3" xfId="40147"/>
    <cellStyle name="Comma 5 3 6 5" xfId="16924"/>
    <cellStyle name="Comma 5 3 6 5 2" xfId="47748"/>
    <cellStyle name="Comma 5 3 6 6" xfId="32338"/>
    <cellStyle name="Comma 5 3 7" xfId="2145"/>
    <cellStyle name="Comma 5 3 7 2" xfId="5948"/>
    <cellStyle name="Comma 5 3 7 2 2" xfId="13758"/>
    <cellStyle name="Comma 5 3 7 2 2 2" xfId="29169"/>
    <cellStyle name="Comma 5 3 7 2 2 2 2" xfId="59993"/>
    <cellStyle name="Comma 5 3 7 2 2 3" xfId="44583"/>
    <cellStyle name="Comma 5 3 7 2 3" xfId="21360"/>
    <cellStyle name="Comma 5 3 7 2 3 2" xfId="52184"/>
    <cellStyle name="Comma 5 3 7 2 4" xfId="36774"/>
    <cellStyle name="Comma 5 3 7 3" xfId="9955"/>
    <cellStyle name="Comma 5 3 7 3 2" xfId="25366"/>
    <cellStyle name="Comma 5 3 7 3 2 2" xfId="56190"/>
    <cellStyle name="Comma 5 3 7 3 3" xfId="40780"/>
    <cellStyle name="Comma 5 3 7 4" xfId="17557"/>
    <cellStyle name="Comma 5 3 7 4 2" xfId="48381"/>
    <cellStyle name="Comma 5 3 7 5" xfId="32971"/>
    <cellStyle name="Comma 5 3 8" xfId="4049"/>
    <cellStyle name="Comma 5 3 8 2" xfId="11859"/>
    <cellStyle name="Comma 5 3 8 2 2" xfId="27270"/>
    <cellStyle name="Comma 5 3 8 2 2 2" xfId="58094"/>
    <cellStyle name="Comma 5 3 8 2 3" xfId="42684"/>
    <cellStyle name="Comma 5 3 8 3" xfId="19461"/>
    <cellStyle name="Comma 5 3 8 3 2" xfId="50285"/>
    <cellStyle name="Comma 5 3 8 4" xfId="34875"/>
    <cellStyle name="Comma 5 3 9" xfId="8056"/>
    <cellStyle name="Comma 5 3 9 2" xfId="23467"/>
    <cellStyle name="Comma 5 3 9 2 2" xfId="54291"/>
    <cellStyle name="Comma 5 3 9 3" xfId="38881"/>
    <cellStyle name="Comma 5 4" xfId="78"/>
    <cellStyle name="Comma 5 4 10" xfId="15698"/>
    <cellStyle name="Comma 5 4 10 2" xfId="46522"/>
    <cellStyle name="Comma 5 4 11" xfId="31112"/>
    <cellStyle name="Comma 5 4 12" xfId="285"/>
    <cellStyle name="Comma 5 4 2" xfId="708"/>
    <cellStyle name="Comma 5 4 2 2" xfId="1341"/>
    <cellStyle name="Comma 5 4 2 2 2" xfId="3240"/>
    <cellStyle name="Comma 5 4 2 2 2 2" xfId="7043"/>
    <cellStyle name="Comma 5 4 2 2 2 2 2" xfId="14853"/>
    <cellStyle name="Comma 5 4 2 2 2 2 2 2" xfId="30264"/>
    <cellStyle name="Comma 5 4 2 2 2 2 2 2 2" xfId="61088"/>
    <cellStyle name="Comma 5 4 2 2 2 2 2 3" xfId="45678"/>
    <cellStyle name="Comma 5 4 2 2 2 2 3" xfId="22455"/>
    <cellStyle name="Comma 5 4 2 2 2 2 3 2" xfId="53279"/>
    <cellStyle name="Comma 5 4 2 2 2 2 4" xfId="37869"/>
    <cellStyle name="Comma 5 4 2 2 2 3" xfId="11050"/>
    <cellStyle name="Comma 5 4 2 2 2 3 2" xfId="26461"/>
    <cellStyle name="Comma 5 4 2 2 2 3 2 2" xfId="57285"/>
    <cellStyle name="Comma 5 4 2 2 2 3 3" xfId="41875"/>
    <cellStyle name="Comma 5 4 2 2 2 4" xfId="18652"/>
    <cellStyle name="Comma 5 4 2 2 2 4 2" xfId="49476"/>
    <cellStyle name="Comma 5 4 2 2 2 5" xfId="34066"/>
    <cellStyle name="Comma 5 4 2 2 3" xfId="5144"/>
    <cellStyle name="Comma 5 4 2 2 3 2" xfId="12954"/>
    <cellStyle name="Comma 5 4 2 2 3 2 2" xfId="28365"/>
    <cellStyle name="Comma 5 4 2 2 3 2 2 2" xfId="59189"/>
    <cellStyle name="Comma 5 4 2 2 3 2 3" xfId="43779"/>
    <cellStyle name="Comma 5 4 2 2 3 3" xfId="20556"/>
    <cellStyle name="Comma 5 4 2 2 3 3 2" xfId="51380"/>
    <cellStyle name="Comma 5 4 2 2 3 4" xfId="35970"/>
    <cellStyle name="Comma 5 4 2 2 4" xfId="9151"/>
    <cellStyle name="Comma 5 4 2 2 4 2" xfId="24562"/>
    <cellStyle name="Comma 5 4 2 2 4 2 2" xfId="55386"/>
    <cellStyle name="Comma 5 4 2 2 4 3" xfId="39976"/>
    <cellStyle name="Comma 5 4 2 2 5" xfId="16753"/>
    <cellStyle name="Comma 5 4 2 2 5 2" xfId="47577"/>
    <cellStyle name="Comma 5 4 2 2 6" xfId="32167"/>
    <cellStyle name="Comma 5 4 2 3" xfId="1974"/>
    <cellStyle name="Comma 5 4 2 3 2" xfId="3873"/>
    <cellStyle name="Comma 5 4 2 3 2 2" xfId="7676"/>
    <cellStyle name="Comma 5 4 2 3 2 2 2" xfId="15486"/>
    <cellStyle name="Comma 5 4 2 3 2 2 2 2" xfId="30897"/>
    <cellStyle name="Comma 5 4 2 3 2 2 2 2 2" xfId="61721"/>
    <cellStyle name="Comma 5 4 2 3 2 2 2 3" xfId="46311"/>
    <cellStyle name="Comma 5 4 2 3 2 2 3" xfId="23088"/>
    <cellStyle name="Comma 5 4 2 3 2 2 3 2" xfId="53912"/>
    <cellStyle name="Comma 5 4 2 3 2 2 4" xfId="38502"/>
    <cellStyle name="Comma 5 4 2 3 2 3" xfId="11683"/>
    <cellStyle name="Comma 5 4 2 3 2 3 2" xfId="27094"/>
    <cellStyle name="Comma 5 4 2 3 2 3 2 2" xfId="57918"/>
    <cellStyle name="Comma 5 4 2 3 2 3 3" xfId="42508"/>
    <cellStyle name="Comma 5 4 2 3 2 4" xfId="19285"/>
    <cellStyle name="Comma 5 4 2 3 2 4 2" xfId="50109"/>
    <cellStyle name="Comma 5 4 2 3 2 5" xfId="34699"/>
    <cellStyle name="Comma 5 4 2 3 3" xfId="5777"/>
    <cellStyle name="Comma 5 4 2 3 3 2" xfId="13587"/>
    <cellStyle name="Comma 5 4 2 3 3 2 2" xfId="28998"/>
    <cellStyle name="Comma 5 4 2 3 3 2 2 2" xfId="59822"/>
    <cellStyle name="Comma 5 4 2 3 3 2 3" xfId="44412"/>
    <cellStyle name="Comma 5 4 2 3 3 3" xfId="21189"/>
    <cellStyle name="Comma 5 4 2 3 3 3 2" xfId="52013"/>
    <cellStyle name="Comma 5 4 2 3 3 4" xfId="36603"/>
    <cellStyle name="Comma 5 4 2 3 4" xfId="9784"/>
    <cellStyle name="Comma 5 4 2 3 4 2" xfId="25195"/>
    <cellStyle name="Comma 5 4 2 3 4 2 2" xfId="56019"/>
    <cellStyle name="Comma 5 4 2 3 4 3" xfId="40609"/>
    <cellStyle name="Comma 5 4 2 3 5" xfId="17386"/>
    <cellStyle name="Comma 5 4 2 3 5 2" xfId="48210"/>
    <cellStyle name="Comma 5 4 2 3 6" xfId="32800"/>
    <cellStyle name="Comma 5 4 2 4" xfId="2607"/>
    <cellStyle name="Comma 5 4 2 4 2" xfId="6410"/>
    <cellStyle name="Comma 5 4 2 4 2 2" xfId="14220"/>
    <cellStyle name="Comma 5 4 2 4 2 2 2" xfId="29631"/>
    <cellStyle name="Comma 5 4 2 4 2 2 2 2" xfId="60455"/>
    <cellStyle name="Comma 5 4 2 4 2 2 3" xfId="45045"/>
    <cellStyle name="Comma 5 4 2 4 2 3" xfId="21822"/>
    <cellStyle name="Comma 5 4 2 4 2 3 2" xfId="52646"/>
    <cellStyle name="Comma 5 4 2 4 2 4" xfId="37236"/>
    <cellStyle name="Comma 5 4 2 4 3" xfId="10417"/>
    <cellStyle name="Comma 5 4 2 4 3 2" xfId="25828"/>
    <cellStyle name="Comma 5 4 2 4 3 2 2" xfId="56652"/>
    <cellStyle name="Comma 5 4 2 4 3 3" xfId="41242"/>
    <cellStyle name="Comma 5 4 2 4 4" xfId="18019"/>
    <cellStyle name="Comma 5 4 2 4 4 2" xfId="48843"/>
    <cellStyle name="Comma 5 4 2 4 5" xfId="33433"/>
    <cellStyle name="Comma 5 4 2 5" xfId="4511"/>
    <cellStyle name="Comma 5 4 2 5 2" xfId="12321"/>
    <cellStyle name="Comma 5 4 2 5 2 2" xfId="27732"/>
    <cellStyle name="Comma 5 4 2 5 2 2 2" xfId="58556"/>
    <cellStyle name="Comma 5 4 2 5 2 3" xfId="43146"/>
    <cellStyle name="Comma 5 4 2 5 3" xfId="19923"/>
    <cellStyle name="Comma 5 4 2 5 3 2" xfId="50747"/>
    <cellStyle name="Comma 5 4 2 5 4" xfId="35337"/>
    <cellStyle name="Comma 5 4 2 6" xfId="8518"/>
    <cellStyle name="Comma 5 4 2 6 2" xfId="23929"/>
    <cellStyle name="Comma 5 4 2 6 2 2" xfId="54753"/>
    <cellStyle name="Comma 5 4 2 6 3" xfId="39343"/>
    <cellStyle name="Comma 5 4 2 7" xfId="16120"/>
    <cellStyle name="Comma 5 4 2 7 2" xfId="46944"/>
    <cellStyle name="Comma 5 4 2 8" xfId="31534"/>
    <cellStyle name="Comma 5 4 3" xfId="499"/>
    <cellStyle name="Comma 5 4 3 2" xfId="1132"/>
    <cellStyle name="Comma 5 4 3 2 2" xfId="3031"/>
    <cellStyle name="Comma 5 4 3 2 2 2" xfId="6834"/>
    <cellStyle name="Comma 5 4 3 2 2 2 2" xfId="14644"/>
    <cellStyle name="Comma 5 4 3 2 2 2 2 2" xfId="30055"/>
    <cellStyle name="Comma 5 4 3 2 2 2 2 2 2" xfId="60879"/>
    <cellStyle name="Comma 5 4 3 2 2 2 2 3" xfId="45469"/>
    <cellStyle name="Comma 5 4 3 2 2 2 3" xfId="22246"/>
    <cellStyle name="Comma 5 4 3 2 2 2 3 2" xfId="53070"/>
    <cellStyle name="Comma 5 4 3 2 2 2 4" xfId="37660"/>
    <cellStyle name="Comma 5 4 3 2 2 3" xfId="10841"/>
    <cellStyle name="Comma 5 4 3 2 2 3 2" xfId="26252"/>
    <cellStyle name="Comma 5 4 3 2 2 3 2 2" xfId="57076"/>
    <cellStyle name="Comma 5 4 3 2 2 3 3" xfId="41666"/>
    <cellStyle name="Comma 5 4 3 2 2 4" xfId="18443"/>
    <cellStyle name="Comma 5 4 3 2 2 4 2" xfId="49267"/>
    <cellStyle name="Comma 5 4 3 2 2 5" xfId="33857"/>
    <cellStyle name="Comma 5 4 3 2 3" xfId="4935"/>
    <cellStyle name="Comma 5 4 3 2 3 2" xfId="12745"/>
    <cellStyle name="Comma 5 4 3 2 3 2 2" xfId="28156"/>
    <cellStyle name="Comma 5 4 3 2 3 2 2 2" xfId="58980"/>
    <cellStyle name="Comma 5 4 3 2 3 2 3" xfId="43570"/>
    <cellStyle name="Comma 5 4 3 2 3 3" xfId="20347"/>
    <cellStyle name="Comma 5 4 3 2 3 3 2" xfId="51171"/>
    <cellStyle name="Comma 5 4 3 2 3 4" xfId="35761"/>
    <cellStyle name="Comma 5 4 3 2 4" xfId="8942"/>
    <cellStyle name="Comma 5 4 3 2 4 2" xfId="24353"/>
    <cellStyle name="Comma 5 4 3 2 4 2 2" xfId="55177"/>
    <cellStyle name="Comma 5 4 3 2 4 3" xfId="39767"/>
    <cellStyle name="Comma 5 4 3 2 5" xfId="16544"/>
    <cellStyle name="Comma 5 4 3 2 5 2" xfId="47368"/>
    <cellStyle name="Comma 5 4 3 2 6" xfId="31958"/>
    <cellStyle name="Comma 5 4 3 3" xfId="1765"/>
    <cellStyle name="Comma 5 4 3 3 2" xfId="3664"/>
    <cellStyle name="Comma 5 4 3 3 2 2" xfId="7467"/>
    <cellStyle name="Comma 5 4 3 3 2 2 2" xfId="15277"/>
    <cellStyle name="Comma 5 4 3 3 2 2 2 2" xfId="30688"/>
    <cellStyle name="Comma 5 4 3 3 2 2 2 2 2" xfId="61512"/>
    <cellStyle name="Comma 5 4 3 3 2 2 2 3" xfId="46102"/>
    <cellStyle name="Comma 5 4 3 3 2 2 3" xfId="22879"/>
    <cellStyle name="Comma 5 4 3 3 2 2 3 2" xfId="53703"/>
    <cellStyle name="Comma 5 4 3 3 2 2 4" xfId="38293"/>
    <cellStyle name="Comma 5 4 3 3 2 3" xfId="11474"/>
    <cellStyle name="Comma 5 4 3 3 2 3 2" xfId="26885"/>
    <cellStyle name="Comma 5 4 3 3 2 3 2 2" xfId="57709"/>
    <cellStyle name="Comma 5 4 3 3 2 3 3" xfId="42299"/>
    <cellStyle name="Comma 5 4 3 3 2 4" xfId="19076"/>
    <cellStyle name="Comma 5 4 3 3 2 4 2" xfId="49900"/>
    <cellStyle name="Comma 5 4 3 3 2 5" xfId="34490"/>
    <cellStyle name="Comma 5 4 3 3 3" xfId="5568"/>
    <cellStyle name="Comma 5 4 3 3 3 2" xfId="13378"/>
    <cellStyle name="Comma 5 4 3 3 3 2 2" xfId="28789"/>
    <cellStyle name="Comma 5 4 3 3 3 2 2 2" xfId="59613"/>
    <cellStyle name="Comma 5 4 3 3 3 2 3" xfId="44203"/>
    <cellStyle name="Comma 5 4 3 3 3 3" xfId="20980"/>
    <cellStyle name="Comma 5 4 3 3 3 3 2" xfId="51804"/>
    <cellStyle name="Comma 5 4 3 3 3 4" xfId="36394"/>
    <cellStyle name="Comma 5 4 3 3 4" xfId="9575"/>
    <cellStyle name="Comma 5 4 3 3 4 2" xfId="24986"/>
    <cellStyle name="Comma 5 4 3 3 4 2 2" xfId="55810"/>
    <cellStyle name="Comma 5 4 3 3 4 3" xfId="40400"/>
    <cellStyle name="Comma 5 4 3 3 5" xfId="17177"/>
    <cellStyle name="Comma 5 4 3 3 5 2" xfId="48001"/>
    <cellStyle name="Comma 5 4 3 3 6" xfId="32591"/>
    <cellStyle name="Comma 5 4 3 4" xfId="2398"/>
    <cellStyle name="Comma 5 4 3 4 2" xfId="6201"/>
    <cellStyle name="Comma 5 4 3 4 2 2" xfId="14011"/>
    <cellStyle name="Comma 5 4 3 4 2 2 2" xfId="29422"/>
    <cellStyle name="Comma 5 4 3 4 2 2 2 2" xfId="60246"/>
    <cellStyle name="Comma 5 4 3 4 2 2 3" xfId="44836"/>
    <cellStyle name="Comma 5 4 3 4 2 3" xfId="21613"/>
    <cellStyle name="Comma 5 4 3 4 2 3 2" xfId="52437"/>
    <cellStyle name="Comma 5 4 3 4 2 4" xfId="37027"/>
    <cellStyle name="Comma 5 4 3 4 3" xfId="10208"/>
    <cellStyle name="Comma 5 4 3 4 3 2" xfId="25619"/>
    <cellStyle name="Comma 5 4 3 4 3 2 2" xfId="56443"/>
    <cellStyle name="Comma 5 4 3 4 3 3" xfId="41033"/>
    <cellStyle name="Comma 5 4 3 4 4" xfId="17810"/>
    <cellStyle name="Comma 5 4 3 4 4 2" xfId="48634"/>
    <cellStyle name="Comma 5 4 3 4 5" xfId="33224"/>
    <cellStyle name="Comma 5 4 3 5" xfId="4302"/>
    <cellStyle name="Comma 5 4 3 5 2" xfId="12112"/>
    <cellStyle name="Comma 5 4 3 5 2 2" xfId="27523"/>
    <cellStyle name="Comma 5 4 3 5 2 2 2" xfId="58347"/>
    <cellStyle name="Comma 5 4 3 5 2 3" xfId="42937"/>
    <cellStyle name="Comma 5 4 3 5 3" xfId="19714"/>
    <cellStyle name="Comma 5 4 3 5 3 2" xfId="50538"/>
    <cellStyle name="Comma 5 4 3 5 4" xfId="35128"/>
    <cellStyle name="Comma 5 4 3 6" xfId="8309"/>
    <cellStyle name="Comma 5 4 3 6 2" xfId="23720"/>
    <cellStyle name="Comma 5 4 3 6 2 2" xfId="54544"/>
    <cellStyle name="Comma 5 4 3 6 3" xfId="39134"/>
    <cellStyle name="Comma 5 4 3 7" xfId="15911"/>
    <cellStyle name="Comma 5 4 3 7 2" xfId="46735"/>
    <cellStyle name="Comma 5 4 3 8" xfId="31325"/>
    <cellStyle name="Comma 5 4 4" xfId="919"/>
    <cellStyle name="Comma 5 4 4 2" xfId="2818"/>
    <cellStyle name="Comma 5 4 4 2 2" xfId="6621"/>
    <cellStyle name="Comma 5 4 4 2 2 2" xfId="14431"/>
    <cellStyle name="Comma 5 4 4 2 2 2 2" xfId="29842"/>
    <cellStyle name="Comma 5 4 4 2 2 2 2 2" xfId="60666"/>
    <cellStyle name="Comma 5 4 4 2 2 2 3" xfId="45256"/>
    <cellStyle name="Comma 5 4 4 2 2 3" xfId="22033"/>
    <cellStyle name="Comma 5 4 4 2 2 3 2" xfId="52857"/>
    <cellStyle name="Comma 5 4 4 2 2 4" xfId="37447"/>
    <cellStyle name="Comma 5 4 4 2 3" xfId="10628"/>
    <cellStyle name="Comma 5 4 4 2 3 2" xfId="26039"/>
    <cellStyle name="Comma 5 4 4 2 3 2 2" xfId="56863"/>
    <cellStyle name="Comma 5 4 4 2 3 3" xfId="41453"/>
    <cellStyle name="Comma 5 4 4 2 4" xfId="18230"/>
    <cellStyle name="Comma 5 4 4 2 4 2" xfId="49054"/>
    <cellStyle name="Comma 5 4 4 2 5" xfId="33644"/>
    <cellStyle name="Comma 5 4 4 3" xfId="4722"/>
    <cellStyle name="Comma 5 4 4 3 2" xfId="12532"/>
    <cellStyle name="Comma 5 4 4 3 2 2" xfId="27943"/>
    <cellStyle name="Comma 5 4 4 3 2 2 2" xfId="58767"/>
    <cellStyle name="Comma 5 4 4 3 2 3" xfId="43357"/>
    <cellStyle name="Comma 5 4 4 3 3" xfId="20134"/>
    <cellStyle name="Comma 5 4 4 3 3 2" xfId="50958"/>
    <cellStyle name="Comma 5 4 4 3 4" xfId="35548"/>
    <cellStyle name="Comma 5 4 4 4" xfId="8729"/>
    <cellStyle name="Comma 5 4 4 4 2" xfId="24140"/>
    <cellStyle name="Comma 5 4 4 4 2 2" xfId="54964"/>
    <cellStyle name="Comma 5 4 4 4 3" xfId="39554"/>
    <cellStyle name="Comma 5 4 4 5" xfId="16331"/>
    <cellStyle name="Comma 5 4 4 5 2" xfId="47155"/>
    <cellStyle name="Comma 5 4 4 6" xfId="31745"/>
    <cellStyle name="Comma 5 4 5" xfId="1552"/>
    <cellStyle name="Comma 5 4 5 2" xfId="3451"/>
    <cellStyle name="Comma 5 4 5 2 2" xfId="7254"/>
    <cellStyle name="Comma 5 4 5 2 2 2" xfId="15064"/>
    <cellStyle name="Comma 5 4 5 2 2 2 2" xfId="30475"/>
    <cellStyle name="Comma 5 4 5 2 2 2 2 2" xfId="61299"/>
    <cellStyle name="Comma 5 4 5 2 2 2 3" xfId="45889"/>
    <cellStyle name="Comma 5 4 5 2 2 3" xfId="22666"/>
    <cellStyle name="Comma 5 4 5 2 2 3 2" xfId="53490"/>
    <cellStyle name="Comma 5 4 5 2 2 4" xfId="38080"/>
    <cellStyle name="Comma 5 4 5 2 3" xfId="11261"/>
    <cellStyle name="Comma 5 4 5 2 3 2" xfId="26672"/>
    <cellStyle name="Comma 5 4 5 2 3 2 2" xfId="57496"/>
    <cellStyle name="Comma 5 4 5 2 3 3" xfId="42086"/>
    <cellStyle name="Comma 5 4 5 2 4" xfId="18863"/>
    <cellStyle name="Comma 5 4 5 2 4 2" xfId="49687"/>
    <cellStyle name="Comma 5 4 5 2 5" xfId="34277"/>
    <cellStyle name="Comma 5 4 5 3" xfId="5355"/>
    <cellStyle name="Comma 5 4 5 3 2" xfId="13165"/>
    <cellStyle name="Comma 5 4 5 3 2 2" xfId="28576"/>
    <cellStyle name="Comma 5 4 5 3 2 2 2" xfId="59400"/>
    <cellStyle name="Comma 5 4 5 3 2 3" xfId="43990"/>
    <cellStyle name="Comma 5 4 5 3 3" xfId="20767"/>
    <cellStyle name="Comma 5 4 5 3 3 2" xfId="51591"/>
    <cellStyle name="Comma 5 4 5 3 4" xfId="36181"/>
    <cellStyle name="Comma 5 4 5 4" xfId="9362"/>
    <cellStyle name="Comma 5 4 5 4 2" xfId="24773"/>
    <cellStyle name="Comma 5 4 5 4 2 2" xfId="55597"/>
    <cellStyle name="Comma 5 4 5 4 3" xfId="40187"/>
    <cellStyle name="Comma 5 4 5 5" xfId="16964"/>
    <cellStyle name="Comma 5 4 5 5 2" xfId="47788"/>
    <cellStyle name="Comma 5 4 5 6" xfId="32378"/>
    <cellStyle name="Comma 5 4 6" xfId="2185"/>
    <cellStyle name="Comma 5 4 6 2" xfId="5988"/>
    <cellStyle name="Comma 5 4 6 2 2" xfId="13798"/>
    <cellStyle name="Comma 5 4 6 2 2 2" xfId="29209"/>
    <cellStyle name="Comma 5 4 6 2 2 2 2" xfId="60033"/>
    <cellStyle name="Comma 5 4 6 2 2 3" xfId="44623"/>
    <cellStyle name="Comma 5 4 6 2 3" xfId="21400"/>
    <cellStyle name="Comma 5 4 6 2 3 2" xfId="52224"/>
    <cellStyle name="Comma 5 4 6 2 4" xfId="36814"/>
    <cellStyle name="Comma 5 4 6 3" xfId="9995"/>
    <cellStyle name="Comma 5 4 6 3 2" xfId="25406"/>
    <cellStyle name="Comma 5 4 6 3 2 2" xfId="56230"/>
    <cellStyle name="Comma 5 4 6 3 3" xfId="40820"/>
    <cellStyle name="Comma 5 4 6 4" xfId="17597"/>
    <cellStyle name="Comma 5 4 6 4 2" xfId="48421"/>
    <cellStyle name="Comma 5 4 6 5" xfId="33011"/>
    <cellStyle name="Comma 5 4 7" xfId="4089"/>
    <cellStyle name="Comma 5 4 7 2" xfId="11899"/>
    <cellStyle name="Comma 5 4 7 2 2" xfId="27310"/>
    <cellStyle name="Comma 5 4 7 2 2 2" xfId="58134"/>
    <cellStyle name="Comma 5 4 7 2 3" xfId="42724"/>
    <cellStyle name="Comma 5 4 7 3" xfId="19501"/>
    <cellStyle name="Comma 5 4 7 3 2" xfId="50325"/>
    <cellStyle name="Comma 5 4 7 4" xfId="34915"/>
    <cellStyle name="Comma 5 4 8" xfId="8096"/>
    <cellStyle name="Comma 5 4 8 2" xfId="23507"/>
    <cellStyle name="Comma 5 4 8 2 2" xfId="54331"/>
    <cellStyle name="Comma 5 4 8 3" xfId="38921"/>
    <cellStyle name="Comma 5 4 9" xfId="7887"/>
    <cellStyle name="Comma 5 4 9 2" xfId="23298"/>
    <cellStyle name="Comma 5 4 9 2 2" xfId="54122"/>
    <cellStyle name="Comma 5 4 9 3" xfId="38712"/>
    <cellStyle name="Comma 5 5" xfId="112"/>
    <cellStyle name="Comma 5 5 10" xfId="15618"/>
    <cellStyle name="Comma 5 5 10 2" xfId="46442"/>
    <cellStyle name="Comma 5 5 11" xfId="31032"/>
    <cellStyle name="Comma 5 5 12" xfId="205"/>
    <cellStyle name="Comma 5 5 2" xfId="628"/>
    <cellStyle name="Comma 5 5 2 2" xfId="1261"/>
    <cellStyle name="Comma 5 5 2 2 2" xfId="3160"/>
    <cellStyle name="Comma 5 5 2 2 2 2" xfId="6963"/>
    <cellStyle name="Comma 5 5 2 2 2 2 2" xfId="14773"/>
    <cellStyle name="Comma 5 5 2 2 2 2 2 2" xfId="30184"/>
    <cellStyle name="Comma 5 5 2 2 2 2 2 2 2" xfId="61008"/>
    <cellStyle name="Comma 5 5 2 2 2 2 2 3" xfId="45598"/>
    <cellStyle name="Comma 5 5 2 2 2 2 3" xfId="22375"/>
    <cellStyle name="Comma 5 5 2 2 2 2 3 2" xfId="53199"/>
    <cellStyle name="Comma 5 5 2 2 2 2 4" xfId="37789"/>
    <cellStyle name="Comma 5 5 2 2 2 3" xfId="10970"/>
    <cellStyle name="Comma 5 5 2 2 2 3 2" xfId="26381"/>
    <cellStyle name="Comma 5 5 2 2 2 3 2 2" xfId="57205"/>
    <cellStyle name="Comma 5 5 2 2 2 3 3" xfId="41795"/>
    <cellStyle name="Comma 5 5 2 2 2 4" xfId="18572"/>
    <cellStyle name="Comma 5 5 2 2 2 4 2" xfId="49396"/>
    <cellStyle name="Comma 5 5 2 2 2 5" xfId="33986"/>
    <cellStyle name="Comma 5 5 2 2 3" xfId="5064"/>
    <cellStyle name="Comma 5 5 2 2 3 2" xfId="12874"/>
    <cellStyle name="Comma 5 5 2 2 3 2 2" xfId="28285"/>
    <cellStyle name="Comma 5 5 2 2 3 2 2 2" xfId="59109"/>
    <cellStyle name="Comma 5 5 2 2 3 2 3" xfId="43699"/>
    <cellStyle name="Comma 5 5 2 2 3 3" xfId="20476"/>
    <cellStyle name="Comma 5 5 2 2 3 3 2" xfId="51300"/>
    <cellStyle name="Comma 5 5 2 2 3 4" xfId="35890"/>
    <cellStyle name="Comma 5 5 2 2 4" xfId="9071"/>
    <cellStyle name="Comma 5 5 2 2 4 2" xfId="24482"/>
    <cellStyle name="Comma 5 5 2 2 4 2 2" xfId="55306"/>
    <cellStyle name="Comma 5 5 2 2 4 3" xfId="39896"/>
    <cellStyle name="Comma 5 5 2 2 5" xfId="16673"/>
    <cellStyle name="Comma 5 5 2 2 5 2" xfId="47497"/>
    <cellStyle name="Comma 5 5 2 2 6" xfId="32087"/>
    <cellStyle name="Comma 5 5 2 3" xfId="1894"/>
    <cellStyle name="Comma 5 5 2 3 2" xfId="3793"/>
    <cellStyle name="Comma 5 5 2 3 2 2" xfId="7596"/>
    <cellStyle name="Comma 5 5 2 3 2 2 2" xfId="15406"/>
    <cellStyle name="Comma 5 5 2 3 2 2 2 2" xfId="30817"/>
    <cellStyle name="Comma 5 5 2 3 2 2 2 2 2" xfId="61641"/>
    <cellStyle name="Comma 5 5 2 3 2 2 2 3" xfId="46231"/>
    <cellStyle name="Comma 5 5 2 3 2 2 3" xfId="23008"/>
    <cellStyle name="Comma 5 5 2 3 2 2 3 2" xfId="53832"/>
    <cellStyle name="Comma 5 5 2 3 2 2 4" xfId="38422"/>
    <cellStyle name="Comma 5 5 2 3 2 3" xfId="11603"/>
    <cellStyle name="Comma 5 5 2 3 2 3 2" xfId="27014"/>
    <cellStyle name="Comma 5 5 2 3 2 3 2 2" xfId="57838"/>
    <cellStyle name="Comma 5 5 2 3 2 3 3" xfId="42428"/>
    <cellStyle name="Comma 5 5 2 3 2 4" xfId="19205"/>
    <cellStyle name="Comma 5 5 2 3 2 4 2" xfId="50029"/>
    <cellStyle name="Comma 5 5 2 3 2 5" xfId="34619"/>
    <cellStyle name="Comma 5 5 2 3 3" xfId="5697"/>
    <cellStyle name="Comma 5 5 2 3 3 2" xfId="13507"/>
    <cellStyle name="Comma 5 5 2 3 3 2 2" xfId="28918"/>
    <cellStyle name="Comma 5 5 2 3 3 2 2 2" xfId="59742"/>
    <cellStyle name="Comma 5 5 2 3 3 2 3" xfId="44332"/>
    <cellStyle name="Comma 5 5 2 3 3 3" xfId="21109"/>
    <cellStyle name="Comma 5 5 2 3 3 3 2" xfId="51933"/>
    <cellStyle name="Comma 5 5 2 3 3 4" xfId="36523"/>
    <cellStyle name="Comma 5 5 2 3 4" xfId="9704"/>
    <cellStyle name="Comma 5 5 2 3 4 2" xfId="25115"/>
    <cellStyle name="Comma 5 5 2 3 4 2 2" xfId="55939"/>
    <cellStyle name="Comma 5 5 2 3 4 3" xfId="40529"/>
    <cellStyle name="Comma 5 5 2 3 5" xfId="17306"/>
    <cellStyle name="Comma 5 5 2 3 5 2" xfId="48130"/>
    <cellStyle name="Comma 5 5 2 3 6" xfId="32720"/>
    <cellStyle name="Comma 5 5 2 4" xfId="2527"/>
    <cellStyle name="Comma 5 5 2 4 2" xfId="6330"/>
    <cellStyle name="Comma 5 5 2 4 2 2" xfId="14140"/>
    <cellStyle name="Comma 5 5 2 4 2 2 2" xfId="29551"/>
    <cellStyle name="Comma 5 5 2 4 2 2 2 2" xfId="60375"/>
    <cellStyle name="Comma 5 5 2 4 2 2 3" xfId="44965"/>
    <cellStyle name="Comma 5 5 2 4 2 3" xfId="21742"/>
    <cellStyle name="Comma 5 5 2 4 2 3 2" xfId="52566"/>
    <cellStyle name="Comma 5 5 2 4 2 4" xfId="37156"/>
    <cellStyle name="Comma 5 5 2 4 3" xfId="10337"/>
    <cellStyle name="Comma 5 5 2 4 3 2" xfId="25748"/>
    <cellStyle name="Comma 5 5 2 4 3 2 2" xfId="56572"/>
    <cellStyle name="Comma 5 5 2 4 3 3" xfId="41162"/>
    <cellStyle name="Comma 5 5 2 4 4" xfId="17939"/>
    <cellStyle name="Comma 5 5 2 4 4 2" xfId="48763"/>
    <cellStyle name="Comma 5 5 2 4 5" xfId="33353"/>
    <cellStyle name="Comma 5 5 2 5" xfId="4431"/>
    <cellStyle name="Comma 5 5 2 5 2" xfId="12241"/>
    <cellStyle name="Comma 5 5 2 5 2 2" xfId="27652"/>
    <cellStyle name="Comma 5 5 2 5 2 2 2" xfId="58476"/>
    <cellStyle name="Comma 5 5 2 5 2 3" xfId="43066"/>
    <cellStyle name="Comma 5 5 2 5 3" xfId="19843"/>
    <cellStyle name="Comma 5 5 2 5 3 2" xfId="50667"/>
    <cellStyle name="Comma 5 5 2 5 4" xfId="35257"/>
    <cellStyle name="Comma 5 5 2 6" xfId="8438"/>
    <cellStyle name="Comma 5 5 2 6 2" xfId="23849"/>
    <cellStyle name="Comma 5 5 2 6 2 2" xfId="54673"/>
    <cellStyle name="Comma 5 5 2 6 3" xfId="39263"/>
    <cellStyle name="Comma 5 5 2 7" xfId="16040"/>
    <cellStyle name="Comma 5 5 2 7 2" xfId="46864"/>
    <cellStyle name="Comma 5 5 2 8" xfId="31454"/>
    <cellStyle name="Comma 5 5 3" xfId="419"/>
    <cellStyle name="Comma 5 5 3 2" xfId="1052"/>
    <cellStyle name="Comma 5 5 3 2 2" xfId="2951"/>
    <cellStyle name="Comma 5 5 3 2 2 2" xfId="6754"/>
    <cellStyle name="Comma 5 5 3 2 2 2 2" xfId="14564"/>
    <cellStyle name="Comma 5 5 3 2 2 2 2 2" xfId="29975"/>
    <cellStyle name="Comma 5 5 3 2 2 2 2 2 2" xfId="60799"/>
    <cellStyle name="Comma 5 5 3 2 2 2 2 3" xfId="45389"/>
    <cellStyle name="Comma 5 5 3 2 2 2 3" xfId="22166"/>
    <cellStyle name="Comma 5 5 3 2 2 2 3 2" xfId="52990"/>
    <cellStyle name="Comma 5 5 3 2 2 2 4" xfId="37580"/>
    <cellStyle name="Comma 5 5 3 2 2 3" xfId="10761"/>
    <cellStyle name="Comma 5 5 3 2 2 3 2" xfId="26172"/>
    <cellStyle name="Comma 5 5 3 2 2 3 2 2" xfId="56996"/>
    <cellStyle name="Comma 5 5 3 2 2 3 3" xfId="41586"/>
    <cellStyle name="Comma 5 5 3 2 2 4" xfId="18363"/>
    <cellStyle name="Comma 5 5 3 2 2 4 2" xfId="49187"/>
    <cellStyle name="Comma 5 5 3 2 2 5" xfId="33777"/>
    <cellStyle name="Comma 5 5 3 2 3" xfId="4855"/>
    <cellStyle name="Comma 5 5 3 2 3 2" xfId="12665"/>
    <cellStyle name="Comma 5 5 3 2 3 2 2" xfId="28076"/>
    <cellStyle name="Comma 5 5 3 2 3 2 2 2" xfId="58900"/>
    <cellStyle name="Comma 5 5 3 2 3 2 3" xfId="43490"/>
    <cellStyle name="Comma 5 5 3 2 3 3" xfId="20267"/>
    <cellStyle name="Comma 5 5 3 2 3 3 2" xfId="51091"/>
    <cellStyle name="Comma 5 5 3 2 3 4" xfId="35681"/>
    <cellStyle name="Comma 5 5 3 2 4" xfId="8862"/>
    <cellStyle name="Comma 5 5 3 2 4 2" xfId="24273"/>
    <cellStyle name="Comma 5 5 3 2 4 2 2" xfId="55097"/>
    <cellStyle name="Comma 5 5 3 2 4 3" xfId="39687"/>
    <cellStyle name="Comma 5 5 3 2 5" xfId="16464"/>
    <cellStyle name="Comma 5 5 3 2 5 2" xfId="47288"/>
    <cellStyle name="Comma 5 5 3 2 6" xfId="31878"/>
    <cellStyle name="Comma 5 5 3 3" xfId="1685"/>
    <cellStyle name="Comma 5 5 3 3 2" xfId="3584"/>
    <cellStyle name="Comma 5 5 3 3 2 2" xfId="7387"/>
    <cellStyle name="Comma 5 5 3 3 2 2 2" xfId="15197"/>
    <cellStyle name="Comma 5 5 3 3 2 2 2 2" xfId="30608"/>
    <cellStyle name="Comma 5 5 3 3 2 2 2 2 2" xfId="61432"/>
    <cellStyle name="Comma 5 5 3 3 2 2 2 3" xfId="46022"/>
    <cellStyle name="Comma 5 5 3 3 2 2 3" xfId="22799"/>
    <cellStyle name="Comma 5 5 3 3 2 2 3 2" xfId="53623"/>
    <cellStyle name="Comma 5 5 3 3 2 2 4" xfId="38213"/>
    <cellStyle name="Comma 5 5 3 3 2 3" xfId="11394"/>
    <cellStyle name="Comma 5 5 3 3 2 3 2" xfId="26805"/>
    <cellStyle name="Comma 5 5 3 3 2 3 2 2" xfId="57629"/>
    <cellStyle name="Comma 5 5 3 3 2 3 3" xfId="42219"/>
    <cellStyle name="Comma 5 5 3 3 2 4" xfId="18996"/>
    <cellStyle name="Comma 5 5 3 3 2 4 2" xfId="49820"/>
    <cellStyle name="Comma 5 5 3 3 2 5" xfId="34410"/>
    <cellStyle name="Comma 5 5 3 3 3" xfId="5488"/>
    <cellStyle name="Comma 5 5 3 3 3 2" xfId="13298"/>
    <cellStyle name="Comma 5 5 3 3 3 2 2" xfId="28709"/>
    <cellStyle name="Comma 5 5 3 3 3 2 2 2" xfId="59533"/>
    <cellStyle name="Comma 5 5 3 3 3 2 3" xfId="44123"/>
    <cellStyle name="Comma 5 5 3 3 3 3" xfId="20900"/>
    <cellStyle name="Comma 5 5 3 3 3 3 2" xfId="51724"/>
    <cellStyle name="Comma 5 5 3 3 3 4" xfId="36314"/>
    <cellStyle name="Comma 5 5 3 3 4" xfId="9495"/>
    <cellStyle name="Comma 5 5 3 3 4 2" xfId="24906"/>
    <cellStyle name="Comma 5 5 3 3 4 2 2" xfId="55730"/>
    <cellStyle name="Comma 5 5 3 3 4 3" xfId="40320"/>
    <cellStyle name="Comma 5 5 3 3 5" xfId="17097"/>
    <cellStyle name="Comma 5 5 3 3 5 2" xfId="47921"/>
    <cellStyle name="Comma 5 5 3 3 6" xfId="32511"/>
    <cellStyle name="Comma 5 5 3 4" xfId="2318"/>
    <cellStyle name="Comma 5 5 3 4 2" xfId="6121"/>
    <cellStyle name="Comma 5 5 3 4 2 2" xfId="13931"/>
    <cellStyle name="Comma 5 5 3 4 2 2 2" xfId="29342"/>
    <cellStyle name="Comma 5 5 3 4 2 2 2 2" xfId="60166"/>
    <cellStyle name="Comma 5 5 3 4 2 2 3" xfId="44756"/>
    <cellStyle name="Comma 5 5 3 4 2 3" xfId="21533"/>
    <cellStyle name="Comma 5 5 3 4 2 3 2" xfId="52357"/>
    <cellStyle name="Comma 5 5 3 4 2 4" xfId="36947"/>
    <cellStyle name="Comma 5 5 3 4 3" xfId="10128"/>
    <cellStyle name="Comma 5 5 3 4 3 2" xfId="25539"/>
    <cellStyle name="Comma 5 5 3 4 3 2 2" xfId="56363"/>
    <cellStyle name="Comma 5 5 3 4 3 3" xfId="40953"/>
    <cellStyle name="Comma 5 5 3 4 4" xfId="17730"/>
    <cellStyle name="Comma 5 5 3 4 4 2" xfId="48554"/>
    <cellStyle name="Comma 5 5 3 4 5" xfId="33144"/>
    <cellStyle name="Comma 5 5 3 5" xfId="4222"/>
    <cellStyle name="Comma 5 5 3 5 2" xfId="12032"/>
    <cellStyle name="Comma 5 5 3 5 2 2" xfId="27443"/>
    <cellStyle name="Comma 5 5 3 5 2 2 2" xfId="58267"/>
    <cellStyle name="Comma 5 5 3 5 2 3" xfId="42857"/>
    <cellStyle name="Comma 5 5 3 5 3" xfId="19634"/>
    <cellStyle name="Comma 5 5 3 5 3 2" xfId="50458"/>
    <cellStyle name="Comma 5 5 3 5 4" xfId="35048"/>
    <cellStyle name="Comma 5 5 3 6" xfId="8229"/>
    <cellStyle name="Comma 5 5 3 6 2" xfId="23640"/>
    <cellStyle name="Comma 5 5 3 6 2 2" xfId="54464"/>
    <cellStyle name="Comma 5 5 3 6 3" xfId="39054"/>
    <cellStyle name="Comma 5 5 3 7" xfId="15831"/>
    <cellStyle name="Comma 5 5 3 7 2" xfId="46655"/>
    <cellStyle name="Comma 5 5 3 8" xfId="31245"/>
    <cellStyle name="Comma 5 5 4" xfId="839"/>
    <cellStyle name="Comma 5 5 4 2" xfId="2738"/>
    <cellStyle name="Comma 5 5 4 2 2" xfId="6541"/>
    <cellStyle name="Comma 5 5 4 2 2 2" xfId="14351"/>
    <cellStyle name="Comma 5 5 4 2 2 2 2" xfId="29762"/>
    <cellStyle name="Comma 5 5 4 2 2 2 2 2" xfId="60586"/>
    <cellStyle name="Comma 5 5 4 2 2 2 3" xfId="45176"/>
    <cellStyle name="Comma 5 5 4 2 2 3" xfId="21953"/>
    <cellStyle name="Comma 5 5 4 2 2 3 2" xfId="52777"/>
    <cellStyle name="Comma 5 5 4 2 2 4" xfId="37367"/>
    <cellStyle name="Comma 5 5 4 2 3" xfId="10548"/>
    <cellStyle name="Comma 5 5 4 2 3 2" xfId="25959"/>
    <cellStyle name="Comma 5 5 4 2 3 2 2" xfId="56783"/>
    <cellStyle name="Comma 5 5 4 2 3 3" xfId="41373"/>
    <cellStyle name="Comma 5 5 4 2 4" xfId="18150"/>
    <cellStyle name="Comma 5 5 4 2 4 2" xfId="48974"/>
    <cellStyle name="Comma 5 5 4 2 5" xfId="33564"/>
    <cellStyle name="Comma 5 5 4 3" xfId="4642"/>
    <cellStyle name="Comma 5 5 4 3 2" xfId="12452"/>
    <cellStyle name="Comma 5 5 4 3 2 2" xfId="27863"/>
    <cellStyle name="Comma 5 5 4 3 2 2 2" xfId="58687"/>
    <cellStyle name="Comma 5 5 4 3 2 3" xfId="43277"/>
    <cellStyle name="Comma 5 5 4 3 3" xfId="20054"/>
    <cellStyle name="Comma 5 5 4 3 3 2" xfId="50878"/>
    <cellStyle name="Comma 5 5 4 3 4" xfId="35468"/>
    <cellStyle name="Comma 5 5 4 4" xfId="8649"/>
    <cellStyle name="Comma 5 5 4 4 2" xfId="24060"/>
    <cellStyle name="Comma 5 5 4 4 2 2" xfId="54884"/>
    <cellStyle name="Comma 5 5 4 4 3" xfId="39474"/>
    <cellStyle name="Comma 5 5 4 5" xfId="16251"/>
    <cellStyle name="Comma 5 5 4 5 2" xfId="47075"/>
    <cellStyle name="Comma 5 5 4 6" xfId="31665"/>
    <cellStyle name="Comma 5 5 5" xfId="1472"/>
    <cellStyle name="Comma 5 5 5 2" xfId="3371"/>
    <cellStyle name="Comma 5 5 5 2 2" xfId="7174"/>
    <cellStyle name="Comma 5 5 5 2 2 2" xfId="14984"/>
    <cellStyle name="Comma 5 5 5 2 2 2 2" xfId="30395"/>
    <cellStyle name="Comma 5 5 5 2 2 2 2 2" xfId="61219"/>
    <cellStyle name="Comma 5 5 5 2 2 2 3" xfId="45809"/>
    <cellStyle name="Comma 5 5 5 2 2 3" xfId="22586"/>
    <cellStyle name="Comma 5 5 5 2 2 3 2" xfId="53410"/>
    <cellStyle name="Comma 5 5 5 2 2 4" xfId="38000"/>
    <cellStyle name="Comma 5 5 5 2 3" xfId="11181"/>
    <cellStyle name="Comma 5 5 5 2 3 2" xfId="26592"/>
    <cellStyle name="Comma 5 5 5 2 3 2 2" xfId="57416"/>
    <cellStyle name="Comma 5 5 5 2 3 3" xfId="42006"/>
    <cellStyle name="Comma 5 5 5 2 4" xfId="18783"/>
    <cellStyle name="Comma 5 5 5 2 4 2" xfId="49607"/>
    <cellStyle name="Comma 5 5 5 2 5" xfId="34197"/>
    <cellStyle name="Comma 5 5 5 3" xfId="5275"/>
    <cellStyle name="Comma 5 5 5 3 2" xfId="13085"/>
    <cellStyle name="Comma 5 5 5 3 2 2" xfId="28496"/>
    <cellStyle name="Comma 5 5 5 3 2 2 2" xfId="59320"/>
    <cellStyle name="Comma 5 5 5 3 2 3" xfId="43910"/>
    <cellStyle name="Comma 5 5 5 3 3" xfId="20687"/>
    <cellStyle name="Comma 5 5 5 3 3 2" xfId="51511"/>
    <cellStyle name="Comma 5 5 5 3 4" xfId="36101"/>
    <cellStyle name="Comma 5 5 5 4" xfId="9282"/>
    <cellStyle name="Comma 5 5 5 4 2" xfId="24693"/>
    <cellStyle name="Comma 5 5 5 4 2 2" xfId="55517"/>
    <cellStyle name="Comma 5 5 5 4 3" xfId="40107"/>
    <cellStyle name="Comma 5 5 5 5" xfId="16884"/>
    <cellStyle name="Comma 5 5 5 5 2" xfId="47708"/>
    <cellStyle name="Comma 5 5 5 6" xfId="32298"/>
    <cellStyle name="Comma 5 5 6" xfId="2105"/>
    <cellStyle name="Comma 5 5 6 2" xfId="5908"/>
    <cellStyle name="Comma 5 5 6 2 2" xfId="13718"/>
    <cellStyle name="Comma 5 5 6 2 2 2" xfId="29129"/>
    <cellStyle name="Comma 5 5 6 2 2 2 2" xfId="59953"/>
    <cellStyle name="Comma 5 5 6 2 2 3" xfId="44543"/>
    <cellStyle name="Comma 5 5 6 2 3" xfId="21320"/>
    <cellStyle name="Comma 5 5 6 2 3 2" xfId="52144"/>
    <cellStyle name="Comma 5 5 6 2 4" xfId="36734"/>
    <cellStyle name="Comma 5 5 6 3" xfId="9915"/>
    <cellStyle name="Comma 5 5 6 3 2" xfId="25326"/>
    <cellStyle name="Comma 5 5 6 3 2 2" xfId="56150"/>
    <cellStyle name="Comma 5 5 6 3 3" xfId="40740"/>
    <cellStyle name="Comma 5 5 6 4" xfId="17517"/>
    <cellStyle name="Comma 5 5 6 4 2" xfId="48341"/>
    <cellStyle name="Comma 5 5 6 5" xfId="32931"/>
    <cellStyle name="Comma 5 5 7" xfId="4009"/>
    <cellStyle name="Comma 5 5 7 2" xfId="11819"/>
    <cellStyle name="Comma 5 5 7 2 2" xfId="27230"/>
    <cellStyle name="Comma 5 5 7 2 2 2" xfId="58054"/>
    <cellStyle name="Comma 5 5 7 2 3" xfId="42644"/>
    <cellStyle name="Comma 5 5 7 3" xfId="19421"/>
    <cellStyle name="Comma 5 5 7 3 2" xfId="50245"/>
    <cellStyle name="Comma 5 5 7 4" xfId="34835"/>
    <cellStyle name="Comma 5 5 8" xfId="8016"/>
    <cellStyle name="Comma 5 5 8 2" xfId="23427"/>
    <cellStyle name="Comma 5 5 8 2 2" xfId="54251"/>
    <cellStyle name="Comma 5 5 8 3" xfId="38841"/>
    <cellStyle name="Comma 5 5 9" xfId="7807"/>
    <cellStyle name="Comma 5 5 9 2" xfId="23218"/>
    <cellStyle name="Comma 5 5 9 2 2" xfId="54042"/>
    <cellStyle name="Comma 5 5 9 3" xfId="38632"/>
    <cellStyle name="Comma 5 6" xfId="583"/>
    <cellStyle name="Comma 5 6 2" xfId="1216"/>
    <cellStyle name="Comma 5 6 2 2" xfId="3115"/>
    <cellStyle name="Comma 5 6 2 2 2" xfId="6918"/>
    <cellStyle name="Comma 5 6 2 2 2 2" xfId="14728"/>
    <cellStyle name="Comma 5 6 2 2 2 2 2" xfId="30139"/>
    <cellStyle name="Comma 5 6 2 2 2 2 2 2" xfId="60963"/>
    <cellStyle name="Comma 5 6 2 2 2 2 3" xfId="45553"/>
    <cellStyle name="Comma 5 6 2 2 2 3" xfId="22330"/>
    <cellStyle name="Comma 5 6 2 2 2 3 2" xfId="53154"/>
    <cellStyle name="Comma 5 6 2 2 2 4" xfId="37744"/>
    <cellStyle name="Comma 5 6 2 2 3" xfId="10925"/>
    <cellStyle name="Comma 5 6 2 2 3 2" xfId="26336"/>
    <cellStyle name="Comma 5 6 2 2 3 2 2" xfId="57160"/>
    <cellStyle name="Comma 5 6 2 2 3 3" xfId="41750"/>
    <cellStyle name="Comma 5 6 2 2 4" xfId="18527"/>
    <cellStyle name="Comma 5 6 2 2 4 2" xfId="49351"/>
    <cellStyle name="Comma 5 6 2 2 5" xfId="33941"/>
    <cellStyle name="Comma 5 6 2 3" xfId="5019"/>
    <cellStyle name="Comma 5 6 2 3 2" xfId="12829"/>
    <cellStyle name="Comma 5 6 2 3 2 2" xfId="28240"/>
    <cellStyle name="Comma 5 6 2 3 2 2 2" xfId="59064"/>
    <cellStyle name="Comma 5 6 2 3 2 3" xfId="43654"/>
    <cellStyle name="Comma 5 6 2 3 3" xfId="20431"/>
    <cellStyle name="Comma 5 6 2 3 3 2" xfId="51255"/>
    <cellStyle name="Comma 5 6 2 3 4" xfId="35845"/>
    <cellStyle name="Comma 5 6 2 4" xfId="9026"/>
    <cellStyle name="Comma 5 6 2 4 2" xfId="24437"/>
    <cellStyle name="Comma 5 6 2 4 2 2" xfId="55261"/>
    <cellStyle name="Comma 5 6 2 4 3" xfId="39851"/>
    <cellStyle name="Comma 5 6 2 5" xfId="16628"/>
    <cellStyle name="Comma 5 6 2 5 2" xfId="47452"/>
    <cellStyle name="Comma 5 6 2 6" xfId="32042"/>
    <cellStyle name="Comma 5 6 3" xfId="1849"/>
    <cellStyle name="Comma 5 6 3 2" xfId="3748"/>
    <cellStyle name="Comma 5 6 3 2 2" xfId="7551"/>
    <cellStyle name="Comma 5 6 3 2 2 2" xfId="15361"/>
    <cellStyle name="Comma 5 6 3 2 2 2 2" xfId="30772"/>
    <cellStyle name="Comma 5 6 3 2 2 2 2 2" xfId="61596"/>
    <cellStyle name="Comma 5 6 3 2 2 2 3" xfId="46186"/>
    <cellStyle name="Comma 5 6 3 2 2 3" xfId="22963"/>
    <cellStyle name="Comma 5 6 3 2 2 3 2" xfId="53787"/>
    <cellStyle name="Comma 5 6 3 2 2 4" xfId="38377"/>
    <cellStyle name="Comma 5 6 3 2 3" xfId="11558"/>
    <cellStyle name="Comma 5 6 3 2 3 2" xfId="26969"/>
    <cellStyle name="Comma 5 6 3 2 3 2 2" xfId="57793"/>
    <cellStyle name="Comma 5 6 3 2 3 3" xfId="42383"/>
    <cellStyle name="Comma 5 6 3 2 4" xfId="19160"/>
    <cellStyle name="Comma 5 6 3 2 4 2" xfId="49984"/>
    <cellStyle name="Comma 5 6 3 2 5" xfId="34574"/>
    <cellStyle name="Comma 5 6 3 3" xfId="5652"/>
    <cellStyle name="Comma 5 6 3 3 2" xfId="13462"/>
    <cellStyle name="Comma 5 6 3 3 2 2" xfId="28873"/>
    <cellStyle name="Comma 5 6 3 3 2 2 2" xfId="59697"/>
    <cellStyle name="Comma 5 6 3 3 2 3" xfId="44287"/>
    <cellStyle name="Comma 5 6 3 3 3" xfId="21064"/>
    <cellStyle name="Comma 5 6 3 3 3 2" xfId="51888"/>
    <cellStyle name="Comma 5 6 3 3 4" xfId="36478"/>
    <cellStyle name="Comma 5 6 3 4" xfId="9659"/>
    <cellStyle name="Comma 5 6 3 4 2" xfId="25070"/>
    <cellStyle name="Comma 5 6 3 4 2 2" xfId="55894"/>
    <cellStyle name="Comma 5 6 3 4 3" xfId="40484"/>
    <cellStyle name="Comma 5 6 3 5" xfId="17261"/>
    <cellStyle name="Comma 5 6 3 5 2" xfId="48085"/>
    <cellStyle name="Comma 5 6 3 6" xfId="32675"/>
    <cellStyle name="Comma 5 6 4" xfId="2482"/>
    <cellStyle name="Comma 5 6 4 2" xfId="6285"/>
    <cellStyle name="Comma 5 6 4 2 2" xfId="14095"/>
    <cellStyle name="Comma 5 6 4 2 2 2" xfId="29506"/>
    <cellStyle name="Comma 5 6 4 2 2 2 2" xfId="60330"/>
    <cellStyle name="Comma 5 6 4 2 2 3" xfId="44920"/>
    <cellStyle name="Comma 5 6 4 2 3" xfId="21697"/>
    <cellStyle name="Comma 5 6 4 2 3 2" xfId="52521"/>
    <cellStyle name="Comma 5 6 4 2 4" xfId="37111"/>
    <cellStyle name="Comma 5 6 4 3" xfId="10292"/>
    <cellStyle name="Comma 5 6 4 3 2" xfId="25703"/>
    <cellStyle name="Comma 5 6 4 3 2 2" xfId="56527"/>
    <cellStyle name="Comma 5 6 4 3 3" xfId="41117"/>
    <cellStyle name="Comma 5 6 4 4" xfId="17894"/>
    <cellStyle name="Comma 5 6 4 4 2" xfId="48718"/>
    <cellStyle name="Comma 5 6 4 5" xfId="33308"/>
    <cellStyle name="Comma 5 6 5" xfId="4386"/>
    <cellStyle name="Comma 5 6 5 2" xfId="12196"/>
    <cellStyle name="Comma 5 6 5 2 2" xfId="27607"/>
    <cellStyle name="Comma 5 6 5 2 2 2" xfId="58431"/>
    <cellStyle name="Comma 5 6 5 2 3" xfId="43021"/>
    <cellStyle name="Comma 5 6 5 3" xfId="19798"/>
    <cellStyle name="Comma 5 6 5 3 2" xfId="50622"/>
    <cellStyle name="Comma 5 6 5 4" xfId="35212"/>
    <cellStyle name="Comma 5 6 6" xfId="8393"/>
    <cellStyle name="Comma 5 6 6 2" xfId="23804"/>
    <cellStyle name="Comma 5 6 6 2 2" xfId="54628"/>
    <cellStyle name="Comma 5 6 6 3" xfId="39218"/>
    <cellStyle name="Comma 5 6 7" xfId="15995"/>
    <cellStyle name="Comma 5 6 7 2" xfId="46819"/>
    <cellStyle name="Comma 5 6 8" xfId="31409"/>
    <cellStyle name="Comma 5 7" xfId="374"/>
    <cellStyle name="Comma 5 7 2" xfId="1007"/>
    <cellStyle name="Comma 5 7 2 2" xfId="2906"/>
    <cellStyle name="Comma 5 7 2 2 2" xfId="6709"/>
    <cellStyle name="Comma 5 7 2 2 2 2" xfId="14519"/>
    <cellStyle name="Comma 5 7 2 2 2 2 2" xfId="29930"/>
    <cellStyle name="Comma 5 7 2 2 2 2 2 2" xfId="60754"/>
    <cellStyle name="Comma 5 7 2 2 2 2 3" xfId="45344"/>
    <cellStyle name="Comma 5 7 2 2 2 3" xfId="22121"/>
    <cellStyle name="Comma 5 7 2 2 2 3 2" xfId="52945"/>
    <cellStyle name="Comma 5 7 2 2 2 4" xfId="37535"/>
    <cellStyle name="Comma 5 7 2 2 3" xfId="10716"/>
    <cellStyle name="Comma 5 7 2 2 3 2" xfId="26127"/>
    <cellStyle name="Comma 5 7 2 2 3 2 2" xfId="56951"/>
    <cellStyle name="Comma 5 7 2 2 3 3" xfId="41541"/>
    <cellStyle name="Comma 5 7 2 2 4" xfId="18318"/>
    <cellStyle name="Comma 5 7 2 2 4 2" xfId="49142"/>
    <cellStyle name="Comma 5 7 2 2 5" xfId="33732"/>
    <cellStyle name="Comma 5 7 2 3" xfId="4810"/>
    <cellStyle name="Comma 5 7 2 3 2" xfId="12620"/>
    <cellStyle name="Comma 5 7 2 3 2 2" xfId="28031"/>
    <cellStyle name="Comma 5 7 2 3 2 2 2" xfId="58855"/>
    <cellStyle name="Comma 5 7 2 3 2 3" xfId="43445"/>
    <cellStyle name="Comma 5 7 2 3 3" xfId="20222"/>
    <cellStyle name="Comma 5 7 2 3 3 2" xfId="51046"/>
    <cellStyle name="Comma 5 7 2 3 4" xfId="35636"/>
    <cellStyle name="Comma 5 7 2 4" xfId="8817"/>
    <cellStyle name="Comma 5 7 2 4 2" xfId="24228"/>
    <cellStyle name="Comma 5 7 2 4 2 2" xfId="55052"/>
    <cellStyle name="Comma 5 7 2 4 3" xfId="39642"/>
    <cellStyle name="Comma 5 7 2 5" xfId="16419"/>
    <cellStyle name="Comma 5 7 2 5 2" xfId="47243"/>
    <cellStyle name="Comma 5 7 2 6" xfId="31833"/>
    <cellStyle name="Comma 5 7 3" xfId="1640"/>
    <cellStyle name="Comma 5 7 3 2" xfId="3539"/>
    <cellStyle name="Comma 5 7 3 2 2" xfId="7342"/>
    <cellStyle name="Comma 5 7 3 2 2 2" xfId="15152"/>
    <cellStyle name="Comma 5 7 3 2 2 2 2" xfId="30563"/>
    <cellStyle name="Comma 5 7 3 2 2 2 2 2" xfId="61387"/>
    <cellStyle name="Comma 5 7 3 2 2 2 3" xfId="45977"/>
    <cellStyle name="Comma 5 7 3 2 2 3" xfId="22754"/>
    <cellStyle name="Comma 5 7 3 2 2 3 2" xfId="53578"/>
    <cellStyle name="Comma 5 7 3 2 2 4" xfId="38168"/>
    <cellStyle name="Comma 5 7 3 2 3" xfId="11349"/>
    <cellStyle name="Comma 5 7 3 2 3 2" xfId="26760"/>
    <cellStyle name="Comma 5 7 3 2 3 2 2" xfId="57584"/>
    <cellStyle name="Comma 5 7 3 2 3 3" xfId="42174"/>
    <cellStyle name="Comma 5 7 3 2 4" xfId="18951"/>
    <cellStyle name="Comma 5 7 3 2 4 2" xfId="49775"/>
    <cellStyle name="Comma 5 7 3 2 5" xfId="34365"/>
    <cellStyle name="Comma 5 7 3 3" xfId="5443"/>
    <cellStyle name="Comma 5 7 3 3 2" xfId="13253"/>
    <cellStyle name="Comma 5 7 3 3 2 2" xfId="28664"/>
    <cellStyle name="Comma 5 7 3 3 2 2 2" xfId="59488"/>
    <cellStyle name="Comma 5 7 3 3 2 3" xfId="44078"/>
    <cellStyle name="Comma 5 7 3 3 3" xfId="20855"/>
    <cellStyle name="Comma 5 7 3 3 3 2" xfId="51679"/>
    <cellStyle name="Comma 5 7 3 3 4" xfId="36269"/>
    <cellStyle name="Comma 5 7 3 4" xfId="9450"/>
    <cellStyle name="Comma 5 7 3 4 2" xfId="24861"/>
    <cellStyle name="Comma 5 7 3 4 2 2" xfId="55685"/>
    <cellStyle name="Comma 5 7 3 4 3" xfId="40275"/>
    <cellStyle name="Comma 5 7 3 5" xfId="17052"/>
    <cellStyle name="Comma 5 7 3 5 2" xfId="47876"/>
    <cellStyle name="Comma 5 7 3 6" xfId="32466"/>
    <cellStyle name="Comma 5 7 4" xfId="2273"/>
    <cellStyle name="Comma 5 7 4 2" xfId="6076"/>
    <cellStyle name="Comma 5 7 4 2 2" xfId="13886"/>
    <cellStyle name="Comma 5 7 4 2 2 2" xfId="29297"/>
    <cellStyle name="Comma 5 7 4 2 2 2 2" xfId="60121"/>
    <cellStyle name="Comma 5 7 4 2 2 3" xfId="44711"/>
    <cellStyle name="Comma 5 7 4 2 3" xfId="21488"/>
    <cellStyle name="Comma 5 7 4 2 3 2" xfId="52312"/>
    <cellStyle name="Comma 5 7 4 2 4" xfId="36902"/>
    <cellStyle name="Comma 5 7 4 3" xfId="10083"/>
    <cellStyle name="Comma 5 7 4 3 2" xfId="25494"/>
    <cellStyle name="Comma 5 7 4 3 2 2" xfId="56318"/>
    <cellStyle name="Comma 5 7 4 3 3" xfId="40908"/>
    <cellStyle name="Comma 5 7 4 4" xfId="17685"/>
    <cellStyle name="Comma 5 7 4 4 2" xfId="48509"/>
    <cellStyle name="Comma 5 7 4 5" xfId="33099"/>
    <cellStyle name="Comma 5 7 5" xfId="4177"/>
    <cellStyle name="Comma 5 7 5 2" xfId="11987"/>
    <cellStyle name="Comma 5 7 5 2 2" xfId="27398"/>
    <cellStyle name="Comma 5 7 5 2 2 2" xfId="58222"/>
    <cellStyle name="Comma 5 7 5 2 3" xfId="42812"/>
    <cellStyle name="Comma 5 7 5 3" xfId="19589"/>
    <cellStyle name="Comma 5 7 5 3 2" xfId="50413"/>
    <cellStyle name="Comma 5 7 5 4" xfId="35003"/>
    <cellStyle name="Comma 5 7 6" xfId="8184"/>
    <cellStyle name="Comma 5 7 6 2" xfId="23595"/>
    <cellStyle name="Comma 5 7 6 2 2" xfId="54419"/>
    <cellStyle name="Comma 5 7 6 3" xfId="39009"/>
    <cellStyle name="Comma 5 7 7" xfId="15786"/>
    <cellStyle name="Comma 5 7 7 2" xfId="46610"/>
    <cellStyle name="Comma 5 7 8" xfId="31200"/>
    <cellStyle name="Comma 5 8" xfId="794"/>
    <cellStyle name="Comma 5 8 2" xfId="2693"/>
    <cellStyle name="Comma 5 8 2 2" xfId="6496"/>
    <cellStyle name="Comma 5 8 2 2 2" xfId="14306"/>
    <cellStyle name="Comma 5 8 2 2 2 2" xfId="29717"/>
    <cellStyle name="Comma 5 8 2 2 2 2 2" xfId="60541"/>
    <cellStyle name="Comma 5 8 2 2 2 3" xfId="45131"/>
    <cellStyle name="Comma 5 8 2 2 3" xfId="21908"/>
    <cellStyle name="Comma 5 8 2 2 3 2" xfId="52732"/>
    <cellStyle name="Comma 5 8 2 2 4" xfId="37322"/>
    <cellStyle name="Comma 5 8 2 3" xfId="10503"/>
    <cellStyle name="Comma 5 8 2 3 2" xfId="25914"/>
    <cellStyle name="Comma 5 8 2 3 2 2" xfId="56738"/>
    <cellStyle name="Comma 5 8 2 3 3" xfId="41328"/>
    <cellStyle name="Comma 5 8 2 4" xfId="18105"/>
    <cellStyle name="Comma 5 8 2 4 2" xfId="48929"/>
    <cellStyle name="Comma 5 8 2 5" xfId="33519"/>
    <cellStyle name="Comma 5 8 3" xfId="4597"/>
    <cellStyle name="Comma 5 8 3 2" xfId="12407"/>
    <cellStyle name="Comma 5 8 3 2 2" xfId="27818"/>
    <cellStyle name="Comma 5 8 3 2 2 2" xfId="58642"/>
    <cellStyle name="Comma 5 8 3 2 3" xfId="43232"/>
    <cellStyle name="Comma 5 8 3 3" xfId="20009"/>
    <cellStyle name="Comma 5 8 3 3 2" xfId="50833"/>
    <cellStyle name="Comma 5 8 3 4" xfId="35423"/>
    <cellStyle name="Comma 5 8 4" xfId="8604"/>
    <cellStyle name="Comma 5 8 4 2" xfId="24015"/>
    <cellStyle name="Comma 5 8 4 2 2" xfId="54839"/>
    <cellStyle name="Comma 5 8 4 3" xfId="39429"/>
    <cellStyle name="Comma 5 8 5" xfId="16206"/>
    <cellStyle name="Comma 5 8 5 2" xfId="47030"/>
    <cellStyle name="Comma 5 8 6" xfId="31620"/>
    <cellStyle name="Comma 5 9" xfId="1427"/>
    <cellStyle name="Comma 5 9 2" xfId="3326"/>
    <cellStyle name="Comma 5 9 2 2" xfId="7129"/>
    <cellStyle name="Comma 5 9 2 2 2" xfId="14939"/>
    <cellStyle name="Comma 5 9 2 2 2 2" xfId="30350"/>
    <cellStyle name="Comma 5 9 2 2 2 2 2" xfId="61174"/>
    <cellStyle name="Comma 5 9 2 2 2 3" xfId="45764"/>
    <cellStyle name="Comma 5 9 2 2 3" xfId="22541"/>
    <cellStyle name="Comma 5 9 2 2 3 2" xfId="53365"/>
    <cellStyle name="Comma 5 9 2 2 4" xfId="37955"/>
    <cellStyle name="Comma 5 9 2 3" xfId="11136"/>
    <cellStyle name="Comma 5 9 2 3 2" xfId="26547"/>
    <cellStyle name="Comma 5 9 2 3 2 2" xfId="57371"/>
    <cellStyle name="Comma 5 9 2 3 3" xfId="41961"/>
    <cellStyle name="Comma 5 9 2 4" xfId="18738"/>
    <cellStyle name="Comma 5 9 2 4 2" xfId="49562"/>
    <cellStyle name="Comma 5 9 2 5" xfId="34152"/>
    <cellStyle name="Comma 5 9 3" xfId="5230"/>
    <cellStyle name="Comma 5 9 3 2" xfId="13040"/>
    <cellStyle name="Comma 5 9 3 2 2" xfId="28451"/>
    <cellStyle name="Comma 5 9 3 2 2 2" xfId="59275"/>
    <cellStyle name="Comma 5 9 3 2 3" xfId="43865"/>
    <cellStyle name="Comma 5 9 3 3" xfId="20642"/>
    <cellStyle name="Comma 5 9 3 3 2" xfId="51466"/>
    <cellStyle name="Comma 5 9 3 4" xfId="36056"/>
    <cellStyle name="Comma 5 9 4" xfId="9237"/>
    <cellStyle name="Comma 5 9 4 2" xfId="24648"/>
    <cellStyle name="Comma 5 9 4 2 2" xfId="55472"/>
    <cellStyle name="Comma 5 9 4 3" xfId="40062"/>
    <cellStyle name="Comma 5 9 5" xfId="16839"/>
    <cellStyle name="Comma 5 9 5 2" xfId="47663"/>
    <cellStyle name="Comma 5 9 6" xfId="32253"/>
    <cellStyle name="Comma 6" xfId="50"/>
    <cellStyle name="Comma 6 10" xfId="2065"/>
    <cellStyle name="Comma 6 10 2" xfId="5868"/>
    <cellStyle name="Comma 6 10 2 2" xfId="13678"/>
    <cellStyle name="Comma 6 10 2 2 2" xfId="29089"/>
    <cellStyle name="Comma 6 10 2 2 2 2" xfId="59913"/>
    <cellStyle name="Comma 6 10 2 2 3" xfId="44503"/>
    <cellStyle name="Comma 6 10 2 3" xfId="21280"/>
    <cellStyle name="Comma 6 10 2 3 2" xfId="52104"/>
    <cellStyle name="Comma 6 10 2 4" xfId="36694"/>
    <cellStyle name="Comma 6 10 3" xfId="9875"/>
    <cellStyle name="Comma 6 10 3 2" xfId="25286"/>
    <cellStyle name="Comma 6 10 3 2 2" xfId="56110"/>
    <cellStyle name="Comma 6 10 3 3" xfId="40700"/>
    <cellStyle name="Comma 6 10 4" xfId="17477"/>
    <cellStyle name="Comma 6 10 4 2" xfId="48301"/>
    <cellStyle name="Comma 6 10 5" xfId="32891"/>
    <cellStyle name="Comma 6 11" xfId="3969"/>
    <cellStyle name="Comma 6 11 2" xfId="11779"/>
    <cellStyle name="Comma 6 11 2 2" xfId="27190"/>
    <cellStyle name="Comma 6 11 2 2 2" xfId="58014"/>
    <cellStyle name="Comma 6 11 2 3" xfId="42604"/>
    <cellStyle name="Comma 6 11 3" xfId="19381"/>
    <cellStyle name="Comma 6 11 3 2" xfId="50205"/>
    <cellStyle name="Comma 6 11 4" xfId="34795"/>
    <cellStyle name="Comma 6 12" xfId="7976"/>
    <cellStyle name="Comma 6 12 2" xfId="23387"/>
    <cellStyle name="Comma 6 12 2 2" xfId="54211"/>
    <cellStyle name="Comma 6 12 3" xfId="38801"/>
    <cellStyle name="Comma 6 13" xfId="7767"/>
    <cellStyle name="Comma 6 13 2" xfId="23178"/>
    <cellStyle name="Comma 6 13 2 2" xfId="54002"/>
    <cellStyle name="Comma 6 13 3" xfId="38592"/>
    <cellStyle name="Comma 6 14" xfId="15578"/>
    <cellStyle name="Comma 6 14 2" xfId="46402"/>
    <cellStyle name="Comma 6 15" xfId="30992"/>
    <cellStyle name="Comma 6 16" xfId="157"/>
    <cellStyle name="Comma 6 2" xfId="62"/>
    <cellStyle name="Comma 6 2 10" xfId="3989"/>
    <cellStyle name="Comma 6 2 10 2" xfId="11799"/>
    <cellStyle name="Comma 6 2 10 2 2" xfId="27210"/>
    <cellStyle name="Comma 6 2 10 2 2 2" xfId="58034"/>
    <cellStyle name="Comma 6 2 10 2 3" xfId="42624"/>
    <cellStyle name="Comma 6 2 10 3" xfId="19401"/>
    <cellStyle name="Comma 6 2 10 3 2" xfId="50225"/>
    <cellStyle name="Comma 6 2 10 4" xfId="34815"/>
    <cellStyle name="Comma 6 2 11" xfId="7996"/>
    <cellStyle name="Comma 6 2 11 2" xfId="23407"/>
    <cellStyle name="Comma 6 2 11 2 2" xfId="54231"/>
    <cellStyle name="Comma 6 2 11 3" xfId="38821"/>
    <cellStyle name="Comma 6 2 12" xfId="7787"/>
    <cellStyle name="Comma 6 2 12 2" xfId="23198"/>
    <cellStyle name="Comma 6 2 12 2 2" xfId="54022"/>
    <cellStyle name="Comma 6 2 12 3" xfId="38612"/>
    <cellStyle name="Comma 6 2 13" xfId="15598"/>
    <cellStyle name="Comma 6 2 13 2" xfId="46422"/>
    <cellStyle name="Comma 6 2 14" xfId="31012"/>
    <cellStyle name="Comma 6 2 15" xfId="185"/>
    <cellStyle name="Comma 6 2 2" xfId="74"/>
    <cellStyle name="Comma 6 2 2 10" xfId="7872"/>
    <cellStyle name="Comma 6 2 2 10 2" xfId="23283"/>
    <cellStyle name="Comma 6 2 2 10 2 2" xfId="54107"/>
    <cellStyle name="Comma 6 2 2 10 3" xfId="38697"/>
    <cellStyle name="Comma 6 2 2 11" xfId="15683"/>
    <cellStyle name="Comma 6 2 2 11 2" xfId="46507"/>
    <cellStyle name="Comma 6 2 2 12" xfId="31097"/>
    <cellStyle name="Comma 6 2 2 13" xfId="270"/>
    <cellStyle name="Comma 6 2 2 2" xfId="98"/>
    <cellStyle name="Comma 6 2 2 2 10" xfId="15765"/>
    <cellStyle name="Comma 6 2 2 2 10 2" xfId="46589"/>
    <cellStyle name="Comma 6 2 2 2 11" xfId="31179"/>
    <cellStyle name="Comma 6 2 2 2 12" xfId="352"/>
    <cellStyle name="Comma 6 2 2 2 2" xfId="775"/>
    <cellStyle name="Comma 6 2 2 2 2 2" xfId="1408"/>
    <cellStyle name="Comma 6 2 2 2 2 2 2" xfId="3307"/>
    <cellStyle name="Comma 6 2 2 2 2 2 2 2" xfId="7110"/>
    <cellStyle name="Comma 6 2 2 2 2 2 2 2 2" xfId="14920"/>
    <cellStyle name="Comma 6 2 2 2 2 2 2 2 2 2" xfId="30331"/>
    <cellStyle name="Comma 6 2 2 2 2 2 2 2 2 2 2" xfId="61155"/>
    <cellStyle name="Comma 6 2 2 2 2 2 2 2 2 3" xfId="45745"/>
    <cellStyle name="Comma 6 2 2 2 2 2 2 2 3" xfId="22522"/>
    <cellStyle name="Comma 6 2 2 2 2 2 2 2 3 2" xfId="53346"/>
    <cellStyle name="Comma 6 2 2 2 2 2 2 2 4" xfId="37936"/>
    <cellStyle name="Comma 6 2 2 2 2 2 2 3" xfId="11117"/>
    <cellStyle name="Comma 6 2 2 2 2 2 2 3 2" xfId="26528"/>
    <cellStyle name="Comma 6 2 2 2 2 2 2 3 2 2" xfId="57352"/>
    <cellStyle name="Comma 6 2 2 2 2 2 2 3 3" xfId="41942"/>
    <cellStyle name="Comma 6 2 2 2 2 2 2 4" xfId="18719"/>
    <cellStyle name="Comma 6 2 2 2 2 2 2 4 2" xfId="49543"/>
    <cellStyle name="Comma 6 2 2 2 2 2 2 5" xfId="34133"/>
    <cellStyle name="Comma 6 2 2 2 2 2 3" xfId="5211"/>
    <cellStyle name="Comma 6 2 2 2 2 2 3 2" xfId="13021"/>
    <cellStyle name="Comma 6 2 2 2 2 2 3 2 2" xfId="28432"/>
    <cellStyle name="Comma 6 2 2 2 2 2 3 2 2 2" xfId="59256"/>
    <cellStyle name="Comma 6 2 2 2 2 2 3 2 3" xfId="43846"/>
    <cellStyle name="Comma 6 2 2 2 2 2 3 3" xfId="20623"/>
    <cellStyle name="Comma 6 2 2 2 2 2 3 3 2" xfId="51447"/>
    <cellStyle name="Comma 6 2 2 2 2 2 3 4" xfId="36037"/>
    <cellStyle name="Comma 6 2 2 2 2 2 4" xfId="9218"/>
    <cellStyle name="Comma 6 2 2 2 2 2 4 2" xfId="24629"/>
    <cellStyle name="Comma 6 2 2 2 2 2 4 2 2" xfId="55453"/>
    <cellStyle name="Comma 6 2 2 2 2 2 4 3" xfId="40043"/>
    <cellStyle name="Comma 6 2 2 2 2 2 5" xfId="16820"/>
    <cellStyle name="Comma 6 2 2 2 2 2 5 2" xfId="47644"/>
    <cellStyle name="Comma 6 2 2 2 2 2 6" xfId="32234"/>
    <cellStyle name="Comma 6 2 2 2 2 3" xfId="2041"/>
    <cellStyle name="Comma 6 2 2 2 2 3 2" xfId="3940"/>
    <cellStyle name="Comma 6 2 2 2 2 3 2 2" xfId="7743"/>
    <cellStyle name="Comma 6 2 2 2 2 3 2 2 2" xfId="15553"/>
    <cellStyle name="Comma 6 2 2 2 2 3 2 2 2 2" xfId="30964"/>
    <cellStyle name="Comma 6 2 2 2 2 3 2 2 2 2 2" xfId="61788"/>
    <cellStyle name="Comma 6 2 2 2 2 3 2 2 2 3" xfId="46378"/>
    <cellStyle name="Comma 6 2 2 2 2 3 2 2 3" xfId="23155"/>
    <cellStyle name="Comma 6 2 2 2 2 3 2 2 3 2" xfId="53979"/>
    <cellStyle name="Comma 6 2 2 2 2 3 2 2 4" xfId="38569"/>
    <cellStyle name="Comma 6 2 2 2 2 3 2 3" xfId="11750"/>
    <cellStyle name="Comma 6 2 2 2 2 3 2 3 2" xfId="27161"/>
    <cellStyle name="Comma 6 2 2 2 2 3 2 3 2 2" xfId="57985"/>
    <cellStyle name="Comma 6 2 2 2 2 3 2 3 3" xfId="42575"/>
    <cellStyle name="Comma 6 2 2 2 2 3 2 4" xfId="19352"/>
    <cellStyle name="Comma 6 2 2 2 2 3 2 4 2" xfId="50176"/>
    <cellStyle name="Comma 6 2 2 2 2 3 2 5" xfId="34766"/>
    <cellStyle name="Comma 6 2 2 2 2 3 3" xfId="5844"/>
    <cellStyle name="Comma 6 2 2 2 2 3 3 2" xfId="13654"/>
    <cellStyle name="Comma 6 2 2 2 2 3 3 2 2" xfId="29065"/>
    <cellStyle name="Comma 6 2 2 2 2 3 3 2 2 2" xfId="59889"/>
    <cellStyle name="Comma 6 2 2 2 2 3 3 2 3" xfId="44479"/>
    <cellStyle name="Comma 6 2 2 2 2 3 3 3" xfId="21256"/>
    <cellStyle name="Comma 6 2 2 2 2 3 3 3 2" xfId="52080"/>
    <cellStyle name="Comma 6 2 2 2 2 3 3 4" xfId="36670"/>
    <cellStyle name="Comma 6 2 2 2 2 3 4" xfId="9851"/>
    <cellStyle name="Comma 6 2 2 2 2 3 4 2" xfId="25262"/>
    <cellStyle name="Comma 6 2 2 2 2 3 4 2 2" xfId="56086"/>
    <cellStyle name="Comma 6 2 2 2 2 3 4 3" xfId="40676"/>
    <cellStyle name="Comma 6 2 2 2 2 3 5" xfId="17453"/>
    <cellStyle name="Comma 6 2 2 2 2 3 5 2" xfId="48277"/>
    <cellStyle name="Comma 6 2 2 2 2 3 6" xfId="32867"/>
    <cellStyle name="Comma 6 2 2 2 2 4" xfId="2674"/>
    <cellStyle name="Comma 6 2 2 2 2 4 2" xfId="6477"/>
    <cellStyle name="Comma 6 2 2 2 2 4 2 2" xfId="14287"/>
    <cellStyle name="Comma 6 2 2 2 2 4 2 2 2" xfId="29698"/>
    <cellStyle name="Comma 6 2 2 2 2 4 2 2 2 2" xfId="60522"/>
    <cellStyle name="Comma 6 2 2 2 2 4 2 2 3" xfId="45112"/>
    <cellStyle name="Comma 6 2 2 2 2 4 2 3" xfId="21889"/>
    <cellStyle name="Comma 6 2 2 2 2 4 2 3 2" xfId="52713"/>
    <cellStyle name="Comma 6 2 2 2 2 4 2 4" xfId="37303"/>
    <cellStyle name="Comma 6 2 2 2 2 4 3" xfId="10484"/>
    <cellStyle name="Comma 6 2 2 2 2 4 3 2" xfId="25895"/>
    <cellStyle name="Comma 6 2 2 2 2 4 3 2 2" xfId="56719"/>
    <cellStyle name="Comma 6 2 2 2 2 4 3 3" xfId="41309"/>
    <cellStyle name="Comma 6 2 2 2 2 4 4" xfId="18086"/>
    <cellStyle name="Comma 6 2 2 2 2 4 4 2" xfId="48910"/>
    <cellStyle name="Comma 6 2 2 2 2 4 5" xfId="33500"/>
    <cellStyle name="Comma 6 2 2 2 2 5" xfId="4578"/>
    <cellStyle name="Comma 6 2 2 2 2 5 2" xfId="12388"/>
    <cellStyle name="Comma 6 2 2 2 2 5 2 2" xfId="27799"/>
    <cellStyle name="Comma 6 2 2 2 2 5 2 2 2" xfId="58623"/>
    <cellStyle name="Comma 6 2 2 2 2 5 2 3" xfId="43213"/>
    <cellStyle name="Comma 6 2 2 2 2 5 3" xfId="19990"/>
    <cellStyle name="Comma 6 2 2 2 2 5 3 2" xfId="50814"/>
    <cellStyle name="Comma 6 2 2 2 2 5 4" xfId="35404"/>
    <cellStyle name="Comma 6 2 2 2 2 6" xfId="8585"/>
    <cellStyle name="Comma 6 2 2 2 2 6 2" xfId="23996"/>
    <cellStyle name="Comma 6 2 2 2 2 6 2 2" xfId="54820"/>
    <cellStyle name="Comma 6 2 2 2 2 6 3" xfId="39410"/>
    <cellStyle name="Comma 6 2 2 2 2 7" xfId="16187"/>
    <cellStyle name="Comma 6 2 2 2 2 7 2" xfId="47011"/>
    <cellStyle name="Comma 6 2 2 2 2 8" xfId="31601"/>
    <cellStyle name="Comma 6 2 2 2 3" xfId="566"/>
    <cellStyle name="Comma 6 2 2 2 3 2" xfId="1199"/>
    <cellStyle name="Comma 6 2 2 2 3 2 2" xfId="3098"/>
    <cellStyle name="Comma 6 2 2 2 3 2 2 2" xfId="6901"/>
    <cellStyle name="Comma 6 2 2 2 3 2 2 2 2" xfId="14711"/>
    <cellStyle name="Comma 6 2 2 2 3 2 2 2 2 2" xfId="30122"/>
    <cellStyle name="Comma 6 2 2 2 3 2 2 2 2 2 2" xfId="60946"/>
    <cellStyle name="Comma 6 2 2 2 3 2 2 2 2 3" xfId="45536"/>
    <cellStyle name="Comma 6 2 2 2 3 2 2 2 3" xfId="22313"/>
    <cellStyle name="Comma 6 2 2 2 3 2 2 2 3 2" xfId="53137"/>
    <cellStyle name="Comma 6 2 2 2 3 2 2 2 4" xfId="37727"/>
    <cellStyle name="Comma 6 2 2 2 3 2 2 3" xfId="10908"/>
    <cellStyle name="Comma 6 2 2 2 3 2 2 3 2" xfId="26319"/>
    <cellStyle name="Comma 6 2 2 2 3 2 2 3 2 2" xfId="57143"/>
    <cellStyle name="Comma 6 2 2 2 3 2 2 3 3" xfId="41733"/>
    <cellStyle name="Comma 6 2 2 2 3 2 2 4" xfId="18510"/>
    <cellStyle name="Comma 6 2 2 2 3 2 2 4 2" xfId="49334"/>
    <cellStyle name="Comma 6 2 2 2 3 2 2 5" xfId="33924"/>
    <cellStyle name="Comma 6 2 2 2 3 2 3" xfId="5002"/>
    <cellStyle name="Comma 6 2 2 2 3 2 3 2" xfId="12812"/>
    <cellStyle name="Comma 6 2 2 2 3 2 3 2 2" xfId="28223"/>
    <cellStyle name="Comma 6 2 2 2 3 2 3 2 2 2" xfId="59047"/>
    <cellStyle name="Comma 6 2 2 2 3 2 3 2 3" xfId="43637"/>
    <cellStyle name="Comma 6 2 2 2 3 2 3 3" xfId="20414"/>
    <cellStyle name="Comma 6 2 2 2 3 2 3 3 2" xfId="51238"/>
    <cellStyle name="Comma 6 2 2 2 3 2 3 4" xfId="35828"/>
    <cellStyle name="Comma 6 2 2 2 3 2 4" xfId="9009"/>
    <cellStyle name="Comma 6 2 2 2 3 2 4 2" xfId="24420"/>
    <cellStyle name="Comma 6 2 2 2 3 2 4 2 2" xfId="55244"/>
    <cellStyle name="Comma 6 2 2 2 3 2 4 3" xfId="39834"/>
    <cellStyle name="Comma 6 2 2 2 3 2 5" xfId="16611"/>
    <cellStyle name="Comma 6 2 2 2 3 2 5 2" xfId="47435"/>
    <cellStyle name="Comma 6 2 2 2 3 2 6" xfId="32025"/>
    <cellStyle name="Comma 6 2 2 2 3 3" xfId="1832"/>
    <cellStyle name="Comma 6 2 2 2 3 3 2" xfId="3731"/>
    <cellStyle name="Comma 6 2 2 2 3 3 2 2" xfId="7534"/>
    <cellStyle name="Comma 6 2 2 2 3 3 2 2 2" xfId="15344"/>
    <cellStyle name="Comma 6 2 2 2 3 3 2 2 2 2" xfId="30755"/>
    <cellStyle name="Comma 6 2 2 2 3 3 2 2 2 2 2" xfId="61579"/>
    <cellStyle name="Comma 6 2 2 2 3 3 2 2 2 3" xfId="46169"/>
    <cellStyle name="Comma 6 2 2 2 3 3 2 2 3" xfId="22946"/>
    <cellStyle name="Comma 6 2 2 2 3 3 2 2 3 2" xfId="53770"/>
    <cellStyle name="Comma 6 2 2 2 3 3 2 2 4" xfId="38360"/>
    <cellStyle name="Comma 6 2 2 2 3 3 2 3" xfId="11541"/>
    <cellStyle name="Comma 6 2 2 2 3 3 2 3 2" xfId="26952"/>
    <cellStyle name="Comma 6 2 2 2 3 3 2 3 2 2" xfId="57776"/>
    <cellStyle name="Comma 6 2 2 2 3 3 2 3 3" xfId="42366"/>
    <cellStyle name="Comma 6 2 2 2 3 3 2 4" xfId="19143"/>
    <cellStyle name="Comma 6 2 2 2 3 3 2 4 2" xfId="49967"/>
    <cellStyle name="Comma 6 2 2 2 3 3 2 5" xfId="34557"/>
    <cellStyle name="Comma 6 2 2 2 3 3 3" xfId="5635"/>
    <cellStyle name="Comma 6 2 2 2 3 3 3 2" xfId="13445"/>
    <cellStyle name="Comma 6 2 2 2 3 3 3 2 2" xfId="28856"/>
    <cellStyle name="Comma 6 2 2 2 3 3 3 2 2 2" xfId="59680"/>
    <cellStyle name="Comma 6 2 2 2 3 3 3 2 3" xfId="44270"/>
    <cellStyle name="Comma 6 2 2 2 3 3 3 3" xfId="21047"/>
    <cellStyle name="Comma 6 2 2 2 3 3 3 3 2" xfId="51871"/>
    <cellStyle name="Comma 6 2 2 2 3 3 3 4" xfId="36461"/>
    <cellStyle name="Comma 6 2 2 2 3 3 4" xfId="9642"/>
    <cellStyle name="Comma 6 2 2 2 3 3 4 2" xfId="25053"/>
    <cellStyle name="Comma 6 2 2 2 3 3 4 2 2" xfId="55877"/>
    <cellStyle name="Comma 6 2 2 2 3 3 4 3" xfId="40467"/>
    <cellStyle name="Comma 6 2 2 2 3 3 5" xfId="17244"/>
    <cellStyle name="Comma 6 2 2 2 3 3 5 2" xfId="48068"/>
    <cellStyle name="Comma 6 2 2 2 3 3 6" xfId="32658"/>
    <cellStyle name="Comma 6 2 2 2 3 4" xfId="2465"/>
    <cellStyle name="Comma 6 2 2 2 3 4 2" xfId="6268"/>
    <cellStyle name="Comma 6 2 2 2 3 4 2 2" xfId="14078"/>
    <cellStyle name="Comma 6 2 2 2 3 4 2 2 2" xfId="29489"/>
    <cellStyle name="Comma 6 2 2 2 3 4 2 2 2 2" xfId="60313"/>
    <cellStyle name="Comma 6 2 2 2 3 4 2 2 3" xfId="44903"/>
    <cellStyle name="Comma 6 2 2 2 3 4 2 3" xfId="21680"/>
    <cellStyle name="Comma 6 2 2 2 3 4 2 3 2" xfId="52504"/>
    <cellStyle name="Comma 6 2 2 2 3 4 2 4" xfId="37094"/>
    <cellStyle name="Comma 6 2 2 2 3 4 3" xfId="10275"/>
    <cellStyle name="Comma 6 2 2 2 3 4 3 2" xfId="25686"/>
    <cellStyle name="Comma 6 2 2 2 3 4 3 2 2" xfId="56510"/>
    <cellStyle name="Comma 6 2 2 2 3 4 3 3" xfId="41100"/>
    <cellStyle name="Comma 6 2 2 2 3 4 4" xfId="17877"/>
    <cellStyle name="Comma 6 2 2 2 3 4 4 2" xfId="48701"/>
    <cellStyle name="Comma 6 2 2 2 3 4 5" xfId="33291"/>
    <cellStyle name="Comma 6 2 2 2 3 5" xfId="4369"/>
    <cellStyle name="Comma 6 2 2 2 3 5 2" xfId="12179"/>
    <cellStyle name="Comma 6 2 2 2 3 5 2 2" xfId="27590"/>
    <cellStyle name="Comma 6 2 2 2 3 5 2 2 2" xfId="58414"/>
    <cellStyle name="Comma 6 2 2 2 3 5 2 3" xfId="43004"/>
    <cellStyle name="Comma 6 2 2 2 3 5 3" xfId="19781"/>
    <cellStyle name="Comma 6 2 2 2 3 5 3 2" xfId="50605"/>
    <cellStyle name="Comma 6 2 2 2 3 5 4" xfId="35195"/>
    <cellStyle name="Comma 6 2 2 2 3 6" xfId="8376"/>
    <cellStyle name="Comma 6 2 2 2 3 6 2" xfId="23787"/>
    <cellStyle name="Comma 6 2 2 2 3 6 2 2" xfId="54611"/>
    <cellStyle name="Comma 6 2 2 2 3 6 3" xfId="39201"/>
    <cellStyle name="Comma 6 2 2 2 3 7" xfId="15978"/>
    <cellStyle name="Comma 6 2 2 2 3 7 2" xfId="46802"/>
    <cellStyle name="Comma 6 2 2 2 3 8" xfId="31392"/>
    <cellStyle name="Comma 6 2 2 2 4" xfId="986"/>
    <cellStyle name="Comma 6 2 2 2 4 2" xfId="2885"/>
    <cellStyle name="Comma 6 2 2 2 4 2 2" xfId="6688"/>
    <cellStyle name="Comma 6 2 2 2 4 2 2 2" xfId="14498"/>
    <cellStyle name="Comma 6 2 2 2 4 2 2 2 2" xfId="29909"/>
    <cellStyle name="Comma 6 2 2 2 4 2 2 2 2 2" xfId="60733"/>
    <cellStyle name="Comma 6 2 2 2 4 2 2 2 3" xfId="45323"/>
    <cellStyle name="Comma 6 2 2 2 4 2 2 3" xfId="22100"/>
    <cellStyle name="Comma 6 2 2 2 4 2 2 3 2" xfId="52924"/>
    <cellStyle name="Comma 6 2 2 2 4 2 2 4" xfId="37514"/>
    <cellStyle name="Comma 6 2 2 2 4 2 3" xfId="10695"/>
    <cellStyle name="Comma 6 2 2 2 4 2 3 2" xfId="26106"/>
    <cellStyle name="Comma 6 2 2 2 4 2 3 2 2" xfId="56930"/>
    <cellStyle name="Comma 6 2 2 2 4 2 3 3" xfId="41520"/>
    <cellStyle name="Comma 6 2 2 2 4 2 4" xfId="18297"/>
    <cellStyle name="Comma 6 2 2 2 4 2 4 2" xfId="49121"/>
    <cellStyle name="Comma 6 2 2 2 4 2 5" xfId="33711"/>
    <cellStyle name="Comma 6 2 2 2 4 3" xfId="4789"/>
    <cellStyle name="Comma 6 2 2 2 4 3 2" xfId="12599"/>
    <cellStyle name="Comma 6 2 2 2 4 3 2 2" xfId="28010"/>
    <cellStyle name="Comma 6 2 2 2 4 3 2 2 2" xfId="58834"/>
    <cellStyle name="Comma 6 2 2 2 4 3 2 3" xfId="43424"/>
    <cellStyle name="Comma 6 2 2 2 4 3 3" xfId="20201"/>
    <cellStyle name="Comma 6 2 2 2 4 3 3 2" xfId="51025"/>
    <cellStyle name="Comma 6 2 2 2 4 3 4" xfId="35615"/>
    <cellStyle name="Comma 6 2 2 2 4 4" xfId="8796"/>
    <cellStyle name="Comma 6 2 2 2 4 4 2" xfId="24207"/>
    <cellStyle name="Comma 6 2 2 2 4 4 2 2" xfId="55031"/>
    <cellStyle name="Comma 6 2 2 2 4 4 3" xfId="39621"/>
    <cellStyle name="Comma 6 2 2 2 4 5" xfId="16398"/>
    <cellStyle name="Comma 6 2 2 2 4 5 2" xfId="47222"/>
    <cellStyle name="Comma 6 2 2 2 4 6" xfId="31812"/>
    <cellStyle name="Comma 6 2 2 2 5" xfId="1619"/>
    <cellStyle name="Comma 6 2 2 2 5 2" xfId="3518"/>
    <cellStyle name="Comma 6 2 2 2 5 2 2" xfId="7321"/>
    <cellStyle name="Comma 6 2 2 2 5 2 2 2" xfId="15131"/>
    <cellStyle name="Comma 6 2 2 2 5 2 2 2 2" xfId="30542"/>
    <cellStyle name="Comma 6 2 2 2 5 2 2 2 2 2" xfId="61366"/>
    <cellStyle name="Comma 6 2 2 2 5 2 2 2 3" xfId="45956"/>
    <cellStyle name="Comma 6 2 2 2 5 2 2 3" xfId="22733"/>
    <cellStyle name="Comma 6 2 2 2 5 2 2 3 2" xfId="53557"/>
    <cellStyle name="Comma 6 2 2 2 5 2 2 4" xfId="38147"/>
    <cellStyle name="Comma 6 2 2 2 5 2 3" xfId="11328"/>
    <cellStyle name="Comma 6 2 2 2 5 2 3 2" xfId="26739"/>
    <cellStyle name="Comma 6 2 2 2 5 2 3 2 2" xfId="57563"/>
    <cellStyle name="Comma 6 2 2 2 5 2 3 3" xfId="42153"/>
    <cellStyle name="Comma 6 2 2 2 5 2 4" xfId="18930"/>
    <cellStyle name="Comma 6 2 2 2 5 2 4 2" xfId="49754"/>
    <cellStyle name="Comma 6 2 2 2 5 2 5" xfId="34344"/>
    <cellStyle name="Comma 6 2 2 2 5 3" xfId="5422"/>
    <cellStyle name="Comma 6 2 2 2 5 3 2" xfId="13232"/>
    <cellStyle name="Comma 6 2 2 2 5 3 2 2" xfId="28643"/>
    <cellStyle name="Comma 6 2 2 2 5 3 2 2 2" xfId="59467"/>
    <cellStyle name="Comma 6 2 2 2 5 3 2 3" xfId="44057"/>
    <cellStyle name="Comma 6 2 2 2 5 3 3" xfId="20834"/>
    <cellStyle name="Comma 6 2 2 2 5 3 3 2" xfId="51658"/>
    <cellStyle name="Comma 6 2 2 2 5 3 4" xfId="36248"/>
    <cellStyle name="Comma 6 2 2 2 5 4" xfId="9429"/>
    <cellStyle name="Comma 6 2 2 2 5 4 2" xfId="24840"/>
    <cellStyle name="Comma 6 2 2 2 5 4 2 2" xfId="55664"/>
    <cellStyle name="Comma 6 2 2 2 5 4 3" xfId="40254"/>
    <cellStyle name="Comma 6 2 2 2 5 5" xfId="17031"/>
    <cellStyle name="Comma 6 2 2 2 5 5 2" xfId="47855"/>
    <cellStyle name="Comma 6 2 2 2 5 6" xfId="32445"/>
    <cellStyle name="Comma 6 2 2 2 6" xfId="2252"/>
    <cellStyle name="Comma 6 2 2 2 6 2" xfId="6055"/>
    <cellStyle name="Comma 6 2 2 2 6 2 2" xfId="13865"/>
    <cellStyle name="Comma 6 2 2 2 6 2 2 2" xfId="29276"/>
    <cellStyle name="Comma 6 2 2 2 6 2 2 2 2" xfId="60100"/>
    <cellStyle name="Comma 6 2 2 2 6 2 2 3" xfId="44690"/>
    <cellStyle name="Comma 6 2 2 2 6 2 3" xfId="21467"/>
    <cellStyle name="Comma 6 2 2 2 6 2 3 2" xfId="52291"/>
    <cellStyle name="Comma 6 2 2 2 6 2 4" xfId="36881"/>
    <cellStyle name="Comma 6 2 2 2 6 3" xfId="10062"/>
    <cellStyle name="Comma 6 2 2 2 6 3 2" xfId="25473"/>
    <cellStyle name="Comma 6 2 2 2 6 3 2 2" xfId="56297"/>
    <cellStyle name="Comma 6 2 2 2 6 3 3" xfId="40887"/>
    <cellStyle name="Comma 6 2 2 2 6 4" xfId="17664"/>
    <cellStyle name="Comma 6 2 2 2 6 4 2" xfId="48488"/>
    <cellStyle name="Comma 6 2 2 2 6 5" xfId="33078"/>
    <cellStyle name="Comma 6 2 2 2 7" xfId="4156"/>
    <cellStyle name="Comma 6 2 2 2 7 2" xfId="11966"/>
    <cellStyle name="Comma 6 2 2 2 7 2 2" xfId="27377"/>
    <cellStyle name="Comma 6 2 2 2 7 2 2 2" xfId="58201"/>
    <cellStyle name="Comma 6 2 2 2 7 2 3" xfId="42791"/>
    <cellStyle name="Comma 6 2 2 2 7 3" xfId="19568"/>
    <cellStyle name="Comma 6 2 2 2 7 3 2" xfId="50392"/>
    <cellStyle name="Comma 6 2 2 2 7 4" xfId="34982"/>
    <cellStyle name="Comma 6 2 2 2 8" xfId="8163"/>
    <cellStyle name="Comma 6 2 2 2 8 2" xfId="23574"/>
    <cellStyle name="Comma 6 2 2 2 8 2 2" xfId="54398"/>
    <cellStyle name="Comma 6 2 2 2 8 3" xfId="38988"/>
    <cellStyle name="Comma 6 2 2 2 9" xfId="7954"/>
    <cellStyle name="Comma 6 2 2 2 9 2" xfId="23365"/>
    <cellStyle name="Comma 6 2 2 2 9 2 2" xfId="54189"/>
    <cellStyle name="Comma 6 2 2 2 9 3" xfId="38779"/>
    <cellStyle name="Comma 6 2 2 3" xfId="693"/>
    <cellStyle name="Comma 6 2 2 3 2" xfId="1326"/>
    <cellStyle name="Comma 6 2 2 3 2 2" xfId="3225"/>
    <cellStyle name="Comma 6 2 2 3 2 2 2" xfId="7028"/>
    <cellStyle name="Comma 6 2 2 3 2 2 2 2" xfId="14838"/>
    <cellStyle name="Comma 6 2 2 3 2 2 2 2 2" xfId="30249"/>
    <cellStyle name="Comma 6 2 2 3 2 2 2 2 2 2" xfId="61073"/>
    <cellStyle name="Comma 6 2 2 3 2 2 2 2 3" xfId="45663"/>
    <cellStyle name="Comma 6 2 2 3 2 2 2 3" xfId="22440"/>
    <cellStyle name="Comma 6 2 2 3 2 2 2 3 2" xfId="53264"/>
    <cellStyle name="Comma 6 2 2 3 2 2 2 4" xfId="37854"/>
    <cellStyle name="Comma 6 2 2 3 2 2 3" xfId="11035"/>
    <cellStyle name="Comma 6 2 2 3 2 2 3 2" xfId="26446"/>
    <cellStyle name="Comma 6 2 2 3 2 2 3 2 2" xfId="57270"/>
    <cellStyle name="Comma 6 2 2 3 2 2 3 3" xfId="41860"/>
    <cellStyle name="Comma 6 2 2 3 2 2 4" xfId="18637"/>
    <cellStyle name="Comma 6 2 2 3 2 2 4 2" xfId="49461"/>
    <cellStyle name="Comma 6 2 2 3 2 2 5" xfId="34051"/>
    <cellStyle name="Comma 6 2 2 3 2 3" xfId="5129"/>
    <cellStyle name="Comma 6 2 2 3 2 3 2" xfId="12939"/>
    <cellStyle name="Comma 6 2 2 3 2 3 2 2" xfId="28350"/>
    <cellStyle name="Comma 6 2 2 3 2 3 2 2 2" xfId="59174"/>
    <cellStyle name="Comma 6 2 2 3 2 3 2 3" xfId="43764"/>
    <cellStyle name="Comma 6 2 2 3 2 3 3" xfId="20541"/>
    <cellStyle name="Comma 6 2 2 3 2 3 3 2" xfId="51365"/>
    <cellStyle name="Comma 6 2 2 3 2 3 4" xfId="35955"/>
    <cellStyle name="Comma 6 2 2 3 2 4" xfId="9136"/>
    <cellStyle name="Comma 6 2 2 3 2 4 2" xfId="24547"/>
    <cellStyle name="Comma 6 2 2 3 2 4 2 2" xfId="55371"/>
    <cellStyle name="Comma 6 2 2 3 2 4 3" xfId="39961"/>
    <cellStyle name="Comma 6 2 2 3 2 5" xfId="16738"/>
    <cellStyle name="Comma 6 2 2 3 2 5 2" xfId="47562"/>
    <cellStyle name="Comma 6 2 2 3 2 6" xfId="32152"/>
    <cellStyle name="Comma 6 2 2 3 3" xfId="1959"/>
    <cellStyle name="Comma 6 2 2 3 3 2" xfId="3858"/>
    <cellStyle name="Comma 6 2 2 3 3 2 2" xfId="7661"/>
    <cellStyle name="Comma 6 2 2 3 3 2 2 2" xfId="15471"/>
    <cellStyle name="Comma 6 2 2 3 3 2 2 2 2" xfId="30882"/>
    <cellStyle name="Comma 6 2 2 3 3 2 2 2 2 2" xfId="61706"/>
    <cellStyle name="Comma 6 2 2 3 3 2 2 2 3" xfId="46296"/>
    <cellStyle name="Comma 6 2 2 3 3 2 2 3" xfId="23073"/>
    <cellStyle name="Comma 6 2 2 3 3 2 2 3 2" xfId="53897"/>
    <cellStyle name="Comma 6 2 2 3 3 2 2 4" xfId="38487"/>
    <cellStyle name="Comma 6 2 2 3 3 2 3" xfId="11668"/>
    <cellStyle name="Comma 6 2 2 3 3 2 3 2" xfId="27079"/>
    <cellStyle name="Comma 6 2 2 3 3 2 3 2 2" xfId="57903"/>
    <cellStyle name="Comma 6 2 2 3 3 2 3 3" xfId="42493"/>
    <cellStyle name="Comma 6 2 2 3 3 2 4" xfId="19270"/>
    <cellStyle name="Comma 6 2 2 3 3 2 4 2" xfId="50094"/>
    <cellStyle name="Comma 6 2 2 3 3 2 5" xfId="34684"/>
    <cellStyle name="Comma 6 2 2 3 3 3" xfId="5762"/>
    <cellStyle name="Comma 6 2 2 3 3 3 2" xfId="13572"/>
    <cellStyle name="Comma 6 2 2 3 3 3 2 2" xfId="28983"/>
    <cellStyle name="Comma 6 2 2 3 3 3 2 2 2" xfId="59807"/>
    <cellStyle name="Comma 6 2 2 3 3 3 2 3" xfId="44397"/>
    <cellStyle name="Comma 6 2 2 3 3 3 3" xfId="21174"/>
    <cellStyle name="Comma 6 2 2 3 3 3 3 2" xfId="51998"/>
    <cellStyle name="Comma 6 2 2 3 3 3 4" xfId="36588"/>
    <cellStyle name="Comma 6 2 2 3 3 4" xfId="9769"/>
    <cellStyle name="Comma 6 2 2 3 3 4 2" xfId="25180"/>
    <cellStyle name="Comma 6 2 2 3 3 4 2 2" xfId="56004"/>
    <cellStyle name="Comma 6 2 2 3 3 4 3" xfId="40594"/>
    <cellStyle name="Comma 6 2 2 3 3 5" xfId="17371"/>
    <cellStyle name="Comma 6 2 2 3 3 5 2" xfId="48195"/>
    <cellStyle name="Comma 6 2 2 3 3 6" xfId="32785"/>
    <cellStyle name="Comma 6 2 2 3 4" xfId="2592"/>
    <cellStyle name="Comma 6 2 2 3 4 2" xfId="6395"/>
    <cellStyle name="Comma 6 2 2 3 4 2 2" xfId="14205"/>
    <cellStyle name="Comma 6 2 2 3 4 2 2 2" xfId="29616"/>
    <cellStyle name="Comma 6 2 2 3 4 2 2 2 2" xfId="60440"/>
    <cellStyle name="Comma 6 2 2 3 4 2 2 3" xfId="45030"/>
    <cellStyle name="Comma 6 2 2 3 4 2 3" xfId="21807"/>
    <cellStyle name="Comma 6 2 2 3 4 2 3 2" xfId="52631"/>
    <cellStyle name="Comma 6 2 2 3 4 2 4" xfId="37221"/>
    <cellStyle name="Comma 6 2 2 3 4 3" xfId="10402"/>
    <cellStyle name="Comma 6 2 2 3 4 3 2" xfId="25813"/>
    <cellStyle name="Comma 6 2 2 3 4 3 2 2" xfId="56637"/>
    <cellStyle name="Comma 6 2 2 3 4 3 3" xfId="41227"/>
    <cellStyle name="Comma 6 2 2 3 4 4" xfId="18004"/>
    <cellStyle name="Comma 6 2 2 3 4 4 2" xfId="48828"/>
    <cellStyle name="Comma 6 2 2 3 4 5" xfId="33418"/>
    <cellStyle name="Comma 6 2 2 3 5" xfId="4496"/>
    <cellStyle name="Comma 6 2 2 3 5 2" xfId="12306"/>
    <cellStyle name="Comma 6 2 2 3 5 2 2" xfId="27717"/>
    <cellStyle name="Comma 6 2 2 3 5 2 2 2" xfId="58541"/>
    <cellStyle name="Comma 6 2 2 3 5 2 3" xfId="43131"/>
    <cellStyle name="Comma 6 2 2 3 5 3" xfId="19908"/>
    <cellStyle name="Comma 6 2 2 3 5 3 2" xfId="50732"/>
    <cellStyle name="Comma 6 2 2 3 5 4" xfId="35322"/>
    <cellStyle name="Comma 6 2 2 3 6" xfId="8503"/>
    <cellStyle name="Comma 6 2 2 3 6 2" xfId="23914"/>
    <cellStyle name="Comma 6 2 2 3 6 2 2" xfId="54738"/>
    <cellStyle name="Comma 6 2 2 3 6 3" xfId="39328"/>
    <cellStyle name="Comma 6 2 2 3 7" xfId="16105"/>
    <cellStyle name="Comma 6 2 2 3 7 2" xfId="46929"/>
    <cellStyle name="Comma 6 2 2 3 8" xfId="31519"/>
    <cellStyle name="Comma 6 2 2 4" xfId="484"/>
    <cellStyle name="Comma 6 2 2 4 2" xfId="1117"/>
    <cellStyle name="Comma 6 2 2 4 2 2" xfId="3016"/>
    <cellStyle name="Comma 6 2 2 4 2 2 2" xfId="6819"/>
    <cellStyle name="Comma 6 2 2 4 2 2 2 2" xfId="14629"/>
    <cellStyle name="Comma 6 2 2 4 2 2 2 2 2" xfId="30040"/>
    <cellStyle name="Comma 6 2 2 4 2 2 2 2 2 2" xfId="60864"/>
    <cellStyle name="Comma 6 2 2 4 2 2 2 2 3" xfId="45454"/>
    <cellStyle name="Comma 6 2 2 4 2 2 2 3" xfId="22231"/>
    <cellStyle name="Comma 6 2 2 4 2 2 2 3 2" xfId="53055"/>
    <cellStyle name="Comma 6 2 2 4 2 2 2 4" xfId="37645"/>
    <cellStyle name="Comma 6 2 2 4 2 2 3" xfId="10826"/>
    <cellStyle name="Comma 6 2 2 4 2 2 3 2" xfId="26237"/>
    <cellStyle name="Comma 6 2 2 4 2 2 3 2 2" xfId="57061"/>
    <cellStyle name="Comma 6 2 2 4 2 2 3 3" xfId="41651"/>
    <cellStyle name="Comma 6 2 2 4 2 2 4" xfId="18428"/>
    <cellStyle name="Comma 6 2 2 4 2 2 4 2" xfId="49252"/>
    <cellStyle name="Comma 6 2 2 4 2 2 5" xfId="33842"/>
    <cellStyle name="Comma 6 2 2 4 2 3" xfId="4920"/>
    <cellStyle name="Comma 6 2 2 4 2 3 2" xfId="12730"/>
    <cellStyle name="Comma 6 2 2 4 2 3 2 2" xfId="28141"/>
    <cellStyle name="Comma 6 2 2 4 2 3 2 2 2" xfId="58965"/>
    <cellStyle name="Comma 6 2 2 4 2 3 2 3" xfId="43555"/>
    <cellStyle name="Comma 6 2 2 4 2 3 3" xfId="20332"/>
    <cellStyle name="Comma 6 2 2 4 2 3 3 2" xfId="51156"/>
    <cellStyle name="Comma 6 2 2 4 2 3 4" xfId="35746"/>
    <cellStyle name="Comma 6 2 2 4 2 4" xfId="8927"/>
    <cellStyle name="Comma 6 2 2 4 2 4 2" xfId="24338"/>
    <cellStyle name="Comma 6 2 2 4 2 4 2 2" xfId="55162"/>
    <cellStyle name="Comma 6 2 2 4 2 4 3" xfId="39752"/>
    <cellStyle name="Comma 6 2 2 4 2 5" xfId="16529"/>
    <cellStyle name="Comma 6 2 2 4 2 5 2" xfId="47353"/>
    <cellStyle name="Comma 6 2 2 4 2 6" xfId="31943"/>
    <cellStyle name="Comma 6 2 2 4 3" xfId="1750"/>
    <cellStyle name="Comma 6 2 2 4 3 2" xfId="3649"/>
    <cellStyle name="Comma 6 2 2 4 3 2 2" xfId="7452"/>
    <cellStyle name="Comma 6 2 2 4 3 2 2 2" xfId="15262"/>
    <cellStyle name="Comma 6 2 2 4 3 2 2 2 2" xfId="30673"/>
    <cellStyle name="Comma 6 2 2 4 3 2 2 2 2 2" xfId="61497"/>
    <cellStyle name="Comma 6 2 2 4 3 2 2 2 3" xfId="46087"/>
    <cellStyle name="Comma 6 2 2 4 3 2 2 3" xfId="22864"/>
    <cellStyle name="Comma 6 2 2 4 3 2 2 3 2" xfId="53688"/>
    <cellStyle name="Comma 6 2 2 4 3 2 2 4" xfId="38278"/>
    <cellStyle name="Comma 6 2 2 4 3 2 3" xfId="11459"/>
    <cellStyle name="Comma 6 2 2 4 3 2 3 2" xfId="26870"/>
    <cellStyle name="Comma 6 2 2 4 3 2 3 2 2" xfId="57694"/>
    <cellStyle name="Comma 6 2 2 4 3 2 3 3" xfId="42284"/>
    <cellStyle name="Comma 6 2 2 4 3 2 4" xfId="19061"/>
    <cellStyle name="Comma 6 2 2 4 3 2 4 2" xfId="49885"/>
    <cellStyle name="Comma 6 2 2 4 3 2 5" xfId="34475"/>
    <cellStyle name="Comma 6 2 2 4 3 3" xfId="5553"/>
    <cellStyle name="Comma 6 2 2 4 3 3 2" xfId="13363"/>
    <cellStyle name="Comma 6 2 2 4 3 3 2 2" xfId="28774"/>
    <cellStyle name="Comma 6 2 2 4 3 3 2 2 2" xfId="59598"/>
    <cellStyle name="Comma 6 2 2 4 3 3 2 3" xfId="44188"/>
    <cellStyle name="Comma 6 2 2 4 3 3 3" xfId="20965"/>
    <cellStyle name="Comma 6 2 2 4 3 3 3 2" xfId="51789"/>
    <cellStyle name="Comma 6 2 2 4 3 3 4" xfId="36379"/>
    <cellStyle name="Comma 6 2 2 4 3 4" xfId="9560"/>
    <cellStyle name="Comma 6 2 2 4 3 4 2" xfId="24971"/>
    <cellStyle name="Comma 6 2 2 4 3 4 2 2" xfId="55795"/>
    <cellStyle name="Comma 6 2 2 4 3 4 3" xfId="40385"/>
    <cellStyle name="Comma 6 2 2 4 3 5" xfId="17162"/>
    <cellStyle name="Comma 6 2 2 4 3 5 2" xfId="47986"/>
    <cellStyle name="Comma 6 2 2 4 3 6" xfId="32576"/>
    <cellStyle name="Comma 6 2 2 4 4" xfId="2383"/>
    <cellStyle name="Comma 6 2 2 4 4 2" xfId="6186"/>
    <cellStyle name="Comma 6 2 2 4 4 2 2" xfId="13996"/>
    <cellStyle name="Comma 6 2 2 4 4 2 2 2" xfId="29407"/>
    <cellStyle name="Comma 6 2 2 4 4 2 2 2 2" xfId="60231"/>
    <cellStyle name="Comma 6 2 2 4 4 2 2 3" xfId="44821"/>
    <cellStyle name="Comma 6 2 2 4 4 2 3" xfId="21598"/>
    <cellStyle name="Comma 6 2 2 4 4 2 3 2" xfId="52422"/>
    <cellStyle name="Comma 6 2 2 4 4 2 4" xfId="37012"/>
    <cellStyle name="Comma 6 2 2 4 4 3" xfId="10193"/>
    <cellStyle name="Comma 6 2 2 4 4 3 2" xfId="25604"/>
    <cellStyle name="Comma 6 2 2 4 4 3 2 2" xfId="56428"/>
    <cellStyle name="Comma 6 2 2 4 4 3 3" xfId="41018"/>
    <cellStyle name="Comma 6 2 2 4 4 4" xfId="17795"/>
    <cellStyle name="Comma 6 2 2 4 4 4 2" xfId="48619"/>
    <cellStyle name="Comma 6 2 2 4 4 5" xfId="33209"/>
    <cellStyle name="Comma 6 2 2 4 5" xfId="4287"/>
    <cellStyle name="Comma 6 2 2 4 5 2" xfId="12097"/>
    <cellStyle name="Comma 6 2 2 4 5 2 2" xfId="27508"/>
    <cellStyle name="Comma 6 2 2 4 5 2 2 2" xfId="58332"/>
    <cellStyle name="Comma 6 2 2 4 5 2 3" xfId="42922"/>
    <cellStyle name="Comma 6 2 2 4 5 3" xfId="19699"/>
    <cellStyle name="Comma 6 2 2 4 5 3 2" xfId="50523"/>
    <cellStyle name="Comma 6 2 2 4 5 4" xfId="35113"/>
    <cellStyle name="Comma 6 2 2 4 6" xfId="8294"/>
    <cellStyle name="Comma 6 2 2 4 6 2" xfId="23705"/>
    <cellStyle name="Comma 6 2 2 4 6 2 2" xfId="54529"/>
    <cellStyle name="Comma 6 2 2 4 6 3" xfId="39119"/>
    <cellStyle name="Comma 6 2 2 4 7" xfId="15896"/>
    <cellStyle name="Comma 6 2 2 4 7 2" xfId="46720"/>
    <cellStyle name="Comma 6 2 2 4 8" xfId="31310"/>
    <cellStyle name="Comma 6 2 2 5" xfId="904"/>
    <cellStyle name="Comma 6 2 2 5 2" xfId="2803"/>
    <cellStyle name="Comma 6 2 2 5 2 2" xfId="6606"/>
    <cellStyle name="Comma 6 2 2 5 2 2 2" xfId="14416"/>
    <cellStyle name="Comma 6 2 2 5 2 2 2 2" xfId="29827"/>
    <cellStyle name="Comma 6 2 2 5 2 2 2 2 2" xfId="60651"/>
    <cellStyle name="Comma 6 2 2 5 2 2 2 3" xfId="45241"/>
    <cellStyle name="Comma 6 2 2 5 2 2 3" xfId="22018"/>
    <cellStyle name="Comma 6 2 2 5 2 2 3 2" xfId="52842"/>
    <cellStyle name="Comma 6 2 2 5 2 2 4" xfId="37432"/>
    <cellStyle name="Comma 6 2 2 5 2 3" xfId="10613"/>
    <cellStyle name="Comma 6 2 2 5 2 3 2" xfId="26024"/>
    <cellStyle name="Comma 6 2 2 5 2 3 2 2" xfId="56848"/>
    <cellStyle name="Comma 6 2 2 5 2 3 3" xfId="41438"/>
    <cellStyle name="Comma 6 2 2 5 2 4" xfId="18215"/>
    <cellStyle name="Comma 6 2 2 5 2 4 2" xfId="49039"/>
    <cellStyle name="Comma 6 2 2 5 2 5" xfId="33629"/>
    <cellStyle name="Comma 6 2 2 5 3" xfId="4707"/>
    <cellStyle name="Comma 6 2 2 5 3 2" xfId="12517"/>
    <cellStyle name="Comma 6 2 2 5 3 2 2" xfId="27928"/>
    <cellStyle name="Comma 6 2 2 5 3 2 2 2" xfId="58752"/>
    <cellStyle name="Comma 6 2 2 5 3 2 3" xfId="43342"/>
    <cellStyle name="Comma 6 2 2 5 3 3" xfId="20119"/>
    <cellStyle name="Comma 6 2 2 5 3 3 2" xfId="50943"/>
    <cellStyle name="Comma 6 2 2 5 3 4" xfId="35533"/>
    <cellStyle name="Comma 6 2 2 5 4" xfId="8714"/>
    <cellStyle name="Comma 6 2 2 5 4 2" xfId="24125"/>
    <cellStyle name="Comma 6 2 2 5 4 2 2" xfId="54949"/>
    <cellStyle name="Comma 6 2 2 5 4 3" xfId="39539"/>
    <cellStyle name="Comma 6 2 2 5 5" xfId="16316"/>
    <cellStyle name="Comma 6 2 2 5 5 2" xfId="47140"/>
    <cellStyle name="Comma 6 2 2 5 6" xfId="31730"/>
    <cellStyle name="Comma 6 2 2 6" xfId="1537"/>
    <cellStyle name="Comma 6 2 2 6 2" xfId="3436"/>
    <cellStyle name="Comma 6 2 2 6 2 2" xfId="7239"/>
    <cellStyle name="Comma 6 2 2 6 2 2 2" xfId="15049"/>
    <cellStyle name="Comma 6 2 2 6 2 2 2 2" xfId="30460"/>
    <cellStyle name="Comma 6 2 2 6 2 2 2 2 2" xfId="61284"/>
    <cellStyle name="Comma 6 2 2 6 2 2 2 3" xfId="45874"/>
    <cellStyle name="Comma 6 2 2 6 2 2 3" xfId="22651"/>
    <cellStyle name="Comma 6 2 2 6 2 2 3 2" xfId="53475"/>
    <cellStyle name="Comma 6 2 2 6 2 2 4" xfId="38065"/>
    <cellStyle name="Comma 6 2 2 6 2 3" xfId="11246"/>
    <cellStyle name="Comma 6 2 2 6 2 3 2" xfId="26657"/>
    <cellStyle name="Comma 6 2 2 6 2 3 2 2" xfId="57481"/>
    <cellStyle name="Comma 6 2 2 6 2 3 3" xfId="42071"/>
    <cellStyle name="Comma 6 2 2 6 2 4" xfId="18848"/>
    <cellStyle name="Comma 6 2 2 6 2 4 2" xfId="49672"/>
    <cellStyle name="Comma 6 2 2 6 2 5" xfId="34262"/>
    <cellStyle name="Comma 6 2 2 6 3" xfId="5340"/>
    <cellStyle name="Comma 6 2 2 6 3 2" xfId="13150"/>
    <cellStyle name="Comma 6 2 2 6 3 2 2" xfId="28561"/>
    <cellStyle name="Comma 6 2 2 6 3 2 2 2" xfId="59385"/>
    <cellStyle name="Comma 6 2 2 6 3 2 3" xfId="43975"/>
    <cellStyle name="Comma 6 2 2 6 3 3" xfId="20752"/>
    <cellStyle name="Comma 6 2 2 6 3 3 2" xfId="51576"/>
    <cellStyle name="Comma 6 2 2 6 3 4" xfId="36166"/>
    <cellStyle name="Comma 6 2 2 6 4" xfId="9347"/>
    <cellStyle name="Comma 6 2 2 6 4 2" xfId="24758"/>
    <cellStyle name="Comma 6 2 2 6 4 2 2" xfId="55582"/>
    <cellStyle name="Comma 6 2 2 6 4 3" xfId="40172"/>
    <cellStyle name="Comma 6 2 2 6 5" xfId="16949"/>
    <cellStyle name="Comma 6 2 2 6 5 2" xfId="47773"/>
    <cellStyle name="Comma 6 2 2 6 6" xfId="32363"/>
    <cellStyle name="Comma 6 2 2 7" xfId="2170"/>
    <cellStyle name="Comma 6 2 2 7 2" xfId="5973"/>
    <cellStyle name="Comma 6 2 2 7 2 2" xfId="13783"/>
    <cellStyle name="Comma 6 2 2 7 2 2 2" xfId="29194"/>
    <cellStyle name="Comma 6 2 2 7 2 2 2 2" xfId="60018"/>
    <cellStyle name="Comma 6 2 2 7 2 2 3" xfId="44608"/>
    <cellStyle name="Comma 6 2 2 7 2 3" xfId="21385"/>
    <cellStyle name="Comma 6 2 2 7 2 3 2" xfId="52209"/>
    <cellStyle name="Comma 6 2 2 7 2 4" xfId="36799"/>
    <cellStyle name="Comma 6 2 2 7 3" xfId="9980"/>
    <cellStyle name="Comma 6 2 2 7 3 2" xfId="25391"/>
    <cellStyle name="Comma 6 2 2 7 3 2 2" xfId="56215"/>
    <cellStyle name="Comma 6 2 2 7 3 3" xfId="40805"/>
    <cellStyle name="Comma 6 2 2 7 4" xfId="17582"/>
    <cellStyle name="Comma 6 2 2 7 4 2" xfId="48406"/>
    <cellStyle name="Comma 6 2 2 7 5" xfId="32996"/>
    <cellStyle name="Comma 6 2 2 8" xfId="4074"/>
    <cellStyle name="Comma 6 2 2 8 2" xfId="11884"/>
    <cellStyle name="Comma 6 2 2 8 2 2" xfId="27295"/>
    <cellStyle name="Comma 6 2 2 8 2 2 2" xfId="58119"/>
    <cellStyle name="Comma 6 2 2 8 2 3" xfId="42709"/>
    <cellStyle name="Comma 6 2 2 8 3" xfId="19486"/>
    <cellStyle name="Comma 6 2 2 8 3 2" xfId="50310"/>
    <cellStyle name="Comma 6 2 2 8 4" xfId="34900"/>
    <cellStyle name="Comma 6 2 2 9" xfId="8081"/>
    <cellStyle name="Comma 6 2 2 9 2" xfId="23492"/>
    <cellStyle name="Comma 6 2 2 9 2 2" xfId="54316"/>
    <cellStyle name="Comma 6 2 2 9 3" xfId="38906"/>
    <cellStyle name="Comma 6 2 3" xfId="86"/>
    <cellStyle name="Comma 6 2 3 10" xfId="15723"/>
    <cellStyle name="Comma 6 2 3 10 2" xfId="46547"/>
    <cellStyle name="Comma 6 2 3 11" xfId="31137"/>
    <cellStyle name="Comma 6 2 3 12" xfId="310"/>
    <cellStyle name="Comma 6 2 3 2" xfId="733"/>
    <cellStyle name="Comma 6 2 3 2 2" xfId="1366"/>
    <cellStyle name="Comma 6 2 3 2 2 2" xfId="3265"/>
    <cellStyle name="Comma 6 2 3 2 2 2 2" xfId="7068"/>
    <cellStyle name="Comma 6 2 3 2 2 2 2 2" xfId="14878"/>
    <cellStyle name="Comma 6 2 3 2 2 2 2 2 2" xfId="30289"/>
    <cellStyle name="Comma 6 2 3 2 2 2 2 2 2 2" xfId="61113"/>
    <cellStyle name="Comma 6 2 3 2 2 2 2 2 3" xfId="45703"/>
    <cellStyle name="Comma 6 2 3 2 2 2 2 3" xfId="22480"/>
    <cellStyle name="Comma 6 2 3 2 2 2 2 3 2" xfId="53304"/>
    <cellStyle name="Comma 6 2 3 2 2 2 2 4" xfId="37894"/>
    <cellStyle name="Comma 6 2 3 2 2 2 3" xfId="11075"/>
    <cellStyle name="Comma 6 2 3 2 2 2 3 2" xfId="26486"/>
    <cellStyle name="Comma 6 2 3 2 2 2 3 2 2" xfId="57310"/>
    <cellStyle name="Comma 6 2 3 2 2 2 3 3" xfId="41900"/>
    <cellStyle name="Comma 6 2 3 2 2 2 4" xfId="18677"/>
    <cellStyle name="Comma 6 2 3 2 2 2 4 2" xfId="49501"/>
    <cellStyle name="Comma 6 2 3 2 2 2 5" xfId="34091"/>
    <cellStyle name="Comma 6 2 3 2 2 3" xfId="5169"/>
    <cellStyle name="Comma 6 2 3 2 2 3 2" xfId="12979"/>
    <cellStyle name="Comma 6 2 3 2 2 3 2 2" xfId="28390"/>
    <cellStyle name="Comma 6 2 3 2 2 3 2 2 2" xfId="59214"/>
    <cellStyle name="Comma 6 2 3 2 2 3 2 3" xfId="43804"/>
    <cellStyle name="Comma 6 2 3 2 2 3 3" xfId="20581"/>
    <cellStyle name="Comma 6 2 3 2 2 3 3 2" xfId="51405"/>
    <cellStyle name="Comma 6 2 3 2 2 3 4" xfId="35995"/>
    <cellStyle name="Comma 6 2 3 2 2 4" xfId="9176"/>
    <cellStyle name="Comma 6 2 3 2 2 4 2" xfId="24587"/>
    <cellStyle name="Comma 6 2 3 2 2 4 2 2" xfId="55411"/>
    <cellStyle name="Comma 6 2 3 2 2 4 3" xfId="40001"/>
    <cellStyle name="Comma 6 2 3 2 2 5" xfId="16778"/>
    <cellStyle name="Comma 6 2 3 2 2 5 2" xfId="47602"/>
    <cellStyle name="Comma 6 2 3 2 2 6" xfId="32192"/>
    <cellStyle name="Comma 6 2 3 2 3" xfId="1999"/>
    <cellStyle name="Comma 6 2 3 2 3 2" xfId="3898"/>
    <cellStyle name="Comma 6 2 3 2 3 2 2" xfId="7701"/>
    <cellStyle name="Comma 6 2 3 2 3 2 2 2" xfId="15511"/>
    <cellStyle name="Comma 6 2 3 2 3 2 2 2 2" xfId="30922"/>
    <cellStyle name="Comma 6 2 3 2 3 2 2 2 2 2" xfId="61746"/>
    <cellStyle name="Comma 6 2 3 2 3 2 2 2 3" xfId="46336"/>
    <cellStyle name="Comma 6 2 3 2 3 2 2 3" xfId="23113"/>
    <cellStyle name="Comma 6 2 3 2 3 2 2 3 2" xfId="53937"/>
    <cellStyle name="Comma 6 2 3 2 3 2 2 4" xfId="38527"/>
    <cellStyle name="Comma 6 2 3 2 3 2 3" xfId="11708"/>
    <cellStyle name="Comma 6 2 3 2 3 2 3 2" xfId="27119"/>
    <cellStyle name="Comma 6 2 3 2 3 2 3 2 2" xfId="57943"/>
    <cellStyle name="Comma 6 2 3 2 3 2 3 3" xfId="42533"/>
    <cellStyle name="Comma 6 2 3 2 3 2 4" xfId="19310"/>
    <cellStyle name="Comma 6 2 3 2 3 2 4 2" xfId="50134"/>
    <cellStyle name="Comma 6 2 3 2 3 2 5" xfId="34724"/>
    <cellStyle name="Comma 6 2 3 2 3 3" xfId="5802"/>
    <cellStyle name="Comma 6 2 3 2 3 3 2" xfId="13612"/>
    <cellStyle name="Comma 6 2 3 2 3 3 2 2" xfId="29023"/>
    <cellStyle name="Comma 6 2 3 2 3 3 2 2 2" xfId="59847"/>
    <cellStyle name="Comma 6 2 3 2 3 3 2 3" xfId="44437"/>
    <cellStyle name="Comma 6 2 3 2 3 3 3" xfId="21214"/>
    <cellStyle name="Comma 6 2 3 2 3 3 3 2" xfId="52038"/>
    <cellStyle name="Comma 6 2 3 2 3 3 4" xfId="36628"/>
    <cellStyle name="Comma 6 2 3 2 3 4" xfId="9809"/>
    <cellStyle name="Comma 6 2 3 2 3 4 2" xfId="25220"/>
    <cellStyle name="Comma 6 2 3 2 3 4 2 2" xfId="56044"/>
    <cellStyle name="Comma 6 2 3 2 3 4 3" xfId="40634"/>
    <cellStyle name="Comma 6 2 3 2 3 5" xfId="17411"/>
    <cellStyle name="Comma 6 2 3 2 3 5 2" xfId="48235"/>
    <cellStyle name="Comma 6 2 3 2 3 6" xfId="32825"/>
    <cellStyle name="Comma 6 2 3 2 4" xfId="2632"/>
    <cellStyle name="Comma 6 2 3 2 4 2" xfId="6435"/>
    <cellStyle name="Comma 6 2 3 2 4 2 2" xfId="14245"/>
    <cellStyle name="Comma 6 2 3 2 4 2 2 2" xfId="29656"/>
    <cellStyle name="Comma 6 2 3 2 4 2 2 2 2" xfId="60480"/>
    <cellStyle name="Comma 6 2 3 2 4 2 2 3" xfId="45070"/>
    <cellStyle name="Comma 6 2 3 2 4 2 3" xfId="21847"/>
    <cellStyle name="Comma 6 2 3 2 4 2 3 2" xfId="52671"/>
    <cellStyle name="Comma 6 2 3 2 4 2 4" xfId="37261"/>
    <cellStyle name="Comma 6 2 3 2 4 3" xfId="10442"/>
    <cellStyle name="Comma 6 2 3 2 4 3 2" xfId="25853"/>
    <cellStyle name="Comma 6 2 3 2 4 3 2 2" xfId="56677"/>
    <cellStyle name="Comma 6 2 3 2 4 3 3" xfId="41267"/>
    <cellStyle name="Comma 6 2 3 2 4 4" xfId="18044"/>
    <cellStyle name="Comma 6 2 3 2 4 4 2" xfId="48868"/>
    <cellStyle name="Comma 6 2 3 2 4 5" xfId="33458"/>
    <cellStyle name="Comma 6 2 3 2 5" xfId="4536"/>
    <cellStyle name="Comma 6 2 3 2 5 2" xfId="12346"/>
    <cellStyle name="Comma 6 2 3 2 5 2 2" xfId="27757"/>
    <cellStyle name="Comma 6 2 3 2 5 2 2 2" xfId="58581"/>
    <cellStyle name="Comma 6 2 3 2 5 2 3" xfId="43171"/>
    <cellStyle name="Comma 6 2 3 2 5 3" xfId="19948"/>
    <cellStyle name="Comma 6 2 3 2 5 3 2" xfId="50772"/>
    <cellStyle name="Comma 6 2 3 2 5 4" xfId="35362"/>
    <cellStyle name="Comma 6 2 3 2 6" xfId="8543"/>
    <cellStyle name="Comma 6 2 3 2 6 2" xfId="23954"/>
    <cellStyle name="Comma 6 2 3 2 6 2 2" xfId="54778"/>
    <cellStyle name="Comma 6 2 3 2 6 3" xfId="39368"/>
    <cellStyle name="Comma 6 2 3 2 7" xfId="16145"/>
    <cellStyle name="Comma 6 2 3 2 7 2" xfId="46969"/>
    <cellStyle name="Comma 6 2 3 2 8" xfId="31559"/>
    <cellStyle name="Comma 6 2 3 3" xfId="524"/>
    <cellStyle name="Comma 6 2 3 3 2" xfId="1157"/>
    <cellStyle name="Comma 6 2 3 3 2 2" xfId="3056"/>
    <cellStyle name="Comma 6 2 3 3 2 2 2" xfId="6859"/>
    <cellStyle name="Comma 6 2 3 3 2 2 2 2" xfId="14669"/>
    <cellStyle name="Comma 6 2 3 3 2 2 2 2 2" xfId="30080"/>
    <cellStyle name="Comma 6 2 3 3 2 2 2 2 2 2" xfId="60904"/>
    <cellStyle name="Comma 6 2 3 3 2 2 2 2 3" xfId="45494"/>
    <cellStyle name="Comma 6 2 3 3 2 2 2 3" xfId="22271"/>
    <cellStyle name="Comma 6 2 3 3 2 2 2 3 2" xfId="53095"/>
    <cellStyle name="Comma 6 2 3 3 2 2 2 4" xfId="37685"/>
    <cellStyle name="Comma 6 2 3 3 2 2 3" xfId="10866"/>
    <cellStyle name="Comma 6 2 3 3 2 2 3 2" xfId="26277"/>
    <cellStyle name="Comma 6 2 3 3 2 2 3 2 2" xfId="57101"/>
    <cellStyle name="Comma 6 2 3 3 2 2 3 3" xfId="41691"/>
    <cellStyle name="Comma 6 2 3 3 2 2 4" xfId="18468"/>
    <cellStyle name="Comma 6 2 3 3 2 2 4 2" xfId="49292"/>
    <cellStyle name="Comma 6 2 3 3 2 2 5" xfId="33882"/>
    <cellStyle name="Comma 6 2 3 3 2 3" xfId="4960"/>
    <cellStyle name="Comma 6 2 3 3 2 3 2" xfId="12770"/>
    <cellStyle name="Comma 6 2 3 3 2 3 2 2" xfId="28181"/>
    <cellStyle name="Comma 6 2 3 3 2 3 2 2 2" xfId="59005"/>
    <cellStyle name="Comma 6 2 3 3 2 3 2 3" xfId="43595"/>
    <cellStyle name="Comma 6 2 3 3 2 3 3" xfId="20372"/>
    <cellStyle name="Comma 6 2 3 3 2 3 3 2" xfId="51196"/>
    <cellStyle name="Comma 6 2 3 3 2 3 4" xfId="35786"/>
    <cellStyle name="Comma 6 2 3 3 2 4" xfId="8967"/>
    <cellStyle name="Comma 6 2 3 3 2 4 2" xfId="24378"/>
    <cellStyle name="Comma 6 2 3 3 2 4 2 2" xfId="55202"/>
    <cellStyle name="Comma 6 2 3 3 2 4 3" xfId="39792"/>
    <cellStyle name="Comma 6 2 3 3 2 5" xfId="16569"/>
    <cellStyle name="Comma 6 2 3 3 2 5 2" xfId="47393"/>
    <cellStyle name="Comma 6 2 3 3 2 6" xfId="31983"/>
    <cellStyle name="Comma 6 2 3 3 3" xfId="1790"/>
    <cellStyle name="Comma 6 2 3 3 3 2" xfId="3689"/>
    <cellStyle name="Comma 6 2 3 3 3 2 2" xfId="7492"/>
    <cellStyle name="Comma 6 2 3 3 3 2 2 2" xfId="15302"/>
    <cellStyle name="Comma 6 2 3 3 3 2 2 2 2" xfId="30713"/>
    <cellStyle name="Comma 6 2 3 3 3 2 2 2 2 2" xfId="61537"/>
    <cellStyle name="Comma 6 2 3 3 3 2 2 2 3" xfId="46127"/>
    <cellStyle name="Comma 6 2 3 3 3 2 2 3" xfId="22904"/>
    <cellStyle name="Comma 6 2 3 3 3 2 2 3 2" xfId="53728"/>
    <cellStyle name="Comma 6 2 3 3 3 2 2 4" xfId="38318"/>
    <cellStyle name="Comma 6 2 3 3 3 2 3" xfId="11499"/>
    <cellStyle name="Comma 6 2 3 3 3 2 3 2" xfId="26910"/>
    <cellStyle name="Comma 6 2 3 3 3 2 3 2 2" xfId="57734"/>
    <cellStyle name="Comma 6 2 3 3 3 2 3 3" xfId="42324"/>
    <cellStyle name="Comma 6 2 3 3 3 2 4" xfId="19101"/>
    <cellStyle name="Comma 6 2 3 3 3 2 4 2" xfId="49925"/>
    <cellStyle name="Comma 6 2 3 3 3 2 5" xfId="34515"/>
    <cellStyle name="Comma 6 2 3 3 3 3" xfId="5593"/>
    <cellStyle name="Comma 6 2 3 3 3 3 2" xfId="13403"/>
    <cellStyle name="Comma 6 2 3 3 3 3 2 2" xfId="28814"/>
    <cellStyle name="Comma 6 2 3 3 3 3 2 2 2" xfId="59638"/>
    <cellStyle name="Comma 6 2 3 3 3 3 2 3" xfId="44228"/>
    <cellStyle name="Comma 6 2 3 3 3 3 3" xfId="21005"/>
    <cellStyle name="Comma 6 2 3 3 3 3 3 2" xfId="51829"/>
    <cellStyle name="Comma 6 2 3 3 3 3 4" xfId="36419"/>
    <cellStyle name="Comma 6 2 3 3 3 4" xfId="9600"/>
    <cellStyle name="Comma 6 2 3 3 3 4 2" xfId="25011"/>
    <cellStyle name="Comma 6 2 3 3 3 4 2 2" xfId="55835"/>
    <cellStyle name="Comma 6 2 3 3 3 4 3" xfId="40425"/>
    <cellStyle name="Comma 6 2 3 3 3 5" xfId="17202"/>
    <cellStyle name="Comma 6 2 3 3 3 5 2" xfId="48026"/>
    <cellStyle name="Comma 6 2 3 3 3 6" xfId="32616"/>
    <cellStyle name="Comma 6 2 3 3 4" xfId="2423"/>
    <cellStyle name="Comma 6 2 3 3 4 2" xfId="6226"/>
    <cellStyle name="Comma 6 2 3 3 4 2 2" xfId="14036"/>
    <cellStyle name="Comma 6 2 3 3 4 2 2 2" xfId="29447"/>
    <cellStyle name="Comma 6 2 3 3 4 2 2 2 2" xfId="60271"/>
    <cellStyle name="Comma 6 2 3 3 4 2 2 3" xfId="44861"/>
    <cellStyle name="Comma 6 2 3 3 4 2 3" xfId="21638"/>
    <cellStyle name="Comma 6 2 3 3 4 2 3 2" xfId="52462"/>
    <cellStyle name="Comma 6 2 3 3 4 2 4" xfId="37052"/>
    <cellStyle name="Comma 6 2 3 3 4 3" xfId="10233"/>
    <cellStyle name="Comma 6 2 3 3 4 3 2" xfId="25644"/>
    <cellStyle name="Comma 6 2 3 3 4 3 2 2" xfId="56468"/>
    <cellStyle name="Comma 6 2 3 3 4 3 3" xfId="41058"/>
    <cellStyle name="Comma 6 2 3 3 4 4" xfId="17835"/>
    <cellStyle name="Comma 6 2 3 3 4 4 2" xfId="48659"/>
    <cellStyle name="Comma 6 2 3 3 4 5" xfId="33249"/>
    <cellStyle name="Comma 6 2 3 3 5" xfId="4327"/>
    <cellStyle name="Comma 6 2 3 3 5 2" xfId="12137"/>
    <cellStyle name="Comma 6 2 3 3 5 2 2" xfId="27548"/>
    <cellStyle name="Comma 6 2 3 3 5 2 2 2" xfId="58372"/>
    <cellStyle name="Comma 6 2 3 3 5 2 3" xfId="42962"/>
    <cellStyle name="Comma 6 2 3 3 5 3" xfId="19739"/>
    <cellStyle name="Comma 6 2 3 3 5 3 2" xfId="50563"/>
    <cellStyle name="Comma 6 2 3 3 5 4" xfId="35153"/>
    <cellStyle name="Comma 6 2 3 3 6" xfId="8334"/>
    <cellStyle name="Comma 6 2 3 3 6 2" xfId="23745"/>
    <cellStyle name="Comma 6 2 3 3 6 2 2" xfId="54569"/>
    <cellStyle name="Comma 6 2 3 3 6 3" xfId="39159"/>
    <cellStyle name="Comma 6 2 3 3 7" xfId="15936"/>
    <cellStyle name="Comma 6 2 3 3 7 2" xfId="46760"/>
    <cellStyle name="Comma 6 2 3 3 8" xfId="31350"/>
    <cellStyle name="Comma 6 2 3 4" xfId="944"/>
    <cellStyle name="Comma 6 2 3 4 2" xfId="2843"/>
    <cellStyle name="Comma 6 2 3 4 2 2" xfId="6646"/>
    <cellStyle name="Comma 6 2 3 4 2 2 2" xfId="14456"/>
    <cellStyle name="Comma 6 2 3 4 2 2 2 2" xfId="29867"/>
    <cellStyle name="Comma 6 2 3 4 2 2 2 2 2" xfId="60691"/>
    <cellStyle name="Comma 6 2 3 4 2 2 2 3" xfId="45281"/>
    <cellStyle name="Comma 6 2 3 4 2 2 3" xfId="22058"/>
    <cellStyle name="Comma 6 2 3 4 2 2 3 2" xfId="52882"/>
    <cellStyle name="Comma 6 2 3 4 2 2 4" xfId="37472"/>
    <cellStyle name="Comma 6 2 3 4 2 3" xfId="10653"/>
    <cellStyle name="Comma 6 2 3 4 2 3 2" xfId="26064"/>
    <cellStyle name="Comma 6 2 3 4 2 3 2 2" xfId="56888"/>
    <cellStyle name="Comma 6 2 3 4 2 3 3" xfId="41478"/>
    <cellStyle name="Comma 6 2 3 4 2 4" xfId="18255"/>
    <cellStyle name="Comma 6 2 3 4 2 4 2" xfId="49079"/>
    <cellStyle name="Comma 6 2 3 4 2 5" xfId="33669"/>
    <cellStyle name="Comma 6 2 3 4 3" xfId="4747"/>
    <cellStyle name="Comma 6 2 3 4 3 2" xfId="12557"/>
    <cellStyle name="Comma 6 2 3 4 3 2 2" xfId="27968"/>
    <cellStyle name="Comma 6 2 3 4 3 2 2 2" xfId="58792"/>
    <cellStyle name="Comma 6 2 3 4 3 2 3" xfId="43382"/>
    <cellStyle name="Comma 6 2 3 4 3 3" xfId="20159"/>
    <cellStyle name="Comma 6 2 3 4 3 3 2" xfId="50983"/>
    <cellStyle name="Comma 6 2 3 4 3 4" xfId="35573"/>
    <cellStyle name="Comma 6 2 3 4 4" xfId="8754"/>
    <cellStyle name="Comma 6 2 3 4 4 2" xfId="24165"/>
    <cellStyle name="Comma 6 2 3 4 4 2 2" xfId="54989"/>
    <cellStyle name="Comma 6 2 3 4 4 3" xfId="39579"/>
    <cellStyle name="Comma 6 2 3 4 5" xfId="16356"/>
    <cellStyle name="Comma 6 2 3 4 5 2" xfId="47180"/>
    <cellStyle name="Comma 6 2 3 4 6" xfId="31770"/>
    <cellStyle name="Comma 6 2 3 5" xfId="1577"/>
    <cellStyle name="Comma 6 2 3 5 2" xfId="3476"/>
    <cellStyle name="Comma 6 2 3 5 2 2" xfId="7279"/>
    <cellStyle name="Comma 6 2 3 5 2 2 2" xfId="15089"/>
    <cellStyle name="Comma 6 2 3 5 2 2 2 2" xfId="30500"/>
    <cellStyle name="Comma 6 2 3 5 2 2 2 2 2" xfId="61324"/>
    <cellStyle name="Comma 6 2 3 5 2 2 2 3" xfId="45914"/>
    <cellStyle name="Comma 6 2 3 5 2 2 3" xfId="22691"/>
    <cellStyle name="Comma 6 2 3 5 2 2 3 2" xfId="53515"/>
    <cellStyle name="Comma 6 2 3 5 2 2 4" xfId="38105"/>
    <cellStyle name="Comma 6 2 3 5 2 3" xfId="11286"/>
    <cellStyle name="Comma 6 2 3 5 2 3 2" xfId="26697"/>
    <cellStyle name="Comma 6 2 3 5 2 3 2 2" xfId="57521"/>
    <cellStyle name="Comma 6 2 3 5 2 3 3" xfId="42111"/>
    <cellStyle name="Comma 6 2 3 5 2 4" xfId="18888"/>
    <cellStyle name="Comma 6 2 3 5 2 4 2" xfId="49712"/>
    <cellStyle name="Comma 6 2 3 5 2 5" xfId="34302"/>
    <cellStyle name="Comma 6 2 3 5 3" xfId="5380"/>
    <cellStyle name="Comma 6 2 3 5 3 2" xfId="13190"/>
    <cellStyle name="Comma 6 2 3 5 3 2 2" xfId="28601"/>
    <cellStyle name="Comma 6 2 3 5 3 2 2 2" xfId="59425"/>
    <cellStyle name="Comma 6 2 3 5 3 2 3" xfId="44015"/>
    <cellStyle name="Comma 6 2 3 5 3 3" xfId="20792"/>
    <cellStyle name="Comma 6 2 3 5 3 3 2" xfId="51616"/>
    <cellStyle name="Comma 6 2 3 5 3 4" xfId="36206"/>
    <cellStyle name="Comma 6 2 3 5 4" xfId="9387"/>
    <cellStyle name="Comma 6 2 3 5 4 2" xfId="24798"/>
    <cellStyle name="Comma 6 2 3 5 4 2 2" xfId="55622"/>
    <cellStyle name="Comma 6 2 3 5 4 3" xfId="40212"/>
    <cellStyle name="Comma 6 2 3 5 5" xfId="16989"/>
    <cellStyle name="Comma 6 2 3 5 5 2" xfId="47813"/>
    <cellStyle name="Comma 6 2 3 5 6" xfId="32403"/>
    <cellStyle name="Comma 6 2 3 6" xfId="2210"/>
    <cellStyle name="Comma 6 2 3 6 2" xfId="6013"/>
    <cellStyle name="Comma 6 2 3 6 2 2" xfId="13823"/>
    <cellStyle name="Comma 6 2 3 6 2 2 2" xfId="29234"/>
    <cellStyle name="Comma 6 2 3 6 2 2 2 2" xfId="60058"/>
    <cellStyle name="Comma 6 2 3 6 2 2 3" xfId="44648"/>
    <cellStyle name="Comma 6 2 3 6 2 3" xfId="21425"/>
    <cellStyle name="Comma 6 2 3 6 2 3 2" xfId="52249"/>
    <cellStyle name="Comma 6 2 3 6 2 4" xfId="36839"/>
    <cellStyle name="Comma 6 2 3 6 3" xfId="10020"/>
    <cellStyle name="Comma 6 2 3 6 3 2" xfId="25431"/>
    <cellStyle name="Comma 6 2 3 6 3 2 2" xfId="56255"/>
    <cellStyle name="Comma 6 2 3 6 3 3" xfId="40845"/>
    <cellStyle name="Comma 6 2 3 6 4" xfId="17622"/>
    <cellStyle name="Comma 6 2 3 6 4 2" xfId="48446"/>
    <cellStyle name="Comma 6 2 3 6 5" xfId="33036"/>
    <cellStyle name="Comma 6 2 3 7" xfId="4114"/>
    <cellStyle name="Comma 6 2 3 7 2" xfId="11924"/>
    <cellStyle name="Comma 6 2 3 7 2 2" xfId="27335"/>
    <cellStyle name="Comma 6 2 3 7 2 2 2" xfId="58159"/>
    <cellStyle name="Comma 6 2 3 7 2 3" xfId="42749"/>
    <cellStyle name="Comma 6 2 3 7 3" xfId="19526"/>
    <cellStyle name="Comma 6 2 3 7 3 2" xfId="50350"/>
    <cellStyle name="Comma 6 2 3 7 4" xfId="34940"/>
    <cellStyle name="Comma 6 2 3 8" xfId="8121"/>
    <cellStyle name="Comma 6 2 3 8 2" xfId="23532"/>
    <cellStyle name="Comma 6 2 3 8 2 2" xfId="54356"/>
    <cellStyle name="Comma 6 2 3 8 3" xfId="38946"/>
    <cellStyle name="Comma 6 2 3 9" xfId="7912"/>
    <cellStyle name="Comma 6 2 3 9 2" xfId="23323"/>
    <cellStyle name="Comma 6 2 3 9 2 2" xfId="54147"/>
    <cellStyle name="Comma 6 2 3 9 3" xfId="38737"/>
    <cellStyle name="Comma 6 2 4" xfId="230"/>
    <cellStyle name="Comma 6 2 4 10" xfId="15643"/>
    <cellStyle name="Comma 6 2 4 10 2" xfId="46467"/>
    <cellStyle name="Comma 6 2 4 11" xfId="31057"/>
    <cellStyle name="Comma 6 2 4 2" xfId="653"/>
    <cellStyle name="Comma 6 2 4 2 2" xfId="1286"/>
    <cellStyle name="Comma 6 2 4 2 2 2" xfId="3185"/>
    <cellStyle name="Comma 6 2 4 2 2 2 2" xfId="6988"/>
    <cellStyle name="Comma 6 2 4 2 2 2 2 2" xfId="14798"/>
    <cellStyle name="Comma 6 2 4 2 2 2 2 2 2" xfId="30209"/>
    <cellStyle name="Comma 6 2 4 2 2 2 2 2 2 2" xfId="61033"/>
    <cellStyle name="Comma 6 2 4 2 2 2 2 2 3" xfId="45623"/>
    <cellStyle name="Comma 6 2 4 2 2 2 2 3" xfId="22400"/>
    <cellStyle name="Comma 6 2 4 2 2 2 2 3 2" xfId="53224"/>
    <cellStyle name="Comma 6 2 4 2 2 2 2 4" xfId="37814"/>
    <cellStyle name="Comma 6 2 4 2 2 2 3" xfId="10995"/>
    <cellStyle name="Comma 6 2 4 2 2 2 3 2" xfId="26406"/>
    <cellStyle name="Comma 6 2 4 2 2 2 3 2 2" xfId="57230"/>
    <cellStyle name="Comma 6 2 4 2 2 2 3 3" xfId="41820"/>
    <cellStyle name="Comma 6 2 4 2 2 2 4" xfId="18597"/>
    <cellStyle name="Comma 6 2 4 2 2 2 4 2" xfId="49421"/>
    <cellStyle name="Comma 6 2 4 2 2 2 5" xfId="34011"/>
    <cellStyle name="Comma 6 2 4 2 2 3" xfId="5089"/>
    <cellStyle name="Comma 6 2 4 2 2 3 2" xfId="12899"/>
    <cellStyle name="Comma 6 2 4 2 2 3 2 2" xfId="28310"/>
    <cellStyle name="Comma 6 2 4 2 2 3 2 2 2" xfId="59134"/>
    <cellStyle name="Comma 6 2 4 2 2 3 2 3" xfId="43724"/>
    <cellStyle name="Comma 6 2 4 2 2 3 3" xfId="20501"/>
    <cellStyle name="Comma 6 2 4 2 2 3 3 2" xfId="51325"/>
    <cellStyle name="Comma 6 2 4 2 2 3 4" xfId="35915"/>
    <cellStyle name="Comma 6 2 4 2 2 4" xfId="9096"/>
    <cellStyle name="Comma 6 2 4 2 2 4 2" xfId="24507"/>
    <cellStyle name="Comma 6 2 4 2 2 4 2 2" xfId="55331"/>
    <cellStyle name="Comma 6 2 4 2 2 4 3" xfId="39921"/>
    <cellStyle name="Comma 6 2 4 2 2 5" xfId="16698"/>
    <cellStyle name="Comma 6 2 4 2 2 5 2" xfId="47522"/>
    <cellStyle name="Comma 6 2 4 2 2 6" xfId="32112"/>
    <cellStyle name="Comma 6 2 4 2 3" xfId="1919"/>
    <cellStyle name="Comma 6 2 4 2 3 2" xfId="3818"/>
    <cellStyle name="Comma 6 2 4 2 3 2 2" xfId="7621"/>
    <cellStyle name="Comma 6 2 4 2 3 2 2 2" xfId="15431"/>
    <cellStyle name="Comma 6 2 4 2 3 2 2 2 2" xfId="30842"/>
    <cellStyle name="Comma 6 2 4 2 3 2 2 2 2 2" xfId="61666"/>
    <cellStyle name="Comma 6 2 4 2 3 2 2 2 3" xfId="46256"/>
    <cellStyle name="Comma 6 2 4 2 3 2 2 3" xfId="23033"/>
    <cellStyle name="Comma 6 2 4 2 3 2 2 3 2" xfId="53857"/>
    <cellStyle name="Comma 6 2 4 2 3 2 2 4" xfId="38447"/>
    <cellStyle name="Comma 6 2 4 2 3 2 3" xfId="11628"/>
    <cellStyle name="Comma 6 2 4 2 3 2 3 2" xfId="27039"/>
    <cellStyle name="Comma 6 2 4 2 3 2 3 2 2" xfId="57863"/>
    <cellStyle name="Comma 6 2 4 2 3 2 3 3" xfId="42453"/>
    <cellStyle name="Comma 6 2 4 2 3 2 4" xfId="19230"/>
    <cellStyle name="Comma 6 2 4 2 3 2 4 2" xfId="50054"/>
    <cellStyle name="Comma 6 2 4 2 3 2 5" xfId="34644"/>
    <cellStyle name="Comma 6 2 4 2 3 3" xfId="5722"/>
    <cellStyle name="Comma 6 2 4 2 3 3 2" xfId="13532"/>
    <cellStyle name="Comma 6 2 4 2 3 3 2 2" xfId="28943"/>
    <cellStyle name="Comma 6 2 4 2 3 3 2 2 2" xfId="59767"/>
    <cellStyle name="Comma 6 2 4 2 3 3 2 3" xfId="44357"/>
    <cellStyle name="Comma 6 2 4 2 3 3 3" xfId="21134"/>
    <cellStyle name="Comma 6 2 4 2 3 3 3 2" xfId="51958"/>
    <cellStyle name="Comma 6 2 4 2 3 3 4" xfId="36548"/>
    <cellStyle name="Comma 6 2 4 2 3 4" xfId="9729"/>
    <cellStyle name="Comma 6 2 4 2 3 4 2" xfId="25140"/>
    <cellStyle name="Comma 6 2 4 2 3 4 2 2" xfId="55964"/>
    <cellStyle name="Comma 6 2 4 2 3 4 3" xfId="40554"/>
    <cellStyle name="Comma 6 2 4 2 3 5" xfId="17331"/>
    <cellStyle name="Comma 6 2 4 2 3 5 2" xfId="48155"/>
    <cellStyle name="Comma 6 2 4 2 3 6" xfId="32745"/>
    <cellStyle name="Comma 6 2 4 2 4" xfId="2552"/>
    <cellStyle name="Comma 6 2 4 2 4 2" xfId="6355"/>
    <cellStyle name="Comma 6 2 4 2 4 2 2" xfId="14165"/>
    <cellStyle name="Comma 6 2 4 2 4 2 2 2" xfId="29576"/>
    <cellStyle name="Comma 6 2 4 2 4 2 2 2 2" xfId="60400"/>
    <cellStyle name="Comma 6 2 4 2 4 2 2 3" xfId="44990"/>
    <cellStyle name="Comma 6 2 4 2 4 2 3" xfId="21767"/>
    <cellStyle name="Comma 6 2 4 2 4 2 3 2" xfId="52591"/>
    <cellStyle name="Comma 6 2 4 2 4 2 4" xfId="37181"/>
    <cellStyle name="Comma 6 2 4 2 4 3" xfId="10362"/>
    <cellStyle name="Comma 6 2 4 2 4 3 2" xfId="25773"/>
    <cellStyle name="Comma 6 2 4 2 4 3 2 2" xfId="56597"/>
    <cellStyle name="Comma 6 2 4 2 4 3 3" xfId="41187"/>
    <cellStyle name="Comma 6 2 4 2 4 4" xfId="17964"/>
    <cellStyle name="Comma 6 2 4 2 4 4 2" xfId="48788"/>
    <cellStyle name="Comma 6 2 4 2 4 5" xfId="33378"/>
    <cellStyle name="Comma 6 2 4 2 5" xfId="4456"/>
    <cellStyle name="Comma 6 2 4 2 5 2" xfId="12266"/>
    <cellStyle name="Comma 6 2 4 2 5 2 2" xfId="27677"/>
    <cellStyle name="Comma 6 2 4 2 5 2 2 2" xfId="58501"/>
    <cellStyle name="Comma 6 2 4 2 5 2 3" xfId="43091"/>
    <cellStyle name="Comma 6 2 4 2 5 3" xfId="19868"/>
    <cellStyle name="Comma 6 2 4 2 5 3 2" xfId="50692"/>
    <cellStyle name="Comma 6 2 4 2 5 4" xfId="35282"/>
    <cellStyle name="Comma 6 2 4 2 6" xfId="8463"/>
    <cellStyle name="Comma 6 2 4 2 6 2" xfId="23874"/>
    <cellStyle name="Comma 6 2 4 2 6 2 2" xfId="54698"/>
    <cellStyle name="Comma 6 2 4 2 6 3" xfId="39288"/>
    <cellStyle name="Comma 6 2 4 2 7" xfId="16065"/>
    <cellStyle name="Comma 6 2 4 2 7 2" xfId="46889"/>
    <cellStyle name="Comma 6 2 4 2 8" xfId="31479"/>
    <cellStyle name="Comma 6 2 4 3" xfId="444"/>
    <cellStyle name="Comma 6 2 4 3 2" xfId="1077"/>
    <cellStyle name="Comma 6 2 4 3 2 2" xfId="2976"/>
    <cellStyle name="Comma 6 2 4 3 2 2 2" xfId="6779"/>
    <cellStyle name="Comma 6 2 4 3 2 2 2 2" xfId="14589"/>
    <cellStyle name="Comma 6 2 4 3 2 2 2 2 2" xfId="30000"/>
    <cellStyle name="Comma 6 2 4 3 2 2 2 2 2 2" xfId="60824"/>
    <cellStyle name="Comma 6 2 4 3 2 2 2 2 3" xfId="45414"/>
    <cellStyle name="Comma 6 2 4 3 2 2 2 3" xfId="22191"/>
    <cellStyle name="Comma 6 2 4 3 2 2 2 3 2" xfId="53015"/>
    <cellStyle name="Comma 6 2 4 3 2 2 2 4" xfId="37605"/>
    <cellStyle name="Comma 6 2 4 3 2 2 3" xfId="10786"/>
    <cellStyle name="Comma 6 2 4 3 2 2 3 2" xfId="26197"/>
    <cellStyle name="Comma 6 2 4 3 2 2 3 2 2" xfId="57021"/>
    <cellStyle name="Comma 6 2 4 3 2 2 3 3" xfId="41611"/>
    <cellStyle name="Comma 6 2 4 3 2 2 4" xfId="18388"/>
    <cellStyle name="Comma 6 2 4 3 2 2 4 2" xfId="49212"/>
    <cellStyle name="Comma 6 2 4 3 2 2 5" xfId="33802"/>
    <cellStyle name="Comma 6 2 4 3 2 3" xfId="4880"/>
    <cellStyle name="Comma 6 2 4 3 2 3 2" xfId="12690"/>
    <cellStyle name="Comma 6 2 4 3 2 3 2 2" xfId="28101"/>
    <cellStyle name="Comma 6 2 4 3 2 3 2 2 2" xfId="58925"/>
    <cellStyle name="Comma 6 2 4 3 2 3 2 3" xfId="43515"/>
    <cellStyle name="Comma 6 2 4 3 2 3 3" xfId="20292"/>
    <cellStyle name="Comma 6 2 4 3 2 3 3 2" xfId="51116"/>
    <cellStyle name="Comma 6 2 4 3 2 3 4" xfId="35706"/>
    <cellStyle name="Comma 6 2 4 3 2 4" xfId="8887"/>
    <cellStyle name="Comma 6 2 4 3 2 4 2" xfId="24298"/>
    <cellStyle name="Comma 6 2 4 3 2 4 2 2" xfId="55122"/>
    <cellStyle name="Comma 6 2 4 3 2 4 3" xfId="39712"/>
    <cellStyle name="Comma 6 2 4 3 2 5" xfId="16489"/>
    <cellStyle name="Comma 6 2 4 3 2 5 2" xfId="47313"/>
    <cellStyle name="Comma 6 2 4 3 2 6" xfId="31903"/>
    <cellStyle name="Comma 6 2 4 3 3" xfId="1710"/>
    <cellStyle name="Comma 6 2 4 3 3 2" xfId="3609"/>
    <cellStyle name="Comma 6 2 4 3 3 2 2" xfId="7412"/>
    <cellStyle name="Comma 6 2 4 3 3 2 2 2" xfId="15222"/>
    <cellStyle name="Comma 6 2 4 3 3 2 2 2 2" xfId="30633"/>
    <cellStyle name="Comma 6 2 4 3 3 2 2 2 2 2" xfId="61457"/>
    <cellStyle name="Comma 6 2 4 3 3 2 2 2 3" xfId="46047"/>
    <cellStyle name="Comma 6 2 4 3 3 2 2 3" xfId="22824"/>
    <cellStyle name="Comma 6 2 4 3 3 2 2 3 2" xfId="53648"/>
    <cellStyle name="Comma 6 2 4 3 3 2 2 4" xfId="38238"/>
    <cellStyle name="Comma 6 2 4 3 3 2 3" xfId="11419"/>
    <cellStyle name="Comma 6 2 4 3 3 2 3 2" xfId="26830"/>
    <cellStyle name="Comma 6 2 4 3 3 2 3 2 2" xfId="57654"/>
    <cellStyle name="Comma 6 2 4 3 3 2 3 3" xfId="42244"/>
    <cellStyle name="Comma 6 2 4 3 3 2 4" xfId="19021"/>
    <cellStyle name="Comma 6 2 4 3 3 2 4 2" xfId="49845"/>
    <cellStyle name="Comma 6 2 4 3 3 2 5" xfId="34435"/>
    <cellStyle name="Comma 6 2 4 3 3 3" xfId="5513"/>
    <cellStyle name="Comma 6 2 4 3 3 3 2" xfId="13323"/>
    <cellStyle name="Comma 6 2 4 3 3 3 2 2" xfId="28734"/>
    <cellStyle name="Comma 6 2 4 3 3 3 2 2 2" xfId="59558"/>
    <cellStyle name="Comma 6 2 4 3 3 3 2 3" xfId="44148"/>
    <cellStyle name="Comma 6 2 4 3 3 3 3" xfId="20925"/>
    <cellStyle name="Comma 6 2 4 3 3 3 3 2" xfId="51749"/>
    <cellStyle name="Comma 6 2 4 3 3 3 4" xfId="36339"/>
    <cellStyle name="Comma 6 2 4 3 3 4" xfId="9520"/>
    <cellStyle name="Comma 6 2 4 3 3 4 2" xfId="24931"/>
    <cellStyle name="Comma 6 2 4 3 3 4 2 2" xfId="55755"/>
    <cellStyle name="Comma 6 2 4 3 3 4 3" xfId="40345"/>
    <cellStyle name="Comma 6 2 4 3 3 5" xfId="17122"/>
    <cellStyle name="Comma 6 2 4 3 3 5 2" xfId="47946"/>
    <cellStyle name="Comma 6 2 4 3 3 6" xfId="32536"/>
    <cellStyle name="Comma 6 2 4 3 4" xfId="2343"/>
    <cellStyle name="Comma 6 2 4 3 4 2" xfId="6146"/>
    <cellStyle name="Comma 6 2 4 3 4 2 2" xfId="13956"/>
    <cellStyle name="Comma 6 2 4 3 4 2 2 2" xfId="29367"/>
    <cellStyle name="Comma 6 2 4 3 4 2 2 2 2" xfId="60191"/>
    <cellStyle name="Comma 6 2 4 3 4 2 2 3" xfId="44781"/>
    <cellStyle name="Comma 6 2 4 3 4 2 3" xfId="21558"/>
    <cellStyle name="Comma 6 2 4 3 4 2 3 2" xfId="52382"/>
    <cellStyle name="Comma 6 2 4 3 4 2 4" xfId="36972"/>
    <cellStyle name="Comma 6 2 4 3 4 3" xfId="10153"/>
    <cellStyle name="Comma 6 2 4 3 4 3 2" xfId="25564"/>
    <cellStyle name="Comma 6 2 4 3 4 3 2 2" xfId="56388"/>
    <cellStyle name="Comma 6 2 4 3 4 3 3" xfId="40978"/>
    <cellStyle name="Comma 6 2 4 3 4 4" xfId="17755"/>
    <cellStyle name="Comma 6 2 4 3 4 4 2" xfId="48579"/>
    <cellStyle name="Comma 6 2 4 3 4 5" xfId="33169"/>
    <cellStyle name="Comma 6 2 4 3 5" xfId="4247"/>
    <cellStyle name="Comma 6 2 4 3 5 2" xfId="12057"/>
    <cellStyle name="Comma 6 2 4 3 5 2 2" xfId="27468"/>
    <cellStyle name="Comma 6 2 4 3 5 2 2 2" xfId="58292"/>
    <cellStyle name="Comma 6 2 4 3 5 2 3" xfId="42882"/>
    <cellStyle name="Comma 6 2 4 3 5 3" xfId="19659"/>
    <cellStyle name="Comma 6 2 4 3 5 3 2" xfId="50483"/>
    <cellStyle name="Comma 6 2 4 3 5 4" xfId="35073"/>
    <cellStyle name="Comma 6 2 4 3 6" xfId="8254"/>
    <cellStyle name="Comma 6 2 4 3 6 2" xfId="23665"/>
    <cellStyle name="Comma 6 2 4 3 6 2 2" xfId="54489"/>
    <cellStyle name="Comma 6 2 4 3 6 3" xfId="39079"/>
    <cellStyle name="Comma 6 2 4 3 7" xfId="15856"/>
    <cellStyle name="Comma 6 2 4 3 7 2" xfId="46680"/>
    <cellStyle name="Comma 6 2 4 3 8" xfId="31270"/>
    <cellStyle name="Comma 6 2 4 4" xfId="864"/>
    <cellStyle name="Comma 6 2 4 4 2" xfId="2763"/>
    <cellStyle name="Comma 6 2 4 4 2 2" xfId="6566"/>
    <cellStyle name="Comma 6 2 4 4 2 2 2" xfId="14376"/>
    <cellStyle name="Comma 6 2 4 4 2 2 2 2" xfId="29787"/>
    <cellStyle name="Comma 6 2 4 4 2 2 2 2 2" xfId="60611"/>
    <cellStyle name="Comma 6 2 4 4 2 2 2 3" xfId="45201"/>
    <cellStyle name="Comma 6 2 4 4 2 2 3" xfId="21978"/>
    <cellStyle name="Comma 6 2 4 4 2 2 3 2" xfId="52802"/>
    <cellStyle name="Comma 6 2 4 4 2 2 4" xfId="37392"/>
    <cellStyle name="Comma 6 2 4 4 2 3" xfId="10573"/>
    <cellStyle name="Comma 6 2 4 4 2 3 2" xfId="25984"/>
    <cellStyle name="Comma 6 2 4 4 2 3 2 2" xfId="56808"/>
    <cellStyle name="Comma 6 2 4 4 2 3 3" xfId="41398"/>
    <cellStyle name="Comma 6 2 4 4 2 4" xfId="18175"/>
    <cellStyle name="Comma 6 2 4 4 2 4 2" xfId="48999"/>
    <cellStyle name="Comma 6 2 4 4 2 5" xfId="33589"/>
    <cellStyle name="Comma 6 2 4 4 3" xfId="4667"/>
    <cellStyle name="Comma 6 2 4 4 3 2" xfId="12477"/>
    <cellStyle name="Comma 6 2 4 4 3 2 2" xfId="27888"/>
    <cellStyle name="Comma 6 2 4 4 3 2 2 2" xfId="58712"/>
    <cellStyle name="Comma 6 2 4 4 3 2 3" xfId="43302"/>
    <cellStyle name="Comma 6 2 4 4 3 3" xfId="20079"/>
    <cellStyle name="Comma 6 2 4 4 3 3 2" xfId="50903"/>
    <cellStyle name="Comma 6 2 4 4 3 4" xfId="35493"/>
    <cellStyle name="Comma 6 2 4 4 4" xfId="8674"/>
    <cellStyle name="Comma 6 2 4 4 4 2" xfId="24085"/>
    <cellStyle name="Comma 6 2 4 4 4 2 2" xfId="54909"/>
    <cellStyle name="Comma 6 2 4 4 4 3" xfId="39499"/>
    <cellStyle name="Comma 6 2 4 4 5" xfId="16276"/>
    <cellStyle name="Comma 6 2 4 4 5 2" xfId="47100"/>
    <cellStyle name="Comma 6 2 4 4 6" xfId="31690"/>
    <cellStyle name="Comma 6 2 4 5" xfId="1497"/>
    <cellStyle name="Comma 6 2 4 5 2" xfId="3396"/>
    <cellStyle name="Comma 6 2 4 5 2 2" xfId="7199"/>
    <cellStyle name="Comma 6 2 4 5 2 2 2" xfId="15009"/>
    <cellStyle name="Comma 6 2 4 5 2 2 2 2" xfId="30420"/>
    <cellStyle name="Comma 6 2 4 5 2 2 2 2 2" xfId="61244"/>
    <cellStyle name="Comma 6 2 4 5 2 2 2 3" xfId="45834"/>
    <cellStyle name="Comma 6 2 4 5 2 2 3" xfId="22611"/>
    <cellStyle name="Comma 6 2 4 5 2 2 3 2" xfId="53435"/>
    <cellStyle name="Comma 6 2 4 5 2 2 4" xfId="38025"/>
    <cellStyle name="Comma 6 2 4 5 2 3" xfId="11206"/>
    <cellStyle name="Comma 6 2 4 5 2 3 2" xfId="26617"/>
    <cellStyle name="Comma 6 2 4 5 2 3 2 2" xfId="57441"/>
    <cellStyle name="Comma 6 2 4 5 2 3 3" xfId="42031"/>
    <cellStyle name="Comma 6 2 4 5 2 4" xfId="18808"/>
    <cellStyle name="Comma 6 2 4 5 2 4 2" xfId="49632"/>
    <cellStyle name="Comma 6 2 4 5 2 5" xfId="34222"/>
    <cellStyle name="Comma 6 2 4 5 3" xfId="5300"/>
    <cellStyle name="Comma 6 2 4 5 3 2" xfId="13110"/>
    <cellStyle name="Comma 6 2 4 5 3 2 2" xfId="28521"/>
    <cellStyle name="Comma 6 2 4 5 3 2 2 2" xfId="59345"/>
    <cellStyle name="Comma 6 2 4 5 3 2 3" xfId="43935"/>
    <cellStyle name="Comma 6 2 4 5 3 3" xfId="20712"/>
    <cellStyle name="Comma 6 2 4 5 3 3 2" xfId="51536"/>
    <cellStyle name="Comma 6 2 4 5 3 4" xfId="36126"/>
    <cellStyle name="Comma 6 2 4 5 4" xfId="9307"/>
    <cellStyle name="Comma 6 2 4 5 4 2" xfId="24718"/>
    <cellStyle name="Comma 6 2 4 5 4 2 2" xfId="55542"/>
    <cellStyle name="Comma 6 2 4 5 4 3" xfId="40132"/>
    <cellStyle name="Comma 6 2 4 5 5" xfId="16909"/>
    <cellStyle name="Comma 6 2 4 5 5 2" xfId="47733"/>
    <cellStyle name="Comma 6 2 4 5 6" xfId="32323"/>
    <cellStyle name="Comma 6 2 4 6" xfId="2130"/>
    <cellStyle name="Comma 6 2 4 6 2" xfId="5933"/>
    <cellStyle name="Comma 6 2 4 6 2 2" xfId="13743"/>
    <cellStyle name="Comma 6 2 4 6 2 2 2" xfId="29154"/>
    <cellStyle name="Comma 6 2 4 6 2 2 2 2" xfId="59978"/>
    <cellStyle name="Comma 6 2 4 6 2 2 3" xfId="44568"/>
    <cellStyle name="Comma 6 2 4 6 2 3" xfId="21345"/>
    <cellStyle name="Comma 6 2 4 6 2 3 2" xfId="52169"/>
    <cellStyle name="Comma 6 2 4 6 2 4" xfId="36759"/>
    <cellStyle name="Comma 6 2 4 6 3" xfId="9940"/>
    <cellStyle name="Comma 6 2 4 6 3 2" xfId="25351"/>
    <cellStyle name="Comma 6 2 4 6 3 2 2" xfId="56175"/>
    <cellStyle name="Comma 6 2 4 6 3 3" xfId="40765"/>
    <cellStyle name="Comma 6 2 4 6 4" xfId="17542"/>
    <cellStyle name="Comma 6 2 4 6 4 2" xfId="48366"/>
    <cellStyle name="Comma 6 2 4 6 5" xfId="32956"/>
    <cellStyle name="Comma 6 2 4 7" xfId="4034"/>
    <cellStyle name="Comma 6 2 4 7 2" xfId="11844"/>
    <cellStyle name="Comma 6 2 4 7 2 2" xfId="27255"/>
    <cellStyle name="Comma 6 2 4 7 2 2 2" xfId="58079"/>
    <cellStyle name="Comma 6 2 4 7 2 3" xfId="42669"/>
    <cellStyle name="Comma 6 2 4 7 3" xfId="19446"/>
    <cellStyle name="Comma 6 2 4 7 3 2" xfId="50270"/>
    <cellStyle name="Comma 6 2 4 7 4" xfId="34860"/>
    <cellStyle name="Comma 6 2 4 8" xfId="8041"/>
    <cellStyle name="Comma 6 2 4 8 2" xfId="23452"/>
    <cellStyle name="Comma 6 2 4 8 2 2" xfId="54276"/>
    <cellStyle name="Comma 6 2 4 8 3" xfId="38866"/>
    <cellStyle name="Comma 6 2 4 9" xfId="7832"/>
    <cellStyle name="Comma 6 2 4 9 2" xfId="23243"/>
    <cellStyle name="Comma 6 2 4 9 2 2" xfId="54067"/>
    <cellStyle name="Comma 6 2 4 9 3" xfId="38657"/>
    <cellStyle name="Comma 6 2 5" xfId="608"/>
    <cellStyle name="Comma 6 2 5 2" xfId="1241"/>
    <cellStyle name="Comma 6 2 5 2 2" xfId="3140"/>
    <cellStyle name="Comma 6 2 5 2 2 2" xfId="6943"/>
    <cellStyle name="Comma 6 2 5 2 2 2 2" xfId="14753"/>
    <cellStyle name="Comma 6 2 5 2 2 2 2 2" xfId="30164"/>
    <cellStyle name="Comma 6 2 5 2 2 2 2 2 2" xfId="60988"/>
    <cellStyle name="Comma 6 2 5 2 2 2 2 3" xfId="45578"/>
    <cellStyle name="Comma 6 2 5 2 2 2 3" xfId="22355"/>
    <cellStyle name="Comma 6 2 5 2 2 2 3 2" xfId="53179"/>
    <cellStyle name="Comma 6 2 5 2 2 2 4" xfId="37769"/>
    <cellStyle name="Comma 6 2 5 2 2 3" xfId="10950"/>
    <cellStyle name="Comma 6 2 5 2 2 3 2" xfId="26361"/>
    <cellStyle name="Comma 6 2 5 2 2 3 2 2" xfId="57185"/>
    <cellStyle name="Comma 6 2 5 2 2 3 3" xfId="41775"/>
    <cellStyle name="Comma 6 2 5 2 2 4" xfId="18552"/>
    <cellStyle name="Comma 6 2 5 2 2 4 2" xfId="49376"/>
    <cellStyle name="Comma 6 2 5 2 2 5" xfId="33966"/>
    <cellStyle name="Comma 6 2 5 2 3" xfId="5044"/>
    <cellStyle name="Comma 6 2 5 2 3 2" xfId="12854"/>
    <cellStyle name="Comma 6 2 5 2 3 2 2" xfId="28265"/>
    <cellStyle name="Comma 6 2 5 2 3 2 2 2" xfId="59089"/>
    <cellStyle name="Comma 6 2 5 2 3 2 3" xfId="43679"/>
    <cellStyle name="Comma 6 2 5 2 3 3" xfId="20456"/>
    <cellStyle name="Comma 6 2 5 2 3 3 2" xfId="51280"/>
    <cellStyle name="Comma 6 2 5 2 3 4" xfId="35870"/>
    <cellStyle name="Comma 6 2 5 2 4" xfId="9051"/>
    <cellStyle name="Comma 6 2 5 2 4 2" xfId="24462"/>
    <cellStyle name="Comma 6 2 5 2 4 2 2" xfId="55286"/>
    <cellStyle name="Comma 6 2 5 2 4 3" xfId="39876"/>
    <cellStyle name="Comma 6 2 5 2 5" xfId="16653"/>
    <cellStyle name="Comma 6 2 5 2 5 2" xfId="47477"/>
    <cellStyle name="Comma 6 2 5 2 6" xfId="32067"/>
    <cellStyle name="Comma 6 2 5 3" xfId="1874"/>
    <cellStyle name="Comma 6 2 5 3 2" xfId="3773"/>
    <cellStyle name="Comma 6 2 5 3 2 2" xfId="7576"/>
    <cellStyle name="Comma 6 2 5 3 2 2 2" xfId="15386"/>
    <cellStyle name="Comma 6 2 5 3 2 2 2 2" xfId="30797"/>
    <cellStyle name="Comma 6 2 5 3 2 2 2 2 2" xfId="61621"/>
    <cellStyle name="Comma 6 2 5 3 2 2 2 3" xfId="46211"/>
    <cellStyle name="Comma 6 2 5 3 2 2 3" xfId="22988"/>
    <cellStyle name="Comma 6 2 5 3 2 2 3 2" xfId="53812"/>
    <cellStyle name="Comma 6 2 5 3 2 2 4" xfId="38402"/>
    <cellStyle name="Comma 6 2 5 3 2 3" xfId="11583"/>
    <cellStyle name="Comma 6 2 5 3 2 3 2" xfId="26994"/>
    <cellStyle name="Comma 6 2 5 3 2 3 2 2" xfId="57818"/>
    <cellStyle name="Comma 6 2 5 3 2 3 3" xfId="42408"/>
    <cellStyle name="Comma 6 2 5 3 2 4" xfId="19185"/>
    <cellStyle name="Comma 6 2 5 3 2 4 2" xfId="50009"/>
    <cellStyle name="Comma 6 2 5 3 2 5" xfId="34599"/>
    <cellStyle name="Comma 6 2 5 3 3" xfId="5677"/>
    <cellStyle name="Comma 6 2 5 3 3 2" xfId="13487"/>
    <cellStyle name="Comma 6 2 5 3 3 2 2" xfId="28898"/>
    <cellStyle name="Comma 6 2 5 3 3 2 2 2" xfId="59722"/>
    <cellStyle name="Comma 6 2 5 3 3 2 3" xfId="44312"/>
    <cellStyle name="Comma 6 2 5 3 3 3" xfId="21089"/>
    <cellStyle name="Comma 6 2 5 3 3 3 2" xfId="51913"/>
    <cellStyle name="Comma 6 2 5 3 3 4" xfId="36503"/>
    <cellStyle name="Comma 6 2 5 3 4" xfId="9684"/>
    <cellStyle name="Comma 6 2 5 3 4 2" xfId="25095"/>
    <cellStyle name="Comma 6 2 5 3 4 2 2" xfId="55919"/>
    <cellStyle name="Comma 6 2 5 3 4 3" xfId="40509"/>
    <cellStyle name="Comma 6 2 5 3 5" xfId="17286"/>
    <cellStyle name="Comma 6 2 5 3 5 2" xfId="48110"/>
    <cellStyle name="Comma 6 2 5 3 6" xfId="32700"/>
    <cellStyle name="Comma 6 2 5 4" xfId="2507"/>
    <cellStyle name="Comma 6 2 5 4 2" xfId="6310"/>
    <cellStyle name="Comma 6 2 5 4 2 2" xfId="14120"/>
    <cellStyle name="Comma 6 2 5 4 2 2 2" xfId="29531"/>
    <cellStyle name="Comma 6 2 5 4 2 2 2 2" xfId="60355"/>
    <cellStyle name="Comma 6 2 5 4 2 2 3" xfId="44945"/>
    <cellStyle name="Comma 6 2 5 4 2 3" xfId="21722"/>
    <cellStyle name="Comma 6 2 5 4 2 3 2" xfId="52546"/>
    <cellStyle name="Comma 6 2 5 4 2 4" xfId="37136"/>
    <cellStyle name="Comma 6 2 5 4 3" xfId="10317"/>
    <cellStyle name="Comma 6 2 5 4 3 2" xfId="25728"/>
    <cellStyle name="Comma 6 2 5 4 3 2 2" xfId="56552"/>
    <cellStyle name="Comma 6 2 5 4 3 3" xfId="41142"/>
    <cellStyle name="Comma 6 2 5 4 4" xfId="17919"/>
    <cellStyle name="Comma 6 2 5 4 4 2" xfId="48743"/>
    <cellStyle name="Comma 6 2 5 4 5" xfId="33333"/>
    <cellStyle name="Comma 6 2 5 5" xfId="4411"/>
    <cellStyle name="Comma 6 2 5 5 2" xfId="12221"/>
    <cellStyle name="Comma 6 2 5 5 2 2" xfId="27632"/>
    <cellStyle name="Comma 6 2 5 5 2 2 2" xfId="58456"/>
    <cellStyle name="Comma 6 2 5 5 2 3" xfId="43046"/>
    <cellStyle name="Comma 6 2 5 5 3" xfId="19823"/>
    <cellStyle name="Comma 6 2 5 5 3 2" xfId="50647"/>
    <cellStyle name="Comma 6 2 5 5 4" xfId="35237"/>
    <cellStyle name="Comma 6 2 5 6" xfId="8418"/>
    <cellStyle name="Comma 6 2 5 6 2" xfId="23829"/>
    <cellStyle name="Comma 6 2 5 6 2 2" xfId="54653"/>
    <cellStyle name="Comma 6 2 5 6 3" xfId="39243"/>
    <cellStyle name="Comma 6 2 5 7" xfId="16020"/>
    <cellStyle name="Comma 6 2 5 7 2" xfId="46844"/>
    <cellStyle name="Comma 6 2 5 8" xfId="31434"/>
    <cellStyle name="Comma 6 2 6" xfId="399"/>
    <cellStyle name="Comma 6 2 6 2" xfId="1032"/>
    <cellStyle name="Comma 6 2 6 2 2" xfId="2931"/>
    <cellStyle name="Comma 6 2 6 2 2 2" xfId="6734"/>
    <cellStyle name="Comma 6 2 6 2 2 2 2" xfId="14544"/>
    <cellStyle name="Comma 6 2 6 2 2 2 2 2" xfId="29955"/>
    <cellStyle name="Comma 6 2 6 2 2 2 2 2 2" xfId="60779"/>
    <cellStyle name="Comma 6 2 6 2 2 2 2 3" xfId="45369"/>
    <cellStyle name="Comma 6 2 6 2 2 2 3" xfId="22146"/>
    <cellStyle name="Comma 6 2 6 2 2 2 3 2" xfId="52970"/>
    <cellStyle name="Comma 6 2 6 2 2 2 4" xfId="37560"/>
    <cellStyle name="Comma 6 2 6 2 2 3" xfId="10741"/>
    <cellStyle name="Comma 6 2 6 2 2 3 2" xfId="26152"/>
    <cellStyle name="Comma 6 2 6 2 2 3 2 2" xfId="56976"/>
    <cellStyle name="Comma 6 2 6 2 2 3 3" xfId="41566"/>
    <cellStyle name="Comma 6 2 6 2 2 4" xfId="18343"/>
    <cellStyle name="Comma 6 2 6 2 2 4 2" xfId="49167"/>
    <cellStyle name="Comma 6 2 6 2 2 5" xfId="33757"/>
    <cellStyle name="Comma 6 2 6 2 3" xfId="4835"/>
    <cellStyle name="Comma 6 2 6 2 3 2" xfId="12645"/>
    <cellStyle name="Comma 6 2 6 2 3 2 2" xfId="28056"/>
    <cellStyle name="Comma 6 2 6 2 3 2 2 2" xfId="58880"/>
    <cellStyle name="Comma 6 2 6 2 3 2 3" xfId="43470"/>
    <cellStyle name="Comma 6 2 6 2 3 3" xfId="20247"/>
    <cellStyle name="Comma 6 2 6 2 3 3 2" xfId="51071"/>
    <cellStyle name="Comma 6 2 6 2 3 4" xfId="35661"/>
    <cellStyle name="Comma 6 2 6 2 4" xfId="8842"/>
    <cellStyle name="Comma 6 2 6 2 4 2" xfId="24253"/>
    <cellStyle name="Comma 6 2 6 2 4 2 2" xfId="55077"/>
    <cellStyle name="Comma 6 2 6 2 4 3" xfId="39667"/>
    <cellStyle name="Comma 6 2 6 2 5" xfId="16444"/>
    <cellStyle name="Comma 6 2 6 2 5 2" xfId="47268"/>
    <cellStyle name="Comma 6 2 6 2 6" xfId="31858"/>
    <cellStyle name="Comma 6 2 6 3" xfId="1665"/>
    <cellStyle name="Comma 6 2 6 3 2" xfId="3564"/>
    <cellStyle name="Comma 6 2 6 3 2 2" xfId="7367"/>
    <cellStyle name="Comma 6 2 6 3 2 2 2" xfId="15177"/>
    <cellStyle name="Comma 6 2 6 3 2 2 2 2" xfId="30588"/>
    <cellStyle name="Comma 6 2 6 3 2 2 2 2 2" xfId="61412"/>
    <cellStyle name="Comma 6 2 6 3 2 2 2 3" xfId="46002"/>
    <cellStyle name="Comma 6 2 6 3 2 2 3" xfId="22779"/>
    <cellStyle name="Comma 6 2 6 3 2 2 3 2" xfId="53603"/>
    <cellStyle name="Comma 6 2 6 3 2 2 4" xfId="38193"/>
    <cellStyle name="Comma 6 2 6 3 2 3" xfId="11374"/>
    <cellStyle name="Comma 6 2 6 3 2 3 2" xfId="26785"/>
    <cellStyle name="Comma 6 2 6 3 2 3 2 2" xfId="57609"/>
    <cellStyle name="Comma 6 2 6 3 2 3 3" xfId="42199"/>
    <cellStyle name="Comma 6 2 6 3 2 4" xfId="18976"/>
    <cellStyle name="Comma 6 2 6 3 2 4 2" xfId="49800"/>
    <cellStyle name="Comma 6 2 6 3 2 5" xfId="34390"/>
    <cellStyle name="Comma 6 2 6 3 3" xfId="5468"/>
    <cellStyle name="Comma 6 2 6 3 3 2" xfId="13278"/>
    <cellStyle name="Comma 6 2 6 3 3 2 2" xfId="28689"/>
    <cellStyle name="Comma 6 2 6 3 3 2 2 2" xfId="59513"/>
    <cellStyle name="Comma 6 2 6 3 3 2 3" xfId="44103"/>
    <cellStyle name="Comma 6 2 6 3 3 3" xfId="20880"/>
    <cellStyle name="Comma 6 2 6 3 3 3 2" xfId="51704"/>
    <cellStyle name="Comma 6 2 6 3 3 4" xfId="36294"/>
    <cellStyle name="Comma 6 2 6 3 4" xfId="9475"/>
    <cellStyle name="Comma 6 2 6 3 4 2" xfId="24886"/>
    <cellStyle name="Comma 6 2 6 3 4 2 2" xfId="55710"/>
    <cellStyle name="Comma 6 2 6 3 4 3" xfId="40300"/>
    <cellStyle name="Comma 6 2 6 3 5" xfId="17077"/>
    <cellStyle name="Comma 6 2 6 3 5 2" xfId="47901"/>
    <cellStyle name="Comma 6 2 6 3 6" xfId="32491"/>
    <cellStyle name="Comma 6 2 6 4" xfId="2298"/>
    <cellStyle name="Comma 6 2 6 4 2" xfId="6101"/>
    <cellStyle name="Comma 6 2 6 4 2 2" xfId="13911"/>
    <cellStyle name="Comma 6 2 6 4 2 2 2" xfId="29322"/>
    <cellStyle name="Comma 6 2 6 4 2 2 2 2" xfId="60146"/>
    <cellStyle name="Comma 6 2 6 4 2 2 3" xfId="44736"/>
    <cellStyle name="Comma 6 2 6 4 2 3" xfId="21513"/>
    <cellStyle name="Comma 6 2 6 4 2 3 2" xfId="52337"/>
    <cellStyle name="Comma 6 2 6 4 2 4" xfId="36927"/>
    <cellStyle name="Comma 6 2 6 4 3" xfId="10108"/>
    <cellStyle name="Comma 6 2 6 4 3 2" xfId="25519"/>
    <cellStyle name="Comma 6 2 6 4 3 2 2" xfId="56343"/>
    <cellStyle name="Comma 6 2 6 4 3 3" xfId="40933"/>
    <cellStyle name="Comma 6 2 6 4 4" xfId="17710"/>
    <cellStyle name="Comma 6 2 6 4 4 2" xfId="48534"/>
    <cellStyle name="Comma 6 2 6 4 5" xfId="33124"/>
    <cellStyle name="Comma 6 2 6 5" xfId="4202"/>
    <cellStyle name="Comma 6 2 6 5 2" xfId="12012"/>
    <cellStyle name="Comma 6 2 6 5 2 2" xfId="27423"/>
    <cellStyle name="Comma 6 2 6 5 2 2 2" xfId="58247"/>
    <cellStyle name="Comma 6 2 6 5 2 3" xfId="42837"/>
    <cellStyle name="Comma 6 2 6 5 3" xfId="19614"/>
    <cellStyle name="Comma 6 2 6 5 3 2" xfId="50438"/>
    <cellStyle name="Comma 6 2 6 5 4" xfId="35028"/>
    <cellStyle name="Comma 6 2 6 6" xfId="8209"/>
    <cellStyle name="Comma 6 2 6 6 2" xfId="23620"/>
    <cellStyle name="Comma 6 2 6 6 2 2" xfId="54444"/>
    <cellStyle name="Comma 6 2 6 6 3" xfId="39034"/>
    <cellStyle name="Comma 6 2 6 7" xfId="15811"/>
    <cellStyle name="Comma 6 2 6 7 2" xfId="46635"/>
    <cellStyle name="Comma 6 2 6 8" xfId="31225"/>
    <cellStyle name="Comma 6 2 7" xfId="819"/>
    <cellStyle name="Comma 6 2 7 2" xfId="2718"/>
    <cellStyle name="Comma 6 2 7 2 2" xfId="6521"/>
    <cellStyle name="Comma 6 2 7 2 2 2" xfId="14331"/>
    <cellStyle name="Comma 6 2 7 2 2 2 2" xfId="29742"/>
    <cellStyle name="Comma 6 2 7 2 2 2 2 2" xfId="60566"/>
    <cellStyle name="Comma 6 2 7 2 2 2 3" xfId="45156"/>
    <cellStyle name="Comma 6 2 7 2 2 3" xfId="21933"/>
    <cellStyle name="Comma 6 2 7 2 2 3 2" xfId="52757"/>
    <cellStyle name="Comma 6 2 7 2 2 4" xfId="37347"/>
    <cellStyle name="Comma 6 2 7 2 3" xfId="10528"/>
    <cellStyle name="Comma 6 2 7 2 3 2" xfId="25939"/>
    <cellStyle name="Comma 6 2 7 2 3 2 2" xfId="56763"/>
    <cellStyle name="Comma 6 2 7 2 3 3" xfId="41353"/>
    <cellStyle name="Comma 6 2 7 2 4" xfId="18130"/>
    <cellStyle name="Comma 6 2 7 2 4 2" xfId="48954"/>
    <cellStyle name="Comma 6 2 7 2 5" xfId="33544"/>
    <cellStyle name="Comma 6 2 7 3" xfId="4622"/>
    <cellStyle name="Comma 6 2 7 3 2" xfId="12432"/>
    <cellStyle name="Comma 6 2 7 3 2 2" xfId="27843"/>
    <cellStyle name="Comma 6 2 7 3 2 2 2" xfId="58667"/>
    <cellStyle name="Comma 6 2 7 3 2 3" xfId="43257"/>
    <cellStyle name="Comma 6 2 7 3 3" xfId="20034"/>
    <cellStyle name="Comma 6 2 7 3 3 2" xfId="50858"/>
    <cellStyle name="Comma 6 2 7 3 4" xfId="35448"/>
    <cellStyle name="Comma 6 2 7 4" xfId="8629"/>
    <cellStyle name="Comma 6 2 7 4 2" xfId="24040"/>
    <cellStyle name="Comma 6 2 7 4 2 2" xfId="54864"/>
    <cellStyle name="Comma 6 2 7 4 3" xfId="39454"/>
    <cellStyle name="Comma 6 2 7 5" xfId="16231"/>
    <cellStyle name="Comma 6 2 7 5 2" xfId="47055"/>
    <cellStyle name="Comma 6 2 7 6" xfId="31645"/>
    <cellStyle name="Comma 6 2 8" xfId="1452"/>
    <cellStyle name="Comma 6 2 8 2" xfId="3351"/>
    <cellStyle name="Comma 6 2 8 2 2" xfId="7154"/>
    <cellStyle name="Comma 6 2 8 2 2 2" xfId="14964"/>
    <cellStyle name="Comma 6 2 8 2 2 2 2" xfId="30375"/>
    <cellStyle name="Comma 6 2 8 2 2 2 2 2" xfId="61199"/>
    <cellStyle name="Comma 6 2 8 2 2 2 3" xfId="45789"/>
    <cellStyle name="Comma 6 2 8 2 2 3" xfId="22566"/>
    <cellStyle name="Comma 6 2 8 2 2 3 2" xfId="53390"/>
    <cellStyle name="Comma 6 2 8 2 2 4" xfId="37980"/>
    <cellStyle name="Comma 6 2 8 2 3" xfId="11161"/>
    <cellStyle name="Comma 6 2 8 2 3 2" xfId="26572"/>
    <cellStyle name="Comma 6 2 8 2 3 2 2" xfId="57396"/>
    <cellStyle name="Comma 6 2 8 2 3 3" xfId="41986"/>
    <cellStyle name="Comma 6 2 8 2 4" xfId="18763"/>
    <cellStyle name="Comma 6 2 8 2 4 2" xfId="49587"/>
    <cellStyle name="Comma 6 2 8 2 5" xfId="34177"/>
    <cellStyle name="Comma 6 2 8 3" xfId="5255"/>
    <cellStyle name="Comma 6 2 8 3 2" xfId="13065"/>
    <cellStyle name="Comma 6 2 8 3 2 2" xfId="28476"/>
    <cellStyle name="Comma 6 2 8 3 2 2 2" xfId="59300"/>
    <cellStyle name="Comma 6 2 8 3 2 3" xfId="43890"/>
    <cellStyle name="Comma 6 2 8 3 3" xfId="20667"/>
    <cellStyle name="Comma 6 2 8 3 3 2" xfId="51491"/>
    <cellStyle name="Comma 6 2 8 3 4" xfId="36081"/>
    <cellStyle name="Comma 6 2 8 4" xfId="9262"/>
    <cellStyle name="Comma 6 2 8 4 2" xfId="24673"/>
    <cellStyle name="Comma 6 2 8 4 2 2" xfId="55497"/>
    <cellStyle name="Comma 6 2 8 4 3" xfId="40087"/>
    <cellStyle name="Comma 6 2 8 5" xfId="16864"/>
    <cellStyle name="Comma 6 2 8 5 2" xfId="47688"/>
    <cellStyle name="Comma 6 2 8 6" xfId="32278"/>
    <cellStyle name="Comma 6 2 9" xfId="2085"/>
    <cellStyle name="Comma 6 2 9 2" xfId="5888"/>
    <cellStyle name="Comma 6 2 9 2 2" xfId="13698"/>
    <cellStyle name="Comma 6 2 9 2 2 2" xfId="29109"/>
    <cellStyle name="Comma 6 2 9 2 2 2 2" xfId="59933"/>
    <cellStyle name="Comma 6 2 9 2 2 3" xfId="44523"/>
    <cellStyle name="Comma 6 2 9 2 3" xfId="21300"/>
    <cellStyle name="Comma 6 2 9 2 3 2" xfId="52124"/>
    <cellStyle name="Comma 6 2 9 2 4" xfId="36714"/>
    <cellStyle name="Comma 6 2 9 3" xfId="9895"/>
    <cellStyle name="Comma 6 2 9 3 2" xfId="25306"/>
    <cellStyle name="Comma 6 2 9 3 2 2" xfId="56130"/>
    <cellStyle name="Comma 6 2 9 3 3" xfId="40720"/>
    <cellStyle name="Comma 6 2 9 4" xfId="17497"/>
    <cellStyle name="Comma 6 2 9 4 2" xfId="48321"/>
    <cellStyle name="Comma 6 2 9 5" xfId="32911"/>
    <cellStyle name="Comma 6 3" xfId="68"/>
    <cellStyle name="Comma 6 3 10" xfId="7852"/>
    <cellStyle name="Comma 6 3 10 2" xfId="23263"/>
    <cellStyle name="Comma 6 3 10 2 2" xfId="54087"/>
    <cellStyle name="Comma 6 3 10 3" xfId="38677"/>
    <cellStyle name="Comma 6 3 11" xfId="15663"/>
    <cellStyle name="Comma 6 3 11 2" xfId="46487"/>
    <cellStyle name="Comma 6 3 12" xfId="31077"/>
    <cellStyle name="Comma 6 3 13" xfId="250"/>
    <cellStyle name="Comma 6 3 2" xfId="92"/>
    <cellStyle name="Comma 6 3 2 10" xfId="15745"/>
    <cellStyle name="Comma 6 3 2 10 2" xfId="46569"/>
    <cellStyle name="Comma 6 3 2 11" xfId="31159"/>
    <cellStyle name="Comma 6 3 2 12" xfId="332"/>
    <cellStyle name="Comma 6 3 2 2" xfId="755"/>
    <cellStyle name="Comma 6 3 2 2 2" xfId="1388"/>
    <cellStyle name="Comma 6 3 2 2 2 2" xfId="3287"/>
    <cellStyle name="Comma 6 3 2 2 2 2 2" xfId="7090"/>
    <cellStyle name="Comma 6 3 2 2 2 2 2 2" xfId="14900"/>
    <cellStyle name="Comma 6 3 2 2 2 2 2 2 2" xfId="30311"/>
    <cellStyle name="Comma 6 3 2 2 2 2 2 2 2 2" xfId="61135"/>
    <cellStyle name="Comma 6 3 2 2 2 2 2 2 3" xfId="45725"/>
    <cellStyle name="Comma 6 3 2 2 2 2 2 3" xfId="22502"/>
    <cellStyle name="Comma 6 3 2 2 2 2 2 3 2" xfId="53326"/>
    <cellStyle name="Comma 6 3 2 2 2 2 2 4" xfId="37916"/>
    <cellStyle name="Comma 6 3 2 2 2 2 3" xfId="11097"/>
    <cellStyle name="Comma 6 3 2 2 2 2 3 2" xfId="26508"/>
    <cellStyle name="Comma 6 3 2 2 2 2 3 2 2" xfId="57332"/>
    <cellStyle name="Comma 6 3 2 2 2 2 3 3" xfId="41922"/>
    <cellStyle name="Comma 6 3 2 2 2 2 4" xfId="18699"/>
    <cellStyle name="Comma 6 3 2 2 2 2 4 2" xfId="49523"/>
    <cellStyle name="Comma 6 3 2 2 2 2 5" xfId="34113"/>
    <cellStyle name="Comma 6 3 2 2 2 3" xfId="5191"/>
    <cellStyle name="Comma 6 3 2 2 2 3 2" xfId="13001"/>
    <cellStyle name="Comma 6 3 2 2 2 3 2 2" xfId="28412"/>
    <cellStyle name="Comma 6 3 2 2 2 3 2 2 2" xfId="59236"/>
    <cellStyle name="Comma 6 3 2 2 2 3 2 3" xfId="43826"/>
    <cellStyle name="Comma 6 3 2 2 2 3 3" xfId="20603"/>
    <cellStyle name="Comma 6 3 2 2 2 3 3 2" xfId="51427"/>
    <cellStyle name="Comma 6 3 2 2 2 3 4" xfId="36017"/>
    <cellStyle name="Comma 6 3 2 2 2 4" xfId="9198"/>
    <cellStyle name="Comma 6 3 2 2 2 4 2" xfId="24609"/>
    <cellStyle name="Comma 6 3 2 2 2 4 2 2" xfId="55433"/>
    <cellStyle name="Comma 6 3 2 2 2 4 3" xfId="40023"/>
    <cellStyle name="Comma 6 3 2 2 2 5" xfId="16800"/>
    <cellStyle name="Comma 6 3 2 2 2 5 2" xfId="47624"/>
    <cellStyle name="Comma 6 3 2 2 2 6" xfId="32214"/>
    <cellStyle name="Comma 6 3 2 2 3" xfId="2021"/>
    <cellStyle name="Comma 6 3 2 2 3 2" xfId="3920"/>
    <cellStyle name="Comma 6 3 2 2 3 2 2" xfId="7723"/>
    <cellStyle name="Comma 6 3 2 2 3 2 2 2" xfId="15533"/>
    <cellStyle name="Comma 6 3 2 2 3 2 2 2 2" xfId="30944"/>
    <cellStyle name="Comma 6 3 2 2 3 2 2 2 2 2" xfId="61768"/>
    <cellStyle name="Comma 6 3 2 2 3 2 2 2 3" xfId="46358"/>
    <cellStyle name="Comma 6 3 2 2 3 2 2 3" xfId="23135"/>
    <cellStyle name="Comma 6 3 2 2 3 2 2 3 2" xfId="53959"/>
    <cellStyle name="Comma 6 3 2 2 3 2 2 4" xfId="38549"/>
    <cellStyle name="Comma 6 3 2 2 3 2 3" xfId="11730"/>
    <cellStyle name="Comma 6 3 2 2 3 2 3 2" xfId="27141"/>
    <cellStyle name="Comma 6 3 2 2 3 2 3 2 2" xfId="57965"/>
    <cellStyle name="Comma 6 3 2 2 3 2 3 3" xfId="42555"/>
    <cellStyle name="Comma 6 3 2 2 3 2 4" xfId="19332"/>
    <cellStyle name="Comma 6 3 2 2 3 2 4 2" xfId="50156"/>
    <cellStyle name="Comma 6 3 2 2 3 2 5" xfId="34746"/>
    <cellStyle name="Comma 6 3 2 2 3 3" xfId="5824"/>
    <cellStyle name="Comma 6 3 2 2 3 3 2" xfId="13634"/>
    <cellStyle name="Comma 6 3 2 2 3 3 2 2" xfId="29045"/>
    <cellStyle name="Comma 6 3 2 2 3 3 2 2 2" xfId="59869"/>
    <cellStyle name="Comma 6 3 2 2 3 3 2 3" xfId="44459"/>
    <cellStyle name="Comma 6 3 2 2 3 3 3" xfId="21236"/>
    <cellStyle name="Comma 6 3 2 2 3 3 3 2" xfId="52060"/>
    <cellStyle name="Comma 6 3 2 2 3 3 4" xfId="36650"/>
    <cellStyle name="Comma 6 3 2 2 3 4" xfId="9831"/>
    <cellStyle name="Comma 6 3 2 2 3 4 2" xfId="25242"/>
    <cellStyle name="Comma 6 3 2 2 3 4 2 2" xfId="56066"/>
    <cellStyle name="Comma 6 3 2 2 3 4 3" xfId="40656"/>
    <cellStyle name="Comma 6 3 2 2 3 5" xfId="17433"/>
    <cellStyle name="Comma 6 3 2 2 3 5 2" xfId="48257"/>
    <cellStyle name="Comma 6 3 2 2 3 6" xfId="32847"/>
    <cellStyle name="Comma 6 3 2 2 4" xfId="2654"/>
    <cellStyle name="Comma 6 3 2 2 4 2" xfId="6457"/>
    <cellStyle name="Comma 6 3 2 2 4 2 2" xfId="14267"/>
    <cellStyle name="Comma 6 3 2 2 4 2 2 2" xfId="29678"/>
    <cellStyle name="Comma 6 3 2 2 4 2 2 2 2" xfId="60502"/>
    <cellStyle name="Comma 6 3 2 2 4 2 2 3" xfId="45092"/>
    <cellStyle name="Comma 6 3 2 2 4 2 3" xfId="21869"/>
    <cellStyle name="Comma 6 3 2 2 4 2 3 2" xfId="52693"/>
    <cellStyle name="Comma 6 3 2 2 4 2 4" xfId="37283"/>
    <cellStyle name="Comma 6 3 2 2 4 3" xfId="10464"/>
    <cellStyle name="Comma 6 3 2 2 4 3 2" xfId="25875"/>
    <cellStyle name="Comma 6 3 2 2 4 3 2 2" xfId="56699"/>
    <cellStyle name="Comma 6 3 2 2 4 3 3" xfId="41289"/>
    <cellStyle name="Comma 6 3 2 2 4 4" xfId="18066"/>
    <cellStyle name="Comma 6 3 2 2 4 4 2" xfId="48890"/>
    <cellStyle name="Comma 6 3 2 2 4 5" xfId="33480"/>
    <cellStyle name="Comma 6 3 2 2 5" xfId="4558"/>
    <cellStyle name="Comma 6 3 2 2 5 2" xfId="12368"/>
    <cellStyle name="Comma 6 3 2 2 5 2 2" xfId="27779"/>
    <cellStyle name="Comma 6 3 2 2 5 2 2 2" xfId="58603"/>
    <cellStyle name="Comma 6 3 2 2 5 2 3" xfId="43193"/>
    <cellStyle name="Comma 6 3 2 2 5 3" xfId="19970"/>
    <cellStyle name="Comma 6 3 2 2 5 3 2" xfId="50794"/>
    <cellStyle name="Comma 6 3 2 2 5 4" xfId="35384"/>
    <cellStyle name="Comma 6 3 2 2 6" xfId="8565"/>
    <cellStyle name="Comma 6 3 2 2 6 2" xfId="23976"/>
    <cellStyle name="Comma 6 3 2 2 6 2 2" xfId="54800"/>
    <cellStyle name="Comma 6 3 2 2 6 3" xfId="39390"/>
    <cellStyle name="Comma 6 3 2 2 7" xfId="16167"/>
    <cellStyle name="Comma 6 3 2 2 7 2" xfId="46991"/>
    <cellStyle name="Comma 6 3 2 2 8" xfId="31581"/>
    <cellStyle name="Comma 6 3 2 3" xfId="546"/>
    <cellStyle name="Comma 6 3 2 3 2" xfId="1179"/>
    <cellStyle name="Comma 6 3 2 3 2 2" xfId="3078"/>
    <cellStyle name="Comma 6 3 2 3 2 2 2" xfId="6881"/>
    <cellStyle name="Comma 6 3 2 3 2 2 2 2" xfId="14691"/>
    <cellStyle name="Comma 6 3 2 3 2 2 2 2 2" xfId="30102"/>
    <cellStyle name="Comma 6 3 2 3 2 2 2 2 2 2" xfId="60926"/>
    <cellStyle name="Comma 6 3 2 3 2 2 2 2 3" xfId="45516"/>
    <cellStyle name="Comma 6 3 2 3 2 2 2 3" xfId="22293"/>
    <cellStyle name="Comma 6 3 2 3 2 2 2 3 2" xfId="53117"/>
    <cellStyle name="Comma 6 3 2 3 2 2 2 4" xfId="37707"/>
    <cellStyle name="Comma 6 3 2 3 2 2 3" xfId="10888"/>
    <cellStyle name="Comma 6 3 2 3 2 2 3 2" xfId="26299"/>
    <cellStyle name="Comma 6 3 2 3 2 2 3 2 2" xfId="57123"/>
    <cellStyle name="Comma 6 3 2 3 2 2 3 3" xfId="41713"/>
    <cellStyle name="Comma 6 3 2 3 2 2 4" xfId="18490"/>
    <cellStyle name="Comma 6 3 2 3 2 2 4 2" xfId="49314"/>
    <cellStyle name="Comma 6 3 2 3 2 2 5" xfId="33904"/>
    <cellStyle name="Comma 6 3 2 3 2 3" xfId="4982"/>
    <cellStyle name="Comma 6 3 2 3 2 3 2" xfId="12792"/>
    <cellStyle name="Comma 6 3 2 3 2 3 2 2" xfId="28203"/>
    <cellStyle name="Comma 6 3 2 3 2 3 2 2 2" xfId="59027"/>
    <cellStyle name="Comma 6 3 2 3 2 3 2 3" xfId="43617"/>
    <cellStyle name="Comma 6 3 2 3 2 3 3" xfId="20394"/>
    <cellStyle name="Comma 6 3 2 3 2 3 3 2" xfId="51218"/>
    <cellStyle name="Comma 6 3 2 3 2 3 4" xfId="35808"/>
    <cellStyle name="Comma 6 3 2 3 2 4" xfId="8989"/>
    <cellStyle name="Comma 6 3 2 3 2 4 2" xfId="24400"/>
    <cellStyle name="Comma 6 3 2 3 2 4 2 2" xfId="55224"/>
    <cellStyle name="Comma 6 3 2 3 2 4 3" xfId="39814"/>
    <cellStyle name="Comma 6 3 2 3 2 5" xfId="16591"/>
    <cellStyle name="Comma 6 3 2 3 2 5 2" xfId="47415"/>
    <cellStyle name="Comma 6 3 2 3 2 6" xfId="32005"/>
    <cellStyle name="Comma 6 3 2 3 3" xfId="1812"/>
    <cellStyle name="Comma 6 3 2 3 3 2" xfId="3711"/>
    <cellStyle name="Comma 6 3 2 3 3 2 2" xfId="7514"/>
    <cellStyle name="Comma 6 3 2 3 3 2 2 2" xfId="15324"/>
    <cellStyle name="Comma 6 3 2 3 3 2 2 2 2" xfId="30735"/>
    <cellStyle name="Comma 6 3 2 3 3 2 2 2 2 2" xfId="61559"/>
    <cellStyle name="Comma 6 3 2 3 3 2 2 2 3" xfId="46149"/>
    <cellStyle name="Comma 6 3 2 3 3 2 2 3" xfId="22926"/>
    <cellStyle name="Comma 6 3 2 3 3 2 2 3 2" xfId="53750"/>
    <cellStyle name="Comma 6 3 2 3 3 2 2 4" xfId="38340"/>
    <cellStyle name="Comma 6 3 2 3 3 2 3" xfId="11521"/>
    <cellStyle name="Comma 6 3 2 3 3 2 3 2" xfId="26932"/>
    <cellStyle name="Comma 6 3 2 3 3 2 3 2 2" xfId="57756"/>
    <cellStyle name="Comma 6 3 2 3 3 2 3 3" xfId="42346"/>
    <cellStyle name="Comma 6 3 2 3 3 2 4" xfId="19123"/>
    <cellStyle name="Comma 6 3 2 3 3 2 4 2" xfId="49947"/>
    <cellStyle name="Comma 6 3 2 3 3 2 5" xfId="34537"/>
    <cellStyle name="Comma 6 3 2 3 3 3" xfId="5615"/>
    <cellStyle name="Comma 6 3 2 3 3 3 2" xfId="13425"/>
    <cellStyle name="Comma 6 3 2 3 3 3 2 2" xfId="28836"/>
    <cellStyle name="Comma 6 3 2 3 3 3 2 2 2" xfId="59660"/>
    <cellStyle name="Comma 6 3 2 3 3 3 2 3" xfId="44250"/>
    <cellStyle name="Comma 6 3 2 3 3 3 3" xfId="21027"/>
    <cellStyle name="Comma 6 3 2 3 3 3 3 2" xfId="51851"/>
    <cellStyle name="Comma 6 3 2 3 3 3 4" xfId="36441"/>
    <cellStyle name="Comma 6 3 2 3 3 4" xfId="9622"/>
    <cellStyle name="Comma 6 3 2 3 3 4 2" xfId="25033"/>
    <cellStyle name="Comma 6 3 2 3 3 4 2 2" xfId="55857"/>
    <cellStyle name="Comma 6 3 2 3 3 4 3" xfId="40447"/>
    <cellStyle name="Comma 6 3 2 3 3 5" xfId="17224"/>
    <cellStyle name="Comma 6 3 2 3 3 5 2" xfId="48048"/>
    <cellStyle name="Comma 6 3 2 3 3 6" xfId="32638"/>
    <cellStyle name="Comma 6 3 2 3 4" xfId="2445"/>
    <cellStyle name="Comma 6 3 2 3 4 2" xfId="6248"/>
    <cellStyle name="Comma 6 3 2 3 4 2 2" xfId="14058"/>
    <cellStyle name="Comma 6 3 2 3 4 2 2 2" xfId="29469"/>
    <cellStyle name="Comma 6 3 2 3 4 2 2 2 2" xfId="60293"/>
    <cellStyle name="Comma 6 3 2 3 4 2 2 3" xfId="44883"/>
    <cellStyle name="Comma 6 3 2 3 4 2 3" xfId="21660"/>
    <cellStyle name="Comma 6 3 2 3 4 2 3 2" xfId="52484"/>
    <cellStyle name="Comma 6 3 2 3 4 2 4" xfId="37074"/>
    <cellStyle name="Comma 6 3 2 3 4 3" xfId="10255"/>
    <cellStyle name="Comma 6 3 2 3 4 3 2" xfId="25666"/>
    <cellStyle name="Comma 6 3 2 3 4 3 2 2" xfId="56490"/>
    <cellStyle name="Comma 6 3 2 3 4 3 3" xfId="41080"/>
    <cellStyle name="Comma 6 3 2 3 4 4" xfId="17857"/>
    <cellStyle name="Comma 6 3 2 3 4 4 2" xfId="48681"/>
    <cellStyle name="Comma 6 3 2 3 4 5" xfId="33271"/>
    <cellStyle name="Comma 6 3 2 3 5" xfId="4349"/>
    <cellStyle name="Comma 6 3 2 3 5 2" xfId="12159"/>
    <cellStyle name="Comma 6 3 2 3 5 2 2" xfId="27570"/>
    <cellStyle name="Comma 6 3 2 3 5 2 2 2" xfId="58394"/>
    <cellStyle name="Comma 6 3 2 3 5 2 3" xfId="42984"/>
    <cellStyle name="Comma 6 3 2 3 5 3" xfId="19761"/>
    <cellStyle name="Comma 6 3 2 3 5 3 2" xfId="50585"/>
    <cellStyle name="Comma 6 3 2 3 5 4" xfId="35175"/>
    <cellStyle name="Comma 6 3 2 3 6" xfId="8356"/>
    <cellStyle name="Comma 6 3 2 3 6 2" xfId="23767"/>
    <cellStyle name="Comma 6 3 2 3 6 2 2" xfId="54591"/>
    <cellStyle name="Comma 6 3 2 3 6 3" xfId="39181"/>
    <cellStyle name="Comma 6 3 2 3 7" xfId="15958"/>
    <cellStyle name="Comma 6 3 2 3 7 2" xfId="46782"/>
    <cellStyle name="Comma 6 3 2 3 8" xfId="31372"/>
    <cellStyle name="Comma 6 3 2 4" xfId="966"/>
    <cellStyle name="Comma 6 3 2 4 2" xfId="2865"/>
    <cellStyle name="Comma 6 3 2 4 2 2" xfId="6668"/>
    <cellStyle name="Comma 6 3 2 4 2 2 2" xfId="14478"/>
    <cellStyle name="Comma 6 3 2 4 2 2 2 2" xfId="29889"/>
    <cellStyle name="Comma 6 3 2 4 2 2 2 2 2" xfId="60713"/>
    <cellStyle name="Comma 6 3 2 4 2 2 2 3" xfId="45303"/>
    <cellStyle name="Comma 6 3 2 4 2 2 3" xfId="22080"/>
    <cellStyle name="Comma 6 3 2 4 2 2 3 2" xfId="52904"/>
    <cellStyle name="Comma 6 3 2 4 2 2 4" xfId="37494"/>
    <cellStyle name="Comma 6 3 2 4 2 3" xfId="10675"/>
    <cellStyle name="Comma 6 3 2 4 2 3 2" xfId="26086"/>
    <cellStyle name="Comma 6 3 2 4 2 3 2 2" xfId="56910"/>
    <cellStyle name="Comma 6 3 2 4 2 3 3" xfId="41500"/>
    <cellStyle name="Comma 6 3 2 4 2 4" xfId="18277"/>
    <cellStyle name="Comma 6 3 2 4 2 4 2" xfId="49101"/>
    <cellStyle name="Comma 6 3 2 4 2 5" xfId="33691"/>
    <cellStyle name="Comma 6 3 2 4 3" xfId="4769"/>
    <cellStyle name="Comma 6 3 2 4 3 2" xfId="12579"/>
    <cellStyle name="Comma 6 3 2 4 3 2 2" xfId="27990"/>
    <cellStyle name="Comma 6 3 2 4 3 2 2 2" xfId="58814"/>
    <cellStyle name="Comma 6 3 2 4 3 2 3" xfId="43404"/>
    <cellStyle name="Comma 6 3 2 4 3 3" xfId="20181"/>
    <cellStyle name="Comma 6 3 2 4 3 3 2" xfId="51005"/>
    <cellStyle name="Comma 6 3 2 4 3 4" xfId="35595"/>
    <cellStyle name="Comma 6 3 2 4 4" xfId="8776"/>
    <cellStyle name="Comma 6 3 2 4 4 2" xfId="24187"/>
    <cellStyle name="Comma 6 3 2 4 4 2 2" xfId="55011"/>
    <cellStyle name="Comma 6 3 2 4 4 3" xfId="39601"/>
    <cellStyle name="Comma 6 3 2 4 5" xfId="16378"/>
    <cellStyle name="Comma 6 3 2 4 5 2" xfId="47202"/>
    <cellStyle name="Comma 6 3 2 4 6" xfId="31792"/>
    <cellStyle name="Comma 6 3 2 5" xfId="1599"/>
    <cellStyle name="Comma 6 3 2 5 2" xfId="3498"/>
    <cellStyle name="Comma 6 3 2 5 2 2" xfId="7301"/>
    <cellStyle name="Comma 6 3 2 5 2 2 2" xfId="15111"/>
    <cellStyle name="Comma 6 3 2 5 2 2 2 2" xfId="30522"/>
    <cellStyle name="Comma 6 3 2 5 2 2 2 2 2" xfId="61346"/>
    <cellStyle name="Comma 6 3 2 5 2 2 2 3" xfId="45936"/>
    <cellStyle name="Comma 6 3 2 5 2 2 3" xfId="22713"/>
    <cellStyle name="Comma 6 3 2 5 2 2 3 2" xfId="53537"/>
    <cellStyle name="Comma 6 3 2 5 2 2 4" xfId="38127"/>
    <cellStyle name="Comma 6 3 2 5 2 3" xfId="11308"/>
    <cellStyle name="Comma 6 3 2 5 2 3 2" xfId="26719"/>
    <cellStyle name="Comma 6 3 2 5 2 3 2 2" xfId="57543"/>
    <cellStyle name="Comma 6 3 2 5 2 3 3" xfId="42133"/>
    <cellStyle name="Comma 6 3 2 5 2 4" xfId="18910"/>
    <cellStyle name="Comma 6 3 2 5 2 4 2" xfId="49734"/>
    <cellStyle name="Comma 6 3 2 5 2 5" xfId="34324"/>
    <cellStyle name="Comma 6 3 2 5 3" xfId="5402"/>
    <cellStyle name="Comma 6 3 2 5 3 2" xfId="13212"/>
    <cellStyle name="Comma 6 3 2 5 3 2 2" xfId="28623"/>
    <cellStyle name="Comma 6 3 2 5 3 2 2 2" xfId="59447"/>
    <cellStyle name="Comma 6 3 2 5 3 2 3" xfId="44037"/>
    <cellStyle name="Comma 6 3 2 5 3 3" xfId="20814"/>
    <cellStyle name="Comma 6 3 2 5 3 3 2" xfId="51638"/>
    <cellStyle name="Comma 6 3 2 5 3 4" xfId="36228"/>
    <cellStyle name="Comma 6 3 2 5 4" xfId="9409"/>
    <cellStyle name="Comma 6 3 2 5 4 2" xfId="24820"/>
    <cellStyle name="Comma 6 3 2 5 4 2 2" xfId="55644"/>
    <cellStyle name="Comma 6 3 2 5 4 3" xfId="40234"/>
    <cellStyle name="Comma 6 3 2 5 5" xfId="17011"/>
    <cellStyle name="Comma 6 3 2 5 5 2" xfId="47835"/>
    <cellStyle name="Comma 6 3 2 5 6" xfId="32425"/>
    <cellStyle name="Comma 6 3 2 6" xfId="2232"/>
    <cellStyle name="Comma 6 3 2 6 2" xfId="6035"/>
    <cellStyle name="Comma 6 3 2 6 2 2" xfId="13845"/>
    <cellStyle name="Comma 6 3 2 6 2 2 2" xfId="29256"/>
    <cellStyle name="Comma 6 3 2 6 2 2 2 2" xfId="60080"/>
    <cellStyle name="Comma 6 3 2 6 2 2 3" xfId="44670"/>
    <cellStyle name="Comma 6 3 2 6 2 3" xfId="21447"/>
    <cellStyle name="Comma 6 3 2 6 2 3 2" xfId="52271"/>
    <cellStyle name="Comma 6 3 2 6 2 4" xfId="36861"/>
    <cellStyle name="Comma 6 3 2 6 3" xfId="10042"/>
    <cellStyle name="Comma 6 3 2 6 3 2" xfId="25453"/>
    <cellStyle name="Comma 6 3 2 6 3 2 2" xfId="56277"/>
    <cellStyle name="Comma 6 3 2 6 3 3" xfId="40867"/>
    <cellStyle name="Comma 6 3 2 6 4" xfId="17644"/>
    <cellStyle name="Comma 6 3 2 6 4 2" xfId="48468"/>
    <cellStyle name="Comma 6 3 2 6 5" xfId="33058"/>
    <cellStyle name="Comma 6 3 2 7" xfId="4136"/>
    <cellStyle name="Comma 6 3 2 7 2" xfId="11946"/>
    <cellStyle name="Comma 6 3 2 7 2 2" xfId="27357"/>
    <cellStyle name="Comma 6 3 2 7 2 2 2" xfId="58181"/>
    <cellStyle name="Comma 6 3 2 7 2 3" xfId="42771"/>
    <cellStyle name="Comma 6 3 2 7 3" xfId="19548"/>
    <cellStyle name="Comma 6 3 2 7 3 2" xfId="50372"/>
    <cellStyle name="Comma 6 3 2 7 4" xfId="34962"/>
    <cellStyle name="Comma 6 3 2 8" xfId="8143"/>
    <cellStyle name="Comma 6 3 2 8 2" xfId="23554"/>
    <cellStyle name="Comma 6 3 2 8 2 2" xfId="54378"/>
    <cellStyle name="Comma 6 3 2 8 3" xfId="38968"/>
    <cellStyle name="Comma 6 3 2 9" xfId="7934"/>
    <cellStyle name="Comma 6 3 2 9 2" xfId="23345"/>
    <cellStyle name="Comma 6 3 2 9 2 2" xfId="54169"/>
    <cellStyle name="Comma 6 3 2 9 3" xfId="38759"/>
    <cellStyle name="Comma 6 3 3" xfId="673"/>
    <cellStyle name="Comma 6 3 3 2" xfId="1306"/>
    <cellStyle name="Comma 6 3 3 2 2" xfId="3205"/>
    <cellStyle name="Comma 6 3 3 2 2 2" xfId="7008"/>
    <cellStyle name="Comma 6 3 3 2 2 2 2" xfId="14818"/>
    <cellStyle name="Comma 6 3 3 2 2 2 2 2" xfId="30229"/>
    <cellStyle name="Comma 6 3 3 2 2 2 2 2 2" xfId="61053"/>
    <cellStyle name="Comma 6 3 3 2 2 2 2 3" xfId="45643"/>
    <cellStyle name="Comma 6 3 3 2 2 2 3" xfId="22420"/>
    <cellStyle name="Comma 6 3 3 2 2 2 3 2" xfId="53244"/>
    <cellStyle name="Comma 6 3 3 2 2 2 4" xfId="37834"/>
    <cellStyle name="Comma 6 3 3 2 2 3" xfId="11015"/>
    <cellStyle name="Comma 6 3 3 2 2 3 2" xfId="26426"/>
    <cellStyle name="Comma 6 3 3 2 2 3 2 2" xfId="57250"/>
    <cellStyle name="Comma 6 3 3 2 2 3 3" xfId="41840"/>
    <cellStyle name="Comma 6 3 3 2 2 4" xfId="18617"/>
    <cellStyle name="Comma 6 3 3 2 2 4 2" xfId="49441"/>
    <cellStyle name="Comma 6 3 3 2 2 5" xfId="34031"/>
    <cellStyle name="Comma 6 3 3 2 3" xfId="5109"/>
    <cellStyle name="Comma 6 3 3 2 3 2" xfId="12919"/>
    <cellStyle name="Comma 6 3 3 2 3 2 2" xfId="28330"/>
    <cellStyle name="Comma 6 3 3 2 3 2 2 2" xfId="59154"/>
    <cellStyle name="Comma 6 3 3 2 3 2 3" xfId="43744"/>
    <cellStyle name="Comma 6 3 3 2 3 3" xfId="20521"/>
    <cellStyle name="Comma 6 3 3 2 3 3 2" xfId="51345"/>
    <cellStyle name="Comma 6 3 3 2 3 4" xfId="35935"/>
    <cellStyle name="Comma 6 3 3 2 4" xfId="9116"/>
    <cellStyle name="Comma 6 3 3 2 4 2" xfId="24527"/>
    <cellStyle name="Comma 6 3 3 2 4 2 2" xfId="55351"/>
    <cellStyle name="Comma 6 3 3 2 4 3" xfId="39941"/>
    <cellStyle name="Comma 6 3 3 2 5" xfId="16718"/>
    <cellStyle name="Comma 6 3 3 2 5 2" xfId="47542"/>
    <cellStyle name="Comma 6 3 3 2 6" xfId="32132"/>
    <cellStyle name="Comma 6 3 3 3" xfId="1939"/>
    <cellStyle name="Comma 6 3 3 3 2" xfId="3838"/>
    <cellStyle name="Comma 6 3 3 3 2 2" xfId="7641"/>
    <cellStyle name="Comma 6 3 3 3 2 2 2" xfId="15451"/>
    <cellStyle name="Comma 6 3 3 3 2 2 2 2" xfId="30862"/>
    <cellStyle name="Comma 6 3 3 3 2 2 2 2 2" xfId="61686"/>
    <cellStyle name="Comma 6 3 3 3 2 2 2 3" xfId="46276"/>
    <cellStyle name="Comma 6 3 3 3 2 2 3" xfId="23053"/>
    <cellStyle name="Comma 6 3 3 3 2 2 3 2" xfId="53877"/>
    <cellStyle name="Comma 6 3 3 3 2 2 4" xfId="38467"/>
    <cellStyle name="Comma 6 3 3 3 2 3" xfId="11648"/>
    <cellStyle name="Comma 6 3 3 3 2 3 2" xfId="27059"/>
    <cellStyle name="Comma 6 3 3 3 2 3 2 2" xfId="57883"/>
    <cellStyle name="Comma 6 3 3 3 2 3 3" xfId="42473"/>
    <cellStyle name="Comma 6 3 3 3 2 4" xfId="19250"/>
    <cellStyle name="Comma 6 3 3 3 2 4 2" xfId="50074"/>
    <cellStyle name="Comma 6 3 3 3 2 5" xfId="34664"/>
    <cellStyle name="Comma 6 3 3 3 3" xfId="5742"/>
    <cellStyle name="Comma 6 3 3 3 3 2" xfId="13552"/>
    <cellStyle name="Comma 6 3 3 3 3 2 2" xfId="28963"/>
    <cellStyle name="Comma 6 3 3 3 3 2 2 2" xfId="59787"/>
    <cellStyle name="Comma 6 3 3 3 3 2 3" xfId="44377"/>
    <cellStyle name="Comma 6 3 3 3 3 3" xfId="21154"/>
    <cellStyle name="Comma 6 3 3 3 3 3 2" xfId="51978"/>
    <cellStyle name="Comma 6 3 3 3 3 4" xfId="36568"/>
    <cellStyle name="Comma 6 3 3 3 4" xfId="9749"/>
    <cellStyle name="Comma 6 3 3 3 4 2" xfId="25160"/>
    <cellStyle name="Comma 6 3 3 3 4 2 2" xfId="55984"/>
    <cellStyle name="Comma 6 3 3 3 4 3" xfId="40574"/>
    <cellStyle name="Comma 6 3 3 3 5" xfId="17351"/>
    <cellStyle name="Comma 6 3 3 3 5 2" xfId="48175"/>
    <cellStyle name="Comma 6 3 3 3 6" xfId="32765"/>
    <cellStyle name="Comma 6 3 3 4" xfId="2572"/>
    <cellStyle name="Comma 6 3 3 4 2" xfId="6375"/>
    <cellStyle name="Comma 6 3 3 4 2 2" xfId="14185"/>
    <cellStyle name="Comma 6 3 3 4 2 2 2" xfId="29596"/>
    <cellStyle name="Comma 6 3 3 4 2 2 2 2" xfId="60420"/>
    <cellStyle name="Comma 6 3 3 4 2 2 3" xfId="45010"/>
    <cellStyle name="Comma 6 3 3 4 2 3" xfId="21787"/>
    <cellStyle name="Comma 6 3 3 4 2 3 2" xfId="52611"/>
    <cellStyle name="Comma 6 3 3 4 2 4" xfId="37201"/>
    <cellStyle name="Comma 6 3 3 4 3" xfId="10382"/>
    <cellStyle name="Comma 6 3 3 4 3 2" xfId="25793"/>
    <cellStyle name="Comma 6 3 3 4 3 2 2" xfId="56617"/>
    <cellStyle name="Comma 6 3 3 4 3 3" xfId="41207"/>
    <cellStyle name="Comma 6 3 3 4 4" xfId="17984"/>
    <cellStyle name="Comma 6 3 3 4 4 2" xfId="48808"/>
    <cellStyle name="Comma 6 3 3 4 5" xfId="33398"/>
    <cellStyle name="Comma 6 3 3 5" xfId="4476"/>
    <cellStyle name="Comma 6 3 3 5 2" xfId="12286"/>
    <cellStyle name="Comma 6 3 3 5 2 2" xfId="27697"/>
    <cellStyle name="Comma 6 3 3 5 2 2 2" xfId="58521"/>
    <cellStyle name="Comma 6 3 3 5 2 3" xfId="43111"/>
    <cellStyle name="Comma 6 3 3 5 3" xfId="19888"/>
    <cellStyle name="Comma 6 3 3 5 3 2" xfId="50712"/>
    <cellStyle name="Comma 6 3 3 5 4" xfId="35302"/>
    <cellStyle name="Comma 6 3 3 6" xfId="8483"/>
    <cellStyle name="Comma 6 3 3 6 2" xfId="23894"/>
    <cellStyle name="Comma 6 3 3 6 2 2" xfId="54718"/>
    <cellStyle name="Comma 6 3 3 6 3" xfId="39308"/>
    <cellStyle name="Comma 6 3 3 7" xfId="16085"/>
    <cellStyle name="Comma 6 3 3 7 2" xfId="46909"/>
    <cellStyle name="Comma 6 3 3 8" xfId="31499"/>
    <cellStyle name="Comma 6 3 4" xfId="464"/>
    <cellStyle name="Comma 6 3 4 2" xfId="1097"/>
    <cellStyle name="Comma 6 3 4 2 2" xfId="2996"/>
    <cellStyle name="Comma 6 3 4 2 2 2" xfId="6799"/>
    <cellStyle name="Comma 6 3 4 2 2 2 2" xfId="14609"/>
    <cellStyle name="Comma 6 3 4 2 2 2 2 2" xfId="30020"/>
    <cellStyle name="Comma 6 3 4 2 2 2 2 2 2" xfId="60844"/>
    <cellStyle name="Comma 6 3 4 2 2 2 2 3" xfId="45434"/>
    <cellStyle name="Comma 6 3 4 2 2 2 3" xfId="22211"/>
    <cellStyle name="Comma 6 3 4 2 2 2 3 2" xfId="53035"/>
    <cellStyle name="Comma 6 3 4 2 2 2 4" xfId="37625"/>
    <cellStyle name="Comma 6 3 4 2 2 3" xfId="10806"/>
    <cellStyle name="Comma 6 3 4 2 2 3 2" xfId="26217"/>
    <cellStyle name="Comma 6 3 4 2 2 3 2 2" xfId="57041"/>
    <cellStyle name="Comma 6 3 4 2 2 3 3" xfId="41631"/>
    <cellStyle name="Comma 6 3 4 2 2 4" xfId="18408"/>
    <cellStyle name="Comma 6 3 4 2 2 4 2" xfId="49232"/>
    <cellStyle name="Comma 6 3 4 2 2 5" xfId="33822"/>
    <cellStyle name="Comma 6 3 4 2 3" xfId="4900"/>
    <cellStyle name="Comma 6 3 4 2 3 2" xfId="12710"/>
    <cellStyle name="Comma 6 3 4 2 3 2 2" xfId="28121"/>
    <cellStyle name="Comma 6 3 4 2 3 2 2 2" xfId="58945"/>
    <cellStyle name="Comma 6 3 4 2 3 2 3" xfId="43535"/>
    <cellStyle name="Comma 6 3 4 2 3 3" xfId="20312"/>
    <cellStyle name="Comma 6 3 4 2 3 3 2" xfId="51136"/>
    <cellStyle name="Comma 6 3 4 2 3 4" xfId="35726"/>
    <cellStyle name="Comma 6 3 4 2 4" xfId="8907"/>
    <cellStyle name="Comma 6 3 4 2 4 2" xfId="24318"/>
    <cellStyle name="Comma 6 3 4 2 4 2 2" xfId="55142"/>
    <cellStyle name="Comma 6 3 4 2 4 3" xfId="39732"/>
    <cellStyle name="Comma 6 3 4 2 5" xfId="16509"/>
    <cellStyle name="Comma 6 3 4 2 5 2" xfId="47333"/>
    <cellStyle name="Comma 6 3 4 2 6" xfId="31923"/>
    <cellStyle name="Comma 6 3 4 3" xfId="1730"/>
    <cellStyle name="Comma 6 3 4 3 2" xfId="3629"/>
    <cellStyle name="Comma 6 3 4 3 2 2" xfId="7432"/>
    <cellStyle name="Comma 6 3 4 3 2 2 2" xfId="15242"/>
    <cellStyle name="Comma 6 3 4 3 2 2 2 2" xfId="30653"/>
    <cellStyle name="Comma 6 3 4 3 2 2 2 2 2" xfId="61477"/>
    <cellStyle name="Comma 6 3 4 3 2 2 2 3" xfId="46067"/>
    <cellStyle name="Comma 6 3 4 3 2 2 3" xfId="22844"/>
    <cellStyle name="Comma 6 3 4 3 2 2 3 2" xfId="53668"/>
    <cellStyle name="Comma 6 3 4 3 2 2 4" xfId="38258"/>
    <cellStyle name="Comma 6 3 4 3 2 3" xfId="11439"/>
    <cellStyle name="Comma 6 3 4 3 2 3 2" xfId="26850"/>
    <cellStyle name="Comma 6 3 4 3 2 3 2 2" xfId="57674"/>
    <cellStyle name="Comma 6 3 4 3 2 3 3" xfId="42264"/>
    <cellStyle name="Comma 6 3 4 3 2 4" xfId="19041"/>
    <cellStyle name="Comma 6 3 4 3 2 4 2" xfId="49865"/>
    <cellStyle name="Comma 6 3 4 3 2 5" xfId="34455"/>
    <cellStyle name="Comma 6 3 4 3 3" xfId="5533"/>
    <cellStyle name="Comma 6 3 4 3 3 2" xfId="13343"/>
    <cellStyle name="Comma 6 3 4 3 3 2 2" xfId="28754"/>
    <cellStyle name="Comma 6 3 4 3 3 2 2 2" xfId="59578"/>
    <cellStyle name="Comma 6 3 4 3 3 2 3" xfId="44168"/>
    <cellStyle name="Comma 6 3 4 3 3 3" xfId="20945"/>
    <cellStyle name="Comma 6 3 4 3 3 3 2" xfId="51769"/>
    <cellStyle name="Comma 6 3 4 3 3 4" xfId="36359"/>
    <cellStyle name="Comma 6 3 4 3 4" xfId="9540"/>
    <cellStyle name="Comma 6 3 4 3 4 2" xfId="24951"/>
    <cellStyle name="Comma 6 3 4 3 4 2 2" xfId="55775"/>
    <cellStyle name="Comma 6 3 4 3 4 3" xfId="40365"/>
    <cellStyle name="Comma 6 3 4 3 5" xfId="17142"/>
    <cellStyle name="Comma 6 3 4 3 5 2" xfId="47966"/>
    <cellStyle name="Comma 6 3 4 3 6" xfId="32556"/>
    <cellStyle name="Comma 6 3 4 4" xfId="2363"/>
    <cellStyle name="Comma 6 3 4 4 2" xfId="6166"/>
    <cellStyle name="Comma 6 3 4 4 2 2" xfId="13976"/>
    <cellStyle name="Comma 6 3 4 4 2 2 2" xfId="29387"/>
    <cellStyle name="Comma 6 3 4 4 2 2 2 2" xfId="60211"/>
    <cellStyle name="Comma 6 3 4 4 2 2 3" xfId="44801"/>
    <cellStyle name="Comma 6 3 4 4 2 3" xfId="21578"/>
    <cellStyle name="Comma 6 3 4 4 2 3 2" xfId="52402"/>
    <cellStyle name="Comma 6 3 4 4 2 4" xfId="36992"/>
    <cellStyle name="Comma 6 3 4 4 3" xfId="10173"/>
    <cellStyle name="Comma 6 3 4 4 3 2" xfId="25584"/>
    <cellStyle name="Comma 6 3 4 4 3 2 2" xfId="56408"/>
    <cellStyle name="Comma 6 3 4 4 3 3" xfId="40998"/>
    <cellStyle name="Comma 6 3 4 4 4" xfId="17775"/>
    <cellStyle name="Comma 6 3 4 4 4 2" xfId="48599"/>
    <cellStyle name="Comma 6 3 4 4 5" xfId="33189"/>
    <cellStyle name="Comma 6 3 4 5" xfId="4267"/>
    <cellStyle name="Comma 6 3 4 5 2" xfId="12077"/>
    <cellStyle name="Comma 6 3 4 5 2 2" xfId="27488"/>
    <cellStyle name="Comma 6 3 4 5 2 2 2" xfId="58312"/>
    <cellStyle name="Comma 6 3 4 5 2 3" xfId="42902"/>
    <cellStyle name="Comma 6 3 4 5 3" xfId="19679"/>
    <cellStyle name="Comma 6 3 4 5 3 2" xfId="50503"/>
    <cellStyle name="Comma 6 3 4 5 4" xfId="35093"/>
    <cellStyle name="Comma 6 3 4 6" xfId="8274"/>
    <cellStyle name="Comma 6 3 4 6 2" xfId="23685"/>
    <cellStyle name="Comma 6 3 4 6 2 2" xfId="54509"/>
    <cellStyle name="Comma 6 3 4 6 3" xfId="39099"/>
    <cellStyle name="Comma 6 3 4 7" xfId="15876"/>
    <cellStyle name="Comma 6 3 4 7 2" xfId="46700"/>
    <cellStyle name="Comma 6 3 4 8" xfId="31290"/>
    <cellStyle name="Comma 6 3 5" xfId="884"/>
    <cellStyle name="Comma 6 3 5 2" xfId="2783"/>
    <cellStyle name="Comma 6 3 5 2 2" xfId="6586"/>
    <cellStyle name="Comma 6 3 5 2 2 2" xfId="14396"/>
    <cellStyle name="Comma 6 3 5 2 2 2 2" xfId="29807"/>
    <cellStyle name="Comma 6 3 5 2 2 2 2 2" xfId="60631"/>
    <cellStyle name="Comma 6 3 5 2 2 2 3" xfId="45221"/>
    <cellStyle name="Comma 6 3 5 2 2 3" xfId="21998"/>
    <cellStyle name="Comma 6 3 5 2 2 3 2" xfId="52822"/>
    <cellStyle name="Comma 6 3 5 2 2 4" xfId="37412"/>
    <cellStyle name="Comma 6 3 5 2 3" xfId="10593"/>
    <cellStyle name="Comma 6 3 5 2 3 2" xfId="26004"/>
    <cellStyle name="Comma 6 3 5 2 3 2 2" xfId="56828"/>
    <cellStyle name="Comma 6 3 5 2 3 3" xfId="41418"/>
    <cellStyle name="Comma 6 3 5 2 4" xfId="18195"/>
    <cellStyle name="Comma 6 3 5 2 4 2" xfId="49019"/>
    <cellStyle name="Comma 6 3 5 2 5" xfId="33609"/>
    <cellStyle name="Comma 6 3 5 3" xfId="4687"/>
    <cellStyle name="Comma 6 3 5 3 2" xfId="12497"/>
    <cellStyle name="Comma 6 3 5 3 2 2" xfId="27908"/>
    <cellStyle name="Comma 6 3 5 3 2 2 2" xfId="58732"/>
    <cellStyle name="Comma 6 3 5 3 2 3" xfId="43322"/>
    <cellStyle name="Comma 6 3 5 3 3" xfId="20099"/>
    <cellStyle name="Comma 6 3 5 3 3 2" xfId="50923"/>
    <cellStyle name="Comma 6 3 5 3 4" xfId="35513"/>
    <cellStyle name="Comma 6 3 5 4" xfId="8694"/>
    <cellStyle name="Comma 6 3 5 4 2" xfId="24105"/>
    <cellStyle name="Comma 6 3 5 4 2 2" xfId="54929"/>
    <cellStyle name="Comma 6 3 5 4 3" xfId="39519"/>
    <cellStyle name="Comma 6 3 5 5" xfId="16296"/>
    <cellStyle name="Comma 6 3 5 5 2" xfId="47120"/>
    <cellStyle name="Comma 6 3 5 6" xfId="31710"/>
    <cellStyle name="Comma 6 3 6" xfId="1517"/>
    <cellStyle name="Comma 6 3 6 2" xfId="3416"/>
    <cellStyle name="Comma 6 3 6 2 2" xfId="7219"/>
    <cellStyle name="Comma 6 3 6 2 2 2" xfId="15029"/>
    <cellStyle name="Comma 6 3 6 2 2 2 2" xfId="30440"/>
    <cellStyle name="Comma 6 3 6 2 2 2 2 2" xfId="61264"/>
    <cellStyle name="Comma 6 3 6 2 2 2 3" xfId="45854"/>
    <cellStyle name="Comma 6 3 6 2 2 3" xfId="22631"/>
    <cellStyle name="Comma 6 3 6 2 2 3 2" xfId="53455"/>
    <cellStyle name="Comma 6 3 6 2 2 4" xfId="38045"/>
    <cellStyle name="Comma 6 3 6 2 3" xfId="11226"/>
    <cellStyle name="Comma 6 3 6 2 3 2" xfId="26637"/>
    <cellStyle name="Comma 6 3 6 2 3 2 2" xfId="57461"/>
    <cellStyle name="Comma 6 3 6 2 3 3" xfId="42051"/>
    <cellStyle name="Comma 6 3 6 2 4" xfId="18828"/>
    <cellStyle name="Comma 6 3 6 2 4 2" xfId="49652"/>
    <cellStyle name="Comma 6 3 6 2 5" xfId="34242"/>
    <cellStyle name="Comma 6 3 6 3" xfId="5320"/>
    <cellStyle name="Comma 6 3 6 3 2" xfId="13130"/>
    <cellStyle name="Comma 6 3 6 3 2 2" xfId="28541"/>
    <cellStyle name="Comma 6 3 6 3 2 2 2" xfId="59365"/>
    <cellStyle name="Comma 6 3 6 3 2 3" xfId="43955"/>
    <cellStyle name="Comma 6 3 6 3 3" xfId="20732"/>
    <cellStyle name="Comma 6 3 6 3 3 2" xfId="51556"/>
    <cellStyle name="Comma 6 3 6 3 4" xfId="36146"/>
    <cellStyle name="Comma 6 3 6 4" xfId="9327"/>
    <cellStyle name="Comma 6 3 6 4 2" xfId="24738"/>
    <cellStyle name="Comma 6 3 6 4 2 2" xfId="55562"/>
    <cellStyle name="Comma 6 3 6 4 3" xfId="40152"/>
    <cellStyle name="Comma 6 3 6 5" xfId="16929"/>
    <cellStyle name="Comma 6 3 6 5 2" xfId="47753"/>
    <cellStyle name="Comma 6 3 6 6" xfId="32343"/>
    <cellStyle name="Comma 6 3 7" xfId="2150"/>
    <cellStyle name="Comma 6 3 7 2" xfId="5953"/>
    <cellStyle name="Comma 6 3 7 2 2" xfId="13763"/>
    <cellStyle name="Comma 6 3 7 2 2 2" xfId="29174"/>
    <cellStyle name="Comma 6 3 7 2 2 2 2" xfId="59998"/>
    <cellStyle name="Comma 6 3 7 2 2 3" xfId="44588"/>
    <cellStyle name="Comma 6 3 7 2 3" xfId="21365"/>
    <cellStyle name="Comma 6 3 7 2 3 2" xfId="52189"/>
    <cellStyle name="Comma 6 3 7 2 4" xfId="36779"/>
    <cellStyle name="Comma 6 3 7 3" xfId="9960"/>
    <cellStyle name="Comma 6 3 7 3 2" xfId="25371"/>
    <cellStyle name="Comma 6 3 7 3 2 2" xfId="56195"/>
    <cellStyle name="Comma 6 3 7 3 3" xfId="40785"/>
    <cellStyle name="Comma 6 3 7 4" xfId="17562"/>
    <cellStyle name="Comma 6 3 7 4 2" xfId="48386"/>
    <cellStyle name="Comma 6 3 7 5" xfId="32976"/>
    <cellStyle name="Comma 6 3 8" xfId="4054"/>
    <cellStyle name="Comma 6 3 8 2" xfId="11864"/>
    <cellStyle name="Comma 6 3 8 2 2" xfId="27275"/>
    <cellStyle name="Comma 6 3 8 2 2 2" xfId="58099"/>
    <cellStyle name="Comma 6 3 8 2 3" xfId="42689"/>
    <cellStyle name="Comma 6 3 8 3" xfId="19466"/>
    <cellStyle name="Comma 6 3 8 3 2" xfId="50290"/>
    <cellStyle name="Comma 6 3 8 4" xfId="34880"/>
    <cellStyle name="Comma 6 3 9" xfId="8061"/>
    <cellStyle name="Comma 6 3 9 2" xfId="23472"/>
    <cellStyle name="Comma 6 3 9 2 2" xfId="54296"/>
    <cellStyle name="Comma 6 3 9 3" xfId="38886"/>
    <cellStyle name="Comma 6 4" xfId="80"/>
    <cellStyle name="Comma 6 4 10" xfId="15703"/>
    <cellStyle name="Comma 6 4 10 2" xfId="46527"/>
    <cellStyle name="Comma 6 4 11" xfId="31117"/>
    <cellStyle name="Comma 6 4 12" xfId="290"/>
    <cellStyle name="Comma 6 4 2" xfId="713"/>
    <cellStyle name="Comma 6 4 2 2" xfId="1346"/>
    <cellStyle name="Comma 6 4 2 2 2" xfId="3245"/>
    <cellStyle name="Comma 6 4 2 2 2 2" xfId="7048"/>
    <cellStyle name="Comma 6 4 2 2 2 2 2" xfId="14858"/>
    <cellStyle name="Comma 6 4 2 2 2 2 2 2" xfId="30269"/>
    <cellStyle name="Comma 6 4 2 2 2 2 2 2 2" xfId="61093"/>
    <cellStyle name="Comma 6 4 2 2 2 2 2 3" xfId="45683"/>
    <cellStyle name="Comma 6 4 2 2 2 2 3" xfId="22460"/>
    <cellStyle name="Comma 6 4 2 2 2 2 3 2" xfId="53284"/>
    <cellStyle name="Comma 6 4 2 2 2 2 4" xfId="37874"/>
    <cellStyle name="Comma 6 4 2 2 2 3" xfId="11055"/>
    <cellStyle name="Comma 6 4 2 2 2 3 2" xfId="26466"/>
    <cellStyle name="Comma 6 4 2 2 2 3 2 2" xfId="57290"/>
    <cellStyle name="Comma 6 4 2 2 2 3 3" xfId="41880"/>
    <cellStyle name="Comma 6 4 2 2 2 4" xfId="18657"/>
    <cellStyle name="Comma 6 4 2 2 2 4 2" xfId="49481"/>
    <cellStyle name="Comma 6 4 2 2 2 5" xfId="34071"/>
    <cellStyle name="Comma 6 4 2 2 3" xfId="5149"/>
    <cellStyle name="Comma 6 4 2 2 3 2" xfId="12959"/>
    <cellStyle name="Comma 6 4 2 2 3 2 2" xfId="28370"/>
    <cellStyle name="Comma 6 4 2 2 3 2 2 2" xfId="59194"/>
    <cellStyle name="Comma 6 4 2 2 3 2 3" xfId="43784"/>
    <cellStyle name="Comma 6 4 2 2 3 3" xfId="20561"/>
    <cellStyle name="Comma 6 4 2 2 3 3 2" xfId="51385"/>
    <cellStyle name="Comma 6 4 2 2 3 4" xfId="35975"/>
    <cellStyle name="Comma 6 4 2 2 4" xfId="9156"/>
    <cellStyle name="Comma 6 4 2 2 4 2" xfId="24567"/>
    <cellStyle name="Comma 6 4 2 2 4 2 2" xfId="55391"/>
    <cellStyle name="Comma 6 4 2 2 4 3" xfId="39981"/>
    <cellStyle name="Comma 6 4 2 2 5" xfId="16758"/>
    <cellStyle name="Comma 6 4 2 2 5 2" xfId="47582"/>
    <cellStyle name="Comma 6 4 2 2 6" xfId="32172"/>
    <cellStyle name="Comma 6 4 2 3" xfId="1979"/>
    <cellStyle name="Comma 6 4 2 3 2" xfId="3878"/>
    <cellStyle name="Comma 6 4 2 3 2 2" xfId="7681"/>
    <cellStyle name="Comma 6 4 2 3 2 2 2" xfId="15491"/>
    <cellStyle name="Comma 6 4 2 3 2 2 2 2" xfId="30902"/>
    <cellStyle name="Comma 6 4 2 3 2 2 2 2 2" xfId="61726"/>
    <cellStyle name="Comma 6 4 2 3 2 2 2 3" xfId="46316"/>
    <cellStyle name="Comma 6 4 2 3 2 2 3" xfId="23093"/>
    <cellStyle name="Comma 6 4 2 3 2 2 3 2" xfId="53917"/>
    <cellStyle name="Comma 6 4 2 3 2 2 4" xfId="38507"/>
    <cellStyle name="Comma 6 4 2 3 2 3" xfId="11688"/>
    <cellStyle name="Comma 6 4 2 3 2 3 2" xfId="27099"/>
    <cellStyle name="Comma 6 4 2 3 2 3 2 2" xfId="57923"/>
    <cellStyle name="Comma 6 4 2 3 2 3 3" xfId="42513"/>
    <cellStyle name="Comma 6 4 2 3 2 4" xfId="19290"/>
    <cellStyle name="Comma 6 4 2 3 2 4 2" xfId="50114"/>
    <cellStyle name="Comma 6 4 2 3 2 5" xfId="34704"/>
    <cellStyle name="Comma 6 4 2 3 3" xfId="5782"/>
    <cellStyle name="Comma 6 4 2 3 3 2" xfId="13592"/>
    <cellStyle name="Comma 6 4 2 3 3 2 2" xfId="29003"/>
    <cellStyle name="Comma 6 4 2 3 3 2 2 2" xfId="59827"/>
    <cellStyle name="Comma 6 4 2 3 3 2 3" xfId="44417"/>
    <cellStyle name="Comma 6 4 2 3 3 3" xfId="21194"/>
    <cellStyle name="Comma 6 4 2 3 3 3 2" xfId="52018"/>
    <cellStyle name="Comma 6 4 2 3 3 4" xfId="36608"/>
    <cellStyle name="Comma 6 4 2 3 4" xfId="9789"/>
    <cellStyle name="Comma 6 4 2 3 4 2" xfId="25200"/>
    <cellStyle name="Comma 6 4 2 3 4 2 2" xfId="56024"/>
    <cellStyle name="Comma 6 4 2 3 4 3" xfId="40614"/>
    <cellStyle name="Comma 6 4 2 3 5" xfId="17391"/>
    <cellStyle name="Comma 6 4 2 3 5 2" xfId="48215"/>
    <cellStyle name="Comma 6 4 2 3 6" xfId="32805"/>
    <cellStyle name="Comma 6 4 2 4" xfId="2612"/>
    <cellStyle name="Comma 6 4 2 4 2" xfId="6415"/>
    <cellStyle name="Comma 6 4 2 4 2 2" xfId="14225"/>
    <cellStyle name="Comma 6 4 2 4 2 2 2" xfId="29636"/>
    <cellStyle name="Comma 6 4 2 4 2 2 2 2" xfId="60460"/>
    <cellStyle name="Comma 6 4 2 4 2 2 3" xfId="45050"/>
    <cellStyle name="Comma 6 4 2 4 2 3" xfId="21827"/>
    <cellStyle name="Comma 6 4 2 4 2 3 2" xfId="52651"/>
    <cellStyle name="Comma 6 4 2 4 2 4" xfId="37241"/>
    <cellStyle name="Comma 6 4 2 4 3" xfId="10422"/>
    <cellStyle name="Comma 6 4 2 4 3 2" xfId="25833"/>
    <cellStyle name="Comma 6 4 2 4 3 2 2" xfId="56657"/>
    <cellStyle name="Comma 6 4 2 4 3 3" xfId="41247"/>
    <cellStyle name="Comma 6 4 2 4 4" xfId="18024"/>
    <cellStyle name="Comma 6 4 2 4 4 2" xfId="48848"/>
    <cellStyle name="Comma 6 4 2 4 5" xfId="33438"/>
    <cellStyle name="Comma 6 4 2 5" xfId="4516"/>
    <cellStyle name="Comma 6 4 2 5 2" xfId="12326"/>
    <cellStyle name="Comma 6 4 2 5 2 2" xfId="27737"/>
    <cellStyle name="Comma 6 4 2 5 2 2 2" xfId="58561"/>
    <cellStyle name="Comma 6 4 2 5 2 3" xfId="43151"/>
    <cellStyle name="Comma 6 4 2 5 3" xfId="19928"/>
    <cellStyle name="Comma 6 4 2 5 3 2" xfId="50752"/>
    <cellStyle name="Comma 6 4 2 5 4" xfId="35342"/>
    <cellStyle name="Comma 6 4 2 6" xfId="8523"/>
    <cellStyle name="Comma 6 4 2 6 2" xfId="23934"/>
    <cellStyle name="Comma 6 4 2 6 2 2" xfId="54758"/>
    <cellStyle name="Comma 6 4 2 6 3" xfId="39348"/>
    <cellStyle name="Comma 6 4 2 7" xfId="16125"/>
    <cellStyle name="Comma 6 4 2 7 2" xfId="46949"/>
    <cellStyle name="Comma 6 4 2 8" xfId="31539"/>
    <cellStyle name="Comma 6 4 3" xfId="504"/>
    <cellStyle name="Comma 6 4 3 2" xfId="1137"/>
    <cellStyle name="Comma 6 4 3 2 2" xfId="3036"/>
    <cellStyle name="Comma 6 4 3 2 2 2" xfId="6839"/>
    <cellStyle name="Comma 6 4 3 2 2 2 2" xfId="14649"/>
    <cellStyle name="Comma 6 4 3 2 2 2 2 2" xfId="30060"/>
    <cellStyle name="Comma 6 4 3 2 2 2 2 2 2" xfId="60884"/>
    <cellStyle name="Comma 6 4 3 2 2 2 2 3" xfId="45474"/>
    <cellStyle name="Comma 6 4 3 2 2 2 3" xfId="22251"/>
    <cellStyle name="Comma 6 4 3 2 2 2 3 2" xfId="53075"/>
    <cellStyle name="Comma 6 4 3 2 2 2 4" xfId="37665"/>
    <cellStyle name="Comma 6 4 3 2 2 3" xfId="10846"/>
    <cellStyle name="Comma 6 4 3 2 2 3 2" xfId="26257"/>
    <cellStyle name="Comma 6 4 3 2 2 3 2 2" xfId="57081"/>
    <cellStyle name="Comma 6 4 3 2 2 3 3" xfId="41671"/>
    <cellStyle name="Comma 6 4 3 2 2 4" xfId="18448"/>
    <cellStyle name="Comma 6 4 3 2 2 4 2" xfId="49272"/>
    <cellStyle name="Comma 6 4 3 2 2 5" xfId="33862"/>
    <cellStyle name="Comma 6 4 3 2 3" xfId="4940"/>
    <cellStyle name="Comma 6 4 3 2 3 2" xfId="12750"/>
    <cellStyle name="Comma 6 4 3 2 3 2 2" xfId="28161"/>
    <cellStyle name="Comma 6 4 3 2 3 2 2 2" xfId="58985"/>
    <cellStyle name="Comma 6 4 3 2 3 2 3" xfId="43575"/>
    <cellStyle name="Comma 6 4 3 2 3 3" xfId="20352"/>
    <cellStyle name="Comma 6 4 3 2 3 3 2" xfId="51176"/>
    <cellStyle name="Comma 6 4 3 2 3 4" xfId="35766"/>
    <cellStyle name="Comma 6 4 3 2 4" xfId="8947"/>
    <cellStyle name="Comma 6 4 3 2 4 2" xfId="24358"/>
    <cellStyle name="Comma 6 4 3 2 4 2 2" xfId="55182"/>
    <cellStyle name="Comma 6 4 3 2 4 3" xfId="39772"/>
    <cellStyle name="Comma 6 4 3 2 5" xfId="16549"/>
    <cellStyle name="Comma 6 4 3 2 5 2" xfId="47373"/>
    <cellStyle name="Comma 6 4 3 2 6" xfId="31963"/>
    <cellStyle name="Comma 6 4 3 3" xfId="1770"/>
    <cellStyle name="Comma 6 4 3 3 2" xfId="3669"/>
    <cellStyle name="Comma 6 4 3 3 2 2" xfId="7472"/>
    <cellStyle name="Comma 6 4 3 3 2 2 2" xfId="15282"/>
    <cellStyle name="Comma 6 4 3 3 2 2 2 2" xfId="30693"/>
    <cellStyle name="Comma 6 4 3 3 2 2 2 2 2" xfId="61517"/>
    <cellStyle name="Comma 6 4 3 3 2 2 2 3" xfId="46107"/>
    <cellStyle name="Comma 6 4 3 3 2 2 3" xfId="22884"/>
    <cellStyle name="Comma 6 4 3 3 2 2 3 2" xfId="53708"/>
    <cellStyle name="Comma 6 4 3 3 2 2 4" xfId="38298"/>
    <cellStyle name="Comma 6 4 3 3 2 3" xfId="11479"/>
    <cellStyle name="Comma 6 4 3 3 2 3 2" xfId="26890"/>
    <cellStyle name="Comma 6 4 3 3 2 3 2 2" xfId="57714"/>
    <cellStyle name="Comma 6 4 3 3 2 3 3" xfId="42304"/>
    <cellStyle name="Comma 6 4 3 3 2 4" xfId="19081"/>
    <cellStyle name="Comma 6 4 3 3 2 4 2" xfId="49905"/>
    <cellStyle name="Comma 6 4 3 3 2 5" xfId="34495"/>
    <cellStyle name="Comma 6 4 3 3 3" xfId="5573"/>
    <cellStyle name="Comma 6 4 3 3 3 2" xfId="13383"/>
    <cellStyle name="Comma 6 4 3 3 3 2 2" xfId="28794"/>
    <cellStyle name="Comma 6 4 3 3 3 2 2 2" xfId="59618"/>
    <cellStyle name="Comma 6 4 3 3 3 2 3" xfId="44208"/>
    <cellStyle name="Comma 6 4 3 3 3 3" xfId="20985"/>
    <cellStyle name="Comma 6 4 3 3 3 3 2" xfId="51809"/>
    <cellStyle name="Comma 6 4 3 3 3 4" xfId="36399"/>
    <cellStyle name="Comma 6 4 3 3 4" xfId="9580"/>
    <cellStyle name="Comma 6 4 3 3 4 2" xfId="24991"/>
    <cellStyle name="Comma 6 4 3 3 4 2 2" xfId="55815"/>
    <cellStyle name="Comma 6 4 3 3 4 3" xfId="40405"/>
    <cellStyle name="Comma 6 4 3 3 5" xfId="17182"/>
    <cellStyle name="Comma 6 4 3 3 5 2" xfId="48006"/>
    <cellStyle name="Comma 6 4 3 3 6" xfId="32596"/>
    <cellStyle name="Comma 6 4 3 4" xfId="2403"/>
    <cellStyle name="Comma 6 4 3 4 2" xfId="6206"/>
    <cellStyle name="Comma 6 4 3 4 2 2" xfId="14016"/>
    <cellStyle name="Comma 6 4 3 4 2 2 2" xfId="29427"/>
    <cellStyle name="Comma 6 4 3 4 2 2 2 2" xfId="60251"/>
    <cellStyle name="Comma 6 4 3 4 2 2 3" xfId="44841"/>
    <cellStyle name="Comma 6 4 3 4 2 3" xfId="21618"/>
    <cellStyle name="Comma 6 4 3 4 2 3 2" xfId="52442"/>
    <cellStyle name="Comma 6 4 3 4 2 4" xfId="37032"/>
    <cellStyle name="Comma 6 4 3 4 3" xfId="10213"/>
    <cellStyle name="Comma 6 4 3 4 3 2" xfId="25624"/>
    <cellStyle name="Comma 6 4 3 4 3 2 2" xfId="56448"/>
    <cellStyle name="Comma 6 4 3 4 3 3" xfId="41038"/>
    <cellStyle name="Comma 6 4 3 4 4" xfId="17815"/>
    <cellStyle name="Comma 6 4 3 4 4 2" xfId="48639"/>
    <cellStyle name="Comma 6 4 3 4 5" xfId="33229"/>
    <cellStyle name="Comma 6 4 3 5" xfId="4307"/>
    <cellStyle name="Comma 6 4 3 5 2" xfId="12117"/>
    <cellStyle name="Comma 6 4 3 5 2 2" xfId="27528"/>
    <cellStyle name="Comma 6 4 3 5 2 2 2" xfId="58352"/>
    <cellStyle name="Comma 6 4 3 5 2 3" xfId="42942"/>
    <cellStyle name="Comma 6 4 3 5 3" xfId="19719"/>
    <cellStyle name="Comma 6 4 3 5 3 2" xfId="50543"/>
    <cellStyle name="Comma 6 4 3 5 4" xfId="35133"/>
    <cellStyle name="Comma 6 4 3 6" xfId="8314"/>
    <cellStyle name="Comma 6 4 3 6 2" xfId="23725"/>
    <cellStyle name="Comma 6 4 3 6 2 2" xfId="54549"/>
    <cellStyle name="Comma 6 4 3 6 3" xfId="39139"/>
    <cellStyle name="Comma 6 4 3 7" xfId="15916"/>
    <cellStyle name="Comma 6 4 3 7 2" xfId="46740"/>
    <cellStyle name="Comma 6 4 3 8" xfId="31330"/>
    <cellStyle name="Comma 6 4 4" xfId="924"/>
    <cellStyle name="Comma 6 4 4 2" xfId="2823"/>
    <cellStyle name="Comma 6 4 4 2 2" xfId="6626"/>
    <cellStyle name="Comma 6 4 4 2 2 2" xfId="14436"/>
    <cellStyle name="Comma 6 4 4 2 2 2 2" xfId="29847"/>
    <cellStyle name="Comma 6 4 4 2 2 2 2 2" xfId="60671"/>
    <cellStyle name="Comma 6 4 4 2 2 2 3" xfId="45261"/>
    <cellStyle name="Comma 6 4 4 2 2 3" xfId="22038"/>
    <cellStyle name="Comma 6 4 4 2 2 3 2" xfId="52862"/>
    <cellStyle name="Comma 6 4 4 2 2 4" xfId="37452"/>
    <cellStyle name="Comma 6 4 4 2 3" xfId="10633"/>
    <cellStyle name="Comma 6 4 4 2 3 2" xfId="26044"/>
    <cellStyle name="Comma 6 4 4 2 3 2 2" xfId="56868"/>
    <cellStyle name="Comma 6 4 4 2 3 3" xfId="41458"/>
    <cellStyle name="Comma 6 4 4 2 4" xfId="18235"/>
    <cellStyle name="Comma 6 4 4 2 4 2" xfId="49059"/>
    <cellStyle name="Comma 6 4 4 2 5" xfId="33649"/>
    <cellStyle name="Comma 6 4 4 3" xfId="4727"/>
    <cellStyle name="Comma 6 4 4 3 2" xfId="12537"/>
    <cellStyle name="Comma 6 4 4 3 2 2" xfId="27948"/>
    <cellStyle name="Comma 6 4 4 3 2 2 2" xfId="58772"/>
    <cellStyle name="Comma 6 4 4 3 2 3" xfId="43362"/>
    <cellStyle name="Comma 6 4 4 3 3" xfId="20139"/>
    <cellStyle name="Comma 6 4 4 3 3 2" xfId="50963"/>
    <cellStyle name="Comma 6 4 4 3 4" xfId="35553"/>
    <cellStyle name="Comma 6 4 4 4" xfId="8734"/>
    <cellStyle name="Comma 6 4 4 4 2" xfId="24145"/>
    <cellStyle name="Comma 6 4 4 4 2 2" xfId="54969"/>
    <cellStyle name="Comma 6 4 4 4 3" xfId="39559"/>
    <cellStyle name="Comma 6 4 4 5" xfId="16336"/>
    <cellStyle name="Comma 6 4 4 5 2" xfId="47160"/>
    <cellStyle name="Comma 6 4 4 6" xfId="31750"/>
    <cellStyle name="Comma 6 4 5" xfId="1557"/>
    <cellStyle name="Comma 6 4 5 2" xfId="3456"/>
    <cellStyle name="Comma 6 4 5 2 2" xfId="7259"/>
    <cellStyle name="Comma 6 4 5 2 2 2" xfId="15069"/>
    <cellStyle name="Comma 6 4 5 2 2 2 2" xfId="30480"/>
    <cellStyle name="Comma 6 4 5 2 2 2 2 2" xfId="61304"/>
    <cellStyle name="Comma 6 4 5 2 2 2 3" xfId="45894"/>
    <cellStyle name="Comma 6 4 5 2 2 3" xfId="22671"/>
    <cellStyle name="Comma 6 4 5 2 2 3 2" xfId="53495"/>
    <cellStyle name="Comma 6 4 5 2 2 4" xfId="38085"/>
    <cellStyle name="Comma 6 4 5 2 3" xfId="11266"/>
    <cellStyle name="Comma 6 4 5 2 3 2" xfId="26677"/>
    <cellStyle name="Comma 6 4 5 2 3 2 2" xfId="57501"/>
    <cellStyle name="Comma 6 4 5 2 3 3" xfId="42091"/>
    <cellStyle name="Comma 6 4 5 2 4" xfId="18868"/>
    <cellStyle name="Comma 6 4 5 2 4 2" xfId="49692"/>
    <cellStyle name="Comma 6 4 5 2 5" xfId="34282"/>
    <cellStyle name="Comma 6 4 5 3" xfId="5360"/>
    <cellStyle name="Comma 6 4 5 3 2" xfId="13170"/>
    <cellStyle name="Comma 6 4 5 3 2 2" xfId="28581"/>
    <cellStyle name="Comma 6 4 5 3 2 2 2" xfId="59405"/>
    <cellStyle name="Comma 6 4 5 3 2 3" xfId="43995"/>
    <cellStyle name="Comma 6 4 5 3 3" xfId="20772"/>
    <cellStyle name="Comma 6 4 5 3 3 2" xfId="51596"/>
    <cellStyle name="Comma 6 4 5 3 4" xfId="36186"/>
    <cellStyle name="Comma 6 4 5 4" xfId="9367"/>
    <cellStyle name="Comma 6 4 5 4 2" xfId="24778"/>
    <cellStyle name="Comma 6 4 5 4 2 2" xfId="55602"/>
    <cellStyle name="Comma 6 4 5 4 3" xfId="40192"/>
    <cellStyle name="Comma 6 4 5 5" xfId="16969"/>
    <cellStyle name="Comma 6 4 5 5 2" xfId="47793"/>
    <cellStyle name="Comma 6 4 5 6" xfId="32383"/>
    <cellStyle name="Comma 6 4 6" xfId="2190"/>
    <cellStyle name="Comma 6 4 6 2" xfId="5993"/>
    <cellStyle name="Comma 6 4 6 2 2" xfId="13803"/>
    <cellStyle name="Comma 6 4 6 2 2 2" xfId="29214"/>
    <cellStyle name="Comma 6 4 6 2 2 2 2" xfId="60038"/>
    <cellStyle name="Comma 6 4 6 2 2 3" xfId="44628"/>
    <cellStyle name="Comma 6 4 6 2 3" xfId="21405"/>
    <cellStyle name="Comma 6 4 6 2 3 2" xfId="52229"/>
    <cellStyle name="Comma 6 4 6 2 4" xfId="36819"/>
    <cellStyle name="Comma 6 4 6 3" xfId="10000"/>
    <cellStyle name="Comma 6 4 6 3 2" xfId="25411"/>
    <cellStyle name="Comma 6 4 6 3 2 2" xfId="56235"/>
    <cellStyle name="Comma 6 4 6 3 3" xfId="40825"/>
    <cellStyle name="Comma 6 4 6 4" xfId="17602"/>
    <cellStyle name="Comma 6 4 6 4 2" xfId="48426"/>
    <cellStyle name="Comma 6 4 6 5" xfId="33016"/>
    <cellStyle name="Comma 6 4 7" xfId="4094"/>
    <cellStyle name="Comma 6 4 7 2" xfId="11904"/>
    <cellStyle name="Comma 6 4 7 2 2" xfId="27315"/>
    <cellStyle name="Comma 6 4 7 2 2 2" xfId="58139"/>
    <cellStyle name="Comma 6 4 7 2 3" xfId="42729"/>
    <cellStyle name="Comma 6 4 7 3" xfId="19506"/>
    <cellStyle name="Comma 6 4 7 3 2" xfId="50330"/>
    <cellStyle name="Comma 6 4 7 4" xfId="34920"/>
    <cellStyle name="Comma 6 4 8" xfId="8101"/>
    <cellStyle name="Comma 6 4 8 2" xfId="23512"/>
    <cellStyle name="Comma 6 4 8 2 2" xfId="54336"/>
    <cellStyle name="Comma 6 4 8 3" xfId="38926"/>
    <cellStyle name="Comma 6 4 9" xfId="7892"/>
    <cellStyle name="Comma 6 4 9 2" xfId="23303"/>
    <cellStyle name="Comma 6 4 9 2 2" xfId="54127"/>
    <cellStyle name="Comma 6 4 9 3" xfId="38717"/>
    <cellStyle name="Comma 6 5" xfId="114"/>
    <cellStyle name="Comma 6 5 10" xfId="15623"/>
    <cellStyle name="Comma 6 5 10 2" xfId="46447"/>
    <cellStyle name="Comma 6 5 11" xfId="31037"/>
    <cellStyle name="Comma 6 5 12" xfId="210"/>
    <cellStyle name="Comma 6 5 2" xfId="633"/>
    <cellStyle name="Comma 6 5 2 2" xfId="1266"/>
    <cellStyle name="Comma 6 5 2 2 2" xfId="3165"/>
    <cellStyle name="Comma 6 5 2 2 2 2" xfId="6968"/>
    <cellStyle name="Comma 6 5 2 2 2 2 2" xfId="14778"/>
    <cellStyle name="Comma 6 5 2 2 2 2 2 2" xfId="30189"/>
    <cellStyle name="Comma 6 5 2 2 2 2 2 2 2" xfId="61013"/>
    <cellStyle name="Comma 6 5 2 2 2 2 2 3" xfId="45603"/>
    <cellStyle name="Comma 6 5 2 2 2 2 3" xfId="22380"/>
    <cellStyle name="Comma 6 5 2 2 2 2 3 2" xfId="53204"/>
    <cellStyle name="Comma 6 5 2 2 2 2 4" xfId="37794"/>
    <cellStyle name="Comma 6 5 2 2 2 3" xfId="10975"/>
    <cellStyle name="Comma 6 5 2 2 2 3 2" xfId="26386"/>
    <cellStyle name="Comma 6 5 2 2 2 3 2 2" xfId="57210"/>
    <cellStyle name="Comma 6 5 2 2 2 3 3" xfId="41800"/>
    <cellStyle name="Comma 6 5 2 2 2 4" xfId="18577"/>
    <cellStyle name="Comma 6 5 2 2 2 4 2" xfId="49401"/>
    <cellStyle name="Comma 6 5 2 2 2 5" xfId="33991"/>
    <cellStyle name="Comma 6 5 2 2 3" xfId="5069"/>
    <cellStyle name="Comma 6 5 2 2 3 2" xfId="12879"/>
    <cellStyle name="Comma 6 5 2 2 3 2 2" xfId="28290"/>
    <cellStyle name="Comma 6 5 2 2 3 2 2 2" xfId="59114"/>
    <cellStyle name="Comma 6 5 2 2 3 2 3" xfId="43704"/>
    <cellStyle name="Comma 6 5 2 2 3 3" xfId="20481"/>
    <cellStyle name="Comma 6 5 2 2 3 3 2" xfId="51305"/>
    <cellStyle name="Comma 6 5 2 2 3 4" xfId="35895"/>
    <cellStyle name="Comma 6 5 2 2 4" xfId="9076"/>
    <cellStyle name="Comma 6 5 2 2 4 2" xfId="24487"/>
    <cellStyle name="Comma 6 5 2 2 4 2 2" xfId="55311"/>
    <cellStyle name="Comma 6 5 2 2 4 3" xfId="39901"/>
    <cellStyle name="Comma 6 5 2 2 5" xfId="16678"/>
    <cellStyle name="Comma 6 5 2 2 5 2" xfId="47502"/>
    <cellStyle name="Comma 6 5 2 2 6" xfId="32092"/>
    <cellStyle name="Comma 6 5 2 3" xfId="1899"/>
    <cellStyle name="Comma 6 5 2 3 2" xfId="3798"/>
    <cellStyle name="Comma 6 5 2 3 2 2" xfId="7601"/>
    <cellStyle name="Comma 6 5 2 3 2 2 2" xfId="15411"/>
    <cellStyle name="Comma 6 5 2 3 2 2 2 2" xfId="30822"/>
    <cellStyle name="Comma 6 5 2 3 2 2 2 2 2" xfId="61646"/>
    <cellStyle name="Comma 6 5 2 3 2 2 2 3" xfId="46236"/>
    <cellStyle name="Comma 6 5 2 3 2 2 3" xfId="23013"/>
    <cellStyle name="Comma 6 5 2 3 2 2 3 2" xfId="53837"/>
    <cellStyle name="Comma 6 5 2 3 2 2 4" xfId="38427"/>
    <cellStyle name="Comma 6 5 2 3 2 3" xfId="11608"/>
    <cellStyle name="Comma 6 5 2 3 2 3 2" xfId="27019"/>
    <cellStyle name="Comma 6 5 2 3 2 3 2 2" xfId="57843"/>
    <cellStyle name="Comma 6 5 2 3 2 3 3" xfId="42433"/>
    <cellStyle name="Comma 6 5 2 3 2 4" xfId="19210"/>
    <cellStyle name="Comma 6 5 2 3 2 4 2" xfId="50034"/>
    <cellStyle name="Comma 6 5 2 3 2 5" xfId="34624"/>
    <cellStyle name="Comma 6 5 2 3 3" xfId="5702"/>
    <cellStyle name="Comma 6 5 2 3 3 2" xfId="13512"/>
    <cellStyle name="Comma 6 5 2 3 3 2 2" xfId="28923"/>
    <cellStyle name="Comma 6 5 2 3 3 2 2 2" xfId="59747"/>
    <cellStyle name="Comma 6 5 2 3 3 2 3" xfId="44337"/>
    <cellStyle name="Comma 6 5 2 3 3 3" xfId="21114"/>
    <cellStyle name="Comma 6 5 2 3 3 3 2" xfId="51938"/>
    <cellStyle name="Comma 6 5 2 3 3 4" xfId="36528"/>
    <cellStyle name="Comma 6 5 2 3 4" xfId="9709"/>
    <cellStyle name="Comma 6 5 2 3 4 2" xfId="25120"/>
    <cellStyle name="Comma 6 5 2 3 4 2 2" xfId="55944"/>
    <cellStyle name="Comma 6 5 2 3 4 3" xfId="40534"/>
    <cellStyle name="Comma 6 5 2 3 5" xfId="17311"/>
    <cellStyle name="Comma 6 5 2 3 5 2" xfId="48135"/>
    <cellStyle name="Comma 6 5 2 3 6" xfId="32725"/>
    <cellStyle name="Comma 6 5 2 4" xfId="2532"/>
    <cellStyle name="Comma 6 5 2 4 2" xfId="6335"/>
    <cellStyle name="Comma 6 5 2 4 2 2" xfId="14145"/>
    <cellStyle name="Comma 6 5 2 4 2 2 2" xfId="29556"/>
    <cellStyle name="Comma 6 5 2 4 2 2 2 2" xfId="60380"/>
    <cellStyle name="Comma 6 5 2 4 2 2 3" xfId="44970"/>
    <cellStyle name="Comma 6 5 2 4 2 3" xfId="21747"/>
    <cellStyle name="Comma 6 5 2 4 2 3 2" xfId="52571"/>
    <cellStyle name="Comma 6 5 2 4 2 4" xfId="37161"/>
    <cellStyle name="Comma 6 5 2 4 3" xfId="10342"/>
    <cellStyle name="Comma 6 5 2 4 3 2" xfId="25753"/>
    <cellStyle name="Comma 6 5 2 4 3 2 2" xfId="56577"/>
    <cellStyle name="Comma 6 5 2 4 3 3" xfId="41167"/>
    <cellStyle name="Comma 6 5 2 4 4" xfId="17944"/>
    <cellStyle name="Comma 6 5 2 4 4 2" xfId="48768"/>
    <cellStyle name="Comma 6 5 2 4 5" xfId="33358"/>
    <cellStyle name="Comma 6 5 2 5" xfId="4436"/>
    <cellStyle name="Comma 6 5 2 5 2" xfId="12246"/>
    <cellStyle name="Comma 6 5 2 5 2 2" xfId="27657"/>
    <cellStyle name="Comma 6 5 2 5 2 2 2" xfId="58481"/>
    <cellStyle name="Comma 6 5 2 5 2 3" xfId="43071"/>
    <cellStyle name="Comma 6 5 2 5 3" xfId="19848"/>
    <cellStyle name="Comma 6 5 2 5 3 2" xfId="50672"/>
    <cellStyle name="Comma 6 5 2 5 4" xfId="35262"/>
    <cellStyle name="Comma 6 5 2 6" xfId="8443"/>
    <cellStyle name="Comma 6 5 2 6 2" xfId="23854"/>
    <cellStyle name="Comma 6 5 2 6 2 2" xfId="54678"/>
    <cellStyle name="Comma 6 5 2 6 3" xfId="39268"/>
    <cellStyle name="Comma 6 5 2 7" xfId="16045"/>
    <cellStyle name="Comma 6 5 2 7 2" xfId="46869"/>
    <cellStyle name="Comma 6 5 2 8" xfId="31459"/>
    <cellStyle name="Comma 6 5 3" xfId="424"/>
    <cellStyle name="Comma 6 5 3 2" xfId="1057"/>
    <cellStyle name="Comma 6 5 3 2 2" xfId="2956"/>
    <cellStyle name="Comma 6 5 3 2 2 2" xfId="6759"/>
    <cellStyle name="Comma 6 5 3 2 2 2 2" xfId="14569"/>
    <cellStyle name="Comma 6 5 3 2 2 2 2 2" xfId="29980"/>
    <cellStyle name="Comma 6 5 3 2 2 2 2 2 2" xfId="60804"/>
    <cellStyle name="Comma 6 5 3 2 2 2 2 3" xfId="45394"/>
    <cellStyle name="Comma 6 5 3 2 2 2 3" xfId="22171"/>
    <cellStyle name="Comma 6 5 3 2 2 2 3 2" xfId="52995"/>
    <cellStyle name="Comma 6 5 3 2 2 2 4" xfId="37585"/>
    <cellStyle name="Comma 6 5 3 2 2 3" xfId="10766"/>
    <cellStyle name="Comma 6 5 3 2 2 3 2" xfId="26177"/>
    <cellStyle name="Comma 6 5 3 2 2 3 2 2" xfId="57001"/>
    <cellStyle name="Comma 6 5 3 2 2 3 3" xfId="41591"/>
    <cellStyle name="Comma 6 5 3 2 2 4" xfId="18368"/>
    <cellStyle name="Comma 6 5 3 2 2 4 2" xfId="49192"/>
    <cellStyle name="Comma 6 5 3 2 2 5" xfId="33782"/>
    <cellStyle name="Comma 6 5 3 2 3" xfId="4860"/>
    <cellStyle name="Comma 6 5 3 2 3 2" xfId="12670"/>
    <cellStyle name="Comma 6 5 3 2 3 2 2" xfId="28081"/>
    <cellStyle name="Comma 6 5 3 2 3 2 2 2" xfId="58905"/>
    <cellStyle name="Comma 6 5 3 2 3 2 3" xfId="43495"/>
    <cellStyle name="Comma 6 5 3 2 3 3" xfId="20272"/>
    <cellStyle name="Comma 6 5 3 2 3 3 2" xfId="51096"/>
    <cellStyle name="Comma 6 5 3 2 3 4" xfId="35686"/>
    <cellStyle name="Comma 6 5 3 2 4" xfId="8867"/>
    <cellStyle name="Comma 6 5 3 2 4 2" xfId="24278"/>
    <cellStyle name="Comma 6 5 3 2 4 2 2" xfId="55102"/>
    <cellStyle name="Comma 6 5 3 2 4 3" xfId="39692"/>
    <cellStyle name="Comma 6 5 3 2 5" xfId="16469"/>
    <cellStyle name="Comma 6 5 3 2 5 2" xfId="47293"/>
    <cellStyle name="Comma 6 5 3 2 6" xfId="31883"/>
    <cellStyle name="Comma 6 5 3 3" xfId="1690"/>
    <cellStyle name="Comma 6 5 3 3 2" xfId="3589"/>
    <cellStyle name="Comma 6 5 3 3 2 2" xfId="7392"/>
    <cellStyle name="Comma 6 5 3 3 2 2 2" xfId="15202"/>
    <cellStyle name="Comma 6 5 3 3 2 2 2 2" xfId="30613"/>
    <cellStyle name="Comma 6 5 3 3 2 2 2 2 2" xfId="61437"/>
    <cellStyle name="Comma 6 5 3 3 2 2 2 3" xfId="46027"/>
    <cellStyle name="Comma 6 5 3 3 2 2 3" xfId="22804"/>
    <cellStyle name="Comma 6 5 3 3 2 2 3 2" xfId="53628"/>
    <cellStyle name="Comma 6 5 3 3 2 2 4" xfId="38218"/>
    <cellStyle name="Comma 6 5 3 3 2 3" xfId="11399"/>
    <cellStyle name="Comma 6 5 3 3 2 3 2" xfId="26810"/>
    <cellStyle name="Comma 6 5 3 3 2 3 2 2" xfId="57634"/>
    <cellStyle name="Comma 6 5 3 3 2 3 3" xfId="42224"/>
    <cellStyle name="Comma 6 5 3 3 2 4" xfId="19001"/>
    <cellStyle name="Comma 6 5 3 3 2 4 2" xfId="49825"/>
    <cellStyle name="Comma 6 5 3 3 2 5" xfId="34415"/>
    <cellStyle name="Comma 6 5 3 3 3" xfId="5493"/>
    <cellStyle name="Comma 6 5 3 3 3 2" xfId="13303"/>
    <cellStyle name="Comma 6 5 3 3 3 2 2" xfId="28714"/>
    <cellStyle name="Comma 6 5 3 3 3 2 2 2" xfId="59538"/>
    <cellStyle name="Comma 6 5 3 3 3 2 3" xfId="44128"/>
    <cellStyle name="Comma 6 5 3 3 3 3" xfId="20905"/>
    <cellStyle name="Comma 6 5 3 3 3 3 2" xfId="51729"/>
    <cellStyle name="Comma 6 5 3 3 3 4" xfId="36319"/>
    <cellStyle name="Comma 6 5 3 3 4" xfId="9500"/>
    <cellStyle name="Comma 6 5 3 3 4 2" xfId="24911"/>
    <cellStyle name="Comma 6 5 3 3 4 2 2" xfId="55735"/>
    <cellStyle name="Comma 6 5 3 3 4 3" xfId="40325"/>
    <cellStyle name="Comma 6 5 3 3 5" xfId="17102"/>
    <cellStyle name="Comma 6 5 3 3 5 2" xfId="47926"/>
    <cellStyle name="Comma 6 5 3 3 6" xfId="32516"/>
    <cellStyle name="Comma 6 5 3 4" xfId="2323"/>
    <cellStyle name="Comma 6 5 3 4 2" xfId="6126"/>
    <cellStyle name="Comma 6 5 3 4 2 2" xfId="13936"/>
    <cellStyle name="Comma 6 5 3 4 2 2 2" xfId="29347"/>
    <cellStyle name="Comma 6 5 3 4 2 2 2 2" xfId="60171"/>
    <cellStyle name="Comma 6 5 3 4 2 2 3" xfId="44761"/>
    <cellStyle name="Comma 6 5 3 4 2 3" xfId="21538"/>
    <cellStyle name="Comma 6 5 3 4 2 3 2" xfId="52362"/>
    <cellStyle name="Comma 6 5 3 4 2 4" xfId="36952"/>
    <cellStyle name="Comma 6 5 3 4 3" xfId="10133"/>
    <cellStyle name="Comma 6 5 3 4 3 2" xfId="25544"/>
    <cellStyle name="Comma 6 5 3 4 3 2 2" xfId="56368"/>
    <cellStyle name="Comma 6 5 3 4 3 3" xfId="40958"/>
    <cellStyle name="Comma 6 5 3 4 4" xfId="17735"/>
    <cellStyle name="Comma 6 5 3 4 4 2" xfId="48559"/>
    <cellStyle name="Comma 6 5 3 4 5" xfId="33149"/>
    <cellStyle name="Comma 6 5 3 5" xfId="4227"/>
    <cellStyle name="Comma 6 5 3 5 2" xfId="12037"/>
    <cellStyle name="Comma 6 5 3 5 2 2" xfId="27448"/>
    <cellStyle name="Comma 6 5 3 5 2 2 2" xfId="58272"/>
    <cellStyle name="Comma 6 5 3 5 2 3" xfId="42862"/>
    <cellStyle name="Comma 6 5 3 5 3" xfId="19639"/>
    <cellStyle name="Comma 6 5 3 5 3 2" xfId="50463"/>
    <cellStyle name="Comma 6 5 3 5 4" xfId="35053"/>
    <cellStyle name="Comma 6 5 3 6" xfId="8234"/>
    <cellStyle name="Comma 6 5 3 6 2" xfId="23645"/>
    <cellStyle name="Comma 6 5 3 6 2 2" xfId="54469"/>
    <cellStyle name="Comma 6 5 3 6 3" xfId="39059"/>
    <cellStyle name="Comma 6 5 3 7" xfId="15836"/>
    <cellStyle name="Comma 6 5 3 7 2" xfId="46660"/>
    <cellStyle name="Comma 6 5 3 8" xfId="31250"/>
    <cellStyle name="Comma 6 5 4" xfId="844"/>
    <cellStyle name="Comma 6 5 4 2" xfId="2743"/>
    <cellStyle name="Comma 6 5 4 2 2" xfId="6546"/>
    <cellStyle name="Comma 6 5 4 2 2 2" xfId="14356"/>
    <cellStyle name="Comma 6 5 4 2 2 2 2" xfId="29767"/>
    <cellStyle name="Comma 6 5 4 2 2 2 2 2" xfId="60591"/>
    <cellStyle name="Comma 6 5 4 2 2 2 3" xfId="45181"/>
    <cellStyle name="Comma 6 5 4 2 2 3" xfId="21958"/>
    <cellStyle name="Comma 6 5 4 2 2 3 2" xfId="52782"/>
    <cellStyle name="Comma 6 5 4 2 2 4" xfId="37372"/>
    <cellStyle name="Comma 6 5 4 2 3" xfId="10553"/>
    <cellStyle name="Comma 6 5 4 2 3 2" xfId="25964"/>
    <cellStyle name="Comma 6 5 4 2 3 2 2" xfId="56788"/>
    <cellStyle name="Comma 6 5 4 2 3 3" xfId="41378"/>
    <cellStyle name="Comma 6 5 4 2 4" xfId="18155"/>
    <cellStyle name="Comma 6 5 4 2 4 2" xfId="48979"/>
    <cellStyle name="Comma 6 5 4 2 5" xfId="33569"/>
    <cellStyle name="Comma 6 5 4 3" xfId="4647"/>
    <cellStyle name="Comma 6 5 4 3 2" xfId="12457"/>
    <cellStyle name="Comma 6 5 4 3 2 2" xfId="27868"/>
    <cellStyle name="Comma 6 5 4 3 2 2 2" xfId="58692"/>
    <cellStyle name="Comma 6 5 4 3 2 3" xfId="43282"/>
    <cellStyle name="Comma 6 5 4 3 3" xfId="20059"/>
    <cellStyle name="Comma 6 5 4 3 3 2" xfId="50883"/>
    <cellStyle name="Comma 6 5 4 3 4" xfId="35473"/>
    <cellStyle name="Comma 6 5 4 4" xfId="8654"/>
    <cellStyle name="Comma 6 5 4 4 2" xfId="24065"/>
    <cellStyle name="Comma 6 5 4 4 2 2" xfId="54889"/>
    <cellStyle name="Comma 6 5 4 4 3" xfId="39479"/>
    <cellStyle name="Comma 6 5 4 5" xfId="16256"/>
    <cellStyle name="Comma 6 5 4 5 2" xfId="47080"/>
    <cellStyle name="Comma 6 5 4 6" xfId="31670"/>
    <cellStyle name="Comma 6 5 5" xfId="1477"/>
    <cellStyle name="Comma 6 5 5 2" xfId="3376"/>
    <cellStyle name="Comma 6 5 5 2 2" xfId="7179"/>
    <cellStyle name="Comma 6 5 5 2 2 2" xfId="14989"/>
    <cellStyle name="Comma 6 5 5 2 2 2 2" xfId="30400"/>
    <cellStyle name="Comma 6 5 5 2 2 2 2 2" xfId="61224"/>
    <cellStyle name="Comma 6 5 5 2 2 2 3" xfId="45814"/>
    <cellStyle name="Comma 6 5 5 2 2 3" xfId="22591"/>
    <cellStyle name="Comma 6 5 5 2 2 3 2" xfId="53415"/>
    <cellStyle name="Comma 6 5 5 2 2 4" xfId="38005"/>
    <cellStyle name="Comma 6 5 5 2 3" xfId="11186"/>
    <cellStyle name="Comma 6 5 5 2 3 2" xfId="26597"/>
    <cellStyle name="Comma 6 5 5 2 3 2 2" xfId="57421"/>
    <cellStyle name="Comma 6 5 5 2 3 3" xfId="42011"/>
    <cellStyle name="Comma 6 5 5 2 4" xfId="18788"/>
    <cellStyle name="Comma 6 5 5 2 4 2" xfId="49612"/>
    <cellStyle name="Comma 6 5 5 2 5" xfId="34202"/>
    <cellStyle name="Comma 6 5 5 3" xfId="5280"/>
    <cellStyle name="Comma 6 5 5 3 2" xfId="13090"/>
    <cellStyle name="Comma 6 5 5 3 2 2" xfId="28501"/>
    <cellStyle name="Comma 6 5 5 3 2 2 2" xfId="59325"/>
    <cellStyle name="Comma 6 5 5 3 2 3" xfId="43915"/>
    <cellStyle name="Comma 6 5 5 3 3" xfId="20692"/>
    <cellStyle name="Comma 6 5 5 3 3 2" xfId="51516"/>
    <cellStyle name="Comma 6 5 5 3 4" xfId="36106"/>
    <cellStyle name="Comma 6 5 5 4" xfId="9287"/>
    <cellStyle name="Comma 6 5 5 4 2" xfId="24698"/>
    <cellStyle name="Comma 6 5 5 4 2 2" xfId="55522"/>
    <cellStyle name="Comma 6 5 5 4 3" xfId="40112"/>
    <cellStyle name="Comma 6 5 5 5" xfId="16889"/>
    <cellStyle name="Comma 6 5 5 5 2" xfId="47713"/>
    <cellStyle name="Comma 6 5 5 6" xfId="32303"/>
    <cellStyle name="Comma 6 5 6" xfId="2110"/>
    <cellStyle name="Comma 6 5 6 2" xfId="5913"/>
    <cellStyle name="Comma 6 5 6 2 2" xfId="13723"/>
    <cellStyle name="Comma 6 5 6 2 2 2" xfId="29134"/>
    <cellStyle name="Comma 6 5 6 2 2 2 2" xfId="59958"/>
    <cellStyle name="Comma 6 5 6 2 2 3" xfId="44548"/>
    <cellStyle name="Comma 6 5 6 2 3" xfId="21325"/>
    <cellStyle name="Comma 6 5 6 2 3 2" xfId="52149"/>
    <cellStyle name="Comma 6 5 6 2 4" xfId="36739"/>
    <cellStyle name="Comma 6 5 6 3" xfId="9920"/>
    <cellStyle name="Comma 6 5 6 3 2" xfId="25331"/>
    <cellStyle name="Comma 6 5 6 3 2 2" xfId="56155"/>
    <cellStyle name="Comma 6 5 6 3 3" xfId="40745"/>
    <cellStyle name="Comma 6 5 6 4" xfId="17522"/>
    <cellStyle name="Comma 6 5 6 4 2" xfId="48346"/>
    <cellStyle name="Comma 6 5 6 5" xfId="32936"/>
    <cellStyle name="Comma 6 5 7" xfId="4014"/>
    <cellStyle name="Comma 6 5 7 2" xfId="11824"/>
    <cellStyle name="Comma 6 5 7 2 2" xfId="27235"/>
    <cellStyle name="Comma 6 5 7 2 2 2" xfId="58059"/>
    <cellStyle name="Comma 6 5 7 2 3" xfId="42649"/>
    <cellStyle name="Comma 6 5 7 3" xfId="19426"/>
    <cellStyle name="Comma 6 5 7 3 2" xfId="50250"/>
    <cellStyle name="Comma 6 5 7 4" xfId="34840"/>
    <cellStyle name="Comma 6 5 8" xfId="8021"/>
    <cellStyle name="Comma 6 5 8 2" xfId="23432"/>
    <cellStyle name="Comma 6 5 8 2 2" xfId="54256"/>
    <cellStyle name="Comma 6 5 8 3" xfId="38846"/>
    <cellStyle name="Comma 6 5 9" xfId="7812"/>
    <cellStyle name="Comma 6 5 9 2" xfId="23223"/>
    <cellStyle name="Comma 6 5 9 2 2" xfId="54047"/>
    <cellStyle name="Comma 6 5 9 3" xfId="38637"/>
    <cellStyle name="Comma 6 6" xfId="588"/>
    <cellStyle name="Comma 6 6 2" xfId="1221"/>
    <cellStyle name="Comma 6 6 2 2" xfId="3120"/>
    <cellStyle name="Comma 6 6 2 2 2" xfId="6923"/>
    <cellStyle name="Comma 6 6 2 2 2 2" xfId="14733"/>
    <cellStyle name="Comma 6 6 2 2 2 2 2" xfId="30144"/>
    <cellStyle name="Comma 6 6 2 2 2 2 2 2" xfId="60968"/>
    <cellStyle name="Comma 6 6 2 2 2 2 3" xfId="45558"/>
    <cellStyle name="Comma 6 6 2 2 2 3" xfId="22335"/>
    <cellStyle name="Comma 6 6 2 2 2 3 2" xfId="53159"/>
    <cellStyle name="Comma 6 6 2 2 2 4" xfId="37749"/>
    <cellStyle name="Comma 6 6 2 2 3" xfId="10930"/>
    <cellStyle name="Comma 6 6 2 2 3 2" xfId="26341"/>
    <cellStyle name="Comma 6 6 2 2 3 2 2" xfId="57165"/>
    <cellStyle name="Comma 6 6 2 2 3 3" xfId="41755"/>
    <cellStyle name="Comma 6 6 2 2 4" xfId="18532"/>
    <cellStyle name="Comma 6 6 2 2 4 2" xfId="49356"/>
    <cellStyle name="Comma 6 6 2 2 5" xfId="33946"/>
    <cellStyle name="Comma 6 6 2 3" xfId="5024"/>
    <cellStyle name="Comma 6 6 2 3 2" xfId="12834"/>
    <cellStyle name="Comma 6 6 2 3 2 2" xfId="28245"/>
    <cellStyle name="Comma 6 6 2 3 2 2 2" xfId="59069"/>
    <cellStyle name="Comma 6 6 2 3 2 3" xfId="43659"/>
    <cellStyle name="Comma 6 6 2 3 3" xfId="20436"/>
    <cellStyle name="Comma 6 6 2 3 3 2" xfId="51260"/>
    <cellStyle name="Comma 6 6 2 3 4" xfId="35850"/>
    <cellStyle name="Comma 6 6 2 4" xfId="9031"/>
    <cellStyle name="Comma 6 6 2 4 2" xfId="24442"/>
    <cellStyle name="Comma 6 6 2 4 2 2" xfId="55266"/>
    <cellStyle name="Comma 6 6 2 4 3" xfId="39856"/>
    <cellStyle name="Comma 6 6 2 5" xfId="16633"/>
    <cellStyle name="Comma 6 6 2 5 2" xfId="47457"/>
    <cellStyle name="Comma 6 6 2 6" xfId="32047"/>
    <cellStyle name="Comma 6 6 3" xfId="1854"/>
    <cellStyle name="Comma 6 6 3 2" xfId="3753"/>
    <cellStyle name="Comma 6 6 3 2 2" xfId="7556"/>
    <cellStyle name="Comma 6 6 3 2 2 2" xfId="15366"/>
    <cellStyle name="Comma 6 6 3 2 2 2 2" xfId="30777"/>
    <cellStyle name="Comma 6 6 3 2 2 2 2 2" xfId="61601"/>
    <cellStyle name="Comma 6 6 3 2 2 2 3" xfId="46191"/>
    <cellStyle name="Comma 6 6 3 2 2 3" xfId="22968"/>
    <cellStyle name="Comma 6 6 3 2 2 3 2" xfId="53792"/>
    <cellStyle name="Comma 6 6 3 2 2 4" xfId="38382"/>
    <cellStyle name="Comma 6 6 3 2 3" xfId="11563"/>
    <cellStyle name="Comma 6 6 3 2 3 2" xfId="26974"/>
    <cellStyle name="Comma 6 6 3 2 3 2 2" xfId="57798"/>
    <cellStyle name="Comma 6 6 3 2 3 3" xfId="42388"/>
    <cellStyle name="Comma 6 6 3 2 4" xfId="19165"/>
    <cellStyle name="Comma 6 6 3 2 4 2" xfId="49989"/>
    <cellStyle name="Comma 6 6 3 2 5" xfId="34579"/>
    <cellStyle name="Comma 6 6 3 3" xfId="5657"/>
    <cellStyle name="Comma 6 6 3 3 2" xfId="13467"/>
    <cellStyle name="Comma 6 6 3 3 2 2" xfId="28878"/>
    <cellStyle name="Comma 6 6 3 3 2 2 2" xfId="59702"/>
    <cellStyle name="Comma 6 6 3 3 2 3" xfId="44292"/>
    <cellStyle name="Comma 6 6 3 3 3" xfId="21069"/>
    <cellStyle name="Comma 6 6 3 3 3 2" xfId="51893"/>
    <cellStyle name="Comma 6 6 3 3 4" xfId="36483"/>
    <cellStyle name="Comma 6 6 3 4" xfId="9664"/>
    <cellStyle name="Comma 6 6 3 4 2" xfId="25075"/>
    <cellStyle name="Comma 6 6 3 4 2 2" xfId="55899"/>
    <cellStyle name="Comma 6 6 3 4 3" xfId="40489"/>
    <cellStyle name="Comma 6 6 3 5" xfId="17266"/>
    <cellStyle name="Comma 6 6 3 5 2" xfId="48090"/>
    <cellStyle name="Comma 6 6 3 6" xfId="32680"/>
    <cellStyle name="Comma 6 6 4" xfId="2487"/>
    <cellStyle name="Comma 6 6 4 2" xfId="6290"/>
    <cellStyle name="Comma 6 6 4 2 2" xfId="14100"/>
    <cellStyle name="Comma 6 6 4 2 2 2" xfId="29511"/>
    <cellStyle name="Comma 6 6 4 2 2 2 2" xfId="60335"/>
    <cellStyle name="Comma 6 6 4 2 2 3" xfId="44925"/>
    <cellStyle name="Comma 6 6 4 2 3" xfId="21702"/>
    <cellStyle name="Comma 6 6 4 2 3 2" xfId="52526"/>
    <cellStyle name="Comma 6 6 4 2 4" xfId="37116"/>
    <cellStyle name="Comma 6 6 4 3" xfId="10297"/>
    <cellStyle name="Comma 6 6 4 3 2" xfId="25708"/>
    <cellStyle name="Comma 6 6 4 3 2 2" xfId="56532"/>
    <cellStyle name="Comma 6 6 4 3 3" xfId="41122"/>
    <cellStyle name="Comma 6 6 4 4" xfId="17899"/>
    <cellStyle name="Comma 6 6 4 4 2" xfId="48723"/>
    <cellStyle name="Comma 6 6 4 5" xfId="33313"/>
    <cellStyle name="Comma 6 6 5" xfId="4391"/>
    <cellStyle name="Comma 6 6 5 2" xfId="12201"/>
    <cellStyle name="Comma 6 6 5 2 2" xfId="27612"/>
    <cellStyle name="Comma 6 6 5 2 2 2" xfId="58436"/>
    <cellStyle name="Comma 6 6 5 2 3" xfId="43026"/>
    <cellStyle name="Comma 6 6 5 3" xfId="19803"/>
    <cellStyle name="Comma 6 6 5 3 2" xfId="50627"/>
    <cellStyle name="Comma 6 6 5 4" xfId="35217"/>
    <cellStyle name="Comma 6 6 6" xfId="8398"/>
    <cellStyle name="Comma 6 6 6 2" xfId="23809"/>
    <cellStyle name="Comma 6 6 6 2 2" xfId="54633"/>
    <cellStyle name="Comma 6 6 6 3" xfId="39223"/>
    <cellStyle name="Comma 6 6 7" xfId="16000"/>
    <cellStyle name="Comma 6 6 7 2" xfId="46824"/>
    <cellStyle name="Comma 6 6 8" xfId="31414"/>
    <cellStyle name="Comma 6 7" xfId="379"/>
    <cellStyle name="Comma 6 7 2" xfId="1012"/>
    <cellStyle name="Comma 6 7 2 2" xfId="2911"/>
    <cellStyle name="Comma 6 7 2 2 2" xfId="6714"/>
    <cellStyle name="Comma 6 7 2 2 2 2" xfId="14524"/>
    <cellStyle name="Comma 6 7 2 2 2 2 2" xfId="29935"/>
    <cellStyle name="Comma 6 7 2 2 2 2 2 2" xfId="60759"/>
    <cellStyle name="Comma 6 7 2 2 2 2 3" xfId="45349"/>
    <cellStyle name="Comma 6 7 2 2 2 3" xfId="22126"/>
    <cellStyle name="Comma 6 7 2 2 2 3 2" xfId="52950"/>
    <cellStyle name="Comma 6 7 2 2 2 4" xfId="37540"/>
    <cellStyle name="Comma 6 7 2 2 3" xfId="10721"/>
    <cellStyle name="Comma 6 7 2 2 3 2" xfId="26132"/>
    <cellStyle name="Comma 6 7 2 2 3 2 2" xfId="56956"/>
    <cellStyle name="Comma 6 7 2 2 3 3" xfId="41546"/>
    <cellStyle name="Comma 6 7 2 2 4" xfId="18323"/>
    <cellStyle name="Comma 6 7 2 2 4 2" xfId="49147"/>
    <cellStyle name="Comma 6 7 2 2 5" xfId="33737"/>
    <cellStyle name="Comma 6 7 2 3" xfId="4815"/>
    <cellStyle name="Comma 6 7 2 3 2" xfId="12625"/>
    <cellStyle name="Comma 6 7 2 3 2 2" xfId="28036"/>
    <cellStyle name="Comma 6 7 2 3 2 2 2" xfId="58860"/>
    <cellStyle name="Comma 6 7 2 3 2 3" xfId="43450"/>
    <cellStyle name="Comma 6 7 2 3 3" xfId="20227"/>
    <cellStyle name="Comma 6 7 2 3 3 2" xfId="51051"/>
    <cellStyle name="Comma 6 7 2 3 4" xfId="35641"/>
    <cellStyle name="Comma 6 7 2 4" xfId="8822"/>
    <cellStyle name="Comma 6 7 2 4 2" xfId="24233"/>
    <cellStyle name="Comma 6 7 2 4 2 2" xfId="55057"/>
    <cellStyle name="Comma 6 7 2 4 3" xfId="39647"/>
    <cellStyle name="Comma 6 7 2 5" xfId="16424"/>
    <cellStyle name="Comma 6 7 2 5 2" xfId="47248"/>
    <cellStyle name="Comma 6 7 2 6" xfId="31838"/>
    <cellStyle name="Comma 6 7 3" xfId="1645"/>
    <cellStyle name="Comma 6 7 3 2" xfId="3544"/>
    <cellStyle name="Comma 6 7 3 2 2" xfId="7347"/>
    <cellStyle name="Comma 6 7 3 2 2 2" xfId="15157"/>
    <cellStyle name="Comma 6 7 3 2 2 2 2" xfId="30568"/>
    <cellStyle name="Comma 6 7 3 2 2 2 2 2" xfId="61392"/>
    <cellStyle name="Comma 6 7 3 2 2 2 3" xfId="45982"/>
    <cellStyle name="Comma 6 7 3 2 2 3" xfId="22759"/>
    <cellStyle name="Comma 6 7 3 2 2 3 2" xfId="53583"/>
    <cellStyle name="Comma 6 7 3 2 2 4" xfId="38173"/>
    <cellStyle name="Comma 6 7 3 2 3" xfId="11354"/>
    <cellStyle name="Comma 6 7 3 2 3 2" xfId="26765"/>
    <cellStyle name="Comma 6 7 3 2 3 2 2" xfId="57589"/>
    <cellStyle name="Comma 6 7 3 2 3 3" xfId="42179"/>
    <cellStyle name="Comma 6 7 3 2 4" xfId="18956"/>
    <cellStyle name="Comma 6 7 3 2 4 2" xfId="49780"/>
    <cellStyle name="Comma 6 7 3 2 5" xfId="34370"/>
    <cellStyle name="Comma 6 7 3 3" xfId="5448"/>
    <cellStyle name="Comma 6 7 3 3 2" xfId="13258"/>
    <cellStyle name="Comma 6 7 3 3 2 2" xfId="28669"/>
    <cellStyle name="Comma 6 7 3 3 2 2 2" xfId="59493"/>
    <cellStyle name="Comma 6 7 3 3 2 3" xfId="44083"/>
    <cellStyle name="Comma 6 7 3 3 3" xfId="20860"/>
    <cellStyle name="Comma 6 7 3 3 3 2" xfId="51684"/>
    <cellStyle name="Comma 6 7 3 3 4" xfId="36274"/>
    <cellStyle name="Comma 6 7 3 4" xfId="9455"/>
    <cellStyle name="Comma 6 7 3 4 2" xfId="24866"/>
    <cellStyle name="Comma 6 7 3 4 2 2" xfId="55690"/>
    <cellStyle name="Comma 6 7 3 4 3" xfId="40280"/>
    <cellStyle name="Comma 6 7 3 5" xfId="17057"/>
    <cellStyle name="Comma 6 7 3 5 2" xfId="47881"/>
    <cellStyle name="Comma 6 7 3 6" xfId="32471"/>
    <cellStyle name="Comma 6 7 4" xfId="2278"/>
    <cellStyle name="Comma 6 7 4 2" xfId="6081"/>
    <cellStyle name="Comma 6 7 4 2 2" xfId="13891"/>
    <cellStyle name="Comma 6 7 4 2 2 2" xfId="29302"/>
    <cellStyle name="Comma 6 7 4 2 2 2 2" xfId="60126"/>
    <cellStyle name="Comma 6 7 4 2 2 3" xfId="44716"/>
    <cellStyle name="Comma 6 7 4 2 3" xfId="21493"/>
    <cellStyle name="Comma 6 7 4 2 3 2" xfId="52317"/>
    <cellStyle name="Comma 6 7 4 2 4" xfId="36907"/>
    <cellStyle name="Comma 6 7 4 3" xfId="10088"/>
    <cellStyle name="Comma 6 7 4 3 2" xfId="25499"/>
    <cellStyle name="Comma 6 7 4 3 2 2" xfId="56323"/>
    <cellStyle name="Comma 6 7 4 3 3" xfId="40913"/>
    <cellStyle name="Comma 6 7 4 4" xfId="17690"/>
    <cellStyle name="Comma 6 7 4 4 2" xfId="48514"/>
    <cellStyle name="Comma 6 7 4 5" xfId="33104"/>
    <cellStyle name="Comma 6 7 5" xfId="4182"/>
    <cellStyle name="Comma 6 7 5 2" xfId="11992"/>
    <cellStyle name="Comma 6 7 5 2 2" xfId="27403"/>
    <cellStyle name="Comma 6 7 5 2 2 2" xfId="58227"/>
    <cellStyle name="Comma 6 7 5 2 3" xfId="42817"/>
    <cellStyle name="Comma 6 7 5 3" xfId="19594"/>
    <cellStyle name="Comma 6 7 5 3 2" xfId="50418"/>
    <cellStyle name="Comma 6 7 5 4" xfId="35008"/>
    <cellStyle name="Comma 6 7 6" xfId="8189"/>
    <cellStyle name="Comma 6 7 6 2" xfId="23600"/>
    <cellStyle name="Comma 6 7 6 2 2" xfId="54424"/>
    <cellStyle name="Comma 6 7 6 3" xfId="39014"/>
    <cellStyle name="Comma 6 7 7" xfId="15791"/>
    <cellStyle name="Comma 6 7 7 2" xfId="46615"/>
    <cellStyle name="Comma 6 7 8" xfId="31205"/>
    <cellStyle name="Comma 6 8" xfId="799"/>
    <cellStyle name="Comma 6 8 2" xfId="2698"/>
    <cellStyle name="Comma 6 8 2 2" xfId="6501"/>
    <cellStyle name="Comma 6 8 2 2 2" xfId="14311"/>
    <cellStyle name="Comma 6 8 2 2 2 2" xfId="29722"/>
    <cellStyle name="Comma 6 8 2 2 2 2 2" xfId="60546"/>
    <cellStyle name="Comma 6 8 2 2 2 3" xfId="45136"/>
    <cellStyle name="Comma 6 8 2 2 3" xfId="21913"/>
    <cellStyle name="Comma 6 8 2 2 3 2" xfId="52737"/>
    <cellStyle name="Comma 6 8 2 2 4" xfId="37327"/>
    <cellStyle name="Comma 6 8 2 3" xfId="10508"/>
    <cellStyle name="Comma 6 8 2 3 2" xfId="25919"/>
    <cellStyle name="Comma 6 8 2 3 2 2" xfId="56743"/>
    <cellStyle name="Comma 6 8 2 3 3" xfId="41333"/>
    <cellStyle name="Comma 6 8 2 4" xfId="18110"/>
    <cellStyle name="Comma 6 8 2 4 2" xfId="48934"/>
    <cellStyle name="Comma 6 8 2 5" xfId="33524"/>
    <cellStyle name="Comma 6 8 3" xfId="4602"/>
    <cellStyle name="Comma 6 8 3 2" xfId="12412"/>
    <cellStyle name="Comma 6 8 3 2 2" xfId="27823"/>
    <cellStyle name="Comma 6 8 3 2 2 2" xfId="58647"/>
    <cellStyle name="Comma 6 8 3 2 3" xfId="43237"/>
    <cellStyle name="Comma 6 8 3 3" xfId="20014"/>
    <cellStyle name="Comma 6 8 3 3 2" xfId="50838"/>
    <cellStyle name="Comma 6 8 3 4" xfId="35428"/>
    <cellStyle name="Comma 6 8 4" xfId="8609"/>
    <cellStyle name="Comma 6 8 4 2" xfId="24020"/>
    <cellStyle name="Comma 6 8 4 2 2" xfId="54844"/>
    <cellStyle name="Comma 6 8 4 3" xfId="39434"/>
    <cellStyle name="Comma 6 8 5" xfId="16211"/>
    <cellStyle name="Comma 6 8 5 2" xfId="47035"/>
    <cellStyle name="Comma 6 8 6" xfId="31625"/>
    <cellStyle name="Comma 6 9" xfId="1432"/>
    <cellStyle name="Comma 6 9 2" xfId="3331"/>
    <cellStyle name="Comma 6 9 2 2" xfId="7134"/>
    <cellStyle name="Comma 6 9 2 2 2" xfId="14944"/>
    <cellStyle name="Comma 6 9 2 2 2 2" xfId="30355"/>
    <cellStyle name="Comma 6 9 2 2 2 2 2" xfId="61179"/>
    <cellStyle name="Comma 6 9 2 2 2 3" xfId="45769"/>
    <cellStyle name="Comma 6 9 2 2 3" xfId="22546"/>
    <cellStyle name="Comma 6 9 2 2 3 2" xfId="53370"/>
    <cellStyle name="Comma 6 9 2 2 4" xfId="37960"/>
    <cellStyle name="Comma 6 9 2 3" xfId="11141"/>
    <cellStyle name="Comma 6 9 2 3 2" xfId="26552"/>
    <cellStyle name="Comma 6 9 2 3 2 2" xfId="57376"/>
    <cellStyle name="Comma 6 9 2 3 3" xfId="41966"/>
    <cellStyle name="Comma 6 9 2 4" xfId="18743"/>
    <cellStyle name="Comma 6 9 2 4 2" xfId="49567"/>
    <cellStyle name="Comma 6 9 2 5" xfId="34157"/>
    <cellStyle name="Comma 6 9 3" xfId="5235"/>
    <cellStyle name="Comma 6 9 3 2" xfId="13045"/>
    <cellStyle name="Comma 6 9 3 2 2" xfId="28456"/>
    <cellStyle name="Comma 6 9 3 2 2 2" xfId="59280"/>
    <cellStyle name="Comma 6 9 3 2 3" xfId="43870"/>
    <cellStyle name="Comma 6 9 3 3" xfId="20647"/>
    <cellStyle name="Comma 6 9 3 3 2" xfId="51471"/>
    <cellStyle name="Comma 6 9 3 4" xfId="36061"/>
    <cellStyle name="Comma 6 9 4" xfId="9242"/>
    <cellStyle name="Comma 6 9 4 2" xfId="24653"/>
    <cellStyle name="Comma 6 9 4 2 2" xfId="55477"/>
    <cellStyle name="Comma 6 9 4 3" xfId="40067"/>
    <cellStyle name="Comma 6 9 5" xfId="16844"/>
    <cellStyle name="Comma 6 9 5 2" xfId="47668"/>
    <cellStyle name="Comma 6 9 6" xfId="32258"/>
    <cellStyle name="Comma 7" xfId="49"/>
    <cellStyle name="Comma 7 10" xfId="2067"/>
    <cellStyle name="Comma 7 10 2" xfId="5870"/>
    <cellStyle name="Comma 7 10 2 2" xfId="13680"/>
    <cellStyle name="Comma 7 10 2 2 2" xfId="29091"/>
    <cellStyle name="Comma 7 10 2 2 2 2" xfId="59915"/>
    <cellStyle name="Comma 7 10 2 2 3" xfId="44505"/>
    <cellStyle name="Comma 7 10 2 3" xfId="21282"/>
    <cellStyle name="Comma 7 10 2 3 2" xfId="52106"/>
    <cellStyle name="Comma 7 10 2 4" xfId="36696"/>
    <cellStyle name="Comma 7 10 3" xfId="9877"/>
    <cellStyle name="Comma 7 10 3 2" xfId="25288"/>
    <cellStyle name="Comma 7 10 3 2 2" xfId="56112"/>
    <cellStyle name="Comma 7 10 3 3" xfId="40702"/>
    <cellStyle name="Comma 7 10 4" xfId="17479"/>
    <cellStyle name="Comma 7 10 4 2" xfId="48303"/>
    <cellStyle name="Comma 7 10 5" xfId="32893"/>
    <cellStyle name="Comma 7 11" xfId="3971"/>
    <cellStyle name="Comma 7 11 2" xfId="11781"/>
    <cellStyle name="Comma 7 11 2 2" xfId="27192"/>
    <cellStyle name="Comma 7 11 2 2 2" xfId="58016"/>
    <cellStyle name="Comma 7 11 2 3" xfId="42606"/>
    <cellStyle name="Comma 7 11 3" xfId="19383"/>
    <cellStyle name="Comma 7 11 3 2" xfId="50207"/>
    <cellStyle name="Comma 7 11 4" xfId="34797"/>
    <cellStyle name="Comma 7 12" xfId="7978"/>
    <cellStyle name="Comma 7 12 2" xfId="23389"/>
    <cellStyle name="Comma 7 12 2 2" xfId="54213"/>
    <cellStyle name="Comma 7 12 3" xfId="38803"/>
    <cellStyle name="Comma 7 13" xfId="7769"/>
    <cellStyle name="Comma 7 13 2" xfId="23180"/>
    <cellStyle name="Comma 7 13 2 2" xfId="54004"/>
    <cellStyle name="Comma 7 13 3" xfId="38594"/>
    <cellStyle name="Comma 7 14" xfId="15580"/>
    <cellStyle name="Comma 7 14 2" xfId="46404"/>
    <cellStyle name="Comma 7 15" xfId="30994"/>
    <cellStyle name="Comma 7 16" xfId="162"/>
    <cellStyle name="Comma 7 2" xfId="73"/>
    <cellStyle name="Comma 7 2 10" xfId="3991"/>
    <cellStyle name="Comma 7 2 10 2" xfId="11801"/>
    <cellStyle name="Comma 7 2 10 2 2" xfId="27212"/>
    <cellStyle name="Comma 7 2 10 2 2 2" xfId="58036"/>
    <cellStyle name="Comma 7 2 10 2 3" xfId="42626"/>
    <cellStyle name="Comma 7 2 10 3" xfId="19403"/>
    <cellStyle name="Comma 7 2 10 3 2" xfId="50227"/>
    <cellStyle name="Comma 7 2 10 4" xfId="34817"/>
    <cellStyle name="Comma 7 2 11" xfId="7998"/>
    <cellStyle name="Comma 7 2 11 2" xfId="23409"/>
    <cellStyle name="Comma 7 2 11 2 2" xfId="54233"/>
    <cellStyle name="Comma 7 2 11 3" xfId="38823"/>
    <cellStyle name="Comma 7 2 12" xfId="7789"/>
    <cellStyle name="Comma 7 2 12 2" xfId="23200"/>
    <cellStyle name="Comma 7 2 12 2 2" xfId="54024"/>
    <cellStyle name="Comma 7 2 12 3" xfId="38614"/>
    <cellStyle name="Comma 7 2 13" xfId="15600"/>
    <cellStyle name="Comma 7 2 13 2" xfId="46424"/>
    <cellStyle name="Comma 7 2 14" xfId="31014"/>
    <cellStyle name="Comma 7 2 15" xfId="187"/>
    <cellStyle name="Comma 7 2 2" xfId="97"/>
    <cellStyle name="Comma 7 2 2 10" xfId="7874"/>
    <cellStyle name="Comma 7 2 2 10 2" xfId="23285"/>
    <cellStyle name="Comma 7 2 2 10 2 2" xfId="54109"/>
    <cellStyle name="Comma 7 2 2 10 3" xfId="38699"/>
    <cellStyle name="Comma 7 2 2 11" xfId="15685"/>
    <cellStyle name="Comma 7 2 2 11 2" xfId="46509"/>
    <cellStyle name="Comma 7 2 2 12" xfId="31099"/>
    <cellStyle name="Comma 7 2 2 13" xfId="272"/>
    <cellStyle name="Comma 7 2 2 2" xfId="354"/>
    <cellStyle name="Comma 7 2 2 2 10" xfId="15767"/>
    <cellStyle name="Comma 7 2 2 2 10 2" xfId="46591"/>
    <cellStyle name="Comma 7 2 2 2 11" xfId="31181"/>
    <cellStyle name="Comma 7 2 2 2 2" xfId="777"/>
    <cellStyle name="Comma 7 2 2 2 2 2" xfId="1410"/>
    <cellStyle name="Comma 7 2 2 2 2 2 2" xfId="3309"/>
    <cellStyle name="Comma 7 2 2 2 2 2 2 2" xfId="7112"/>
    <cellStyle name="Comma 7 2 2 2 2 2 2 2 2" xfId="14922"/>
    <cellStyle name="Comma 7 2 2 2 2 2 2 2 2 2" xfId="30333"/>
    <cellStyle name="Comma 7 2 2 2 2 2 2 2 2 2 2" xfId="61157"/>
    <cellStyle name="Comma 7 2 2 2 2 2 2 2 2 3" xfId="45747"/>
    <cellStyle name="Comma 7 2 2 2 2 2 2 2 3" xfId="22524"/>
    <cellStyle name="Comma 7 2 2 2 2 2 2 2 3 2" xfId="53348"/>
    <cellStyle name="Comma 7 2 2 2 2 2 2 2 4" xfId="37938"/>
    <cellStyle name="Comma 7 2 2 2 2 2 2 3" xfId="11119"/>
    <cellStyle name="Comma 7 2 2 2 2 2 2 3 2" xfId="26530"/>
    <cellStyle name="Comma 7 2 2 2 2 2 2 3 2 2" xfId="57354"/>
    <cellStyle name="Comma 7 2 2 2 2 2 2 3 3" xfId="41944"/>
    <cellStyle name="Comma 7 2 2 2 2 2 2 4" xfId="18721"/>
    <cellStyle name="Comma 7 2 2 2 2 2 2 4 2" xfId="49545"/>
    <cellStyle name="Comma 7 2 2 2 2 2 2 5" xfId="34135"/>
    <cellStyle name="Comma 7 2 2 2 2 2 3" xfId="5213"/>
    <cellStyle name="Comma 7 2 2 2 2 2 3 2" xfId="13023"/>
    <cellStyle name="Comma 7 2 2 2 2 2 3 2 2" xfId="28434"/>
    <cellStyle name="Comma 7 2 2 2 2 2 3 2 2 2" xfId="59258"/>
    <cellStyle name="Comma 7 2 2 2 2 2 3 2 3" xfId="43848"/>
    <cellStyle name="Comma 7 2 2 2 2 2 3 3" xfId="20625"/>
    <cellStyle name="Comma 7 2 2 2 2 2 3 3 2" xfId="51449"/>
    <cellStyle name="Comma 7 2 2 2 2 2 3 4" xfId="36039"/>
    <cellStyle name="Comma 7 2 2 2 2 2 4" xfId="9220"/>
    <cellStyle name="Comma 7 2 2 2 2 2 4 2" xfId="24631"/>
    <cellStyle name="Comma 7 2 2 2 2 2 4 2 2" xfId="55455"/>
    <cellStyle name="Comma 7 2 2 2 2 2 4 3" xfId="40045"/>
    <cellStyle name="Comma 7 2 2 2 2 2 5" xfId="16822"/>
    <cellStyle name="Comma 7 2 2 2 2 2 5 2" xfId="47646"/>
    <cellStyle name="Comma 7 2 2 2 2 2 6" xfId="32236"/>
    <cellStyle name="Comma 7 2 2 2 2 3" xfId="2043"/>
    <cellStyle name="Comma 7 2 2 2 2 3 2" xfId="3942"/>
    <cellStyle name="Comma 7 2 2 2 2 3 2 2" xfId="7745"/>
    <cellStyle name="Comma 7 2 2 2 2 3 2 2 2" xfId="15555"/>
    <cellStyle name="Comma 7 2 2 2 2 3 2 2 2 2" xfId="30966"/>
    <cellStyle name="Comma 7 2 2 2 2 3 2 2 2 2 2" xfId="61790"/>
    <cellStyle name="Comma 7 2 2 2 2 3 2 2 2 3" xfId="46380"/>
    <cellStyle name="Comma 7 2 2 2 2 3 2 2 3" xfId="23157"/>
    <cellStyle name="Comma 7 2 2 2 2 3 2 2 3 2" xfId="53981"/>
    <cellStyle name="Comma 7 2 2 2 2 3 2 2 4" xfId="38571"/>
    <cellStyle name="Comma 7 2 2 2 2 3 2 3" xfId="11752"/>
    <cellStyle name="Comma 7 2 2 2 2 3 2 3 2" xfId="27163"/>
    <cellStyle name="Comma 7 2 2 2 2 3 2 3 2 2" xfId="57987"/>
    <cellStyle name="Comma 7 2 2 2 2 3 2 3 3" xfId="42577"/>
    <cellStyle name="Comma 7 2 2 2 2 3 2 4" xfId="19354"/>
    <cellStyle name="Comma 7 2 2 2 2 3 2 4 2" xfId="50178"/>
    <cellStyle name="Comma 7 2 2 2 2 3 2 5" xfId="34768"/>
    <cellStyle name="Comma 7 2 2 2 2 3 3" xfId="5846"/>
    <cellStyle name="Comma 7 2 2 2 2 3 3 2" xfId="13656"/>
    <cellStyle name="Comma 7 2 2 2 2 3 3 2 2" xfId="29067"/>
    <cellStyle name="Comma 7 2 2 2 2 3 3 2 2 2" xfId="59891"/>
    <cellStyle name="Comma 7 2 2 2 2 3 3 2 3" xfId="44481"/>
    <cellStyle name="Comma 7 2 2 2 2 3 3 3" xfId="21258"/>
    <cellStyle name="Comma 7 2 2 2 2 3 3 3 2" xfId="52082"/>
    <cellStyle name="Comma 7 2 2 2 2 3 3 4" xfId="36672"/>
    <cellStyle name="Comma 7 2 2 2 2 3 4" xfId="9853"/>
    <cellStyle name="Comma 7 2 2 2 2 3 4 2" xfId="25264"/>
    <cellStyle name="Comma 7 2 2 2 2 3 4 2 2" xfId="56088"/>
    <cellStyle name="Comma 7 2 2 2 2 3 4 3" xfId="40678"/>
    <cellStyle name="Comma 7 2 2 2 2 3 5" xfId="17455"/>
    <cellStyle name="Comma 7 2 2 2 2 3 5 2" xfId="48279"/>
    <cellStyle name="Comma 7 2 2 2 2 3 6" xfId="32869"/>
    <cellStyle name="Comma 7 2 2 2 2 4" xfId="2676"/>
    <cellStyle name="Comma 7 2 2 2 2 4 2" xfId="6479"/>
    <cellStyle name="Comma 7 2 2 2 2 4 2 2" xfId="14289"/>
    <cellStyle name="Comma 7 2 2 2 2 4 2 2 2" xfId="29700"/>
    <cellStyle name="Comma 7 2 2 2 2 4 2 2 2 2" xfId="60524"/>
    <cellStyle name="Comma 7 2 2 2 2 4 2 2 3" xfId="45114"/>
    <cellStyle name="Comma 7 2 2 2 2 4 2 3" xfId="21891"/>
    <cellStyle name="Comma 7 2 2 2 2 4 2 3 2" xfId="52715"/>
    <cellStyle name="Comma 7 2 2 2 2 4 2 4" xfId="37305"/>
    <cellStyle name="Comma 7 2 2 2 2 4 3" xfId="10486"/>
    <cellStyle name="Comma 7 2 2 2 2 4 3 2" xfId="25897"/>
    <cellStyle name="Comma 7 2 2 2 2 4 3 2 2" xfId="56721"/>
    <cellStyle name="Comma 7 2 2 2 2 4 3 3" xfId="41311"/>
    <cellStyle name="Comma 7 2 2 2 2 4 4" xfId="18088"/>
    <cellStyle name="Comma 7 2 2 2 2 4 4 2" xfId="48912"/>
    <cellStyle name="Comma 7 2 2 2 2 4 5" xfId="33502"/>
    <cellStyle name="Comma 7 2 2 2 2 5" xfId="4580"/>
    <cellStyle name="Comma 7 2 2 2 2 5 2" xfId="12390"/>
    <cellStyle name="Comma 7 2 2 2 2 5 2 2" xfId="27801"/>
    <cellStyle name="Comma 7 2 2 2 2 5 2 2 2" xfId="58625"/>
    <cellStyle name="Comma 7 2 2 2 2 5 2 3" xfId="43215"/>
    <cellStyle name="Comma 7 2 2 2 2 5 3" xfId="19992"/>
    <cellStyle name="Comma 7 2 2 2 2 5 3 2" xfId="50816"/>
    <cellStyle name="Comma 7 2 2 2 2 5 4" xfId="35406"/>
    <cellStyle name="Comma 7 2 2 2 2 6" xfId="8587"/>
    <cellStyle name="Comma 7 2 2 2 2 6 2" xfId="23998"/>
    <cellStyle name="Comma 7 2 2 2 2 6 2 2" xfId="54822"/>
    <cellStyle name="Comma 7 2 2 2 2 6 3" xfId="39412"/>
    <cellStyle name="Comma 7 2 2 2 2 7" xfId="16189"/>
    <cellStyle name="Comma 7 2 2 2 2 7 2" xfId="47013"/>
    <cellStyle name="Comma 7 2 2 2 2 8" xfId="31603"/>
    <cellStyle name="Comma 7 2 2 2 3" xfId="568"/>
    <cellStyle name="Comma 7 2 2 2 3 2" xfId="1201"/>
    <cellStyle name="Comma 7 2 2 2 3 2 2" xfId="3100"/>
    <cellStyle name="Comma 7 2 2 2 3 2 2 2" xfId="6903"/>
    <cellStyle name="Comma 7 2 2 2 3 2 2 2 2" xfId="14713"/>
    <cellStyle name="Comma 7 2 2 2 3 2 2 2 2 2" xfId="30124"/>
    <cellStyle name="Comma 7 2 2 2 3 2 2 2 2 2 2" xfId="60948"/>
    <cellStyle name="Comma 7 2 2 2 3 2 2 2 2 3" xfId="45538"/>
    <cellStyle name="Comma 7 2 2 2 3 2 2 2 3" xfId="22315"/>
    <cellStyle name="Comma 7 2 2 2 3 2 2 2 3 2" xfId="53139"/>
    <cellStyle name="Comma 7 2 2 2 3 2 2 2 4" xfId="37729"/>
    <cellStyle name="Comma 7 2 2 2 3 2 2 3" xfId="10910"/>
    <cellStyle name="Comma 7 2 2 2 3 2 2 3 2" xfId="26321"/>
    <cellStyle name="Comma 7 2 2 2 3 2 2 3 2 2" xfId="57145"/>
    <cellStyle name="Comma 7 2 2 2 3 2 2 3 3" xfId="41735"/>
    <cellStyle name="Comma 7 2 2 2 3 2 2 4" xfId="18512"/>
    <cellStyle name="Comma 7 2 2 2 3 2 2 4 2" xfId="49336"/>
    <cellStyle name="Comma 7 2 2 2 3 2 2 5" xfId="33926"/>
    <cellStyle name="Comma 7 2 2 2 3 2 3" xfId="5004"/>
    <cellStyle name="Comma 7 2 2 2 3 2 3 2" xfId="12814"/>
    <cellStyle name="Comma 7 2 2 2 3 2 3 2 2" xfId="28225"/>
    <cellStyle name="Comma 7 2 2 2 3 2 3 2 2 2" xfId="59049"/>
    <cellStyle name="Comma 7 2 2 2 3 2 3 2 3" xfId="43639"/>
    <cellStyle name="Comma 7 2 2 2 3 2 3 3" xfId="20416"/>
    <cellStyle name="Comma 7 2 2 2 3 2 3 3 2" xfId="51240"/>
    <cellStyle name="Comma 7 2 2 2 3 2 3 4" xfId="35830"/>
    <cellStyle name="Comma 7 2 2 2 3 2 4" xfId="9011"/>
    <cellStyle name="Comma 7 2 2 2 3 2 4 2" xfId="24422"/>
    <cellStyle name="Comma 7 2 2 2 3 2 4 2 2" xfId="55246"/>
    <cellStyle name="Comma 7 2 2 2 3 2 4 3" xfId="39836"/>
    <cellStyle name="Comma 7 2 2 2 3 2 5" xfId="16613"/>
    <cellStyle name="Comma 7 2 2 2 3 2 5 2" xfId="47437"/>
    <cellStyle name="Comma 7 2 2 2 3 2 6" xfId="32027"/>
    <cellStyle name="Comma 7 2 2 2 3 3" xfId="1834"/>
    <cellStyle name="Comma 7 2 2 2 3 3 2" xfId="3733"/>
    <cellStyle name="Comma 7 2 2 2 3 3 2 2" xfId="7536"/>
    <cellStyle name="Comma 7 2 2 2 3 3 2 2 2" xfId="15346"/>
    <cellStyle name="Comma 7 2 2 2 3 3 2 2 2 2" xfId="30757"/>
    <cellStyle name="Comma 7 2 2 2 3 3 2 2 2 2 2" xfId="61581"/>
    <cellStyle name="Comma 7 2 2 2 3 3 2 2 2 3" xfId="46171"/>
    <cellStyle name="Comma 7 2 2 2 3 3 2 2 3" xfId="22948"/>
    <cellStyle name="Comma 7 2 2 2 3 3 2 2 3 2" xfId="53772"/>
    <cellStyle name="Comma 7 2 2 2 3 3 2 2 4" xfId="38362"/>
    <cellStyle name="Comma 7 2 2 2 3 3 2 3" xfId="11543"/>
    <cellStyle name="Comma 7 2 2 2 3 3 2 3 2" xfId="26954"/>
    <cellStyle name="Comma 7 2 2 2 3 3 2 3 2 2" xfId="57778"/>
    <cellStyle name="Comma 7 2 2 2 3 3 2 3 3" xfId="42368"/>
    <cellStyle name="Comma 7 2 2 2 3 3 2 4" xfId="19145"/>
    <cellStyle name="Comma 7 2 2 2 3 3 2 4 2" xfId="49969"/>
    <cellStyle name="Comma 7 2 2 2 3 3 2 5" xfId="34559"/>
    <cellStyle name="Comma 7 2 2 2 3 3 3" xfId="5637"/>
    <cellStyle name="Comma 7 2 2 2 3 3 3 2" xfId="13447"/>
    <cellStyle name="Comma 7 2 2 2 3 3 3 2 2" xfId="28858"/>
    <cellStyle name="Comma 7 2 2 2 3 3 3 2 2 2" xfId="59682"/>
    <cellStyle name="Comma 7 2 2 2 3 3 3 2 3" xfId="44272"/>
    <cellStyle name="Comma 7 2 2 2 3 3 3 3" xfId="21049"/>
    <cellStyle name="Comma 7 2 2 2 3 3 3 3 2" xfId="51873"/>
    <cellStyle name="Comma 7 2 2 2 3 3 3 4" xfId="36463"/>
    <cellStyle name="Comma 7 2 2 2 3 3 4" xfId="9644"/>
    <cellStyle name="Comma 7 2 2 2 3 3 4 2" xfId="25055"/>
    <cellStyle name="Comma 7 2 2 2 3 3 4 2 2" xfId="55879"/>
    <cellStyle name="Comma 7 2 2 2 3 3 4 3" xfId="40469"/>
    <cellStyle name="Comma 7 2 2 2 3 3 5" xfId="17246"/>
    <cellStyle name="Comma 7 2 2 2 3 3 5 2" xfId="48070"/>
    <cellStyle name="Comma 7 2 2 2 3 3 6" xfId="32660"/>
    <cellStyle name="Comma 7 2 2 2 3 4" xfId="2467"/>
    <cellStyle name="Comma 7 2 2 2 3 4 2" xfId="6270"/>
    <cellStyle name="Comma 7 2 2 2 3 4 2 2" xfId="14080"/>
    <cellStyle name="Comma 7 2 2 2 3 4 2 2 2" xfId="29491"/>
    <cellStyle name="Comma 7 2 2 2 3 4 2 2 2 2" xfId="60315"/>
    <cellStyle name="Comma 7 2 2 2 3 4 2 2 3" xfId="44905"/>
    <cellStyle name="Comma 7 2 2 2 3 4 2 3" xfId="21682"/>
    <cellStyle name="Comma 7 2 2 2 3 4 2 3 2" xfId="52506"/>
    <cellStyle name="Comma 7 2 2 2 3 4 2 4" xfId="37096"/>
    <cellStyle name="Comma 7 2 2 2 3 4 3" xfId="10277"/>
    <cellStyle name="Comma 7 2 2 2 3 4 3 2" xfId="25688"/>
    <cellStyle name="Comma 7 2 2 2 3 4 3 2 2" xfId="56512"/>
    <cellStyle name="Comma 7 2 2 2 3 4 3 3" xfId="41102"/>
    <cellStyle name="Comma 7 2 2 2 3 4 4" xfId="17879"/>
    <cellStyle name="Comma 7 2 2 2 3 4 4 2" xfId="48703"/>
    <cellStyle name="Comma 7 2 2 2 3 4 5" xfId="33293"/>
    <cellStyle name="Comma 7 2 2 2 3 5" xfId="4371"/>
    <cellStyle name="Comma 7 2 2 2 3 5 2" xfId="12181"/>
    <cellStyle name="Comma 7 2 2 2 3 5 2 2" xfId="27592"/>
    <cellStyle name="Comma 7 2 2 2 3 5 2 2 2" xfId="58416"/>
    <cellStyle name="Comma 7 2 2 2 3 5 2 3" xfId="43006"/>
    <cellStyle name="Comma 7 2 2 2 3 5 3" xfId="19783"/>
    <cellStyle name="Comma 7 2 2 2 3 5 3 2" xfId="50607"/>
    <cellStyle name="Comma 7 2 2 2 3 5 4" xfId="35197"/>
    <cellStyle name="Comma 7 2 2 2 3 6" xfId="8378"/>
    <cellStyle name="Comma 7 2 2 2 3 6 2" xfId="23789"/>
    <cellStyle name="Comma 7 2 2 2 3 6 2 2" xfId="54613"/>
    <cellStyle name="Comma 7 2 2 2 3 6 3" xfId="39203"/>
    <cellStyle name="Comma 7 2 2 2 3 7" xfId="15980"/>
    <cellStyle name="Comma 7 2 2 2 3 7 2" xfId="46804"/>
    <cellStyle name="Comma 7 2 2 2 3 8" xfId="31394"/>
    <cellStyle name="Comma 7 2 2 2 4" xfId="988"/>
    <cellStyle name="Comma 7 2 2 2 4 2" xfId="2887"/>
    <cellStyle name="Comma 7 2 2 2 4 2 2" xfId="6690"/>
    <cellStyle name="Comma 7 2 2 2 4 2 2 2" xfId="14500"/>
    <cellStyle name="Comma 7 2 2 2 4 2 2 2 2" xfId="29911"/>
    <cellStyle name="Comma 7 2 2 2 4 2 2 2 2 2" xfId="60735"/>
    <cellStyle name="Comma 7 2 2 2 4 2 2 2 3" xfId="45325"/>
    <cellStyle name="Comma 7 2 2 2 4 2 2 3" xfId="22102"/>
    <cellStyle name="Comma 7 2 2 2 4 2 2 3 2" xfId="52926"/>
    <cellStyle name="Comma 7 2 2 2 4 2 2 4" xfId="37516"/>
    <cellStyle name="Comma 7 2 2 2 4 2 3" xfId="10697"/>
    <cellStyle name="Comma 7 2 2 2 4 2 3 2" xfId="26108"/>
    <cellStyle name="Comma 7 2 2 2 4 2 3 2 2" xfId="56932"/>
    <cellStyle name="Comma 7 2 2 2 4 2 3 3" xfId="41522"/>
    <cellStyle name="Comma 7 2 2 2 4 2 4" xfId="18299"/>
    <cellStyle name="Comma 7 2 2 2 4 2 4 2" xfId="49123"/>
    <cellStyle name="Comma 7 2 2 2 4 2 5" xfId="33713"/>
    <cellStyle name="Comma 7 2 2 2 4 3" xfId="4791"/>
    <cellStyle name="Comma 7 2 2 2 4 3 2" xfId="12601"/>
    <cellStyle name="Comma 7 2 2 2 4 3 2 2" xfId="28012"/>
    <cellStyle name="Comma 7 2 2 2 4 3 2 2 2" xfId="58836"/>
    <cellStyle name="Comma 7 2 2 2 4 3 2 3" xfId="43426"/>
    <cellStyle name="Comma 7 2 2 2 4 3 3" xfId="20203"/>
    <cellStyle name="Comma 7 2 2 2 4 3 3 2" xfId="51027"/>
    <cellStyle name="Comma 7 2 2 2 4 3 4" xfId="35617"/>
    <cellStyle name="Comma 7 2 2 2 4 4" xfId="8798"/>
    <cellStyle name="Comma 7 2 2 2 4 4 2" xfId="24209"/>
    <cellStyle name="Comma 7 2 2 2 4 4 2 2" xfId="55033"/>
    <cellStyle name="Comma 7 2 2 2 4 4 3" xfId="39623"/>
    <cellStyle name="Comma 7 2 2 2 4 5" xfId="16400"/>
    <cellStyle name="Comma 7 2 2 2 4 5 2" xfId="47224"/>
    <cellStyle name="Comma 7 2 2 2 4 6" xfId="31814"/>
    <cellStyle name="Comma 7 2 2 2 5" xfId="1621"/>
    <cellStyle name="Comma 7 2 2 2 5 2" xfId="3520"/>
    <cellStyle name="Comma 7 2 2 2 5 2 2" xfId="7323"/>
    <cellStyle name="Comma 7 2 2 2 5 2 2 2" xfId="15133"/>
    <cellStyle name="Comma 7 2 2 2 5 2 2 2 2" xfId="30544"/>
    <cellStyle name="Comma 7 2 2 2 5 2 2 2 2 2" xfId="61368"/>
    <cellStyle name="Comma 7 2 2 2 5 2 2 2 3" xfId="45958"/>
    <cellStyle name="Comma 7 2 2 2 5 2 2 3" xfId="22735"/>
    <cellStyle name="Comma 7 2 2 2 5 2 2 3 2" xfId="53559"/>
    <cellStyle name="Comma 7 2 2 2 5 2 2 4" xfId="38149"/>
    <cellStyle name="Comma 7 2 2 2 5 2 3" xfId="11330"/>
    <cellStyle name="Comma 7 2 2 2 5 2 3 2" xfId="26741"/>
    <cellStyle name="Comma 7 2 2 2 5 2 3 2 2" xfId="57565"/>
    <cellStyle name="Comma 7 2 2 2 5 2 3 3" xfId="42155"/>
    <cellStyle name="Comma 7 2 2 2 5 2 4" xfId="18932"/>
    <cellStyle name="Comma 7 2 2 2 5 2 4 2" xfId="49756"/>
    <cellStyle name="Comma 7 2 2 2 5 2 5" xfId="34346"/>
    <cellStyle name="Comma 7 2 2 2 5 3" xfId="5424"/>
    <cellStyle name="Comma 7 2 2 2 5 3 2" xfId="13234"/>
    <cellStyle name="Comma 7 2 2 2 5 3 2 2" xfId="28645"/>
    <cellStyle name="Comma 7 2 2 2 5 3 2 2 2" xfId="59469"/>
    <cellStyle name="Comma 7 2 2 2 5 3 2 3" xfId="44059"/>
    <cellStyle name="Comma 7 2 2 2 5 3 3" xfId="20836"/>
    <cellStyle name="Comma 7 2 2 2 5 3 3 2" xfId="51660"/>
    <cellStyle name="Comma 7 2 2 2 5 3 4" xfId="36250"/>
    <cellStyle name="Comma 7 2 2 2 5 4" xfId="9431"/>
    <cellStyle name="Comma 7 2 2 2 5 4 2" xfId="24842"/>
    <cellStyle name="Comma 7 2 2 2 5 4 2 2" xfId="55666"/>
    <cellStyle name="Comma 7 2 2 2 5 4 3" xfId="40256"/>
    <cellStyle name="Comma 7 2 2 2 5 5" xfId="17033"/>
    <cellStyle name="Comma 7 2 2 2 5 5 2" xfId="47857"/>
    <cellStyle name="Comma 7 2 2 2 5 6" xfId="32447"/>
    <cellStyle name="Comma 7 2 2 2 6" xfId="2254"/>
    <cellStyle name="Comma 7 2 2 2 6 2" xfId="6057"/>
    <cellStyle name="Comma 7 2 2 2 6 2 2" xfId="13867"/>
    <cellStyle name="Comma 7 2 2 2 6 2 2 2" xfId="29278"/>
    <cellStyle name="Comma 7 2 2 2 6 2 2 2 2" xfId="60102"/>
    <cellStyle name="Comma 7 2 2 2 6 2 2 3" xfId="44692"/>
    <cellStyle name="Comma 7 2 2 2 6 2 3" xfId="21469"/>
    <cellStyle name="Comma 7 2 2 2 6 2 3 2" xfId="52293"/>
    <cellStyle name="Comma 7 2 2 2 6 2 4" xfId="36883"/>
    <cellStyle name="Comma 7 2 2 2 6 3" xfId="10064"/>
    <cellStyle name="Comma 7 2 2 2 6 3 2" xfId="25475"/>
    <cellStyle name="Comma 7 2 2 2 6 3 2 2" xfId="56299"/>
    <cellStyle name="Comma 7 2 2 2 6 3 3" xfId="40889"/>
    <cellStyle name="Comma 7 2 2 2 6 4" xfId="17666"/>
    <cellStyle name="Comma 7 2 2 2 6 4 2" xfId="48490"/>
    <cellStyle name="Comma 7 2 2 2 6 5" xfId="33080"/>
    <cellStyle name="Comma 7 2 2 2 7" xfId="4158"/>
    <cellStyle name="Comma 7 2 2 2 7 2" xfId="11968"/>
    <cellStyle name="Comma 7 2 2 2 7 2 2" xfId="27379"/>
    <cellStyle name="Comma 7 2 2 2 7 2 2 2" xfId="58203"/>
    <cellStyle name="Comma 7 2 2 2 7 2 3" xfId="42793"/>
    <cellStyle name="Comma 7 2 2 2 7 3" xfId="19570"/>
    <cellStyle name="Comma 7 2 2 2 7 3 2" xfId="50394"/>
    <cellStyle name="Comma 7 2 2 2 7 4" xfId="34984"/>
    <cellStyle name="Comma 7 2 2 2 8" xfId="8165"/>
    <cellStyle name="Comma 7 2 2 2 8 2" xfId="23576"/>
    <cellStyle name="Comma 7 2 2 2 8 2 2" xfId="54400"/>
    <cellStyle name="Comma 7 2 2 2 8 3" xfId="38990"/>
    <cellStyle name="Comma 7 2 2 2 9" xfId="7956"/>
    <cellStyle name="Comma 7 2 2 2 9 2" xfId="23367"/>
    <cellStyle name="Comma 7 2 2 2 9 2 2" xfId="54191"/>
    <cellStyle name="Comma 7 2 2 2 9 3" xfId="38781"/>
    <cellStyle name="Comma 7 2 2 3" xfId="695"/>
    <cellStyle name="Comma 7 2 2 3 2" xfId="1328"/>
    <cellStyle name="Comma 7 2 2 3 2 2" xfId="3227"/>
    <cellStyle name="Comma 7 2 2 3 2 2 2" xfId="7030"/>
    <cellStyle name="Comma 7 2 2 3 2 2 2 2" xfId="14840"/>
    <cellStyle name="Comma 7 2 2 3 2 2 2 2 2" xfId="30251"/>
    <cellStyle name="Comma 7 2 2 3 2 2 2 2 2 2" xfId="61075"/>
    <cellStyle name="Comma 7 2 2 3 2 2 2 2 3" xfId="45665"/>
    <cellStyle name="Comma 7 2 2 3 2 2 2 3" xfId="22442"/>
    <cellStyle name="Comma 7 2 2 3 2 2 2 3 2" xfId="53266"/>
    <cellStyle name="Comma 7 2 2 3 2 2 2 4" xfId="37856"/>
    <cellStyle name="Comma 7 2 2 3 2 2 3" xfId="11037"/>
    <cellStyle name="Comma 7 2 2 3 2 2 3 2" xfId="26448"/>
    <cellStyle name="Comma 7 2 2 3 2 2 3 2 2" xfId="57272"/>
    <cellStyle name="Comma 7 2 2 3 2 2 3 3" xfId="41862"/>
    <cellStyle name="Comma 7 2 2 3 2 2 4" xfId="18639"/>
    <cellStyle name="Comma 7 2 2 3 2 2 4 2" xfId="49463"/>
    <cellStyle name="Comma 7 2 2 3 2 2 5" xfId="34053"/>
    <cellStyle name="Comma 7 2 2 3 2 3" xfId="5131"/>
    <cellStyle name="Comma 7 2 2 3 2 3 2" xfId="12941"/>
    <cellStyle name="Comma 7 2 2 3 2 3 2 2" xfId="28352"/>
    <cellStyle name="Comma 7 2 2 3 2 3 2 2 2" xfId="59176"/>
    <cellStyle name="Comma 7 2 2 3 2 3 2 3" xfId="43766"/>
    <cellStyle name="Comma 7 2 2 3 2 3 3" xfId="20543"/>
    <cellStyle name="Comma 7 2 2 3 2 3 3 2" xfId="51367"/>
    <cellStyle name="Comma 7 2 2 3 2 3 4" xfId="35957"/>
    <cellStyle name="Comma 7 2 2 3 2 4" xfId="9138"/>
    <cellStyle name="Comma 7 2 2 3 2 4 2" xfId="24549"/>
    <cellStyle name="Comma 7 2 2 3 2 4 2 2" xfId="55373"/>
    <cellStyle name="Comma 7 2 2 3 2 4 3" xfId="39963"/>
    <cellStyle name="Comma 7 2 2 3 2 5" xfId="16740"/>
    <cellStyle name="Comma 7 2 2 3 2 5 2" xfId="47564"/>
    <cellStyle name="Comma 7 2 2 3 2 6" xfId="32154"/>
    <cellStyle name="Comma 7 2 2 3 3" xfId="1961"/>
    <cellStyle name="Comma 7 2 2 3 3 2" xfId="3860"/>
    <cellStyle name="Comma 7 2 2 3 3 2 2" xfId="7663"/>
    <cellStyle name="Comma 7 2 2 3 3 2 2 2" xfId="15473"/>
    <cellStyle name="Comma 7 2 2 3 3 2 2 2 2" xfId="30884"/>
    <cellStyle name="Comma 7 2 2 3 3 2 2 2 2 2" xfId="61708"/>
    <cellStyle name="Comma 7 2 2 3 3 2 2 2 3" xfId="46298"/>
    <cellStyle name="Comma 7 2 2 3 3 2 2 3" xfId="23075"/>
    <cellStyle name="Comma 7 2 2 3 3 2 2 3 2" xfId="53899"/>
    <cellStyle name="Comma 7 2 2 3 3 2 2 4" xfId="38489"/>
    <cellStyle name="Comma 7 2 2 3 3 2 3" xfId="11670"/>
    <cellStyle name="Comma 7 2 2 3 3 2 3 2" xfId="27081"/>
    <cellStyle name="Comma 7 2 2 3 3 2 3 2 2" xfId="57905"/>
    <cellStyle name="Comma 7 2 2 3 3 2 3 3" xfId="42495"/>
    <cellStyle name="Comma 7 2 2 3 3 2 4" xfId="19272"/>
    <cellStyle name="Comma 7 2 2 3 3 2 4 2" xfId="50096"/>
    <cellStyle name="Comma 7 2 2 3 3 2 5" xfId="34686"/>
    <cellStyle name="Comma 7 2 2 3 3 3" xfId="5764"/>
    <cellStyle name="Comma 7 2 2 3 3 3 2" xfId="13574"/>
    <cellStyle name="Comma 7 2 2 3 3 3 2 2" xfId="28985"/>
    <cellStyle name="Comma 7 2 2 3 3 3 2 2 2" xfId="59809"/>
    <cellStyle name="Comma 7 2 2 3 3 3 2 3" xfId="44399"/>
    <cellStyle name="Comma 7 2 2 3 3 3 3" xfId="21176"/>
    <cellStyle name="Comma 7 2 2 3 3 3 3 2" xfId="52000"/>
    <cellStyle name="Comma 7 2 2 3 3 3 4" xfId="36590"/>
    <cellStyle name="Comma 7 2 2 3 3 4" xfId="9771"/>
    <cellStyle name="Comma 7 2 2 3 3 4 2" xfId="25182"/>
    <cellStyle name="Comma 7 2 2 3 3 4 2 2" xfId="56006"/>
    <cellStyle name="Comma 7 2 2 3 3 4 3" xfId="40596"/>
    <cellStyle name="Comma 7 2 2 3 3 5" xfId="17373"/>
    <cellStyle name="Comma 7 2 2 3 3 5 2" xfId="48197"/>
    <cellStyle name="Comma 7 2 2 3 3 6" xfId="32787"/>
    <cellStyle name="Comma 7 2 2 3 4" xfId="2594"/>
    <cellStyle name="Comma 7 2 2 3 4 2" xfId="6397"/>
    <cellStyle name="Comma 7 2 2 3 4 2 2" xfId="14207"/>
    <cellStyle name="Comma 7 2 2 3 4 2 2 2" xfId="29618"/>
    <cellStyle name="Comma 7 2 2 3 4 2 2 2 2" xfId="60442"/>
    <cellStyle name="Comma 7 2 2 3 4 2 2 3" xfId="45032"/>
    <cellStyle name="Comma 7 2 2 3 4 2 3" xfId="21809"/>
    <cellStyle name="Comma 7 2 2 3 4 2 3 2" xfId="52633"/>
    <cellStyle name="Comma 7 2 2 3 4 2 4" xfId="37223"/>
    <cellStyle name="Comma 7 2 2 3 4 3" xfId="10404"/>
    <cellStyle name="Comma 7 2 2 3 4 3 2" xfId="25815"/>
    <cellStyle name="Comma 7 2 2 3 4 3 2 2" xfId="56639"/>
    <cellStyle name="Comma 7 2 2 3 4 3 3" xfId="41229"/>
    <cellStyle name="Comma 7 2 2 3 4 4" xfId="18006"/>
    <cellStyle name="Comma 7 2 2 3 4 4 2" xfId="48830"/>
    <cellStyle name="Comma 7 2 2 3 4 5" xfId="33420"/>
    <cellStyle name="Comma 7 2 2 3 5" xfId="4498"/>
    <cellStyle name="Comma 7 2 2 3 5 2" xfId="12308"/>
    <cellStyle name="Comma 7 2 2 3 5 2 2" xfId="27719"/>
    <cellStyle name="Comma 7 2 2 3 5 2 2 2" xfId="58543"/>
    <cellStyle name="Comma 7 2 2 3 5 2 3" xfId="43133"/>
    <cellStyle name="Comma 7 2 2 3 5 3" xfId="19910"/>
    <cellStyle name="Comma 7 2 2 3 5 3 2" xfId="50734"/>
    <cellStyle name="Comma 7 2 2 3 5 4" xfId="35324"/>
    <cellStyle name="Comma 7 2 2 3 6" xfId="8505"/>
    <cellStyle name="Comma 7 2 2 3 6 2" xfId="23916"/>
    <cellStyle name="Comma 7 2 2 3 6 2 2" xfId="54740"/>
    <cellStyle name="Comma 7 2 2 3 6 3" xfId="39330"/>
    <cellStyle name="Comma 7 2 2 3 7" xfId="16107"/>
    <cellStyle name="Comma 7 2 2 3 7 2" xfId="46931"/>
    <cellStyle name="Comma 7 2 2 3 8" xfId="31521"/>
    <cellStyle name="Comma 7 2 2 4" xfId="486"/>
    <cellStyle name="Comma 7 2 2 4 2" xfId="1119"/>
    <cellStyle name="Comma 7 2 2 4 2 2" xfId="3018"/>
    <cellStyle name="Comma 7 2 2 4 2 2 2" xfId="6821"/>
    <cellStyle name="Comma 7 2 2 4 2 2 2 2" xfId="14631"/>
    <cellStyle name="Comma 7 2 2 4 2 2 2 2 2" xfId="30042"/>
    <cellStyle name="Comma 7 2 2 4 2 2 2 2 2 2" xfId="60866"/>
    <cellStyle name="Comma 7 2 2 4 2 2 2 2 3" xfId="45456"/>
    <cellStyle name="Comma 7 2 2 4 2 2 2 3" xfId="22233"/>
    <cellStyle name="Comma 7 2 2 4 2 2 2 3 2" xfId="53057"/>
    <cellStyle name="Comma 7 2 2 4 2 2 2 4" xfId="37647"/>
    <cellStyle name="Comma 7 2 2 4 2 2 3" xfId="10828"/>
    <cellStyle name="Comma 7 2 2 4 2 2 3 2" xfId="26239"/>
    <cellStyle name="Comma 7 2 2 4 2 2 3 2 2" xfId="57063"/>
    <cellStyle name="Comma 7 2 2 4 2 2 3 3" xfId="41653"/>
    <cellStyle name="Comma 7 2 2 4 2 2 4" xfId="18430"/>
    <cellStyle name="Comma 7 2 2 4 2 2 4 2" xfId="49254"/>
    <cellStyle name="Comma 7 2 2 4 2 2 5" xfId="33844"/>
    <cellStyle name="Comma 7 2 2 4 2 3" xfId="4922"/>
    <cellStyle name="Comma 7 2 2 4 2 3 2" xfId="12732"/>
    <cellStyle name="Comma 7 2 2 4 2 3 2 2" xfId="28143"/>
    <cellStyle name="Comma 7 2 2 4 2 3 2 2 2" xfId="58967"/>
    <cellStyle name="Comma 7 2 2 4 2 3 2 3" xfId="43557"/>
    <cellStyle name="Comma 7 2 2 4 2 3 3" xfId="20334"/>
    <cellStyle name="Comma 7 2 2 4 2 3 3 2" xfId="51158"/>
    <cellStyle name="Comma 7 2 2 4 2 3 4" xfId="35748"/>
    <cellStyle name="Comma 7 2 2 4 2 4" xfId="8929"/>
    <cellStyle name="Comma 7 2 2 4 2 4 2" xfId="24340"/>
    <cellStyle name="Comma 7 2 2 4 2 4 2 2" xfId="55164"/>
    <cellStyle name="Comma 7 2 2 4 2 4 3" xfId="39754"/>
    <cellStyle name="Comma 7 2 2 4 2 5" xfId="16531"/>
    <cellStyle name="Comma 7 2 2 4 2 5 2" xfId="47355"/>
    <cellStyle name="Comma 7 2 2 4 2 6" xfId="31945"/>
    <cellStyle name="Comma 7 2 2 4 3" xfId="1752"/>
    <cellStyle name="Comma 7 2 2 4 3 2" xfId="3651"/>
    <cellStyle name="Comma 7 2 2 4 3 2 2" xfId="7454"/>
    <cellStyle name="Comma 7 2 2 4 3 2 2 2" xfId="15264"/>
    <cellStyle name="Comma 7 2 2 4 3 2 2 2 2" xfId="30675"/>
    <cellStyle name="Comma 7 2 2 4 3 2 2 2 2 2" xfId="61499"/>
    <cellStyle name="Comma 7 2 2 4 3 2 2 2 3" xfId="46089"/>
    <cellStyle name="Comma 7 2 2 4 3 2 2 3" xfId="22866"/>
    <cellStyle name="Comma 7 2 2 4 3 2 2 3 2" xfId="53690"/>
    <cellStyle name="Comma 7 2 2 4 3 2 2 4" xfId="38280"/>
    <cellStyle name="Comma 7 2 2 4 3 2 3" xfId="11461"/>
    <cellStyle name="Comma 7 2 2 4 3 2 3 2" xfId="26872"/>
    <cellStyle name="Comma 7 2 2 4 3 2 3 2 2" xfId="57696"/>
    <cellStyle name="Comma 7 2 2 4 3 2 3 3" xfId="42286"/>
    <cellStyle name="Comma 7 2 2 4 3 2 4" xfId="19063"/>
    <cellStyle name="Comma 7 2 2 4 3 2 4 2" xfId="49887"/>
    <cellStyle name="Comma 7 2 2 4 3 2 5" xfId="34477"/>
    <cellStyle name="Comma 7 2 2 4 3 3" xfId="5555"/>
    <cellStyle name="Comma 7 2 2 4 3 3 2" xfId="13365"/>
    <cellStyle name="Comma 7 2 2 4 3 3 2 2" xfId="28776"/>
    <cellStyle name="Comma 7 2 2 4 3 3 2 2 2" xfId="59600"/>
    <cellStyle name="Comma 7 2 2 4 3 3 2 3" xfId="44190"/>
    <cellStyle name="Comma 7 2 2 4 3 3 3" xfId="20967"/>
    <cellStyle name="Comma 7 2 2 4 3 3 3 2" xfId="51791"/>
    <cellStyle name="Comma 7 2 2 4 3 3 4" xfId="36381"/>
    <cellStyle name="Comma 7 2 2 4 3 4" xfId="9562"/>
    <cellStyle name="Comma 7 2 2 4 3 4 2" xfId="24973"/>
    <cellStyle name="Comma 7 2 2 4 3 4 2 2" xfId="55797"/>
    <cellStyle name="Comma 7 2 2 4 3 4 3" xfId="40387"/>
    <cellStyle name="Comma 7 2 2 4 3 5" xfId="17164"/>
    <cellStyle name="Comma 7 2 2 4 3 5 2" xfId="47988"/>
    <cellStyle name="Comma 7 2 2 4 3 6" xfId="32578"/>
    <cellStyle name="Comma 7 2 2 4 4" xfId="2385"/>
    <cellStyle name="Comma 7 2 2 4 4 2" xfId="6188"/>
    <cellStyle name="Comma 7 2 2 4 4 2 2" xfId="13998"/>
    <cellStyle name="Comma 7 2 2 4 4 2 2 2" xfId="29409"/>
    <cellStyle name="Comma 7 2 2 4 4 2 2 2 2" xfId="60233"/>
    <cellStyle name="Comma 7 2 2 4 4 2 2 3" xfId="44823"/>
    <cellStyle name="Comma 7 2 2 4 4 2 3" xfId="21600"/>
    <cellStyle name="Comma 7 2 2 4 4 2 3 2" xfId="52424"/>
    <cellStyle name="Comma 7 2 2 4 4 2 4" xfId="37014"/>
    <cellStyle name="Comma 7 2 2 4 4 3" xfId="10195"/>
    <cellStyle name="Comma 7 2 2 4 4 3 2" xfId="25606"/>
    <cellStyle name="Comma 7 2 2 4 4 3 2 2" xfId="56430"/>
    <cellStyle name="Comma 7 2 2 4 4 3 3" xfId="41020"/>
    <cellStyle name="Comma 7 2 2 4 4 4" xfId="17797"/>
    <cellStyle name="Comma 7 2 2 4 4 4 2" xfId="48621"/>
    <cellStyle name="Comma 7 2 2 4 4 5" xfId="33211"/>
    <cellStyle name="Comma 7 2 2 4 5" xfId="4289"/>
    <cellStyle name="Comma 7 2 2 4 5 2" xfId="12099"/>
    <cellStyle name="Comma 7 2 2 4 5 2 2" xfId="27510"/>
    <cellStyle name="Comma 7 2 2 4 5 2 2 2" xfId="58334"/>
    <cellStyle name="Comma 7 2 2 4 5 2 3" xfId="42924"/>
    <cellStyle name="Comma 7 2 2 4 5 3" xfId="19701"/>
    <cellStyle name="Comma 7 2 2 4 5 3 2" xfId="50525"/>
    <cellStyle name="Comma 7 2 2 4 5 4" xfId="35115"/>
    <cellStyle name="Comma 7 2 2 4 6" xfId="8296"/>
    <cellStyle name="Comma 7 2 2 4 6 2" xfId="23707"/>
    <cellStyle name="Comma 7 2 2 4 6 2 2" xfId="54531"/>
    <cellStyle name="Comma 7 2 2 4 6 3" xfId="39121"/>
    <cellStyle name="Comma 7 2 2 4 7" xfId="15898"/>
    <cellStyle name="Comma 7 2 2 4 7 2" xfId="46722"/>
    <cellStyle name="Comma 7 2 2 4 8" xfId="31312"/>
    <cellStyle name="Comma 7 2 2 5" xfId="906"/>
    <cellStyle name="Comma 7 2 2 5 2" xfId="2805"/>
    <cellStyle name="Comma 7 2 2 5 2 2" xfId="6608"/>
    <cellStyle name="Comma 7 2 2 5 2 2 2" xfId="14418"/>
    <cellStyle name="Comma 7 2 2 5 2 2 2 2" xfId="29829"/>
    <cellStyle name="Comma 7 2 2 5 2 2 2 2 2" xfId="60653"/>
    <cellStyle name="Comma 7 2 2 5 2 2 2 3" xfId="45243"/>
    <cellStyle name="Comma 7 2 2 5 2 2 3" xfId="22020"/>
    <cellStyle name="Comma 7 2 2 5 2 2 3 2" xfId="52844"/>
    <cellStyle name="Comma 7 2 2 5 2 2 4" xfId="37434"/>
    <cellStyle name="Comma 7 2 2 5 2 3" xfId="10615"/>
    <cellStyle name="Comma 7 2 2 5 2 3 2" xfId="26026"/>
    <cellStyle name="Comma 7 2 2 5 2 3 2 2" xfId="56850"/>
    <cellStyle name="Comma 7 2 2 5 2 3 3" xfId="41440"/>
    <cellStyle name="Comma 7 2 2 5 2 4" xfId="18217"/>
    <cellStyle name="Comma 7 2 2 5 2 4 2" xfId="49041"/>
    <cellStyle name="Comma 7 2 2 5 2 5" xfId="33631"/>
    <cellStyle name="Comma 7 2 2 5 3" xfId="4709"/>
    <cellStyle name="Comma 7 2 2 5 3 2" xfId="12519"/>
    <cellStyle name="Comma 7 2 2 5 3 2 2" xfId="27930"/>
    <cellStyle name="Comma 7 2 2 5 3 2 2 2" xfId="58754"/>
    <cellStyle name="Comma 7 2 2 5 3 2 3" xfId="43344"/>
    <cellStyle name="Comma 7 2 2 5 3 3" xfId="20121"/>
    <cellStyle name="Comma 7 2 2 5 3 3 2" xfId="50945"/>
    <cellStyle name="Comma 7 2 2 5 3 4" xfId="35535"/>
    <cellStyle name="Comma 7 2 2 5 4" xfId="8716"/>
    <cellStyle name="Comma 7 2 2 5 4 2" xfId="24127"/>
    <cellStyle name="Comma 7 2 2 5 4 2 2" xfId="54951"/>
    <cellStyle name="Comma 7 2 2 5 4 3" xfId="39541"/>
    <cellStyle name="Comma 7 2 2 5 5" xfId="16318"/>
    <cellStyle name="Comma 7 2 2 5 5 2" xfId="47142"/>
    <cellStyle name="Comma 7 2 2 5 6" xfId="31732"/>
    <cellStyle name="Comma 7 2 2 6" xfId="1539"/>
    <cellStyle name="Comma 7 2 2 6 2" xfId="3438"/>
    <cellStyle name="Comma 7 2 2 6 2 2" xfId="7241"/>
    <cellStyle name="Comma 7 2 2 6 2 2 2" xfId="15051"/>
    <cellStyle name="Comma 7 2 2 6 2 2 2 2" xfId="30462"/>
    <cellStyle name="Comma 7 2 2 6 2 2 2 2 2" xfId="61286"/>
    <cellStyle name="Comma 7 2 2 6 2 2 2 3" xfId="45876"/>
    <cellStyle name="Comma 7 2 2 6 2 2 3" xfId="22653"/>
    <cellStyle name="Comma 7 2 2 6 2 2 3 2" xfId="53477"/>
    <cellStyle name="Comma 7 2 2 6 2 2 4" xfId="38067"/>
    <cellStyle name="Comma 7 2 2 6 2 3" xfId="11248"/>
    <cellStyle name="Comma 7 2 2 6 2 3 2" xfId="26659"/>
    <cellStyle name="Comma 7 2 2 6 2 3 2 2" xfId="57483"/>
    <cellStyle name="Comma 7 2 2 6 2 3 3" xfId="42073"/>
    <cellStyle name="Comma 7 2 2 6 2 4" xfId="18850"/>
    <cellStyle name="Comma 7 2 2 6 2 4 2" xfId="49674"/>
    <cellStyle name="Comma 7 2 2 6 2 5" xfId="34264"/>
    <cellStyle name="Comma 7 2 2 6 3" xfId="5342"/>
    <cellStyle name="Comma 7 2 2 6 3 2" xfId="13152"/>
    <cellStyle name="Comma 7 2 2 6 3 2 2" xfId="28563"/>
    <cellStyle name="Comma 7 2 2 6 3 2 2 2" xfId="59387"/>
    <cellStyle name="Comma 7 2 2 6 3 2 3" xfId="43977"/>
    <cellStyle name="Comma 7 2 2 6 3 3" xfId="20754"/>
    <cellStyle name="Comma 7 2 2 6 3 3 2" xfId="51578"/>
    <cellStyle name="Comma 7 2 2 6 3 4" xfId="36168"/>
    <cellStyle name="Comma 7 2 2 6 4" xfId="9349"/>
    <cellStyle name="Comma 7 2 2 6 4 2" xfId="24760"/>
    <cellStyle name="Comma 7 2 2 6 4 2 2" xfId="55584"/>
    <cellStyle name="Comma 7 2 2 6 4 3" xfId="40174"/>
    <cellStyle name="Comma 7 2 2 6 5" xfId="16951"/>
    <cellStyle name="Comma 7 2 2 6 5 2" xfId="47775"/>
    <cellStyle name="Comma 7 2 2 6 6" xfId="32365"/>
    <cellStyle name="Comma 7 2 2 7" xfId="2172"/>
    <cellStyle name="Comma 7 2 2 7 2" xfId="5975"/>
    <cellStyle name="Comma 7 2 2 7 2 2" xfId="13785"/>
    <cellStyle name="Comma 7 2 2 7 2 2 2" xfId="29196"/>
    <cellStyle name="Comma 7 2 2 7 2 2 2 2" xfId="60020"/>
    <cellStyle name="Comma 7 2 2 7 2 2 3" xfId="44610"/>
    <cellStyle name="Comma 7 2 2 7 2 3" xfId="21387"/>
    <cellStyle name="Comma 7 2 2 7 2 3 2" xfId="52211"/>
    <cellStyle name="Comma 7 2 2 7 2 4" xfId="36801"/>
    <cellStyle name="Comma 7 2 2 7 3" xfId="9982"/>
    <cellStyle name="Comma 7 2 2 7 3 2" xfId="25393"/>
    <cellStyle name="Comma 7 2 2 7 3 2 2" xfId="56217"/>
    <cellStyle name="Comma 7 2 2 7 3 3" xfId="40807"/>
    <cellStyle name="Comma 7 2 2 7 4" xfId="17584"/>
    <cellStyle name="Comma 7 2 2 7 4 2" xfId="48408"/>
    <cellStyle name="Comma 7 2 2 7 5" xfId="32998"/>
    <cellStyle name="Comma 7 2 2 8" xfId="4076"/>
    <cellStyle name="Comma 7 2 2 8 2" xfId="11886"/>
    <cellStyle name="Comma 7 2 2 8 2 2" xfId="27297"/>
    <cellStyle name="Comma 7 2 2 8 2 2 2" xfId="58121"/>
    <cellStyle name="Comma 7 2 2 8 2 3" xfId="42711"/>
    <cellStyle name="Comma 7 2 2 8 3" xfId="19488"/>
    <cellStyle name="Comma 7 2 2 8 3 2" xfId="50312"/>
    <cellStyle name="Comma 7 2 2 8 4" xfId="34902"/>
    <cellStyle name="Comma 7 2 2 9" xfId="8083"/>
    <cellStyle name="Comma 7 2 2 9 2" xfId="23494"/>
    <cellStyle name="Comma 7 2 2 9 2 2" xfId="54318"/>
    <cellStyle name="Comma 7 2 2 9 3" xfId="38908"/>
    <cellStyle name="Comma 7 2 3" xfId="312"/>
    <cellStyle name="Comma 7 2 3 10" xfId="15725"/>
    <cellStyle name="Comma 7 2 3 10 2" xfId="46549"/>
    <cellStyle name="Comma 7 2 3 11" xfId="31139"/>
    <cellStyle name="Comma 7 2 3 2" xfId="735"/>
    <cellStyle name="Comma 7 2 3 2 2" xfId="1368"/>
    <cellStyle name="Comma 7 2 3 2 2 2" xfId="3267"/>
    <cellStyle name="Comma 7 2 3 2 2 2 2" xfId="7070"/>
    <cellStyle name="Comma 7 2 3 2 2 2 2 2" xfId="14880"/>
    <cellStyle name="Comma 7 2 3 2 2 2 2 2 2" xfId="30291"/>
    <cellStyle name="Comma 7 2 3 2 2 2 2 2 2 2" xfId="61115"/>
    <cellStyle name="Comma 7 2 3 2 2 2 2 2 3" xfId="45705"/>
    <cellStyle name="Comma 7 2 3 2 2 2 2 3" xfId="22482"/>
    <cellStyle name="Comma 7 2 3 2 2 2 2 3 2" xfId="53306"/>
    <cellStyle name="Comma 7 2 3 2 2 2 2 4" xfId="37896"/>
    <cellStyle name="Comma 7 2 3 2 2 2 3" xfId="11077"/>
    <cellStyle name="Comma 7 2 3 2 2 2 3 2" xfId="26488"/>
    <cellStyle name="Comma 7 2 3 2 2 2 3 2 2" xfId="57312"/>
    <cellStyle name="Comma 7 2 3 2 2 2 3 3" xfId="41902"/>
    <cellStyle name="Comma 7 2 3 2 2 2 4" xfId="18679"/>
    <cellStyle name="Comma 7 2 3 2 2 2 4 2" xfId="49503"/>
    <cellStyle name="Comma 7 2 3 2 2 2 5" xfId="34093"/>
    <cellStyle name="Comma 7 2 3 2 2 3" xfId="5171"/>
    <cellStyle name="Comma 7 2 3 2 2 3 2" xfId="12981"/>
    <cellStyle name="Comma 7 2 3 2 2 3 2 2" xfId="28392"/>
    <cellStyle name="Comma 7 2 3 2 2 3 2 2 2" xfId="59216"/>
    <cellStyle name="Comma 7 2 3 2 2 3 2 3" xfId="43806"/>
    <cellStyle name="Comma 7 2 3 2 2 3 3" xfId="20583"/>
    <cellStyle name="Comma 7 2 3 2 2 3 3 2" xfId="51407"/>
    <cellStyle name="Comma 7 2 3 2 2 3 4" xfId="35997"/>
    <cellStyle name="Comma 7 2 3 2 2 4" xfId="9178"/>
    <cellStyle name="Comma 7 2 3 2 2 4 2" xfId="24589"/>
    <cellStyle name="Comma 7 2 3 2 2 4 2 2" xfId="55413"/>
    <cellStyle name="Comma 7 2 3 2 2 4 3" xfId="40003"/>
    <cellStyle name="Comma 7 2 3 2 2 5" xfId="16780"/>
    <cellStyle name="Comma 7 2 3 2 2 5 2" xfId="47604"/>
    <cellStyle name="Comma 7 2 3 2 2 6" xfId="32194"/>
    <cellStyle name="Comma 7 2 3 2 3" xfId="2001"/>
    <cellStyle name="Comma 7 2 3 2 3 2" xfId="3900"/>
    <cellStyle name="Comma 7 2 3 2 3 2 2" xfId="7703"/>
    <cellStyle name="Comma 7 2 3 2 3 2 2 2" xfId="15513"/>
    <cellStyle name="Comma 7 2 3 2 3 2 2 2 2" xfId="30924"/>
    <cellStyle name="Comma 7 2 3 2 3 2 2 2 2 2" xfId="61748"/>
    <cellStyle name="Comma 7 2 3 2 3 2 2 2 3" xfId="46338"/>
    <cellStyle name="Comma 7 2 3 2 3 2 2 3" xfId="23115"/>
    <cellStyle name="Comma 7 2 3 2 3 2 2 3 2" xfId="53939"/>
    <cellStyle name="Comma 7 2 3 2 3 2 2 4" xfId="38529"/>
    <cellStyle name="Comma 7 2 3 2 3 2 3" xfId="11710"/>
    <cellStyle name="Comma 7 2 3 2 3 2 3 2" xfId="27121"/>
    <cellStyle name="Comma 7 2 3 2 3 2 3 2 2" xfId="57945"/>
    <cellStyle name="Comma 7 2 3 2 3 2 3 3" xfId="42535"/>
    <cellStyle name="Comma 7 2 3 2 3 2 4" xfId="19312"/>
    <cellStyle name="Comma 7 2 3 2 3 2 4 2" xfId="50136"/>
    <cellStyle name="Comma 7 2 3 2 3 2 5" xfId="34726"/>
    <cellStyle name="Comma 7 2 3 2 3 3" xfId="5804"/>
    <cellStyle name="Comma 7 2 3 2 3 3 2" xfId="13614"/>
    <cellStyle name="Comma 7 2 3 2 3 3 2 2" xfId="29025"/>
    <cellStyle name="Comma 7 2 3 2 3 3 2 2 2" xfId="59849"/>
    <cellStyle name="Comma 7 2 3 2 3 3 2 3" xfId="44439"/>
    <cellStyle name="Comma 7 2 3 2 3 3 3" xfId="21216"/>
    <cellStyle name="Comma 7 2 3 2 3 3 3 2" xfId="52040"/>
    <cellStyle name="Comma 7 2 3 2 3 3 4" xfId="36630"/>
    <cellStyle name="Comma 7 2 3 2 3 4" xfId="9811"/>
    <cellStyle name="Comma 7 2 3 2 3 4 2" xfId="25222"/>
    <cellStyle name="Comma 7 2 3 2 3 4 2 2" xfId="56046"/>
    <cellStyle name="Comma 7 2 3 2 3 4 3" xfId="40636"/>
    <cellStyle name="Comma 7 2 3 2 3 5" xfId="17413"/>
    <cellStyle name="Comma 7 2 3 2 3 5 2" xfId="48237"/>
    <cellStyle name="Comma 7 2 3 2 3 6" xfId="32827"/>
    <cellStyle name="Comma 7 2 3 2 4" xfId="2634"/>
    <cellStyle name="Comma 7 2 3 2 4 2" xfId="6437"/>
    <cellStyle name="Comma 7 2 3 2 4 2 2" xfId="14247"/>
    <cellStyle name="Comma 7 2 3 2 4 2 2 2" xfId="29658"/>
    <cellStyle name="Comma 7 2 3 2 4 2 2 2 2" xfId="60482"/>
    <cellStyle name="Comma 7 2 3 2 4 2 2 3" xfId="45072"/>
    <cellStyle name="Comma 7 2 3 2 4 2 3" xfId="21849"/>
    <cellStyle name="Comma 7 2 3 2 4 2 3 2" xfId="52673"/>
    <cellStyle name="Comma 7 2 3 2 4 2 4" xfId="37263"/>
    <cellStyle name="Comma 7 2 3 2 4 3" xfId="10444"/>
    <cellStyle name="Comma 7 2 3 2 4 3 2" xfId="25855"/>
    <cellStyle name="Comma 7 2 3 2 4 3 2 2" xfId="56679"/>
    <cellStyle name="Comma 7 2 3 2 4 3 3" xfId="41269"/>
    <cellStyle name="Comma 7 2 3 2 4 4" xfId="18046"/>
    <cellStyle name="Comma 7 2 3 2 4 4 2" xfId="48870"/>
    <cellStyle name="Comma 7 2 3 2 4 5" xfId="33460"/>
    <cellStyle name="Comma 7 2 3 2 5" xfId="4538"/>
    <cellStyle name="Comma 7 2 3 2 5 2" xfId="12348"/>
    <cellStyle name="Comma 7 2 3 2 5 2 2" xfId="27759"/>
    <cellStyle name="Comma 7 2 3 2 5 2 2 2" xfId="58583"/>
    <cellStyle name="Comma 7 2 3 2 5 2 3" xfId="43173"/>
    <cellStyle name="Comma 7 2 3 2 5 3" xfId="19950"/>
    <cellStyle name="Comma 7 2 3 2 5 3 2" xfId="50774"/>
    <cellStyle name="Comma 7 2 3 2 5 4" xfId="35364"/>
    <cellStyle name="Comma 7 2 3 2 6" xfId="8545"/>
    <cellStyle name="Comma 7 2 3 2 6 2" xfId="23956"/>
    <cellStyle name="Comma 7 2 3 2 6 2 2" xfId="54780"/>
    <cellStyle name="Comma 7 2 3 2 6 3" xfId="39370"/>
    <cellStyle name="Comma 7 2 3 2 7" xfId="16147"/>
    <cellStyle name="Comma 7 2 3 2 7 2" xfId="46971"/>
    <cellStyle name="Comma 7 2 3 2 8" xfId="31561"/>
    <cellStyle name="Comma 7 2 3 3" xfId="526"/>
    <cellStyle name="Comma 7 2 3 3 2" xfId="1159"/>
    <cellStyle name="Comma 7 2 3 3 2 2" xfId="3058"/>
    <cellStyle name="Comma 7 2 3 3 2 2 2" xfId="6861"/>
    <cellStyle name="Comma 7 2 3 3 2 2 2 2" xfId="14671"/>
    <cellStyle name="Comma 7 2 3 3 2 2 2 2 2" xfId="30082"/>
    <cellStyle name="Comma 7 2 3 3 2 2 2 2 2 2" xfId="60906"/>
    <cellStyle name="Comma 7 2 3 3 2 2 2 2 3" xfId="45496"/>
    <cellStyle name="Comma 7 2 3 3 2 2 2 3" xfId="22273"/>
    <cellStyle name="Comma 7 2 3 3 2 2 2 3 2" xfId="53097"/>
    <cellStyle name="Comma 7 2 3 3 2 2 2 4" xfId="37687"/>
    <cellStyle name="Comma 7 2 3 3 2 2 3" xfId="10868"/>
    <cellStyle name="Comma 7 2 3 3 2 2 3 2" xfId="26279"/>
    <cellStyle name="Comma 7 2 3 3 2 2 3 2 2" xfId="57103"/>
    <cellStyle name="Comma 7 2 3 3 2 2 3 3" xfId="41693"/>
    <cellStyle name="Comma 7 2 3 3 2 2 4" xfId="18470"/>
    <cellStyle name="Comma 7 2 3 3 2 2 4 2" xfId="49294"/>
    <cellStyle name="Comma 7 2 3 3 2 2 5" xfId="33884"/>
    <cellStyle name="Comma 7 2 3 3 2 3" xfId="4962"/>
    <cellStyle name="Comma 7 2 3 3 2 3 2" xfId="12772"/>
    <cellStyle name="Comma 7 2 3 3 2 3 2 2" xfId="28183"/>
    <cellStyle name="Comma 7 2 3 3 2 3 2 2 2" xfId="59007"/>
    <cellStyle name="Comma 7 2 3 3 2 3 2 3" xfId="43597"/>
    <cellStyle name="Comma 7 2 3 3 2 3 3" xfId="20374"/>
    <cellStyle name="Comma 7 2 3 3 2 3 3 2" xfId="51198"/>
    <cellStyle name="Comma 7 2 3 3 2 3 4" xfId="35788"/>
    <cellStyle name="Comma 7 2 3 3 2 4" xfId="8969"/>
    <cellStyle name="Comma 7 2 3 3 2 4 2" xfId="24380"/>
    <cellStyle name="Comma 7 2 3 3 2 4 2 2" xfId="55204"/>
    <cellStyle name="Comma 7 2 3 3 2 4 3" xfId="39794"/>
    <cellStyle name="Comma 7 2 3 3 2 5" xfId="16571"/>
    <cellStyle name="Comma 7 2 3 3 2 5 2" xfId="47395"/>
    <cellStyle name="Comma 7 2 3 3 2 6" xfId="31985"/>
    <cellStyle name="Comma 7 2 3 3 3" xfId="1792"/>
    <cellStyle name="Comma 7 2 3 3 3 2" xfId="3691"/>
    <cellStyle name="Comma 7 2 3 3 3 2 2" xfId="7494"/>
    <cellStyle name="Comma 7 2 3 3 3 2 2 2" xfId="15304"/>
    <cellStyle name="Comma 7 2 3 3 3 2 2 2 2" xfId="30715"/>
    <cellStyle name="Comma 7 2 3 3 3 2 2 2 2 2" xfId="61539"/>
    <cellStyle name="Comma 7 2 3 3 3 2 2 2 3" xfId="46129"/>
    <cellStyle name="Comma 7 2 3 3 3 2 2 3" xfId="22906"/>
    <cellStyle name="Comma 7 2 3 3 3 2 2 3 2" xfId="53730"/>
    <cellStyle name="Comma 7 2 3 3 3 2 2 4" xfId="38320"/>
    <cellStyle name="Comma 7 2 3 3 3 2 3" xfId="11501"/>
    <cellStyle name="Comma 7 2 3 3 3 2 3 2" xfId="26912"/>
    <cellStyle name="Comma 7 2 3 3 3 2 3 2 2" xfId="57736"/>
    <cellStyle name="Comma 7 2 3 3 3 2 3 3" xfId="42326"/>
    <cellStyle name="Comma 7 2 3 3 3 2 4" xfId="19103"/>
    <cellStyle name="Comma 7 2 3 3 3 2 4 2" xfId="49927"/>
    <cellStyle name="Comma 7 2 3 3 3 2 5" xfId="34517"/>
    <cellStyle name="Comma 7 2 3 3 3 3" xfId="5595"/>
    <cellStyle name="Comma 7 2 3 3 3 3 2" xfId="13405"/>
    <cellStyle name="Comma 7 2 3 3 3 3 2 2" xfId="28816"/>
    <cellStyle name="Comma 7 2 3 3 3 3 2 2 2" xfId="59640"/>
    <cellStyle name="Comma 7 2 3 3 3 3 2 3" xfId="44230"/>
    <cellStyle name="Comma 7 2 3 3 3 3 3" xfId="21007"/>
    <cellStyle name="Comma 7 2 3 3 3 3 3 2" xfId="51831"/>
    <cellStyle name="Comma 7 2 3 3 3 3 4" xfId="36421"/>
    <cellStyle name="Comma 7 2 3 3 3 4" xfId="9602"/>
    <cellStyle name="Comma 7 2 3 3 3 4 2" xfId="25013"/>
    <cellStyle name="Comma 7 2 3 3 3 4 2 2" xfId="55837"/>
    <cellStyle name="Comma 7 2 3 3 3 4 3" xfId="40427"/>
    <cellStyle name="Comma 7 2 3 3 3 5" xfId="17204"/>
    <cellStyle name="Comma 7 2 3 3 3 5 2" xfId="48028"/>
    <cellStyle name="Comma 7 2 3 3 3 6" xfId="32618"/>
    <cellStyle name="Comma 7 2 3 3 4" xfId="2425"/>
    <cellStyle name="Comma 7 2 3 3 4 2" xfId="6228"/>
    <cellStyle name="Comma 7 2 3 3 4 2 2" xfId="14038"/>
    <cellStyle name="Comma 7 2 3 3 4 2 2 2" xfId="29449"/>
    <cellStyle name="Comma 7 2 3 3 4 2 2 2 2" xfId="60273"/>
    <cellStyle name="Comma 7 2 3 3 4 2 2 3" xfId="44863"/>
    <cellStyle name="Comma 7 2 3 3 4 2 3" xfId="21640"/>
    <cellStyle name="Comma 7 2 3 3 4 2 3 2" xfId="52464"/>
    <cellStyle name="Comma 7 2 3 3 4 2 4" xfId="37054"/>
    <cellStyle name="Comma 7 2 3 3 4 3" xfId="10235"/>
    <cellStyle name="Comma 7 2 3 3 4 3 2" xfId="25646"/>
    <cellStyle name="Comma 7 2 3 3 4 3 2 2" xfId="56470"/>
    <cellStyle name="Comma 7 2 3 3 4 3 3" xfId="41060"/>
    <cellStyle name="Comma 7 2 3 3 4 4" xfId="17837"/>
    <cellStyle name="Comma 7 2 3 3 4 4 2" xfId="48661"/>
    <cellStyle name="Comma 7 2 3 3 4 5" xfId="33251"/>
    <cellStyle name="Comma 7 2 3 3 5" xfId="4329"/>
    <cellStyle name="Comma 7 2 3 3 5 2" xfId="12139"/>
    <cellStyle name="Comma 7 2 3 3 5 2 2" xfId="27550"/>
    <cellStyle name="Comma 7 2 3 3 5 2 2 2" xfId="58374"/>
    <cellStyle name="Comma 7 2 3 3 5 2 3" xfId="42964"/>
    <cellStyle name="Comma 7 2 3 3 5 3" xfId="19741"/>
    <cellStyle name="Comma 7 2 3 3 5 3 2" xfId="50565"/>
    <cellStyle name="Comma 7 2 3 3 5 4" xfId="35155"/>
    <cellStyle name="Comma 7 2 3 3 6" xfId="8336"/>
    <cellStyle name="Comma 7 2 3 3 6 2" xfId="23747"/>
    <cellStyle name="Comma 7 2 3 3 6 2 2" xfId="54571"/>
    <cellStyle name="Comma 7 2 3 3 6 3" xfId="39161"/>
    <cellStyle name="Comma 7 2 3 3 7" xfId="15938"/>
    <cellStyle name="Comma 7 2 3 3 7 2" xfId="46762"/>
    <cellStyle name="Comma 7 2 3 3 8" xfId="31352"/>
    <cellStyle name="Comma 7 2 3 4" xfId="946"/>
    <cellStyle name="Comma 7 2 3 4 2" xfId="2845"/>
    <cellStyle name="Comma 7 2 3 4 2 2" xfId="6648"/>
    <cellStyle name="Comma 7 2 3 4 2 2 2" xfId="14458"/>
    <cellStyle name="Comma 7 2 3 4 2 2 2 2" xfId="29869"/>
    <cellStyle name="Comma 7 2 3 4 2 2 2 2 2" xfId="60693"/>
    <cellStyle name="Comma 7 2 3 4 2 2 2 3" xfId="45283"/>
    <cellStyle name="Comma 7 2 3 4 2 2 3" xfId="22060"/>
    <cellStyle name="Comma 7 2 3 4 2 2 3 2" xfId="52884"/>
    <cellStyle name="Comma 7 2 3 4 2 2 4" xfId="37474"/>
    <cellStyle name="Comma 7 2 3 4 2 3" xfId="10655"/>
    <cellStyle name="Comma 7 2 3 4 2 3 2" xfId="26066"/>
    <cellStyle name="Comma 7 2 3 4 2 3 2 2" xfId="56890"/>
    <cellStyle name="Comma 7 2 3 4 2 3 3" xfId="41480"/>
    <cellStyle name="Comma 7 2 3 4 2 4" xfId="18257"/>
    <cellStyle name="Comma 7 2 3 4 2 4 2" xfId="49081"/>
    <cellStyle name="Comma 7 2 3 4 2 5" xfId="33671"/>
    <cellStyle name="Comma 7 2 3 4 3" xfId="4749"/>
    <cellStyle name="Comma 7 2 3 4 3 2" xfId="12559"/>
    <cellStyle name="Comma 7 2 3 4 3 2 2" xfId="27970"/>
    <cellStyle name="Comma 7 2 3 4 3 2 2 2" xfId="58794"/>
    <cellStyle name="Comma 7 2 3 4 3 2 3" xfId="43384"/>
    <cellStyle name="Comma 7 2 3 4 3 3" xfId="20161"/>
    <cellStyle name="Comma 7 2 3 4 3 3 2" xfId="50985"/>
    <cellStyle name="Comma 7 2 3 4 3 4" xfId="35575"/>
    <cellStyle name="Comma 7 2 3 4 4" xfId="8756"/>
    <cellStyle name="Comma 7 2 3 4 4 2" xfId="24167"/>
    <cellStyle name="Comma 7 2 3 4 4 2 2" xfId="54991"/>
    <cellStyle name="Comma 7 2 3 4 4 3" xfId="39581"/>
    <cellStyle name="Comma 7 2 3 4 5" xfId="16358"/>
    <cellStyle name="Comma 7 2 3 4 5 2" xfId="47182"/>
    <cellStyle name="Comma 7 2 3 4 6" xfId="31772"/>
    <cellStyle name="Comma 7 2 3 5" xfId="1579"/>
    <cellStyle name="Comma 7 2 3 5 2" xfId="3478"/>
    <cellStyle name="Comma 7 2 3 5 2 2" xfId="7281"/>
    <cellStyle name="Comma 7 2 3 5 2 2 2" xfId="15091"/>
    <cellStyle name="Comma 7 2 3 5 2 2 2 2" xfId="30502"/>
    <cellStyle name="Comma 7 2 3 5 2 2 2 2 2" xfId="61326"/>
    <cellStyle name="Comma 7 2 3 5 2 2 2 3" xfId="45916"/>
    <cellStyle name="Comma 7 2 3 5 2 2 3" xfId="22693"/>
    <cellStyle name="Comma 7 2 3 5 2 2 3 2" xfId="53517"/>
    <cellStyle name="Comma 7 2 3 5 2 2 4" xfId="38107"/>
    <cellStyle name="Comma 7 2 3 5 2 3" xfId="11288"/>
    <cellStyle name="Comma 7 2 3 5 2 3 2" xfId="26699"/>
    <cellStyle name="Comma 7 2 3 5 2 3 2 2" xfId="57523"/>
    <cellStyle name="Comma 7 2 3 5 2 3 3" xfId="42113"/>
    <cellStyle name="Comma 7 2 3 5 2 4" xfId="18890"/>
    <cellStyle name="Comma 7 2 3 5 2 4 2" xfId="49714"/>
    <cellStyle name="Comma 7 2 3 5 2 5" xfId="34304"/>
    <cellStyle name="Comma 7 2 3 5 3" xfId="5382"/>
    <cellStyle name="Comma 7 2 3 5 3 2" xfId="13192"/>
    <cellStyle name="Comma 7 2 3 5 3 2 2" xfId="28603"/>
    <cellStyle name="Comma 7 2 3 5 3 2 2 2" xfId="59427"/>
    <cellStyle name="Comma 7 2 3 5 3 2 3" xfId="44017"/>
    <cellStyle name="Comma 7 2 3 5 3 3" xfId="20794"/>
    <cellStyle name="Comma 7 2 3 5 3 3 2" xfId="51618"/>
    <cellStyle name="Comma 7 2 3 5 3 4" xfId="36208"/>
    <cellStyle name="Comma 7 2 3 5 4" xfId="9389"/>
    <cellStyle name="Comma 7 2 3 5 4 2" xfId="24800"/>
    <cellStyle name="Comma 7 2 3 5 4 2 2" xfId="55624"/>
    <cellStyle name="Comma 7 2 3 5 4 3" xfId="40214"/>
    <cellStyle name="Comma 7 2 3 5 5" xfId="16991"/>
    <cellStyle name="Comma 7 2 3 5 5 2" xfId="47815"/>
    <cellStyle name="Comma 7 2 3 5 6" xfId="32405"/>
    <cellStyle name="Comma 7 2 3 6" xfId="2212"/>
    <cellStyle name="Comma 7 2 3 6 2" xfId="6015"/>
    <cellStyle name="Comma 7 2 3 6 2 2" xfId="13825"/>
    <cellStyle name="Comma 7 2 3 6 2 2 2" xfId="29236"/>
    <cellStyle name="Comma 7 2 3 6 2 2 2 2" xfId="60060"/>
    <cellStyle name="Comma 7 2 3 6 2 2 3" xfId="44650"/>
    <cellStyle name="Comma 7 2 3 6 2 3" xfId="21427"/>
    <cellStyle name="Comma 7 2 3 6 2 3 2" xfId="52251"/>
    <cellStyle name="Comma 7 2 3 6 2 4" xfId="36841"/>
    <cellStyle name="Comma 7 2 3 6 3" xfId="10022"/>
    <cellStyle name="Comma 7 2 3 6 3 2" xfId="25433"/>
    <cellStyle name="Comma 7 2 3 6 3 2 2" xfId="56257"/>
    <cellStyle name="Comma 7 2 3 6 3 3" xfId="40847"/>
    <cellStyle name="Comma 7 2 3 6 4" xfId="17624"/>
    <cellStyle name="Comma 7 2 3 6 4 2" xfId="48448"/>
    <cellStyle name="Comma 7 2 3 6 5" xfId="33038"/>
    <cellStyle name="Comma 7 2 3 7" xfId="4116"/>
    <cellStyle name="Comma 7 2 3 7 2" xfId="11926"/>
    <cellStyle name="Comma 7 2 3 7 2 2" xfId="27337"/>
    <cellStyle name="Comma 7 2 3 7 2 2 2" xfId="58161"/>
    <cellStyle name="Comma 7 2 3 7 2 3" xfId="42751"/>
    <cellStyle name="Comma 7 2 3 7 3" xfId="19528"/>
    <cellStyle name="Comma 7 2 3 7 3 2" xfId="50352"/>
    <cellStyle name="Comma 7 2 3 7 4" xfId="34942"/>
    <cellStyle name="Comma 7 2 3 8" xfId="8123"/>
    <cellStyle name="Comma 7 2 3 8 2" xfId="23534"/>
    <cellStyle name="Comma 7 2 3 8 2 2" xfId="54358"/>
    <cellStyle name="Comma 7 2 3 8 3" xfId="38948"/>
    <cellStyle name="Comma 7 2 3 9" xfId="7914"/>
    <cellStyle name="Comma 7 2 3 9 2" xfId="23325"/>
    <cellStyle name="Comma 7 2 3 9 2 2" xfId="54149"/>
    <cellStyle name="Comma 7 2 3 9 3" xfId="38739"/>
    <cellStyle name="Comma 7 2 4" xfId="232"/>
    <cellStyle name="Comma 7 2 4 10" xfId="15645"/>
    <cellStyle name="Comma 7 2 4 10 2" xfId="46469"/>
    <cellStyle name="Comma 7 2 4 11" xfId="31059"/>
    <cellStyle name="Comma 7 2 4 2" xfId="655"/>
    <cellStyle name="Comma 7 2 4 2 2" xfId="1288"/>
    <cellStyle name="Comma 7 2 4 2 2 2" xfId="3187"/>
    <cellStyle name="Comma 7 2 4 2 2 2 2" xfId="6990"/>
    <cellStyle name="Comma 7 2 4 2 2 2 2 2" xfId="14800"/>
    <cellStyle name="Comma 7 2 4 2 2 2 2 2 2" xfId="30211"/>
    <cellStyle name="Comma 7 2 4 2 2 2 2 2 2 2" xfId="61035"/>
    <cellStyle name="Comma 7 2 4 2 2 2 2 2 3" xfId="45625"/>
    <cellStyle name="Comma 7 2 4 2 2 2 2 3" xfId="22402"/>
    <cellStyle name="Comma 7 2 4 2 2 2 2 3 2" xfId="53226"/>
    <cellStyle name="Comma 7 2 4 2 2 2 2 4" xfId="37816"/>
    <cellStyle name="Comma 7 2 4 2 2 2 3" xfId="10997"/>
    <cellStyle name="Comma 7 2 4 2 2 2 3 2" xfId="26408"/>
    <cellStyle name="Comma 7 2 4 2 2 2 3 2 2" xfId="57232"/>
    <cellStyle name="Comma 7 2 4 2 2 2 3 3" xfId="41822"/>
    <cellStyle name="Comma 7 2 4 2 2 2 4" xfId="18599"/>
    <cellStyle name="Comma 7 2 4 2 2 2 4 2" xfId="49423"/>
    <cellStyle name="Comma 7 2 4 2 2 2 5" xfId="34013"/>
    <cellStyle name="Comma 7 2 4 2 2 3" xfId="5091"/>
    <cellStyle name="Comma 7 2 4 2 2 3 2" xfId="12901"/>
    <cellStyle name="Comma 7 2 4 2 2 3 2 2" xfId="28312"/>
    <cellStyle name="Comma 7 2 4 2 2 3 2 2 2" xfId="59136"/>
    <cellStyle name="Comma 7 2 4 2 2 3 2 3" xfId="43726"/>
    <cellStyle name="Comma 7 2 4 2 2 3 3" xfId="20503"/>
    <cellStyle name="Comma 7 2 4 2 2 3 3 2" xfId="51327"/>
    <cellStyle name="Comma 7 2 4 2 2 3 4" xfId="35917"/>
    <cellStyle name="Comma 7 2 4 2 2 4" xfId="9098"/>
    <cellStyle name="Comma 7 2 4 2 2 4 2" xfId="24509"/>
    <cellStyle name="Comma 7 2 4 2 2 4 2 2" xfId="55333"/>
    <cellStyle name="Comma 7 2 4 2 2 4 3" xfId="39923"/>
    <cellStyle name="Comma 7 2 4 2 2 5" xfId="16700"/>
    <cellStyle name="Comma 7 2 4 2 2 5 2" xfId="47524"/>
    <cellStyle name="Comma 7 2 4 2 2 6" xfId="32114"/>
    <cellStyle name="Comma 7 2 4 2 3" xfId="1921"/>
    <cellStyle name="Comma 7 2 4 2 3 2" xfId="3820"/>
    <cellStyle name="Comma 7 2 4 2 3 2 2" xfId="7623"/>
    <cellStyle name="Comma 7 2 4 2 3 2 2 2" xfId="15433"/>
    <cellStyle name="Comma 7 2 4 2 3 2 2 2 2" xfId="30844"/>
    <cellStyle name="Comma 7 2 4 2 3 2 2 2 2 2" xfId="61668"/>
    <cellStyle name="Comma 7 2 4 2 3 2 2 2 3" xfId="46258"/>
    <cellStyle name="Comma 7 2 4 2 3 2 2 3" xfId="23035"/>
    <cellStyle name="Comma 7 2 4 2 3 2 2 3 2" xfId="53859"/>
    <cellStyle name="Comma 7 2 4 2 3 2 2 4" xfId="38449"/>
    <cellStyle name="Comma 7 2 4 2 3 2 3" xfId="11630"/>
    <cellStyle name="Comma 7 2 4 2 3 2 3 2" xfId="27041"/>
    <cellStyle name="Comma 7 2 4 2 3 2 3 2 2" xfId="57865"/>
    <cellStyle name="Comma 7 2 4 2 3 2 3 3" xfId="42455"/>
    <cellStyle name="Comma 7 2 4 2 3 2 4" xfId="19232"/>
    <cellStyle name="Comma 7 2 4 2 3 2 4 2" xfId="50056"/>
    <cellStyle name="Comma 7 2 4 2 3 2 5" xfId="34646"/>
    <cellStyle name="Comma 7 2 4 2 3 3" xfId="5724"/>
    <cellStyle name="Comma 7 2 4 2 3 3 2" xfId="13534"/>
    <cellStyle name="Comma 7 2 4 2 3 3 2 2" xfId="28945"/>
    <cellStyle name="Comma 7 2 4 2 3 3 2 2 2" xfId="59769"/>
    <cellStyle name="Comma 7 2 4 2 3 3 2 3" xfId="44359"/>
    <cellStyle name="Comma 7 2 4 2 3 3 3" xfId="21136"/>
    <cellStyle name="Comma 7 2 4 2 3 3 3 2" xfId="51960"/>
    <cellStyle name="Comma 7 2 4 2 3 3 4" xfId="36550"/>
    <cellStyle name="Comma 7 2 4 2 3 4" xfId="9731"/>
    <cellStyle name="Comma 7 2 4 2 3 4 2" xfId="25142"/>
    <cellStyle name="Comma 7 2 4 2 3 4 2 2" xfId="55966"/>
    <cellStyle name="Comma 7 2 4 2 3 4 3" xfId="40556"/>
    <cellStyle name="Comma 7 2 4 2 3 5" xfId="17333"/>
    <cellStyle name="Comma 7 2 4 2 3 5 2" xfId="48157"/>
    <cellStyle name="Comma 7 2 4 2 3 6" xfId="32747"/>
    <cellStyle name="Comma 7 2 4 2 4" xfId="2554"/>
    <cellStyle name="Comma 7 2 4 2 4 2" xfId="6357"/>
    <cellStyle name="Comma 7 2 4 2 4 2 2" xfId="14167"/>
    <cellStyle name="Comma 7 2 4 2 4 2 2 2" xfId="29578"/>
    <cellStyle name="Comma 7 2 4 2 4 2 2 2 2" xfId="60402"/>
    <cellStyle name="Comma 7 2 4 2 4 2 2 3" xfId="44992"/>
    <cellStyle name="Comma 7 2 4 2 4 2 3" xfId="21769"/>
    <cellStyle name="Comma 7 2 4 2 4 2 3 2" xfId="52593"/>
    <cellStyle name="Comma 7 2 4 2 4 2 4" xfId="37183"/>
    <cellStyle name="Comma 7 2 4 2 4 3" xfId="10364"/>
    <cellStyle name="Comma 7 2 4 2 4 3 2" xfId="25775"/>
    <cellStyle name="Comma 7 2 4 2 4 3 2 2" xfId="56599"/>
    <cellStyle name="Comma 7 2 4 2 4 3 3" xfId="41189"/>
    <cellStyle name="Comma 7 2 4 2 4 4" xfId="17966"/>
    <cellStyle name="Comma 7 2 4 2 4 4 2" xfId="48790"/>
    <cellStyle name="Comma 7 2 4 2 4 5" xfId="33380"/>
    <cellStyle name="Comma 7 2 4 2 5" xfId="4458"/>
    <cellStyle name="Comma 7 2 4 2 5 2" xfId="12268"/>
    <cellStyle name="Comma 7 2 4 2 5 2 2" xfId="27679"/>
    <cellStyle name="Comma 7 2 4 2 5 2 2 2" xfId="58503"/>
    <cellStyle name="Comma 7 2 4 2 5 2 3" xfId="43093"/>
    <cellStyle name="Comma 7 2 4 2 5 3" xfId="19870"/>
    <cellStyle name="Comma 7 2 4 2 5 3 2" xfId="50694"/>
    <cellStyle name="Comma 7 2 4 2 5 4" xfId="35284"/>
    <cellStyle name="Comma 7 2 4 2 6" xfId="8465"/>
    <cellStyle name="Comma 7 2 4 2 6 2" xfId="23876"/>
    <cellStyle name="Comma 7 2 4 2 6 2 2" xfId="54700"/>
    <cellStyle name="Comma 7 2 4 2 6 3" xfId="39290"/>
    <cellStyle name="Comma 7 2 4 2 7" xfId="16067"/>
    <cellStyle name="Comma 7 2 4 2 7 2" xfId="46891"/>
    <cellStyle name="Comma 7 2 4 2 8" xfId="31481"/>
    <cellStyle name="Comma 7 2 4 3" xfId="446"/>
    <cellStyle name="Comma 7 2 4 3 2" xfId="1079"/>
    <cellStyle name="Comma 7 2 4 3 2 2" xfId="2978"/>
    <cellStyle name="Comma 7 2 4 3 2 2 2" xfId="6781"/>
    <cellStyle name="Comma 7 2 4 3 2 2 2 2" xfId="14591"/>
    <cellStyle name="Comma 7 2 4 3 2 2 2 2 2" xfId="30002"/>
    <cellStyle name="Comma 7 2 4 3 2 2 2 2 2 2" xfId="60826"/>
    <cellStyle name="Comma 7 2 4 3 2 2 2 2 3" xfId="45416"/>
    <cellStyle name="Comma 7 2 4 3 2 2 2 3" xfId="22193"/>
    <cellStyle name="Comma 7 2 4 3 2 2 2 3 2" xfId="53017"/>
    <cellStyle name="Comma 7 2 4 3 2 2 2 4" xfId="37607"/>
    <cellStyle name="Comma 7 2 4 3 2 2 3" xfId="10788"/>
    <cellStyle name="Comma 7 2 4 3 2 2 3 2" xfId="26199"/>
    <cellStyle name="Comma 7 2 4 3 2 2 3 2 2" xfId="57023"/>
    <cellStyle name="Comma 7 2 4 3 2 2 3 3" xfId="41613"/>
    <cellStyle name="Comma 7 2 4 3 2 2 4" xfId="18390"/>
    <cellStyle name="Comma 7 2 4 3 2 2 4 2" xfId="49214"/>
    <cellStyle name="Comma 7 2 4 3 2 2 5" xfId="33804"/>
    <cellStyle name="Comma 7 2 4 3 2 3" xfId="4882"/>
    <cellStyle name="Comma 7 2 4 3 2 3 2" xfId="12692"/>
    <cellStyle name="Comma 7 2 4 3 2 3 2 2" xfId="28103"/>
    <cellStyle name="Comma 7 2 4 3 2 3 2 2 2" xfId="58927"/>
    <cellStyle name="Comma 7 2 4 3 2 3 2 3" xfId="43517"/>
    <cellStyle name="Comma 7 2 4 3 2 3 3" xfId="20294"/>
    <cellStyle name="Comma 7 2 4 3 2 3 3 2" xfId="51118"/>
    <cellStyle name="Comma 7 2 4 3 2 3 4" xfId="35708"/>
    <cellStyle name="Comma 7 2 4 3 2 4" xfId="8889"/>
    <cellStyle name="Comma 7 2 4 3 2 4 2" xfId="24300"/>
    <cellStyle name="Comma 7 2 4 3 2 4 2 2" xfId="55124"/>
    <cellStyle name="Comma 7 2 4 3 2 4 3" xfId="39714"/>
    <cellStyle name="Comma 7 2 4 3 2 5" xfId="16491"/>
    <cellStyle name="Comma 7 2 4 3 2 5 2" xfId="47315"/>
    <cellStyle name="Comma 7 2 4 3 2 6" xfId="31905"/>
    <cellStyle name="Comma 7 2 4 3 3" xfId="1712"/>
    <cellStyle name="Comma 7 2 4 3 3 2" xfId="3611"/>
    <cellStyle name="Comma 7 2 4 3 3 2 2" xfId="7414"/>
    <cellStyle name="Comma 7 2 4 3 3 2 2 2" xfId="15224"/>
    <cellStyle name="Comma 7 2 4 3 3 2 2 2 2" xfId="30635"/>
    <cellStyle name="Comma 7 2 4 3 3 2 2 2 2 2" xfId="61459"/>
    <cellStyle name="Comma 7 2 4 3 3 2 2 2 3" xfId="46049"/>
    <cellStyle name="Comma 7 2 4 3 3 2 2 3" xfId="22826"/>
    <cellStyle name="Comma 7 2 4 3 3 2 2 3 2" xfId="53650"/>
    <cellStyle name="Comma 7 2 4 3 3 2 2 4" xfId="38240"/>
    <cellStyle name="Comma 7 2 4 3 3 2 3" xfId="11421"/>
    <cellStyle name="Comma 7 2 4 3 3 2 3 2" xfId="26832"/>
    <cellStyle name="Comma 7 2 4 3 3 2 3 2 2" xfId="57656"/>
    <cellStyle name="Comma 7 2 4 3 3 2 3 3" xfId="42246"/>
    <cellStyle name="Comma 7 2 4 3 3 2 4" xfId="19023"/>
    <cellStyle name="Comma 7 2 4 3 3 2 4 2" xfId="49847"/>
    <cellStyle name="Comma 7 2 4 3 3 2 5" xfId="34437"/>
    <cellStyle name="Comma 7 2 4 3 3 3" xfId="5515"/>
    <cellStyle name="Comma 7 2 4 3 3 3 2" xfId="13325"/>
    <cellStyle name="Comma 7 2 4 3 3 3 2 2" xfId="28736"/>
    <cellStyle name="Comma 7 2 4 3 3 3 2 2 2" xfId="59560"/>
    <cellStyle name="Comma 7 2 4 3 3 3 2 3" xfId="44150"/>
    <cellStyle name="Comma 7 2 4 3 3 3 3" xfId="20927"/>
    <cellStyle name="Comma 7 2 4 3 3 3 3 2" xfId="51751"/>
    <cellStyle name="Comma 7 2 4 3 3 3 4" xfId="36341"/>
    <cellStyle name="Comma 7 2 4 3 3 4" xfId="9522"/>
    <cellStyle name="Comma 7 2 4 3 3 4 2" xfId="24933"/>
    <cellStyle name="Comma 7 2 4 3 3 4 2 2" xfId="55757"/>
    <cellStyle name="Comma 7 2 4 3 3 4 3" xfId="40347"/>
    <cellStyle name="Comma 7 2 4 3 3 5" xfId="17124"/>
    <cellStyle name="Comma 7 2 4 3 3 5 2" xfId="47948"/>
    <cellStyle name="Comma 7 2 4 3 3 6" xfId="32538"/>
    <cellStyle name="Comma 7 2 4 3 4" xfId="2345"/>
    <cellStyle name="Comma 7 2 4 3 4 2" xfId="6148"/>
    <cellStyle name="Comma 7 2 4 3 4 2 2" xfId="13958"/>
    <cellStyle name="Comma 7 2 4 3 4 2 2 2" xfId="29369"/>
    <cellStyle name="Comma 7 2 4 3 4 2 2 2 2" xfId="60193"/>
    <cellStyle name="Comma 7 2 4 3 4 2 2 3" xfId="44783"/>
    <cellStyle name="Comma 7 2 4 3 4 2 3" xfId="21560"/>
    <cellStyle name="Comma 7 2 4 3 4 2 3 2" xfId="52384"/>
    <cellStyle name="Comma 7 2 4 3 4 2 4" xfId="36974"/>
    <cellStyle name="Comma 7 2 4 3 4 3" xfId="10155"/>
    <cellStyle name="Comma 7 2 4 3 4 3 2" xfId="25566"/>
    <cellStyle name="Comma 7 2 4 3 4 3 2 2" xfId="56390"/>
    <cellStyle name="Comma 7 2 4 3 4 3 3" xfId="40980"/>
    <cellStyle name="Comma 7 2 4 3 4 4" xfId="17757"/>
    <cellStyle name="Comma 7 2 4 3 4 4 2" xfId="48581"/>
    <cellStyle name="Comma 7 2 4 3 4 5" xfId="33171"/>
    <cellStyle name="Comma 7 2 4 3 5" xfId="4249"/>
    <cellStyle name="Comma 7 2 4 3 5 2" xfId="12059"/>
    <cellStyle name="Comma 7 2 4 3 5 2 2" xfId="27470"/>
    <cellStyle name="Comma 7 2 4 3 5 2 2 2" xfId="58294"/>
    <cellStyle name="Comma 7 2 4 3 5 2 3" xfId="42884"/>
    <cellStyle name="Comma 7 2 4 3 5 3" xfId="19661"/>
    <cellStyle name="Comma 7 2 4 3 5 3 2" xfId="50485"/>
    <cellStyle name="Comma 7 2 4 3 5 4" xfId="35075"/>
    <cellStyle name="Comma 7 2 4 3 6" xfId="8256"/>
    <cellStyle name="Comma 7 2 4 3 6 2" xfId="23667"/>
    <cellStyle name="Comma 7 2 4 3 6 2 2" xfId="54491"/>
    <cellStyle name="Comma 7 2 4 3 6 3" xfId="39081"/>
    <cellStyle name="Comma 7 2 4 3 7" xfId="15858"/>
    <cellStyle name="Comma 7 2 4 3 7 2" xfId="46682"/>
    <cellStyle name="Comma 7 2 4 3 8" xfId="31272"/>
    <cellStyle name="Comma 7 2 4 4" xfId="866"/>
    <cellStyle name="Comma 7 2 4 4 2" xfId="2765"/>
    <cellStyle name="Comma 7 2 4 4 2 2" xfId="6568"/>
    <cellStyle name="Comma 7 2 4 4 2 2 2" xfId="14378"/>
    <cellStyle name="Comma 7 2 4 4 2 2 2 2" xfId="29789"/>
    <cellStyle name="Comma 7 2 4 4 2 2 2 2 2" xfId="60613"/>
    <cellStyle name="Comma 7 2 4 4 2 2 2 3" xfId="45203"/>
    <cellStyle name="Comma 7 2 4 4 2 2 3" xfId="21980"/>
    <cellStyle name="Comma 7 2 4 4 2 2 3 2" xfId="52804"/>
    <cellStyle name="Comma 7 2 4 4 2 2 4" xfId="37394"/>
    <cellStyle name="Comma 7 2 4 4 2 3" xfId="10575"/>
    <cellStyle name="Comma 7 2 4 4 2 3 2" xfId="25986"/>
    <cellStyle name="Comma 7 2 4 4 2 3 2 2" xfId="56810"/>
    <cellStyle name="Comma 7 2 4 4 2 3 3" xfId="41400"/>
    <cellStyle name="Comma 7 2 4 4 2 4" xfId="18177"/>
    <cellStyle name="Comma 7 2 4 4 2 4 2" xfId="49001"/>
    <cellStyle name="Comma 7 2 4 4 2 5" xfId="33591"/>
    <cellStyle name="Comma 7 2 4 4 3" xfId="4669"/>
    <cellStyle name="Comma 7 2 4 4 3 2" xfId="12479"/>
    <cellStyle name="Comma 7 2 4 4 3 2 2" xfId="27890"/>
    <cellStyle name="Comma 7 2 4 4 3 2 2 2" xfId="58714"/>
    <cellStyle name="Comma 7 2 4 4 3 2 3" xfId="43304"/>
    <cellStyle name="Comma 7 2 4 4 3 3" xfId="20081"/>
    <cellStyle name="Comma 7 2 4 4 3 3 2" xfId="50905"/>
    <cellStyle name="Comma 7 2 4 4 3 4" xfId="35495"/>
    <cellStyle name="Comma 7 2 4 4 4" xfId="8676"/>
    <cellStyle name="Comma 7 2 4 4 4 2" xfId="24087"/>
    <cellStyle name="Comma 7 2 4 4 4 2 2" xfId="54911"/>
    <cellStyle name="Comma 7 2 4 4 4 3" xfId="39501"/>
    <cellStyle name="Comma 7 2 4 4 5" xfId="16278"/>
    <cellStyle name="Comma 7 2 4 4 5 2" xfId="47102"/>
    <cellStyle name="Comma 7 2 4 4 6" xfId="31692"/>
    <cellStyle name="Comma 7 2 4 5" xfId="1499"/>
    <cellStyle name="Comma 7 2 4 5 2" xfId="3398"/>
    <cellStyle name="Comma 7 2 4 5 2 2" xfId="7201"/>
    <cellStyle name="Comma 7 2 4 5 2 2 2" xfId="15011"/>
    <cellStyle name="Comma 7 2 4 5 2 2 2 2" xfId="30422"/>
    <cellStyle name="Comma 7 2 4 5 2 2 2 2 2" xfId="61246"/>
    <cellStyle name="Comma 7 2 4 5 2 2 2 3" xfId="45836"/>
    <cellStyle name="Comma 7 2 4 5 2 2 3" xfId="22613"/>
    <cellStyle name="Comma 7 2 4 5 2 2 3 2" xfId="53437"/>
    <cellStyle name="Comma 7 2 4 5 2 2 4" xfId="38027"/>
    <cellStyle name="Comma 7 2 4 5 2 3" xfId="11208"/>
    <cellStyle name="Comma 7 2 4 5 2 3 2" xfId="26619"/>
    <cellStyle name="Comma 7 2 4 5 2 3 2 2" xfId="57443"/>
    <cellStyle name="Comma 7 2 4 5 2 3 3" xfId="42033"/>
    <cellStyle name="Comma 7 2 4 5 2 4" xfId="18810"/>
    <cellStyle name="Comma 7 2 4 5 2 4 2" xfId="49634"/>
    <cellStyle name="Comma 7 2 4 5 2 5" xfId="34224"/>
    <cellStyle name="Comma 7 2 4 5 3" xfId="5302"/>
    <cellStyle name="Comma 7 2 4 5 3 2" xfId="13112"/>
    <cellStyle name="Comma 7 2 4 5 3 2 2" xfId="28523"/>
    <cellStyle name="Comma 7 2 4 5 3 2 2 2" xfId="59347"/>
    <cellStyle name="Comma 7 2 4 5 3 2 3" xfId="43937"/>
    <cellStyle name="Comma 7 2 4 5 3 3" xfId="20714"/>
    <cellStyle name="Comma 7 2 4 5 3 3 2" xfId="51538"/>
    <cellStyle name="Comma 7 2 4 5 3 4" xfId="36128"/>
    <cellStyle name="Comma 7 2 4 5 4" xfId="9309"/>
    <cellStyle name="Comma 7 2 4 5 4 2" xfId="24720"/>
    <cellStyle name="Comma 7 2 4 5 4 2 2" xfId="55544"/>
    <cellStyle name="Comma 7 2 4 5 4 3" xfId="40134"/>
    <cellStyle name="Comma 7 2 4 5 5" xfId="16911"/>
    <cellStyle name="Comma 7 2 4 5 5 2" xfId="47735"/>
    <cellStyle name="Comma 7 2 4 5 6" xfId="32325"/>
    <cellStyle name="Comma 7 2 4 6" xfId="2132"/>
    <cellStyle name="Comma 7 2 4 6 2" xfId="5935"/>
    <cellStyle name="Comma 7 2 4 6 2 2" xfId="13745"/>
    <cellStyle name="Comma 7 2 4 6 2 2 2" xfId="29156"/>
    <cellStyle name="Comma 7 2 4 6 2 2 2 2" xfId="59980"/>
    <cellStyle name="Comma 7 2 4 6 2 2 3" xfId="44570"/>
    <cellStyle name="Comma 7 2 4 6 2 3" xfId="21347"/>
    <cellStyle name="Comma 7 2 4 6 2 3 2" xfId="52171"/>
    <cellStyle name="Comma 7 2 4 6 2 4" xfId="36761"/>
    <cellStyle name="Comma 7 2 4 6 3" xfId="9942"/>
    <cellStyle name="Comma 7 2 4 6 3 2" xfId="25353"/>
    <cellStyle name="Comma 7 2 4 6 3 2 2" xfId="56177"/>
    <cellStyle name="Comma 7 2 4 6 3 3" xfId="40767"/>
    <cellStyle name="Comma 7 2 4 6 4" xfId="17544"/>
    <cellStyle name="Comma 7 2 4 6 4 2" xfId="48368"/>
    <cellStyle name="Comma 7 2 4 6 5" xfId="32958"/>
    <cellStyle name="Comma 7 2 4 7" xfId="4036"/>
    <cellStyle name="Comma 7 2 4 7 2" xfId="11846"/>
    <cellStyle name="Comma 7 2 4 7 2 2" xfId="27257"/>
    <cellStyle name="Comma 7 2 4 7 2 2 2" xfId="58081"/>
    <cellStyle name="Comma 7 2 4 7 2 3" xfId="42671"/>
    <cellStyle name="Comma 7 2 4 7 3" xfId="19448"/>
    <cellStyle name="Comma 7 2 4 7 3 2" xfId="50272"/>
    <cellStyle name="Comma 7 2 4 7 4" xfId="34862"/>
    <cellStyle name="Comma 7 2 4 8" xfId="8043"/>
    <cellStyle name="Comma 7 2 4 8 2" xfId="23454"/>
    <cellStyle name="Comma 7 2 4 8 2 2" xfId="54278"/>
    <cellStyle name="Comma 7 2 4 8 3" xfId="38868"/>
    <cellStyle name="Comma 7 2 4 9" xfId="7834"/>
    <cellStyle name="Comma 7 2 4 9 2" xfId="23245"/>
    <cellStyle name="Comma 7 2 4 9 2 2" xfId="54069"/>
    <cellStyle name="Comma 7 2 4 9 3" xfId="38659"/>
    <cellStyle name="Comma 7 2 5" xfId="610"/>
    <cellStyle name="Comma 7 2 5 2" xfId="1243"/>
    <cellStyle name="Comma 7 2 5 2 2" xfId="3142"/>
    <cellStyle name="Comma 7 2 5 2 2 2" xfId="6945"/>
    <cellStyle name="Comma 7 2 5 2 2 2 2" xfId="14755"/>
    <cellStyle name="Comma 7 2 5 2 2 2 2 2" xfId="30166"/>
    <cellStyle name="Comma 7 2 5 2 2 2 2 2 2" xfId="60990"/>
    <cellStyle name="Comma 7 2 5 2 2 2 2 3" xfId="45580"/>
    <cellStyle name="Comma 7 2 5 2 2 2 3" xfId="22357"/>
    <cellStyle name="Comma 7 2 5 2 2 2 3 2" xfId="53181"/>
    <cellStyle name="Comma 7 2 5 2 2 2 4" xfId="37771"/>
    <cellStyle name="Comma 7 2 5 2 2 3" xfId="10952"/>
    <cellStyle name="Comma 7 2 5 2 2 3 2" xfId="26363"/>
    <cellStyle name="Comma 7 2 5 2 2 3 2 2" xfId="57187"/>
    <cellStyle name="Comma 7 2 5 2 2 3 3" xfId="41777"/>
    <cellStyle name="Comma 7 2 5 2 2 4" xfId="18554"/>
    <cellStyle name="Comma 7 2 5 2 2 4 2" xfId="49378"/>
    <cellStyle name="Comma 7 2 5 2 2 5" xfId="33968"/>
    <cellStyle name="Comma 7 2 5 2 3" xfId="5046"/>
    <cellStyle name="Comma 7 2 5 2 3 2" xfId="12856"/>
    <cellStyle name="Comma 7 2 5 2 3 2 2" xfId="28267"/>
    <cellStyle name="Comma 7 2 5 2 3 2 2 2" xfId="59091"/>
    <cellStyle name="Comma 7 2 5 2 3 2 3" xfId="43681"/>
    <cellStyle name="Comma 7 2 5 2 3 3" xfId="20458"/>
    <cellStyle name="Comma 7 2 5 2 3 3 2" xfId="51282"/>
    <cellStyle name="Comma 7 2 5 2 3 4" xfId="35872"/>
    <cellStyle name="Comma 7 2 5 2 4" xfId="9053"/>
    <cellStyle name="Comma 7 2 5 2 4 2" xfId="24464"/>
    <cellStyle name="Comma 7 2 5 2 4 2 2" xfId="55288"/>
    <cellStyle name="Comma 7 2 5 2 4 3" xfId="39878"/>
    <cellStyle name="Comma 7 2 5 2 5" xfId="16655"/>
    <cellStyle name="Comma 7 2 5 2 5 2" xfId="47479"/>
    <cellStyle name="Comma 7 2 5 2 6" xfId="32069"/>
    <cellStyle name="Comma 7 2 5 3" xfId="1876"/>
    <cellStyle name="Comma 7 2 5 3 2" xfId="3775"/>
    <cellStyle name="Comma 7 2 5 3 2 2" xfId="7578"/>
    <cellStyle name="Comma 7 2 5 3 2 2 2" xfId="15388"/>
    <cellStyle name="Comma 7 2 5 3 2 2 2 2" xfId="30799"/>
    <cellStyle name="Comma 7 2 5 3 2 2 2 2 2" xfId="61623"/>
    <cellStyle name="Comma 7 2 5 3 2 2 2 3" xfId="46213"/>
    <cellStyle name="Comma 7 2 5 3 2 2 3" xfId="22990"/>
    <cellStyle name="Comma 7 2 5 3 2 2 3 2" xfId="53814"/>
    <cellStyle name="Comma 7 2 5 3 2 2 4" xfId="38404"/>
    <cellStyle name="Comma 7 2 5 3 2 3" xfId="11585"/>
    <cellStyle name="Comma 7 2 5 3 2 3 2" xfId="26996"/>
    <cellStyle name="Comma 7 2 5 3 2 3 2 2" xfId="57820"/>
    <cellStyle name="Comma 7 2 5 3 2 3 3" xfId="42410"/>
    <cellStyle name="Comma 7 2 5 3 2 4" xfId="19187"/>
    <cellStyle name="Comma 7 2 5 3 2 4 2" xfId="50011"/>
    <cellStyle name="Comma 7 2 5 3 2 5" xfId="34601"/>
    <cellStyle name="Comma 7 2 5 3 3" xfId="5679"/>
    <cellStyle name="Comma 7 2 5 3 3 2" xfId="13489"/>
    <cellStyle name="Comma 7 2 5 3 3 2 2" xfId="28900"/>
    <cellStyle name="Comma 7 2 5 3 3 2 2 2" xfId="59724"/>
    <cellStyle name="Comma 7 2 5 3 3 2 3" xfId="44314"/>
    <cellStyle name="Comma 7 2 5 3 3 3" xfId="21091"/>
    <cellStyle name="Comma 7 2 5 3 3 3 2" xfId="51915"/>
    <cellStyle name="Comma 7 2 5 3 3 4" xfId="36505"/>
    <cellStyle name="Comma 7 2 5 3 4" xfId="9686"/>
    <cellStyle name="Comma 7 2 5 3 4 2" xfId="25097"/>
    <cellStyle name="Comma 7 2 5 3 4 2 2" xfId="55921"/>
    <cellStyle name="Comma 7 2 5 3 4 3" xfId="40511"/>
    <cellStyle name="Comma 7 2 5 3 5" xfId="17288"/>
    <cellStyle name="Comma 7 2 5 3 5 2" xfId="48112"/>
    <cellStyle name="Comma 7 2 5 3 6" xfId="32702"/>
    <cellStyle name="Comma 7 2 5 4" xfId="2509"/>
    <cellStyle name="Comma 7 2 5 4 2" xfId="6312"/>
    <cellStyle name="Comma 7 2 5 4 2 2" xfId="14122"/>
    <cellStyle name="Comma 7 2 5 4 2 2 2" xfId="29533"/>
    <cellStyle name="Comma 7 2 5 4 2 2 2 2" xfId="60357"/>
    <cellStyle name="Comma 7 2 5 4 2 2 3" xfId="44947"/>
    <cellStyle name="Comma 7 2 5 4 2 3" xfId="21724"/>
    <cellStyle name="Comma 7 2 5 4 2 3 2" xfId="52548"/>
    <cellStyle name="Comma 7 2 5 4 2 4" xfId="37138"/>
    <cellStyle name="Comma 7 2 5 4 3" xfId="10319"/>
    <cellStyle name="Comma 7 2 5 4 3 2" xfId="25730"/>
    <cellStyle name="Comma 7 2 5 4 3 2 2" xfId="56554"/>
    <cellStyle name="Comma 7 2 5 4 3 3" xfId="41144"/>
    <cellStyle name="Comma 7 2 5 4 4" xfId="17921"/>
    <cellStyle name="Comma 7 2 5 4 4 2" xfId="48745"/>
    <cellStyle name="Comma 7 2 5 4 5" xfId="33335"/>
    <cellStyle name="Comma 7 2 5 5" xfId="4413"/>
    <cellStyle name="Comma 7 2 5 5 2" xfId="12223"/>
    <cellStyle name="Comma 7 2 5 5 2 2" xfId="27634"/>
    <cellStyle name="Comma 7 2 5 5 2 2 2" xfId="58458"/>
    <cellStyle name="Comma 7 2 5 5 2 3" xfId="43048"/>
    <cellStyle name="Comma 7 2 5 5 3" xfId="19825"/>
    <cellStyle name="Comma 7 2 5 5 3 2" xfId="50649"/>
    <cellStyle name="Comma 7 2 5 5 4" xfId="35239"/>
    <cellStyle name="Comma 7 2 5 6" xfId="8420"/>
    <cellStyle name="Comma 7 2 5 6 2" xfId="23831"/>
    <cellStyle name="Comma 7 2 5 6 2 2" xfId="54655"/>
    <cellStyle name="Comma 7 2 5 6 3" xfId="39245"/>
    <cellStyle name="Comma 7 2 5 7" xfId="16022"/>
    <cellStyle name="Comma 7 2 5 7 2" xfId="46846"/>
    <cellStyle name="Comma 7 2 5 8" xfId="31436"/>
    <cellStyle name="Comma 7 2 6" xfId="401"/>
    <cellStyle name="Comma 7 2 6 2" xfId="1034"/>
    <cellStyle name="Comma 7 2 6 2 2" xfId="2933"/>
    <cellStyle name="Comma 7 2 6 2 2 2" xfId="6736"/>
    <cellStyle name="Comma 7 2 6 2 2 2 2" xfId="14546"/>
    <cellStyle name="Comma 7 2 6 2 2 2 2 2" xfId="29957"/>
    <cellStyle name="Comma 7 2 6 2 2 2 2 2 2" xfId="60781"/>
    <cellStyle name="Comma 7 2 6 2 2 2 2 3" xfId="45371"/>
    <cellStyle name="Comma 7 2 6 2 2 2 3" xfId="22148"/>
    <cellStyle name="Comma 7 2 6 2 2 2 3 2" xfId="52972"/>
    <cellStyle name="Comma 7 2 6 2 2 2 4" xfId="37562"/>
    <cellStyle name="Comma 7 2 6 2 2 3" xfId="10743"/>
    <cellStyle name="Comma 7 2 6 2 2 3 2" xfId="26154"/>
    <cellStyle name="Comma 7 2 6 2 2 3 2 2" xfId="56978"/>
    <cellStyle name="Comma 7 2 6 2 2 3 3" xfId="41568"/>
    <cellStyle name="Comma 7 2 6 2 2 4" xfId="18345"/>
    <cellStyle name="Comma 7 2 6 2 2 4 2" xfId="49169"/>
    <cellStyle name="Comma 7 2 6 2 2 5" xfId="33759"/>
    <cellStyle name="Comma 7 2 6 2 3" xfId="4837"/>
    <cellStyle name="Comma 7 2 6 2 3 2" xfId="12647"/>
    <cellStyle name="Comma 7 2 6 2 3 2 2" xfId="28058"/>
    <cellStyle name="Comma 7 2 6 2 3 2 2 2" xfId="58882"/>
    <cellStyle name="Comma 7 2 6 2 3 2 3" xfId="43472"/>
    <cellStyle name="Comma 7 2 6 2 3 3" xfId="20249"/>
    <cellStyle name="Comma 7 2 6 2 3 3 2" xfId="51073"/>
    <cellStyle name="Comma 7 2 6 2 3 4" xfId="35663"/>
    <cellStyle name="Comma 7 2 6 2 4" xfId="8844"/>
    <cellStyle name="Comma 7 2 6 2 4 2" xfId="24255"/>
    <cellStyle name="Comma 7 2 6 2 4 2 2" xfId="55079"/>
    <cellStyle name="Comma 7 2 6 2 4 3" xfId="39669"/>
    <cellStyle name="Comma 7 2 6 2 5" xfId="16446"/>
    <cellStyle name="Comma 7 2 6 2 5 2" xfId="47270"/>
    <cellStyle name="Comma 7 2 6 2 6" xfId="31860"/>
    <cellStyle name="Comma 7 2 6 3" xfId="1667"/>
    <cellStyle name="Comma 7 2 6 3 2" xfId="3566"/>
    <cellStyle name="Comma 7 2 6 3 2 2" xfId="7369"/>
    <cellStyle name="Comma 7 2 6 3 2 2 2" xfId="15179"/>
    <cellStyle name="Comma 7 2 6 3 2 2 2 2" xfId="30590"/>
    <cellStyle name="Comma 7 2 6 3 2 2 2 2 2" xfId="61414"/>
    <cellStyle name="Comma 7 2 6 3 2 2 2 3" xfId="46004"/>
    <cellStyle name="Comma 7 2 6 3 2 2 3" xfId="22781"/>
    <cellStyle name="Comma 7 2 6 3 2 2 3 2" xfId="53605"/>
    <cellStyle name="Comma 7 2 6 3 2 2 4" xfId="38195"/>
    <cellStyle name="Comma 7 2 6 3 2 3" xfId="11376"/>
    <cellStyle name="Comma 7 2 6 3 2 3 2" xfId="26787"/>
    <cellStyle name="Comma 7 2 6 3 2 3 2 2" xfId="57611"/>
    <cellStyle name="Comma 7 2 6 3 2 3 3" xfId="42201"/>
    <cellStyle name="Comma 7 2 6 3 2 4" xfId="18978"/>
    <cellStyle name="Comma 7 2 6 3 2 4 2" xfId="49802"/>
    <cellStyle name="Comma 7 2 6 3 2 5" xfId="34392"/>
    <cellStyle name="Comma 7 2 6 3 3" xfId="5470"/>
    <cellStyle name="Comma 7 2 6 3 3 2" xfId="13280"/>
    <cellStyle name="Comma 7 2 6 3 3 2 2" xfId="28691"/>
    <cellStyle name="Comma 7 2 6 3 3 2 2 2" xfId="59515"/>
    <cellStyle name="Comma 7 2 6 3 3 2 3" xfId="44105"/>
    <cellStyle name="Comma 7 2 6 3 3 3" xfId="20882"/>
    <cellStyle name="Comma 7 2 6 3 3 3 2" xfId="51706"/>
    <cellStyle name="Comma 7 2 6 3 3 4" xfId="36296"/>
    <cellStyle name="Comma 7 2 6 3 4" xfId="9477"/>
    <cellStyle name="Comma 7 2 6 3 4 2" xfId="24888"/>
    <cellStyle name="Comma 7 2 6 3 4 2 2" xfId="55712"/>
    <cellStyle name="Comma 7 2 6 3 4 3" xfId="40302"/>
    <cellStyle name="Comma 7 2 6 3 5" xfId="17079"/>
    <cellStyle name="Comma 7 2 6 3 5 2" xfId="47903"/>
    <cellStyle name="Comma 7 2 6 3 6" xfId="32493"/>
    <cellStyle name="Comma 7 2 6 4" xfId="2300"/>
    <cellStyle name="Comma 7 2 6 4 2" xfId="6103"/>
    <cellStyle name="Comma 7 2 6 4 2 2" xfId="13913"/>
    <cellStyle name="Comma 7 2 6 4 2 2 2" xfId="29324"/>
    <cellStyle name="Comma 7 2 6 4 2 2 2 2" xfId="60148"/>
    <cellStyle name="Comma 7 2 6 4 2 2 3" xfId="44738"/>
    <cellStyle name="Comma 7 2 6 4 2 3" xfId="21515"/>
    <cellStyle name="Comma 7 2 6 4 2 3 2" xfId="52339"/>
    <cellStyle name="Comma 7 2 6 4 2 4" xfId="36929"/>
    <cellStyle name="Comma 7 2 6 4 3" xfId="10110"/>
    <cellStyle name="Comma 7 2 6 4 3 2" xfId="25521"/>
    <cellStyle name="Comma 7 2 6 4 3 2 2" xfId="56345"/>
    <cellStyle name="Comma 7 2 6 4 3 3" xfId="40935"/>
    <cellStyle name="Comma 7 2 6 4 4" xfId="17712"/>
    <cellStyle name="Comma 7 2 6 4 4 2" xfId="48536"/>
    <cellStyle name="Comma 7 2 6 4 5" xfId="33126"/>
    <cellStyle name="Comma 7 2 6 5" xfId="4204"/>
    <cellStyle name="Comma 7 2 6 5 2" xfId="12014"/>
    <cellStyle name="Comma 7 2 6 5 2 2" xfId="27425"/>
    <cellStyle name="Comma 7 2 6 5 2 2 2" xfId="58249"/>
    <cellStyle name="Comma 7 2 6 5 2 3" xfId="42839"/>
    <cellStyle name="Comma 7 2 6 5 3" xfId="19616"/>
    <cellStyle name="Comma 7 2 6 5 3 2" xfId="50440"/>
    <cellStyle name="Comma 7 2 6 5 4" xfId="35030"/>
    <cellStyle name="Comma 7 2 6 6" xfId="8211"/>
    <cellStyle name="Comma 7 2 6 6 2" xfId="23622"/>
    <cellStyle name="Comma 7 2 6 6 2 2" xfId="54446"/>
    <cellStyle name="Comma 7 2 6 6 3" xfId="39036"/>
    <cellStyle name="Comma 7 2 6 7" xfId="15813"/>
    <cellStyle name="Comma 7 2 6 7 2" xfId="46637"/>
    <cellStyle name="Comma 7 2 6 8" xfId="31227"/>
    <cellStyle name="Comma 7 2 7" xfId="821"/>
    <cellStyle name="Comma 7 2 7 2" xfId="2720"/>
    <cellStyle name="Comma 7 2 7 2 2" xfId="6523"/>
    <cellStyle name="Comma 7 2 7 2 2 2" xfId="14333"/>
    <cellStyle name="Comma 7 2 7 2 2 2 2" xfId="29744"/>
    <cellStyle name="Comma 7 2 7 2 2 2 2 2" xfId="60568"/>
    <cellStyle name="Comma 7 2 7 2 2 2 3" xfId="45158"/>
    <cellStyle name="Comma 7 2 7 2 2 3" xfId="21935"/>
    <cellStyle name="Comma 7 2 7 2 2 3 2" xfId="52759"/>
    <cellStyle name="Comma 7 2 7 2 2 4" xfId="37349"/>
    <cellStyle name="Comma 7 2 7 2 3" xfId="10530"/>
    <cellStyle name="Comma 7 2 7 2 3 2" xfId="25941"/>
    <cellStyle name="Comma 7 2 7 2 3 2 2" xfId="56765"/>
    <cellStyle name="Comma 7 2 7 2 3 3" xfId="41355"/>
    <cellStyle name="Comma 7 2 7 2 4" xfId="18132"/>
    <cellStyle name="Comma 7 2 7 2 4 2" xfId="48956"/>
    <cellStyle name="Comma 7 2 7 2 5" xfId="33546"/>
    <cellStyle name="Comma 7 2 7 3" xfId="4624"/>
    <cellStyle name="Comma 7 2 7 3 2" xfId="12434"/>
    <cellStyle name="Comma 7 2 7 3 2 2" xfId="27845"/>
    <cellStyle name="Comma 7 2 7 3 2 2 2" xfId="58669"/>
    <cellStyle name="Comma 7 2 7 3 2 3" xfId="43259"/>
    <cellStyle name="Comma 7 2 7 3 3" xfId="20036"/>
    <cellStyle name="Comma 7 2 7 3 3 2" xfId="50860"/>
    <cellStyle name="Comma 7 2 7 3 4" xfId="35450"/>
    <cellStyle name="Comma 7 2 7 4" xfId="8631"/>
    <cellStyle name="Comma 7 2 7 4 2" xfId="24042"/>
    <cellStyle name="Comma 7 2 7 4 2 2" xfId="54866"/>
    <cellStyle name="Comma 7 2 7 4 3" xfId="39456"/>
    <cellStyle name="Comma 7 2 7 5" xfId="16233"/>
    <cellStyle name="Comma 7 2 7 5 2" xfId="47057"/>
    <cellStyle name="Comma 7 2 7 6" xfId="31647"/>
    <cellStyle name="Comma 7 2 8" xfId="1454"/>
    <cellStyle name="Comma 7 2 8 2" xfId="3353"/>
    <cellStyle name="Comma 7 2 8 2 2" xfId="7156"/>
    <cellStyle name="Comma 7 2 8 2 2 2" xfId="14966"/>
    <cellStyle name="Comma 7 2 8 2 2 2 2" xfId="30377"/>
    <cellStyle name="Comma 7 2 8 2 2 2 2 2" xfId="61201"/>
    <cellStyle name="Comma 7 2 8 2 2 2 3" xfId="45791"/>
    <cellStyle name="Comma 7 2 8 2 2 3" xfId="22568"/>
    <cellStyle name="Comma 7 2 8 2 2 3 2" xfId="53392"/>
    <cellStyle name="Comma 7 2 8 2 2 4" xfId="37982"/>
    <cellStyle name="Comma 7 2 8 2 3" xfId="11163"/>
    <cellStyle name="Comma 7 2 8 2 3 2" xfId="26574"/>
    <cellStyle name="Comma 7 2 8 2 3 2 2" xfId="57398"/>
    <cellStyle name="Comma 7 2 8 2 3 3" xfId="41988"/>
    <cellStyle name="Comma 7 2 8 2 4" xfId="18765"/>
    <cellStyle name="Comma 7 2 8 2 4 2" xfId="49589"/>
    <cellStyle name="Comma 7 2 8 2 5" xfId="34179"/>
    <cellStyle name="Comma 7 2 8 3" xfId="5257"/>
    <cellStyle name="Comma 7 2 8 3 2" xfId="13067"/>
    <cellStyle name="Comma 7 2 8 3 2 2" xfId="28478"/>
    <cellStyle name="Comma 7 2 8 3 2 2 2" xfId="59302"/>
    <cellStyle name="Comma 7 2 8 3 2 3" xfId="43892"/>
    <cellStyle name="Comma 7 2 8 3 3" xfId="20669"/>
    <cellStyle name="Comma 7 2 8 3 3 2" xfId="51493"/>
    <cellStyle name="Comma 7 2 8 3 4" xfId="36083"/>
    <cellStyle name="Comma 7 2 8 4" xfId="9264"/>
    <cellStyle name="Comma 7 2 8 4 2" xfId="24675"/>
    <cellStyle name="Comma 7 2 8 4 2 2" xfId="55499"/>
    <cellStyle name="Comma 7 2 8 4 3" xfId="40089"/>
    <cellStyle name="Comma 7 2 8 5" xfId="16866"/>
    <cellStyle name="Comma 7 2 8 5 2" xfId="47690"/>
    <cellStyle name="Comma 7 2 8 6" xfId="32280"/>
    <cellStyle name="Comma 7 2 9" xfId="2087"/>
    <cellStyle name="Comma 7 2 9 2" xfId="5890"/>
    <cellStyle name="Comma 7 2 9 2 2" xfId="13700"/>
    <cellStyle name="Comma 7 2 9 2 2 2" xfId="29111"/>
    <cellStyle name="Comma 7 2 9 2 2 2 2" xfId="59935"/>
    <cellStyle name="Comma 7 2 9 2 2 3" xfId="44525"/>
    <cellStyle name="Comma 7 2 9 2 3" xfId="21302"/>
    <cellStyle name="Comma 7 2 9 2 3 2" xfId="52126"/>
    <cellStyle name="Comma 7 2 9 2 4" xfId="36716"/>
    <cellStyle name="Comma 7 2 9 3" xfId="9897"/>
    <cellStyle name="Comma 7 2 9 3 2" xfId="25308"/>
    <cellStyle name="Comma 7 2 9 3 2 2" xfId="56132"/>
    <cellStyle name="Comma 7 2 9 3 3" xfId="40722"/>
    <cellStyle name="Comma 7 2 9 4" xfId="17499"/>
    <cellStyle name="Comma 7 2 9 4 2" xfId="48323"/>
    <cellStyle name="Comma 7 2 9 5" xfId="32913"/>
    <cellStyle name="Comma 7 3" xfId="85"/>
    <cellStyle name="Comma 7 3 10" xfId="7854"/>
    <cellStyle name="Comma 7 3 10 2" xfId="23265"/>
    <cellStyle name="Comma 7 3 10 2 2" xfId="54089"/>
    <cellStyle name="Comma 7 3 10 3" xfId="38679"/>
    <cellStyle name="Comma 7 3 11" xfId="15665"/>
    <cellStyle name="Comma 7 3 11 2" xfId="46489"/>
    <cellStyle name="Comma 7 3 12" xfId="31079"/>
    <cellStyle name="Comma 7 3 13" xfId="252"/>
    <cellStyle name="Comma 7 3 2" xfId="334"/>
    <cellStyle name="Comma 7 3 2 10" xfId="15747"/>
    <cellStyle name="Comma 7 3 2 10 2" xfId="46571"/>
    <cellStyle name="Comma 7 3 2 11" xfId="31161"/>
    <cellStyle name="Comma 7 3 2 2" xfId="757"/>
    <cellStyle name="Comma 7 3 2 2 2" xfId="1390"/>
    <cellStyle name="Comma 7 3 2 2 2 2" xfId="3289"/>
    <cellStyle name="Comma 7 3 2 2 2 2 2" xfId="7092"/>
    <cellStyle name="Comma 7 3 2 2 2 2 2 2" xfId="14902"/>
    <cellStyle name="Comma 7 3 2 2 2 2 2 2 2" xfId="30313"/>
    <cellStyle name="Comma 7 3 2 2 2 2 2 2 2 2" xfId="61137"/>
    <cellStyle name="Comma 7 3 2 2 2 2 2 2 3" xfId="45727"/>
    <cellStyle name="Comma 7 3 2 2 2 2 2 3" xfId="22504"/>
    <cellStyle name="Comma 7 3 2 2 2 2 2 3 2" xfId="53328"/>
    <cellStyle name="Comma 7 3 2 2 2 2 2 4" xfId="37918"/>
    <cellStyle name="Comma 7 3 2 2 2 2 3" xfId="11099"/>
    <cellStyle name="Comma 7 3 2 2 2 2 3 2" xfId="26510"/>
    <cellStyle name="Comma 7 3 2 2 2 2 3 2 2" xfId="57334"/>
    <cellStyle name="Comma 7 3 2 2 2 2 3 3" xfId="41924"/>
    <cellStyle name="Comma 7 3 2 2 2 2 4" xfId="18701"/>
    <cellStyle name="Comma 7 3 2 2 2 2 4 2" xfId="49525"/>
    <cellStyle name="Comma 7 3 2 2 2 2 5" xfId="34115"/>
    <cellStyle name="Comma 7 3 2 2 2 3" xfId="5193"/>
    <cellStyle name="Comma 7 3 2 2 2 3 2" xfId="13003"/>
    <cellStyle name="Comma 7 3 2 2 2 3 2 2" xfId="28414"/>
    <cellStyle name="Comma 7 3 2 2 2 3 2 2 2" xfId="59238"/>
    <cellStyle name="Comma 7 3 2 2 2 3 2 3" xfId="43828"/>
    <cellStyle name="Comma 7 3 2 2 2 3 3" xfId="20605"/>
    <cellStyle name="Comma 7 3 2 2 2 3 3 2" xfId="51429"/>
    <cellStyle name="Comma 7 3 2 2 2 3 4" xfId="36019"/>
    <cellStyle name="Comma 7 3 2 2 2 4" xfId="9200"/>
    <cellStyle name="Comma 7 3 2 2 2 4 2" xfId="24611"/>
    <cellStyle name="Comma 7 3 2 2 2 4 2 2" xfId="55435"/>
    <cellStyle name="Comma 7 3 2 2 2 4 3" xfId="40025"/>
    <cellStyle name="Comma 7 3 2 2 2 5" xfId="16802"/>
    <cellStyle name="Comma 7 3 2 2 2 5 2" xfId="47626"/>
    <cellStyle name="Comma 7 3 2 2 2 6" xfId="32216"/>
    <cellStyle name="Comma 7 3 2 2 3" xfId="2023"/>
    <cellStyle name="Comma 7 3 2 2 3 2" xfId="3922"/>
    <cellStyle name="Comma 7 3 2 2 3 2 2" xfId="7725"/>
    <cellStyle name="Comma 7 3 2 2 3 2 2 2" xfId="15535"/>
    <cellStyle name="Comma 7 3 2 2 3 2 2 2 2" xfId="30946"/>
    <cellStyle name="Comma 7 3 2 2 3 2 2 2 2 2" xfId="61770"/>
    <cellStyle name="Comma 7 3 2 2 3 2 2 2 3" xfId="46360"/>
    <cellStyle name="Comma 7 3 2 2 3 2 2 3" xfId="23137"/>
    <cellStyle name="Comma 7 3 2 2 3 2 2 3 2" xfId="53961"/>
    <cellStyle name="Comma 7 3 2 2 3 2 2 4" xfId="38551"/>
    <cellStyle name="Comma 7 3 2 2 3 2 3" xfId="11732"/>
    <cellStyle name="Comma 7 3 2 2 3 2 3 2" xfId="27143"/>
    <cellStyle name="Comma 7 3 2 2 3 2 3 2 2" xfId="57967"/>
    <cellStyle name="Comma 7 3 2 2 3 2 3 3" xfId="42557"/>
    <cellStyle name="Comma 7 3 2 2 3 2 4" xfId="19334"/>
    <cellStyle name="Comma 7 3 2 2 3 2 4 2" xfId="50158"/>
    <cellStyle name="Comma 7 3 2 2 3 2 5" xfId="34748"/>
    <cellStyle name="Comma 7 3 2 2 3 3" xfId="5826"/>
    <cellStyle name="Comma 7 3 2 2 3 3 2" xfId="13636"/>
    <cellStyle name="Comma 7 3 2 2 3 3 2 2" xfId="29047"/>
    <cellStyle name="Comma 7 3 2 2 3 3 2 2 2" xfId="59871"/>
    <cellStyle name="Comma 7 3 2 2 3 3 2 3" xfId="44461"/>
    <cellStyle name="Comma 7 3 2 2 3 3 3" xfId="21238"/>
    <cellStyle name="Comma 7 3 2 2 3 3 3 2" xfId="52062"/>
    <cellStyle name="Comma 7 3 2 2 3 3 4" xfId="36652"/>
    <cellStyle name="Comma 7 3 2 2 3 4" xfId="9833"/>
    <cellStyle name="Comma 7 3 2 2 3 4 2" xfId="25244"/>
    <cellStyle name="Comma 7 3 2 2 3 4 2 2" xfId="56068"/>
    <cellStyle name="Comma 7 3 2 2 3 4 3" xfId="40658"/>
    <cellStyle name="Comma 7 3 2 2 3 5" xfId="17435"/>
    <cellStyle name="Comma 7 3 2 2 3 5 2" xfId="48259"/>
    <cellStyle name="Comma 7 3 2 2 3 6" xfId="32849"/>
    <cellStyle name="Comma 7 3 2 2 4" xfId="2656"/>
    <cellStyle name="Comma 7 3 2 2 4 2" xfId="6459"/>
    <cellStyle name="Comma 7 3 2 2 4 2 2" xfId="14269"/>
    <cellStyle name="Comma 7 3 2 2 4 2 2 2" xfId="29680"/>
    <cellStyle name="Comma 7 3 2 2 4 2 2 2 2" xfId="60504"/>
    <cellStyle name="Comma 7 3 2 2 4 2 2 3" xfId="45094"/>
    <cellStyle name="Comma 7 3 2 2 4 2 3" xfId="21871"/>
    <cellStyle name="Comma 7 3 2 2 4 2 3 2" xfId="52695"/>
    <cellStyle name="Comma 7 3 2 2 4 2 4" xfId="37285"/>
    <cellStyle name="Comma 7 3 2 2 4 3" xfId="10466"/>
    <cellStyle name="Comma 7 3 2 2 4 3 2" xfId="25877"/>
    <cellStyle name="Comma 7 3 2 2 4 3 2 2" xfId="56701"/>
    <cellStyle name="Comma 7 3 2 2 4 3 3" xfId="41291"/>
    <cellStyle name="Comma 7 3 2 2 4 4" xfId="18068"/>
    <cellStyle name="Comma 7 3 2 2 4 4 2" xfId="48892"/>
    <cellStyle name="Comma 7 3 2 2 4 5" xfId="33482"/>
    <cellStyle name="Comma 7 3 2 2 5" xfId="4560"/>
    <cellStyle name="Comma 7 3 2 2 5 2" xfId="12370"/>
    <cellStyle name="Comma 7 3 2 2 5 2 2" xfId="27781"/>
    <cellStyle name="Comma 7 3 2 2 5 2 2 2" xfId="58605"/>
    <cellStyle name="Comma 7 3 2 2 5 2 3" xfId="43195"/>
    <cellStyle name="Comma 7 3 2 2 5 3" xfId="19972"/>
    <cellStyle name="Comma 7 3 2 2 5 3 2" xfId="50796"/>
    <cellStyle name="Comma 7 3 2 2 5 4" xfId="35386"/>
    <cellStyle name="Comma 7 3 2 2 6" xfId="8567"/>
    <cellStyle name="Comma 7 3 2 2 6 2" xfId="23978"/>
    <cellStyle name="Comma 7 3 2 2 6 2 2" xfId="54802"/>
    <cellStyle name="Comma 7 3 2 2 6 3" xfId="39392"/>
    <cellStyle name="Comma 7 3 2 2 7" xfId="16169"/>
    <cellStyle name="Comma 7 3 2 2 7 2" xfId="46993"/>
    <cellStyle name="Comma 7 3 2 2 8" xfId="31583"/>
    <cellStyle name="Comma 7 3 2 3" xfId="548"/>
    <cellStyle name="Comma 7 3 2 3 2" xfId="1181"/>
    <cellStyle name="Comma 7 3 2 3 2 2" xfId="3080"/>
    <cellStyle name="Comma 7 3 2 3 2 2 2" xfId="6883"/>
    <cellStyle name="Comma 7 3 2 3 2 2 2 2" xfId="14693"/>
    <cellStyle name="Comma 7 3 2 3 2 2 2 2 2" xfId="30104"/>
    <cellStyle name="Comma 7 3 2 3 2 2 2 2 2 2" xfId="60928"/>
    <cellStyle name="Comma 7 3 2 3 2 2 2 2 3" xfId="45518"/>
    <cellStyle name="Comma 7 3 2 3 2 2 2 3" xfId="22295"/>
    <cellStyle name="Comma 7 3 2 3 2 2 2 3 2" xfId="53119"/>
    <cellStyle name="Comma 7 3 2 3 2 2 2 4" xfId="37709"/>
    <cellStyle name="Comma 7 3 2 3 2 2 3" xfId="10890"/>
    <cellStyle name="Comma 7 3 2 3 2 2 3 2" xfId="26301"/>
    <cellStyle name="Comma 7 3 2 3 2 2 3 2 2" xfId="57125"/>
    <cellStyle name="Comma 7 3 2 3 2 2 3 3" xfId="41715"/>
    <cellStyle name="Comma 7 3 2 3 2 2 4" xfId="18492"/>
    <cellStyle name="Comma 7 3 2 3 2 2 4 2" xfId="49316"/>
    <cellStyle name="Comma 7 3 2 3 2 2 5" xfId="33906"/>
    <cellStyle name="Comma 7 3 2 3 2 3" xfId="4984"/>
    <cellStyle name="Comma 7 3 2 3 2 3 2" xfId="12794"/>
    <cellStyle name="Comma 7 3 2 3 2 3 2 2" xfId="28205"/>
    <cellStyle name="Comma 7 3 2 3 2 3 2 2 2" xfId="59029"/>
    <cellStyle name="Comma 7 3 2 3 2 3 2 3" xfId="43619"/>
    <cellStyle name="Comma 7 3 2 3 2 3 3" xfId="20396"/>
    <cellStyle name="Comma 7 3 2 3 2 3 3 2" xfId="51220"/>
    <cellStyle name="Comma 7 3 2 3 2 3 4" xfId="35810"/>
    <cellStyle name="Comma 7 3 2 3 2 4" xfId="8991"/>
    <cellStyle name="Comma 7 3 2 3 2 4 2" xfId="24402"/>
    <cellStyle name="Comma 7 3 2 3 2 4 2 2" xfId="55226"/>
    <cellStyle name="Comma 7 3 2 3 2 4 3" xfId="39816"/>
    <cellStyle name="Comma 7 3 2 3 2 5" xfId="16593"/>
    <cellStyle name="Comma 7 3 2 3 2 5 2" xfId="47417"/>
    <cellStyle name="Comma 7 3 2 3 2 6" xfId="32007"/>
    <cellStyle name="Comma 7 3 2 3 3" xfId="1814"/>
    <cellStyle name="Comma 7 3 2 3 3 2" xfId="3713"/>
    <cellStyle name="Comma 7 3 2 3 3 2 2" xfId="7516"/>
    <cellStyle name="Comma 7 3 2 3 3 2 2 2" xfId="15326"/>
    <cellStyle name="Comma 7 3 2 3 3 2 2 2 2" xfId="30737"/>
    <cellStyle name="Comma 7 3 2 3 3 2 2 2 2 2" xfId="61561"/>
    <cellStyle name="Comma 7 3 2 3 3 2 2 2 3" xfId="46151"/>
    <cellStyle name="Comma 7 3 2 3 3 2 2 3" xfId="22928"/>
    <cellStyle name="Comma 7 3 2 3 3 2 2 3 2" xfId="53752"/>
    <cellStyle name="Comma 7 3 2 3 3 2 2 4" xfId="38342"/>
    <cellStyle name="Comma 7 3 2 3 3 2 3" xfId="11523"/>
    <cellStyle name="Comma 7 3 2 3 3 2 3 2" xfId="26934"/>
    <cellStyle name="Comma 7 3 2 3 3 2 3 2 2" xfId="57758"/>
    <cellStyle name="Comma 7 3 2 3 3 2 3 3" xfId="42348"/>
    <cellStyle name="Comma 7 3 2 3 3 2 4" xfId="19125"/>
    <cellStyle name="Comma 7 3 2 3 3 2 4 2" xfId="49949"/>
    <cellStyle name="Comma 7 3 2 3 3 2 5" xfId="34539"/>
    <cellStyle name="Comma 7 3 2 3 3 3" xfId="5617"/>
    <cellStyle name="Comma 7 3 2 3 3 3 2" xfId="13427"/>
    <cellStyle name="Comma 7 3 2 3 3 3 2 2" xfId="28838"/>
    <cellStyle name="Comma 7 3 2 3 3 3 2 2 2" xfId="59662"/>
    <cellStyle name="Comma 7 3 2 3 3 3 2 3" xfId="44252"/>
    <cellStyle name="Comma 7 3 2 3 3 3 3" xfId="21029"/>
    <cellStyle name="Comma 7 3 2 3 3 3 3 2" xfId="51853"/>
    <cellStyle name="Comma 7 3 2 3 3 3 4" xfId="36443"/>
    <cellStyle name="Comma 7 3 2 3 3 4" xfId="9624"/>
    <cellStyle name="Comma 7 3 2 3 3 4 2" xfId="25035"/>
    <cellStyle name="Comma 7 3 2 3 3 4 2 2" xfId="55859"/>
    <cellStyle name="Comma 7 3 2 3 3 4 3" xfId="40449"/>
    <cellStyle name="Comma 7 3 2 3 3 5" xfId="17226"/>
    <cellStyle name="Comma 7 3 2 3 3 5 2" xfId="48050"/>
    <cellStyle name="Comma 7 3 2 3 3 6" xfId="32640"/>
    <cellStyle name="Comma 7 3 2 3 4" xfId="2447"/>
    <cellStyle name="Comma 7 3 2 3 4 2" xfId="6250"/>
    <cellStyle name="Comma 7 3 2 3 4 2 2" xfId="14060"/>
    <cellStyle name="Comma 7 3 2 3 4 2 2 2" xfId="29471"/>
    <cellStyle name="Comma 7 3 2 3 4 2 2 2 2" xfId="60295"/>
    <cellStyle name="Comma 7 3 2 3 4 2 2 3" xfId="44885"/>
    <cellStyle name="Comma 7 3 2 3 4 2 3" xfId="21662"/>
    <cellStyle name="Comma 7 3 2 3 4 2 3 2" xfId="52486"/>
    <cellStyle name="Comma 7 3 2 3 4 2 4" xfId="37076"/>
    <cellStyle name="Comma 7 3 2 3 4 3" xfId="10257"/>
    <cellStyle name="Comma 7 3 2 3 4 3 2" xfId="25668"/>
    <cellStyle name="Comma 7 3 2 3 4 3 2 2" xfId="56492"/>
    <cellStyle name="Comma 7 3 2 3 4 3 3" xfId="41082"/>
    <cellStyle name="Comma 7 3 2 3 4 4" xfId="17859"/>
    <cellStyle name="Comma 7 3 2 3 4 4 2" xfId="48683"/>
    <cellStyle name="Comma 7 3 2 3 4 5" xfId="33273"/>
    <cellStyle name="Comma 7 3 2 3 5" xfId="4351"/>
    <cellStyle name="Comma 7 3 2 3 5 2" xfId="12161"/>
    <cellStyle name="Comma 7 3 2 3 5 2 2" xfId="27572"/>
    <cellStyle name="Comma 7 3 2 3 5 2 2 2" xfId="58396"/>
    <cellStyle name="Comma 7 3 2 3 5 2 3" xfId="42986"/>
    <cellStyle name="Comma 7 3 2 3 5 3" xfId="19763"/>
    <cellStyle name="Comma 7 3 2 3 5 3 2" xfId="50587"/>
    <cellStyle name="Comma 7 3 2 3 5 4" xfId="35177"/>
    <cellStyle name="Comma 7 3 2 3 6" xfId="8358"/>
    <cellStyle name="Comma 7 3 2 3 6 2" xfId="23769"/>
    <cellStyle name="Comma 7 3 2 3 6 2 2" xfId="54593"/>
    <cellStyle name="Comma 7 3 2 3 6 3" xfId="39183"/>
    <cellStyle name="Comma 7 3 2 3 7" xfId="15960"/>
    <cellStyle name="Comma 7 3 2 3 7 2" xfId="46784"/>
    <cellStyle name="Comma 7 3 2 3 8" xfId="31374"/>
    <cellStyle name="Comma 7 3 2 4" xfId="968"/>
    <cellStyle name="Comma 7 3 2 4 2" xfId="2867"/>
    <cellStyle name="Comma 7 3 2 4 2 2" xfId="6670"/>
    <cellStyle name="Comma 7 3 2 4 2 2 2" xfId="14480"/>
    <cellStyle name="Comma 7 3 2 4 2 2 2 2" xfId="29891"/>
    <cellStyle name="Comma 7 3 2 4 2 2 2 2 2" xfId="60715"/>
    <cellStyle name="Comma 7 3 2 4 2 2 2 3" xfId="45305"/>
    <cellStyle name="Comma 7 3 2 4 2 2 3" xfId="22082"/>
    <cellStyle name="Comma 7 3 2 4 2 2 3 2" xfId="52906"/>
    <cellStyle name="Comma 7 3 2 4 2 2 4" xfId="37496"/>
    <cellStyle name="Comma 7 3 2 4 2 3" xfId="10677"/>
    <cellStyle name="Comma 7 3 2 4 2 3 2" xfId="26088"/>
    <cellStyle name="Comma 7 3 2 4 2 3 2 2" xfId="56912"/>
    <cellStyle name="Comma 7 3 2 4 2 3 3" xfId="41502"/>
    <cellStyle name="Comma 7 3 2 4 2 4" xfId="18279"/>
    <cellStyle name="Comma 7 3 2 4 2 4 2" xfId="49103"/>
    <cellStyle name="Comma 7 3 2 4 2 5" xfId="33693"/>
    <cellStyle name="Comma 7 3 2 4 3" xfId="4771"/>
    <cellStyle name="Comma 7 3 2 4 3 2" xfId="12581"/>
    <cellStyle name="Comma 7 3 2 4 3 2 2" xfId="27992"/>
    <cellStyle name="Comma 7 3 2 4 3 2 2 2" xfId="58816"/>
    <cellStyle name="Comma 7 3 2 4 3 2 3" xfId="43406"/>
    <cellStyle name="Comma 7 3 2 4 3 3" xfId="20183"/>
    <cellStyle name="Comma 7 3 2 4 3 3 2" xfId="51007"/>
    <cellStyle name="Comma 7 3 2 4 3 4" xfId="35597"/>
    <cellStyle name="Comma 7 3 2 4 4" xfId="8778"/>
    <cellStyle name="Comma 7 3 2 4 4 2" xfId="24189"/>
    <cellStyle name="Comma 7 3 2 4 4 2 2" xfId="55013"/>
    <cellStyle name="Comma 7 3 2 4 4 3" xfId="39603"/>
    <cellStyle name="Comma 7 3 2 4 5" xfId="16380"/>
    <cellStyle name="Comma 7 3 2 4 5 2" xfId="47204"/>
    <cellStyle name="Comma 7 3 2 4 6" xfId="31794"/>
    <cellStyle name="Comma 7 3 2 5" xfId="1601"/>
    <cellStyle name="Comma 7 3 2 5 2" xfId="3500"/>
    <cellStyle name="Comma 7 3 2 5 2 2" xfId="7303"/>
    <cellStyle name="Comma 7 3 2 5 2 2 2" xfId="15113"/>
    <cellStyle name="Comma 7 3 2 5 2 2 2 2" xfId="30524"/>
    <cellStyle name="Comma 7 3 2 5 2 2 2 2 2" xfId="61348"/>
    <cellStyle name="Comma 7 3 2 5 2 2 2 3" xfId="45938"/>
    <cellStyle name="Comma 7 3 2 5 2 2 3" xfId="22715"/>
    <cellStyle name="Comma 7 3 2 5 2 2 3 2" xfId="53539"/>
    <cellStyle name="Comma 7 3 2 5 2 2 4" xfId="38129"/>
    <cellStyle name="Comma 7 3 2 5 2 3" xfId="11310"/>
    <cellStyle name="Comma 7 3 2 5 2 3 2" xfId="26721"/>
    <cellStyle name="Comma 7 3 2 5 2 3 2 2" xfId="57545"/>
    <cellStyle name="Comma 7 3 2 5 2 3 3" xfId="42135"/>
    <cellStyle name="Comma 7 3 2 5 2 4" xfId="18912"/>
    <cellStyle name="Comma 7 3 2 5 2 4 2" xfId="49736"/>
    <cellStyle name="Comma 7 3 2 5 2 5" xfId="34326"/>
    <cellStyle name="Comma 7 3 2 5 3" xfId="5404"/>
    <cellStyle name="Comma 7 3 2 5 3 2" xfId="13214"/>
    <cellStyle name="Comma 7 3 2 5 3 2 2" xfId="28625"/>
    <cellStyle name="Comma 7 3 2 5 3 2 2 2" xfId="59449"/>
    <cellStyle name="Comma 7 3 2 5 3 2 3" xfId="44039"/>
    <cellStyle name="Comma 7 3 2 5 3 3" xfId="20816"/>
    <cellStyle name="Comma 7 3 2 5 3 3 2" xfId="51640"/>
    <cellStyle name="Comma 7 3 2 5 3 4" xfId="36230"/>
    <cellStyle name="Comma 7 3 2 5 4" xfId="9411"/>
    <cellStyle name="Comma 7 3 2 5 4 2" xfId="24822"/>
    <cellStyle name="Comma 7 3 2 5 4 2 2" xfId="55646"/>
    <cellStyle name="Comma 7 3 2 5 4 3" xfId="40236"/>
    <cellStyle name="Comma 7 3 2 5 5" xfId="17013"/>
    <cellStyle name="Comma 7 3 2 5 5 2" xfId="47837"/>
    <cellStyle name="Comma 7 3 2 5 6" xfId="32427"/>
    <cellStyle name="Comma 7 3 2 6" xfId="2234"/>
    <cellStyle name="Comma 7 3 2 6 2" xfId="6037"/>
    <cellStyle name="Comma 7 3 2 6 2 2" xfId="13847"/>
    <cellStyle name="Comma 7 3 2 6 2 2 2" xfId="29258"/>
    <cellStyle name="Comma 7 3 2 6 2 2 2 2" xfId="60082"/>
    <cellStyle name="Comma 7 3 2 6 2 2 3" xfId="44672"/>
    <cellStyle name="Comma 7 3 2 6 2 3" xfId="21449"/>
    <cellStyle name="Comma 7 3 2 6 2 3 2" xfId="52273"/>
    <cellStyle name="Comma 7 3 2 6 2 4" xfId="36863"/>
    <cellStyle name="Comma 7 3 2 6 3" xfId="10044"/>
    <cellStyle name="Comma 7 3 2 6 3 2" xfId="25455"/>
    <cellStyle name="Comma 7 3 2 6 3 2 2" xfId="56279"/>
    <cellStyle name="Comma 7 3 2 6 3 3" xfId="40869"/>
    <cellStyle name="Comma 7 3 2 6 4" xfId="17646"/>
    <cellStyle name="Comma 7 3 2 6 4 2" xfId="48470"/>
    <cellStyle name="Comma 7 3 2 6 5" xfId="33060"/>
    <cellStyle name="Comma 7 3 2 7" xfId="4138"/>
    <cellStyle name="Comma 7 3 2 7 2" xfId="11948"/>
    <cellStyle name="Comma 7 3 2 7 2 2" xfId="27359"/>
    <cellStyle name="Comma 7 3 2 7 2 2 2" xfId="58183"/>
    <cellStyle name="Comma 7 3 2 7 2 3" xfId="42773"/>
    <cellStyle name="Comma 7 3 2 7 3" xfId="19550"/>
    <cellStyle name="Comma 7 3 2 7 3 2" xfId="50374"/>
    <cellStyle name="Comma 7 3 2 7 4" xfId="34964"/>
    <cellStyle name="Comma 7 3 2 8" xfId="8145"/>
    <cellStyle name="Comma 7 3 2 8 2" xfId="23556"/>
    <cellStyle name="Comma 7 3 2 8 2 2" xfId="54380"/>
    <cellStyle name="Comma 7 3 2 8 3" xfId="38970"/>
    <cellStyle name="Comma 7 3 2 9" xfId="7936"/>
    <cellStyle name="Comma 7 3 2 9 2" xfId="23347"/>
    <cellStyle name="Comma 7 3 2 9 2 2" xfId="54171"/>
    <cellStyle name="Comma 7 3 2 9 3" xfId="38761"/>
    <cellStyle name="Comma 7 3 3" xfId="675"/>
    <cellStyle name="Comma 7 3 3 2" xfId="1308"/>
    <cellStyle name="Comma 7 3 3 2 2" xfId="3207"/>
    <cellStyle name="Comma 7 3 3 2 2 2" xfId="7010"/>
    <cellStyle name="Comma 7 3 3 2 2 2 2" xfId="14820"/>
    <cellStyle name="Comma 7 3 3 2 2 2 2 2" xfId="30231"/>
    <cellStyle name="Comma 7 3 3 2 2 2 2 2 2" xfId="61055"/>
    <cellStyle name="Comma 7 3 3 2 2 2 2 3" xfId="45645"/>
    <cellStyle name="Comma 7 3 3 2 2 2 3" xfId="22422"/>
    <cellStyle name="Comma 7 3 3 2 2 2 3 2" xfId="53246"/>
    <cellStyle name="Comma 7 3 3 2 2 2 4" xfId="37836"/>
    <cellStyle name="Comma 7 3 3 2 2 3" xfId="11017"/>
    <cellStyle name="Comma 7 3 3 2 2 3 2" xfId="26428"/>
    <cellStyle name="Comma 7 3 3 2 2 3 2 2" xfId="57252"/>
    <cellStyle name="Comma 7 3 3 2 2 3 3" xfId="41842"/>
    <cellStyle name="Comma 7 3 3 2 2 4" xfId="18619"/>
    <cellStyle name="Comma 7 3 3 2 2 4 2" xfId="49443"/>
    <cellStyle name="Comma 7 3 3 2 2 5" xfId="34033"/>
    <cellStyle name="Comma 7 3 3 2 3" xfId="5111"/>
    <cellStyle name="Comma 7 3 3 2 3 2" xfId="12921"/>
    <cellStyle name="Comma 7 3 3 2 3 2 2" xfId="28332"/>
    <cellStyle name="Comma 7 3 3 2 3 2 2 2" xfId="59156"/>
    <cellStyle name="Comma 7 3 3 2 3 2 3" xfId="43746"/>
    <cellStyle name="Comma 7 3 3 2 3 3" xfId="20523"/>
    <cellStyle name="Comma 7 3 3 2 3 3 2" xfId="51347"/>
    <cellStyle name="Comma 7 3 3 2 3 4" xfId="35937"/>
    <cellStyle name="Comma 7 3 3 2 4" xfId="9118"/>
    <cellStyle name="Comma 7 3 3 2 4 2" xfId="24529"/>
    <cellStyle name="Comma 7 3 3 2 4 2 2" xfId="55353"/>
    <cellStyle name="Comma 7 3 3 2 4 3" xfId="39943"/>
    <cellStyle name="Comma 7 3 3 2 5" xfId="16720"/>
    <cellStyle name="Comma 7 3 3 2 5 2" xfId="47544"/>
    <cellStyle name="Comma 7 3 3 2 6" xfId="32134"/>
    <cellStyle name="Comma 7 3 3 3" xfId="1941"/>
    <cellStyle name="Comma 7 3 3 3 2" xfId="3840"/>
    <cellStyle name="Comma 7 3 3 3 2 2" xfId="7643"/>
    <cellStyle name="Comma 7 3 3 3 2 2 2" xfId="15453"/>
    <cellStyle name="Comma 7 3 3 3 2 2 2 2" xfId="30864"/>
    <cellStyle name="Comma 7 3 3 3 2 2 2 2 2" xfId="61688"/>
    <cellStyle name="Comma 7 3 3 3 2 2 2 3" xfId="46278"/>
    <cellStyle name="Comma 7 3 3 3 2 2 3" xfId="23055"/>
    <cellStyle name="Comma 7 3 3 3 2 2 3 2" xfId="53879"/>
    <cellStyle name="Comma 7 3 3 3 2 2 4" xfId="38469"/>
    <cellStyle name="Comma 7 3 3 3 2 3" xfId="11650"/>
    <cellStyle name="Comma 7 3 3 3 2 3 2" xfId="27061"/>
    <cellStyle name="Comma 7 3 3 3 2 3 2 2" xfId="57885"/>
    <cellStyle name="Comma 7 3 3 3 2 3 3" xfId="42475"/>
    <cellStyle name="Comma 7 3 3 3 2 4" xfId="19252"/>
    <cellStyle name="Comma 7 3 3 3 2 4 2" xfId="50076"/>
    <cellStyle name="Comma 7 3 3 3 2 5" xfId="34666"/>
    <cellStyle name="Comma 7 3 3 3 3" xfId="5744"/>
    <cellStyle name="Comma 7 3 3 3 3 2" xfId="13554"/>
    <cellStyle name="Comma 7 3 3 3 3 2 2" xfId="28965"/>
    <cellStyle name="Comma 7 3 3 3 3 2 2 2" xfId="59789"/>
    <cellStyle name="Comma 7 3 3 3 3 2 3" xfId="44379"/>
    <cellStyle name="Comma 7 3 3 3 3 3" xfId="21156"/>
    <cellStyle name="Comma 7 3 3 3 3 3 2" xfId="51980"/>
    <cellStyle name="Comma 7 3 3 3 3 4" xfId="36570"/>
    <cellStyle name="Comma 7 3 3 3 4" xfId="9751"/>
    <cellStyle name="Comma 7 3 3 3 4 2" xfId="25162"/>
    <cellStyle name="Comma 7 3 3 3 4 2 2" xfId="55986"/>
    <cellStyle name="Comma 7 3 3 3 4 3" xfId="40576"/>
    <cellStyle name="Comma 7 3 3 3 5" xfId="17353"/>
    <cellStyle name="Comma 7 3 3 3 5 2" xfId="48177"/>
    <cellStyle name="Comma 7 3 3 3 6" xfId="32767"/>
    <cellStyle name="Comma 7 3 3 4" xfId="2574"/>
    <cellStyle name="Comma 7 3 3 4 2" xfId="6377"/>
    <cellStyle name="Comma 7 3 3 4 2 2" xfId="14187"/>
    <cellStyle name="Comma 7 3 3 4 2 2 2" xfId="29598"/>
    <cellStyle name="Comma 7 3 3 4 2 2 2 2" xfId="60422"/>
    <cellStyle name="Comma 7 3 3 4 2 2 3" xfId="45012"/>
    <cellStyle name="Comma 7 3 3 4 2 3" xfId="21789"/>
    <cellStyle name="Comma 7 3 3 4 2 3 2" xfId="52613"/>
    <cellStyle name="Comma 7 3 3 4 2 4" xfId="37203"/>
    <cellStyle name="Comma 7 3 3 4 3" xfId="10384"/>
    <cellStyle name="Comma 7 3 3 4 3 2" xfId="25795"/>
    <cellStyle name="Comma 7 3 3 4 3 2 2" xfId="56619"/>
    <cellStyle name="Comma 7 3 3 4 3 3" xfId="41209"/>
    <cellStyle name="Comma 7 3 3 4 4" xfId="17986"/>
    <cellStyle name="Comma 7 3 3 4 4 2" xfId="48810"/>
    <cellStyle name="Comma 7 3 3 4 5" xfId="33400"/>
    <cellStyle name="Comma 7 3 3 5" xfId="4478"/>
    <cellStyle name="Comma 7 3 3 5 2" xfId="12288"/>
    <cellStyle name="Comma 7 3 3 5 2 2" xfId="27699"/>
    <cellStyle name="Comma 7 3 3 5 2 2 2" xfId="58523"/>
    <cellStyle name="Comma 7 3 3 5 2 3" xfId="43113"/>
    <cellStyle name="Comma 7 3 3 5 3" xfId="19890"/>
    <cellStyle name="Comma 7 3 3 5 3 2" xfId="50714"/>
    <cellStyle name="Comma 7 3 3 5 4" xfId="35304"/>
    <cellStyle name="Comma 7 3 3 6" xfId="8485"/>
    <cellStyle name="Comma 7 3 3 6 2" xfId="23896"/>
    <cellStyle name="Comma 7 3 3 6 2 2" xfId="54720"/>
    <cellStyle name="Comma 7 3 3 6 3" xfId="39310"/>
    <cellStyle name="Comma 7 3 3 7" xfId="16087"/>
    <cellStyle name="Comma 7 3 3 7 2" xfId="46911"/>
    <cellStyle name="Comma 7 3 3 8" xfId="31501"/>
    <cellStyle name="Comma 7 3 4" xfId="466"/>
    <cellStyle name="Comma 7 3 4 2" xfId="1099"/>
    <cellStyle name="Comma 7 3 4 2 2" xfId="2998"/>
    <cellStyle name="Comma 7 3 4 2 2 2" xfId="6801"/>
    <cellStyle name="Comma 7 3 4 2 2 2 2" xfId="14611"/>
    <cellStyle name="Comma 7 3 4 2 2 2 2 2" xfId="30022"/>
    <cellStyle name="Comma 7 3 4 2 2 2 2 2 2" xfId="60846"/>
    <cellStyle name="Comma 7 3 4 2 2 2 2 3" xfId="45436"/>
    <cellStyle name="Comma 7 3 4 2 2 2 3" xfId="22213"/>
    <cellStyle name="Comma 7 3 4 2 2 2 3 2" xfId="53037"/>
    <cellStyle name="Comma 7 3 4 2 2 2 4" xfId="37627"/>
    <cellStyle name="Comma 7 3 4 2 2 3" xfId="10808"/>
    <cellStyle name="Comma 7 3 4 2 2 3 2" xfId="26219"/>
    <cellStyle name="Comma 7 3 4 2 2 3 2 2" xfId="57043"/>
    <cellStyle name="Comma 7 3 4 2 2 3 3" xfId="41633"/>
    <cellStyle name="Comma 7 3 4 2 2 4" xfId="18410"/>
    <cellStyle name="Comma 7 3 4 2 2 4 2" xfId="49234"/>
    <cellStyle name="Comma 7 3 4 2 2 5" xfId="33824"/>
    <cellStyle name="Comma 7 3 4 2 3" xfId="4902"/>
    <cellStyle name="Comma 7 3 4 2 3 2" xfId="12712"/>
    <cellStyle name="Comma 7 3 4 2 3 2 2" xfId="28123"/>
    <cellStyle name="Comma 7 3 4 2 3 2 2 2" xfId="58947"/>
    <cellStyle name="Comma 7 3 4 2 3 2 3" xfId="43537"/>
    <cellStyle name="Comma 7 3 4 2 3 3" xfId="20314"/>
    <cellStyle name="Comma 7 3 4 2 3 3 2" xfId="51138"/>
    <cellStyle name="Comma 7 3 4 2 3 4" xfId="35728"/>
    <cellStyle name="Comma 7 3 4 2 4" xfId="8909"/>
    <cellStyle name="Comma 7 3 4 2 4 2" xfId="24320"/>
    <cellStyle name="Comma 7 3 4 2 4 2 2" xfId="55144"/>
    <cellStyle name="Comma 7 3 4 2 4 3" xfId="39734"/>
    <cellStyle name="Comma 7 3 4 2 5" xfId="16511"/>
    <cellStyle name="Comma 7 3 4 2 5 2" xfId="47335"/>
    <cellStyle name="Comma 7 3 4 2 6" xfId="31925"/>
    <cellStyle name="Comma 7 3 4 3" xfId="1732"/>
    <cellStyle name="Comma 7 3 4 3 2" xfId="3631"/>
    <cellStyle name="Comma 7 3 4 3 2 2" xfId="7434"/>
    <cellStyle name="Comma 7 3 4 3 2 2 2" xfId="15244"/>
    <cellStyle name="Comma 7 3 4 3 2 2 2 2" xfId="30655"/>
    <cellStyle name="Comma 7 3 4 3 2 2 2 2 2" xfId="61479"/>
    <cellStyle name="Comma 7 3 4 3 2 2 2 3" xfId="46069"/>
    <cellStyle name="Comma 7 3 4 3 2 2 3" xfId="22846"/>
    <cellStyle name="Comma 7 3 4 3 2 2 3 2" xfId="53670"/>
    <cellStyle name="Comma 7 3 4 3 2 2 4" xfId="38260"/>
    <cellStyle name="Comma 7 3 4 3 2 3" xfId="11441"/>
    <cellStyle name="Comma 7 3 4 3 2 3 2" xfId="26852"/>
    <cellStyle name="Comma 7 3 4 3 2 3 2 2" xfId="57676"/>
    <cellStyle name="Comma 7 3 4 3 2 3 3" xfId="42266"/>
    <cellStyle name="Comma 7 3 4 3 2 4" xfId="19043"/>
    <cellStyle name="Comma 7 3 4 3 2 4 2" xfId="49867"/>
    <cellStyle name="Comma 7 3 4 3 2 5" xfId="34457"/>
    <cellStyle name="Comma 7 3 4 3 3" xfId="5535"/>
    <cellStyle name="Comma 7 3 4 3 3 2" xfId="13345"/>
    <cellStyle name="Comma 7 3 4 3 3 2 2" xfId="28756"/>
    <cellStyle name="Comma 7 3 4 3 3 2 2 2" xfId="59580"/>
    <cellStyle name="Comma 7 3 4 3 3 2 3" xfId="44170"/>
    <cellStyle name="Comma 7 3 4 3 3 3" xfId="20947"/>
    <cellStyle name="Comma 7 3 4 3 3 3 2" xfId="51771"/>
    <cellStyle name="Comma 7 3 4 3 3 4" xfId="36361"/>
    <cellStyle name="Comma 7 3 4 3 4" xfId="9542"/>
    <cellStyle name="Comma 7 3 4 3 4 2" xfId="24953"/>
    <cellStyle name="Comma 7 3 4 3 4 2 2" xfId="55777"/>
    <cellStyle name="Comma 7 3 4 3 4 3" xfId="40367"/>
    <cellStyle name="Comma 7 3 4 3 5" xfId="17144"/>
    <cellStyle name="Comma 7 3 4 3 5 2" xfId="47968"/>
    <cellStyle name="Comma 7 3 4 3 6" xfId="32558"/>
    <cellStyle name="Comma 7 3 4 4" xfId="2365"/>
    <cellStyle name="Comma 7 3 4 4 2" xfId="6168"/>
    <cellStyle name="Comma 7 3 4 4 2 2" xfId="13978"/>
    <cellStyle name="Comma 7 3 4 4 2 2 2" xfId="29389"/>
    <cellStyle name="Comma 7 3 4 4 2 2 2 2" xfId="60213"/>
    <cellStyle name="Comma 7 3 4 4 2 2 3" xfId="44803"/>
    <cellStyle name="Comma 7 3 4 4 2 3" xfId="21580"/>
    <cellStyle name="Comma 7 3 4 4 2 3 2" xfId="52404"/>
    <cellStyle name="Comma 7 3 4 4 2 4" xfId="36994"/>
    <cellStyle name="Comma 7 3 4 4 3" xfId="10175"/>
    <cellStyle name="Comma 7 3 4 4 3 2" xfId="25586"/>
    <cellStyle name="Comma 7 3 4 4 3 2 2" xfId="56410"/>
    <cellStyle name="Comma 7 3 4 4 3 3" xfId="41000"/>
    <cellStyle name="Comma 7 3 4 4 4" xfId="17777"/>
    <cellStyle name="Comma 7 3 4 4 4 2" xfId="48601"/>
    <cellStyle name="Comma 7 3 4 4 5" xfId="33191"/>
    <cellStyle name="Comma 7 3 4 5" xfId="4269"/>
    <cellStyle name="Comma 7 3 4 5 2" xfId="12079"/>
    <cellStyle name="Comma 7 3 4 5 2 2" xfId="27490"/>
    <cellStyle name="Comma 7 3 4 5 2 2 2" xfId="58314"/>
    <cellStyle name="Comma 7 3 4 5 2 3" xfId="42904"/>
    <cellStyle name="Comma 7 3 4 5 3" xfId="19681"/>
    <cellStyle name="Comma 7 3 4 5 3 2" xfId="50505"/>
    <cellStyle name="Comma 7 3 4 5 4" xfId="35095"/>
    <cellStyle name="Comma 7 3 4 6" xfId="8276"/>
    <cellStyle name="Comma 7 3 4 6 2" xfId="23687"/>
    <cellStyle name="Comma 7 3 4 6 2 2" xfId="54511"/>
    <cellStyle name="Comma 7 3 4 6 3" xfId="39101"/>
    <cellStyle name="Comma 7 3 4 7" xfId="15878"/>
    <cellStyle name="Comma 7 3 4 7 2" xfId="46702"/>
    <cellStyle name="Comma 7 3 4 8" xfId="31292"/>
    <cellStyle name="Comma 7 3 5" xfId="886"/>
    <cellStyle name="Comma 7 3 5 2" xfId="2785"/>
    <cellStyle name="Comma 7 3 5 2 2" xfId="6588"/>
    <cellStyle name="Comma 7 3 5 2 2 2" xfId="14398"/>
    <cellStyle name="Comma 7 3 5 2 2 2 2" xfId="29809"/>
    <cellStyle name="Comma 7 3 5 2 2 2 2 2" xfId="60633"/>
    <cellStyle name="Comma 7 3 5 2 2 2 3" xfId="45223"/>
    <cellStyle name="Comma 7 3 5 2 2 3" xfId="22000"/>
    <cellStyle name="Comma 7 3 5 2 2 3 2" xfId="52824"/>
    <cellStyle name="Comma 7 3 5 2 2 4" xfId="37414"/>
    <cellStyle name="Comma 7 3 5 2 3" xfId="10595"/>
    <cellStyle name="Comma 7 3 5 2 3 2" xfId="26006"/>
    <cellStyle name="Comma 7 3 5 2 3 2 2" xfId="56830"/>
    <cellStyle name="Comma 7 3 5 2 3 3" xfId="41420"/>
    <cellStyle name="Comma 7 3 5 2 4" xfId="18197"/>
    <cellStyle name="Comma 7 3 5 2 4 2" xfId="49021"/>
    <cellStyle name="Comma 7 3 5 2 5" xfId="33611"/>
    <cellStyle name="Comma 7 3 5 3" xfId="4689"/>
    <cellStyle name="Comma 7 3 5 3 2" xfId="12499"/>
    <cellStyle name="Comma 7 3 5 3 2 2" xfId="27910"/>
    <cellStyle name="Comma 7 3 5 3 2 2 2" xfId="58734"/>
    <cellStyle name="Comma 7 3 5 3 2 3" xfId="43324"/>
    <cellStyle name="Comma 7 3 5 3 3" xfId="20101"/>
    <cellStyle name="Comma 7 3 5 3 3 2" xfId="50925"/>
    <cellStyle name="Comma 7 3 5 3 4" xfId="35515"/>
    <cellStyle name="Comma 7 3 5 4" xfId="8696"/>
    <cellStyle name="Comma 7 3 5 4 2" xfId="24107"/>
    <cellStyle name="Comma 7 3 5 4 2 2" xfId="54931"/>
    <cellStyle name="Comma 7 3 5 4 3" xfId="39521"/>
    <cellStyle name="Comma 7 3 5 5" xfId="16298"/>
    <cellStyle name="Comma 7 3 5 5 2" xfId="47122"/>
    <cellStyle name="Comma 7 3 5 6" xfId="31712"/>
    <cellStyle name="Comma 7 3 6" xfId="1519"/>
    <cellStyle name="Comma 7 3 6 2" xfId="3418"/>
    <cellStyle name="Comma 7 3 6 2 2" xfId="7221"/>
    <cellStyle name="Comma 7 3 6 2 2 2" xfId="15031"/>
    <cellStyle name="Comma 7 3 6 2 2 2 2" xfId="30442"/>
    <cellStyle name="Comma 7 3 6 2 2 2 2 2" xfId="61266"/>
    <cellStyle name="Comma 7 3 6 2 2 2 3" xfId="45856"/>
    <cellStyle name="Comma 7 3 6 2 2 3" xfId="22633"/>
    <cellStyle name="Comma 7 3 6 2 2 3 2" xfId="53457"/>
    <cellStyle name="Comma 7 3 6 2 2 4" xfId="38047"/>
    <cellStyle name="Comma 7 3 6 2 3" xfId="11228"/>
    <cellStyle name="Comma 7 3 6 2 3 2" xfId="26639"/>
    <cellStyle name="Comma 7 3 6 2 3 2 2" xfId="57463"/>
    <cellStyle name="Comma 7 3 6 2 3 3" xfId="42053"/>
    <cellStyle name="Comma 7 3 6 2 4" xfId="18830"/>
    <cellStyle name="Comma 7 3 6 2 4 2" xfId="49654"/>
    <cellStyle name="Comma 7 3 6 2 5" xfId="34244"/>
    <cellStyle name="Comma 7 3 6 3" xfId="5322"/>
    <cellStyle name="Comma 7 3 6 3 2" xfId="13132"/>
    <cellStyle name="Comma 7 3 6 3 2 2" xfId="28543"/>
    <cellStyle name="Comma 7 3 6 3 2 2 2" xfId="59367"/>
    <cellStyle name="Comma 7 3 6 3 2 3" xfId="43957"/>
    <cellStyle name="Comma 7 3 6 3 3" xfId="20734"/>
    <cellStyle name="Comma 7 3 6 3 3 2" xfId="51558"/>
    <cellStyle name="Comma 7 3 6 3 4" xfId="36148"/>
    <cellStyle name="Comma 7 3 6 4" xfId="9329"/>
    <cellStyle name="Comma 7 3 6 4 2" xfId="24740"/>
    <cellStyle name="Comma 7 3 6 4 2 2" xfId="55564"/>
    <cellStyle name="Comma 7 3 6 4 3" xfId="40154"/>
    <cellStyle name="Comma 7 3 6 5" xfId="16931"/>
    <cellStyle name="Comma 7 3 6 5 2" xfId="47755"/>
    <cellStyle name="Comma 7 3 6 6" xfId="32345"/>
    <cellStyle name="Comma 7 3 7" xfId="2152"/>
    <cellStyle name="Comma 7 3 7 2" xfId="5955"/>
    <cellStyle name="Comma 7 3 7 2 2" xfId="13765"/>
    <cellStyle name="Comma 7 3 7 2 2 2" xfId="29176"/>
    <cellStyle name="Comma 7 3 7 2 2 2 2" xfId="60000"/>
    <cellStyle name="Comma 7 3 7 2 2 3" xfId="44590"/>
    <cellStyle name="Comma 7 3 7 2 3" xfId="21367"/>
    <cellStyle name="Comma 7 3 7 2 3 2" xfId="52191"/>
    <cellStyle name="Comma 7 3 7 2 4" xfId="36781"/>
    <cellStyle name="Comma 7 3 7 3" xfId="9962"/>
    <cellStyle name="Comma 7 3 7 3 2" xfId="25373"/>
    <cellStyle name="Comma 7 3 7 3 2 2" xfId="56197"/>
    <cellStyle name="Comma 7 3 7 3 3" xfId="40787"/>
    <cellStyle name="Comma 7 3 7 4" xfId="17564"/>
    <cellStyle name="Comma 7 3 7 4 2" xfId="48388"/>
    <cellStyle name="Comma 7 3 7 5" xfId="32978"/>
    <cellStyle name="Comma 7 3 8" xfId="4056"/>
    <cellStyle name="Comma 7 3 8 2" xfId="11866"/>
    <cellStyle name="Comma 7 3 8 2 2" xfId="27277"/>
    <cellStyle name="Comma 7 3 8 2 2 2" xfId="58101"/>
    <cellStyle name="Comma 7 3 8 2 3" xfId="42691"/>
    <cellStyle name="Comma 7 3 8 3" xfId="19468"/>
    <cellStyle name="Comma 7 3 8 3 2" xfId="50292"/>
    <cellStyle name="Comma 7 3 8 4" xfId="34882"/>
    <cellStyle name="Comma 7 3 9" xfId="8063"/>
    <cellStyle name="Comma 7 3 9 2" xfId="23474"/>
    <cellStyle name="Comma 7 3 9 2 2" xfId="54298"/>
    <cellStyle name="Comma 7 3 9 3" xfId="38888"/>
    <cellStyle name="Comma 7 4" xfId="292"/>
    <cellStyle name="Comma 7 4 10" xfId="15705"/>
    <cellStyle name="Comma 7 4 10 2" xfId="46529"/>
    <cellStyle name="Comma 7 4 11" xfId="31119"/>
    <cellStyle name="Comma 7 4 2" xfId="715"/>
    <cellStyle name="Comma 7 4 2 2" xfId="1348"/>
    <cellStyle name="Comma 7 4 2 2 2" xfId="3247"/>
    <cellStyle name="Comma 7 4 2 2 2 2" xfId="7050"/>
    <cellStyle name="Comma 7 4 2 2 2 2 2" xfId="14860"/>
    <cellStyle name="Comma 7 4 2 2 2 2 2 2" xfId="30271"/>
    <cellStyle name="Comma 7 4 2 2 2 2 2 2 2" xfId="61095"/>
    <cellStyle name="Comma 7 4 2 2 2 2 2 3" xfId="45685"/>
    <cellStyle name="Comma 7 4 2 2 2 2 3" xfId="22462"/>
    <cellStyle name="Comma 7 4 2 2 2 2 3 2" xfId="53286"/>
    <cellStyle name="Comma 7 4 2 2 2 2 4" xfId="37876"/>
    <cellStyle name="Comma 7 4 2 2 2 3" xfId="11057"/>
    <cellStyle name="Comma 7 4 2 2 2 3 2" xfId="26468"/>
    <cellStyle name="Comma 7 4 2 2 2 3 2 2" xfId="57292"/>
    <cellStyle name="Comma 7 4 2 2 2 3 3" xfId="41882"/>
    <cellStyle name="Comma 7 4 2 2 2 4" xfId="18659"/>
    <cellStyle name="Comma 7 4 2 2 2 4 2" xfId="49483"/>
    <cellStyle name="Comma 7 4 2 2 2 5" xfId="34073"/>
    <cellStyle name="Comma 7 4 2 2 3" xfId="5151"/>
    <cellStyle name="Comma 7 4 2 2 3 2" xfId="12961"/>
    <cellStyle name="Comma 7 4 2 2 3 2 2" xfId="28372"/>
    <cellStyle name="Comma 7 4 2 2 3 2 2 2" xfId="59196"/>
    <cellStyle name="Comma 7 4 2 2 3 2 3" xfId="43786"/>
    <cellStyle name="Comma 7 4 2 2 3 3" xfId="20563"/>
    <cellStyle name="Comma 7 4 2 2 3 3 2" xfId="51387"/>
    <cellStyle name="Comma 7 4 2 2 3 4" xfId="35977"/>
    <cellStyle name="Comma 7 4 2 2 4" xfId="9158"/>
    <cellStyle name="Comma 7 4 2 2 4 2" xfId="24569"/>
    <cellStyle name="Comma 7 4 2 2 4 2 2" xfId="55393"/>
    <cellStyle name="Comma 7 4 2 2 4 3" xfId="39983"/>
    <cellStyle name="Comma 7 4 2 2 5" xfId="16760"/>
    <cellStyle name="Comma 7 4 2 2 5 2" xfId="47584"/>
    <cellStyle name="Comma 7 4 2 2 6" xfId="32174"/>
    <cellStyle name="Comma 7 4 2 3" xfId="1981"/>
    <cellStyle name="Comma 7 4 2 3 2" xfId="3880"/>
    <cellStyle name="Comma 7 4 2 3 2 2" xfId="7683"/>
    <cellStyle name="Comma 7 4 2 3 2 2 2" xfId="15493"/>
    <cellStyle name="Comma 7 4 2 3 2 2 2 2" xfId="30904"/>
    <cellStyle name="Comma 7 4 2 3 2 2 2 2 2" xfId="61728"/>
    <cellStyle name="Comma 7 4 2 3 2 2 2 3" xfId="46318"/>
    <cellStyle name="Comma 7 4 2 3 2 2 3" xfId="23095"/>
    <cellStyle name="Comma 7 4 2 3 2 2 3 2" xfId="53919"/>
    <cellStyle name="Comma 7 4 2 3 2 2 4" xfId="38509"/>
    <cellStyle name="Comma 7 4 2 3 2 3" xfId="11690"/>
    <cellStyle name="Comma 7 4 2 3 2 3 2" xfId="27101"/>
    <cellStyle name="Comma 7 4 2 3 2 3 2 2" xfId="57925"/>
    <cellStyle name="Comma 7 4 2 3 2 3 3" xfId="42515"/>
    <cellStyle name="Comma 7 4 2 3 2 4" xfId="19292"/>
    <cellStyle name="Comma 7 4 2 3 2 4 2" xfId="50116"/>
    <cellStyle name="Comma 7 4 2 3 2 5" xfId="34706"/>
    <cellStyle name="Comma 7 4 2 3 3" xfId="5784"/>
    <cellStyle name="Comma 7 4 2 3 3 2" xfId="13594"/>
    <cellStyle name="Comma 7 4 2 3 3 2 2" xfId="29005"/>
    <cellStyle name="Comma 7 4 2 3 3 2 2 2" xfId="59829"/>
    <cellStyle name="Comma 7 4 2 3 3 2 3" xfId="44419"/>
    <cellStyle name="Comma 7 4 2 3 3 3" xfId="21196"/>
    <cellStyle name="Comma 7 4 2 3 3 3 2" xfId="52020"/>
    <cellStyle name="Comma 7 4 2 3 3 4" xfId="36610"/>
    <cellStyle name="Comma 7 4 2 3 4" xfId="9791"/>
    <cellStyle name="Comma 7 4 2 3 4 2" xfId="25202"/>
    <cellStyle name="Comma 7 4 2 3 4 2 2" xfId="56026"/>
    <cellStyle name="Comma 7 4 2 3 4 3" xfId="40616"/>
    <cellStyle name="Comma 7 4 2 3 5" xfId="17393"/>
    <cellStyle name="Comma 7 4 2 3 5 2" xfId="48217"/>
    <cellStyle name="Comma 7 4 2 3 6" xfId="32807"/>
    <cellStyle name="Comma 7 4 2 4" xfId="2614"/>
    <cellStyle name="Comma 7 4 2 4 2" xfId="6417"/>
    <cellStyle name="Comma 7 4 2 4 2 2" xfId="14227"/>
    <cellStyle name="Comma 7 4 2 4 2 2 2" xfId="29638"/>
    <cellStyle name="Comma 7 4 2 4 2 2 2 2" xfId="60462"/>
    <cellStyle name="Comma 7 4 2 4 2 2 3" xfId="45052"/>
    <cellStyle name="Comma 7 4 2 4 2 3" xfId="21829"/>
    <cellStyle name="Comma 7 4 2 4 2 3 2" xfId="52653"/>
    <cellStyle name="Comma 7 4 2 4 2 4" xfId="37243"/>
    <cellStyle name="Comma 7 4 2 4 3" xfId="10424"/>
    <cellStyle name="Comma 7 4 2 4 3 2" xfId="25835"/>
    <cellStyle name="Comma 7 4 2 4 3 2 2" xfId="56659"/>
    <cellStyle name="Comma 7 4 2 4 3 3" xfId="41249"/>
    <cellStyle name="Comma 7 4 2 4 4" xfId="18026"/>
    <cellStyle name="Comma 7 4 2 4 4 2" xfId="48850"/>
    <cellStyle name="Comma 7 4 2 4 5" xfId="33440"/>
    <cellStyle name="Comma 7 4 2 5" xfId="4518"/>
    <cellStyle name="Comma 7 4 2 5 2" xfId="12328"/>
    <cellStyle name="Comma 7 4 2 5 2 2" xfId="27739"/>
    <cellStyle name="Comma 7 4 2 5 2 2 2" xfId="58563"/>
    <cellStyle name="Comma 7 4 2 5 2 3" xfId="43153"/>
    <cellStyle name="Comma 7 4 2 5 3" xfId="19930"/>
    <cellStyle name="Comma 7 4 2 5 3 2" xfId="50754"/>
    <cellStyle name="Comma 7 4 2 5 4" xfId="35344"/>
    <cellStyle name="Comma 7 4 2 6" xfId="8525"/>
    <cellStyle name="Comma 7 4 2 6 2" xfId="23936"/>
    <cellStyle name="Comma 7 4 2 6 2 2" xfId="54760"/>
    <cellStyle name="Comma 7 4 2 6 3" xfId="39350"/>
    <cellStyle name="Comma 7 4 2 7" xfId="16127"/>
    <cellStyle name="Comma 7 4 2 7 2" xfId="46951"/>
    <cellStyle name="Comma 7 4 2 8" xfId="31541"/>
    <cellStyle name="Comma 7 4 3" xfId="506"/>
    <cellStyle name="Comma 7 4 3 2" xfId="1139"/>
    <cellStyle name="Comma 7 4 3 2 2" xfId="3038"/>
    <cellStyle name="Comma 7 4 3 2 2 2" xfId="6841"/>
    <cellStyle name="Comma 7 4 3 2 2 2 2" xfId="14651"/>
    <cellStyle name="Comma 7 4 3 2 2 2 2 2" xfId="30062"/>
    <cellStyle name="Comma 7 4 3 2 2 2 2 2 2" xfId="60886"/>
    <cellStyle name="Comma 7 4 3 2 2 2 2 3" xfId="45476"/>
    <cellStyle name="Comma 7 4 3 2 2 2 3" xfId="22253"/>
    <cellStyle name="Comma 7 4 3 2 2 2 3 2" xfId="53077"/>
    <cellStyle name="Comma 7 4 3 2 2 2 4" xfId="37667"/>
    <cellStyle name="Comma 7 4 3 2 2 3" xfId="10848"/>
    <cellStyle name="Comma 7 4 3 2 2 3 2" xfId="26259"/>
    <cellStyle name="Comma 7 4 3 2 2 3 2 2" xfId="57083"/>
    <cellStyle name="Comma 7 4 3 2 2 3 3" xfId="41673"/>
    <cellStyle name="Comma 7 4 3 2 2 4" xfId="18450"/>
    <cellStyle name="Comma 7 4 3 2 2 4 2" xfId="49274"/>
    <cellStyle name="Comma 7 4 3 2 2 5" xfId="33864"/>
    <cellStyle name="Comma 7 4 3 2 3" xfId="4942"/>
    <cellStyle name="Comma 7 4 3 2 3 2" xfId="12752"/>
    <cellStyle name="Comma 7 4 3 2 3 2 2" xfId="28163"/>
    <cellStyle name="Comma 7 4 3 2 3 2 2 2" xfId="58987"/>
    <cellStyle name="Comma 7 4 3 2 3 2 3" xfId="43577"/>
    <cellStyle name="Comma 7 4 3 2 3 3" xfId="20354"/>
    <cellStyle name="Comma 7 4 3 2 3 3 2" xfId="51178"/>
    <cellStyle name="Comma 7 4 3 2 3 4" xfId="35768"/>
    <cellStyle name="Comma 7 4 3 2 4" xfId="8949"/>
    <cellStyle name="Comma 7 4 3 2 4 2" xfId="24360"/>
    <cellStyle name="Comma 7 4 3 2 4 2 2" xfId="55184"/>
    <cellStyle name="Comma 7 4 3 2 4 3" xfId="39774"/>
    <cellStyle name="Comma 7 4 3 2 5" xfId="16551"/>
    <cellStyle name="Comma 7 4 3 2 5 2" xfId="47375"/>
    <cellStyle name="Comma 7 4 3 2 6" xfId="31965"/>
    <cellStyle name="Comma 7 4 3 3" xfId="1772"/>
    <cellStyle name="Comma 7 4 3 3 2" xfId="3671"/>
    <cellStyle name="Comma 7 4 3 3 2 2" xfId="7474"/>
    <cellStyle name="Comma 7 4 3 3 2 2 2" xfId="15284"/>
    <cellStyle name="Comma 7 4 3 3 2 2 2 2" xfId="30695"/>
    <cellStyle name="Comma 7 4 3 3 2 2 2 2 2" xfId="61519"/>
    <cellStyle name="Comma 7 4 3 3 2 2 2 3" xfId="46109"/>
    <cellStyle name="Comma 7 4 3 3 2 2 3" xfId="22886"/>
    <cellStyle name="Comma 7 4 3 3 2 2 3 2" xfId="53710"/>
    <cellStyle name="Comma 7 4 3 3 2 2 4" xfId="38300"/>
    <cellStyle name="Comma 7 4 3 3 2 3" xfId="11481"/>
    <cellStyle name="Comma 7 4 3 3 2 3 2" xfId="26892"/>
    <cellStyle name="Comma 7 4 3 3 2 3 2 2" xfId="57716"/>
    <cellStyle name="Comma 7 4 3 3 2 3 3" xfId="42306"/>
    <cellStyle name="Comma 7 4 3 3 2 4" xfId="19083"/>
    <cellStyle name="Comma 7 4 3 3 2 4 2" xfId="49907"/>
    <cellStyle name="Comma 7 4 3 3 2 5" xfId="34497"/>
    <cellStyle name="Comma 7 4 3 3 3" xfId="5575"/>
    <cellStyle name="Comma 7 4 3 3 3 2" xfId="13385"/>
    <cellStyle name="Comma 7 4 3 3 3 2 2" xfId="28796"/>
    <cellStyle name="Comma 7 4 3 3 3 2 2 2" xfId="59620"/>
    <cellStyle name="Comma 7 4 3 3 3 2 3" xfId="44210"/>
    <cellStyle name="Comma 7 4 3 3 3 3" xfId="20987"/>
    <cellStyle name="Comma 7 4 3 3 3 3 2" xfId="51811"/>
    <cellStyle name="Comma 7 4 3 3 3 4" xfId="36401"/>
    <cellStyle name="Comma 7 4 3 3 4" xfId="9582"/>
    <cellStyle name="Comma 7 4 3 3 4 2" xfId="24993"/>
    <cellStyle name="Comma 7 4 3 3 4 2 2" xfId="55817"/>
    <cellStyle name="Comma 7 4 3 3 4 3" xfId="40407"/>
    <cellStyle name="Comma 7 4 3 3 5" xfId="17184"/>
    <cellStyle name="Comma 7 4 3 3 5 2" xfId="48008"/>
    <cellStyle name="Comma 7 4 3 3 6" xfId="32598"/>
    <cellStyle name="Comma 7 4 3 4" xfId="2405"/>
    <cellStyle name="Comma 7 4 3 4 2" xfId="6208"/>
    <cellStyle name="Comma 7 4 3 4 2 2" xfId="14018"/>
    <cellStyle name="Comma 7 4 3 4 2 2 2" xfId="29429"/>
    <cellStyle name="Comma 7 4 3 4 2 2 2 2" xfId="60253"/>
    <cellStyle name="Comma 7 4 3 4 2 2 3" xfId="44843"/>
    <cellStyle name="Comma 7 4 3 4 2 3" xfId="21620"/>
    <cellStyle name="Comma 7 4 3 4 2 3 2" xfId="52444"/>
    <cellStyle name="Comma 7 4 3 4 2 4" xfId="37034"/>
    <cellStyle name="Comma 7 4 3 4 3" xfId="10215"/>
    <cellStyle name="Comma 7 4 3 4 3 2" xfId="25626"/>
    <cellStyle name="Comma 7 4 3 4 3 2 2" xfId="56450"/>
    <cellStyle name="Comma 7 4 3 4 3 3" xfId="41040"/>
    <cellStyle name="Comma 7 4 3 4 4" xfId="17817"/>
    <cellStyle name="Comma 7 4 3 4 4 2" xfId="48641"/>
    <cellStyle name="Comma 7 4 3 4 5" xfId="33231"/>
    <cellStyle name="Comma 7 4 3 5" xfId="4309"/>
    <cellStyle name="Comma 7 4 3 5 2" xfId="12119"/>
    <cellStyle name="Comma 7 4 3 5 2 2" xfId="27530"/>
    <cellStyle name="Comma 7 4 3 5 2 2 2" xfId="58354"/>
    <cellStyle name="Comma 7 4 3 5 2 3" xfId="42944"/>
    <cellStyle name="Comma 7 4 3 5 3" xfId="19721"/>
    <cellStyle name="Comma 7 4 3 5 3 2" xfId="50545"/>
    <cellStyle name="Comma 7 4 3 5 4" xfId="35135"/>
    <cellStyle name="Comma 7 4 3 6" xfId="8316"/>
    <cellStyle name="Comma 7 4 3 6 2" xfId="23727"/>
    <cellStyle name="Comma 7 4 3 6 2 2" xfId="54551"/>
    <cellStyle name="Comma 7 4 3 6 3" xfId="39141"/>
    <cellStyle name="Comma 7 4 3 7" xfId="15918"/>
    <cellStyle name="Comma 7 4 3 7 2" xfId="46742"/>
    <cellStyle name="Comma 7 4 3 8" xfId="31332"/>
    <cellStyle name="Comma 7 4 4" xfId="926"/>
    <cellStyle name="Comma 7 4 4 2" xfId="2825"/>
    <cellStyle name="Comma 7 4 4 2 2" xfId="6628"/>
    <cellStyle name="Comma 7 4 4 2 2 2" xfId="14438"/>
    <cellStyle name="Comma 7 4 4 2 2 2 2" xfId="29849"/>
    <cellStyle name="Comma 7 4 4 2 2 2 2 2" xfId="60673"/>
    <cellStyle name="Comma 7 4 4 2 2 2 3" xfId="45263"/>
    <cellStyle name="Comma 7 4 4 2 2 3" xfId="22040"/>
    <cellStyle name="Comma 7 4 4 2 2 3 2" xfId="52864"/>
    <cellStyle name="Comma 7 4 4 2 2 4" xfId="37454"/>
    <cellStyle name="Comma 7 4 4 2 3" xfId="10635"/>
    <cellStyle name="Comma 7 4 4 2 3 2" xfId="26046"/>
    <cellStyle name="Comma 7 4 4 2 3 2 2" xfId="56870"/>
    <cellStyle name="Comma 7 4 4 2 3 3" xfId="41460"/>
    <cellStyle name="Comma 7 4 4 2 4" xfId="18237"/>
    <cellStyle name="Comma 7 4 4 2 4 2" xfId="49061"/>
    <cellStyle name="Comma 7 4 4 2 5" xfId="33651"/>
    <cellStyle name="Comma 7 4 4 3" xfId="4729"/>
    <cellStyle name="Comma 7 4 4 3 2" xfId="12539"/>
    <cellStyle name="Comma 7 4 4 3 2 2" xfId="27950"/>
    <cellStyle name="Comma 7 4 4 3 2 2 2" xfId="58774"/>
    <cellStyle name="Comma 7 4 4 3 2 3" xfId="43364"/>
    <cellStyle name="Comma 7 4 4 3 3" xfId="20141"/>
    <cellStyle name="Comma 7 4 4 3 3 2" xfId="50965"/>
    <cellStyle name="Comma 7 4 4 3 4" xfId="35555"/>
    <cellStyle name="Comma 7 4 4 4" xfId="8736"/>
    <cellStyle name="Comma 7 4 4 4 2" xfId="24147"/>
    <cellStyle name="Comma 7 4 4 4 2 2" xfId="54971"/>
    <cellStyle name="Comma 7 4 4 4 3" xfId="39561"/>
    <cellStyle name="Comma 7 4 4 5" xfId="16338"/>
    <cellStyle name="Comma 7 4 4 5 2" xfId="47162"/>
    <cellStyle name="Comma 7 4 4 6" xfId="31752"/>
    <cellStyle name="Comma 7 4 5" xfId="1559"/>
    <cellStyle name="Comma 7 4 5 2" xfId="3458"/>
    <cellStyle name="Comma 7 4 5 2 2" xfId="7261"/>
    <cellStyle name="Comma 7 4 5 2 2 2" xfId="15071"/>
    <cellStyle name="Comma 7 4 5 2 2 2 2" xfId="30482"/>
    <cellStyle name="Comma 7 4 5 2 2 2 2 2" xfId="61306"/>
    <cellStyle name="Comma 7 4 5 2 2 2 3" xfId="45896"/>
    <cellStyle name="Comma 7 4 5 2 2 3" xfId="22673"/>
    <cellStyle name="Comma 7 4 5 2 2 3 2" xfId="53497"/>
    <cellStyle name="Comma 7 4 5 2 2 4" xfId="38087"/>
    <cellStyle name="Comma 7 4 5 2 3" xfId="11268"/>
    <cellStyle name="Comma 7 4 5 2 3 2" xfId="26679"/>
    <cellStyle name="Comma 7 4 5 2 3 2 2" xfId="57503"/>
    <cellStyle name="Comma 7 4 5 2 3 3" xfId="42093"/>
    <cellStyle name="Comma 7 4 5 2 4" xfId="18870"/>
    <cellStyle name="Comma 7 4 5 2 4 2" xfId="49694"/>
    <cellStyle name="Comma 7 4 5 2 5" xfId="34284"/>
    <cellStyle name="Comma 7 4 5 3" xfId="5362"/>
    <cellStyle name="Comma 7 4 5 3 2" xfId="13172"/>
    <cellStyle name="Comma 7 4 5 3 2 2" xfId="28583"/>
    <cellStyle name="Comma 7 4 5 3 2 2 2" xfId="59407"/>
    <cellStyle name="Comma 7 4 5 3 2 3" xfId="43997"/>
    <cellStyle name="Comma 7 4 5 3 3" xfId="20774"/>
    <cellStyle name="Comma 7 4 5 3 3 2" xfId="51598"/>
    <cellStyle name="Comma 7 4 5 3 4" xfId="36188"/>
    <cellStyle name="Comma 7 4 5 4" xfId="9369"/>
    <cellStyle name="Comma 7 4 5 4 2" xfId="24780"/>
    <cellStyle name="Comma 7 4 5 4 2 2" xfId="55604"/>
    <cellStyle name="Comma 7 4 5 4 3" xfId="40194"/>
    <cellStyle name="Comma 7 4 5 5" xfId="16971"/>
    <cellStyle name="Comma 7 4 5 5 2" xfId="47795"/>
    <cellStyle name="Comma 7 4 5 6" xfId="32385"/>
    <cellStyle name="Comma 7 4 6" xfId="2192"/>
    <cellStyle name="Comma 7 4 6 2" xfId="5995"/>
    <cellStyle name="Comma 7 4 6 2 2" xfId="13805"/>
    <cellStyle name="Comma 7 4 6 2 2 2" xfId="29216"/>
    <cellStyle name="Comma 7 4 6 2 2 2 2" xfId="60040"/>
    <cellStyle name="Comma 7 4 6 2 2 3" xfId="44630"/>
    <cellStyle name="Comma 7 4 6 2 3" xfId="21407"/>
    <cellStyle name="Comma 7 4 6 2 3 2" xfId="52231"/>
    <cellStyle name="Comma 7 4 6 2 4" xfId="36821"/>
    <cellStyle name="Comma 7 4 6 3" xfId="10002"/>
    <cellStyle name="Comma 7 4 6 3 2" xfId="25413"/>
    <cellStyle name="Comma 7 4 6 3 2 2" xfId="56237"/>
    <cellStyle name="Comma 7 4 6 3 3" xfId="40827"/>
    <cellStyle name="Comma 7 4 6 4" xfId="17604"/>
    <cellStyle name="Comma 7 4 6 4 2" xfId="48428"/>
    <cellStyle name="Comma 7 4 6 5" xfId="33018"/>
    <cellStyle name="Comma 7 4 7" xfId="4096"/>
    <cellStyle name="Comma 7 4 7 2" xfId="11906"/>
    <cellStyle name="Comma 7 4 7 2 2" xfId="27317"/>
    <cellStyle name="Comma 7 4 7 2 2 2" xfId="58141"/>
    <cellStyle name="Comma 7 4 7 2 3" xfId="42731"/>
    <cellStyle name="Comma 7 4 7 3" xfId="19508"/>
    <cellStyle name="Comma 7 4 7 3 2" xfId="50332"/>
    <cellStyle name="Comma 7 4 7 4" xfId="34922"/>
    <cellStyle name="Comma 7 4 8" xfId="8103"/>
    <cellStyle name="Comma 7 4 8 2" xfId="23514"/>
    <cellStyle name="Comma 7 4 8 2 2" xfId="54338"/>
    <cellStyle name="Comma 7 4 8 3" xfId="38928"/>
    <cellStyle name="Comma 7 4 9" xfId="7894"/>
    <cellStyle name="Comma 7 4 9 2" xfId="23305"/>
    <cellStyle name="Comma 7 4 9 2 2" xfId="54129"/>
    <cellStyle name="Comma 7 4 9 3" xfId="38719"/>
    <cellStyle name="Comma 7 5" xfId="212"/>
    <cellStyle name="Comma 7 5 10" xfId="15625"/>
    <cellStyle name="Comma 7 5 10 2" xfId="46449"/>
    <cellStyle name="Comma 7 5 11" xfId="31039"/>
    <cellStyle name="Comma 7 5 2" xfId="635"/>
    <cellStyle name="Comma 7 5 2 2" xfId="1268"/>
    <cellStyle name="Comma 7 5 2 2 2" xfId="3167"/>
    <cellStyle name="Comma 7 5 2 2 2 2" xfId="6970"/>
    <cellStyle name="Comma 7 5 2 2 2 2 2" xfId="14780"/>
    <cellStyle name="Comma 7 5 2 2 2 2 2 2" xfId="30191"/>
    <cellStyle name="Comma 7 5 2 2 2 2 2 2 2" xfId="61015"/>
    <cellStyle name="Comma 7 5 2 2 2 2 2 3" xfId="45605"/>
    <cellStyle name="Comma 7 5 2 2 2 2 3" xfId="22382"/>
    <cellStyle name="Comma 7 5 2 2 2 2 3 2" xfId="53206"/>
    <cellStyle name="Comma 7 5 2 2 2 2 4" xfId="37796"/>
    <cellStyle name="Comma 7 5 2 2 2 3" xfId="10977"/>
    <cellStyle name="Comma 7 5 2 2 2 3 2" xfId="26388"/>
    <cellStyle name="Comma 7 5 2 2 2 3 2 2" xfId="57212"/>
    <cellStyle name="Comma 7 5 2 2 2 3 3" xfId="41802"/>
    <cellStyle name="Comma 7 5 2 2 2 4" xfId="18579"/>
    <cellStyle name="Comma 7 5 2 2 2 4 2" xfId="49403"/>
    <cellStyle name="Comma 7 5 2 2 2 5" xfId="33993"/>
    <cellStyle name="Comma 7 5 2 2 3" xfId="5071"/>
    <cellStyle name="Comma 7 5 2 2 3 2" xfId="12881"/>
    <cellStyle name="Comma 7 5 2 2 3 2 2" xfId="28292"/>
    <cellStyle name="Comma 7 5 2 2 3 2 2 2" xfId="59116"/>
    <cellStyle name="Comma 7 5 2 2 3 2 3" xfId="43706"/>
    <cellStyle name="Comma 7 5 2 2 3 3" xfId="20483"/>
    <cellStyle name="Comma 7 5 2 2 3 3 2" xfId="51307"/>
    <cellStyle name="Comma 7 5 2 2 3 4" xfId="35897"/>
    <cellStyle name="Comma 7 5 2 2 4" xfId="9078"/>
    <cellStyle name="Comma 7 5 2 2 4 2" xfId="24489"/>
    <cellStyle name="Comma 7 5 2 2 4 2 2" xfId="55313"/>
    <cellStyle name="Comma 7 5 2 2 4 3" xfId="39903"/>
    <cellStyle name="Comma 7 5 2 2 5" xfId="16680"/>
    <cellStyle name="Comma 7 5 2 2 5 2" xfId="47504"/>
    <cellStyle name="Comma 7 5 2 2 6" xfId="32094"/>
    <cellStyle name="Comma 7 5 2 3" xfId="1901"/>
    <cellStyle name="Comma 7 5 2 3 2" xfId="3800"/>
    <cellStyle name="Comma 7 5 2 3 2 2" xfId="7603"/>
    <cellStyle name="Comma 7 5 2 3 2 2 2" xfId="15413"/>
    <cellStyle name="Comma 7 5 2 3 2 2 2 2" xfId="30824"/>
    <cellStyle name="Comma 7 5 2 3 2 2 2 2 2" xfId="61648"/>
    <cellStyle name="Comma 7 5 2 3 2 2 2 3" xfId="46238"/>
    <cellStyle name="Comma 7 5 2 3 2 2 3" xfId="23015"/>
    <cellStyle name="Comma 7 5 2 3 2 2 3 2" xfId="53839"/>
    <cellStyle name="Comma 7 5 2 3 2 2 4" xfId="38429"/>
    <cellStyle name="Comma 7 5 2 3 2 3" xfId="11610"/>
    <cellStyle name="Comma 7 5 2 3 2 3 2" xfId="27021"/>
    <cellStyle name="Comma 7 5 2 3 2 3 2 2" xfId="57845"/>
    <cellStyle name="Comma 7 5 2 3 2 3 3" xfId="42435"/>
    <cellStyle name="Comma 7 5 2 3 2 4" xfId="19212"/>
    <cellStyle name="Comma 7 5 2 3 2 4 2" xfId="50036"/>
    <cellStyle name="Comma 7 5 2 3 2 5" xfId="34626"/>
    <cellStyle name="Comma 7 5 2 3 3" xfId="5704"/>
    <cellStyle name="Comma 7 5 2 3 3 2" xfId="13514"/>
    <cellStyle name="Comma 7 5 2 3 3 2 2" xfId="28925"/>
    <cellStyle name="Comma 7 5 2 3 3 2 2 2" xfId="59749"/>
    <cellStyle name="Comma 7 5 2 3 3 2 3" xfId="44339"/>
    <cellStyle name="Comma 7 5 2 3 3 3" xfId="21116"/>
    <cellStyle name="Comma 7 5 2 3 3 3 2" xfId="51940"/>
    <cellStyle name="Comma 7 5 2 3 3 4" xfId="36530"/>
    <cellStyle name="Comma 7 5 2 3 4" xfId="9711"/>
    <cellStyle name="Comma 7 5 2 3 4 2" xfId="25122"/>
    <cellStyle name="Comma 7 5 2 3 4 2 2" xfId="55946"/>
    <cellStyle name="Comma 7 5 2 3 4 3" xfId="40536"/>
    <cellStyle name="Comma 7 5 2 3 5" xfId="17313"/>
    <cellStyle name="Comma 7 5 2 3 5 2" xfId="48137"/>
    <cellStyle name="Comma 7 5 2 3 6" xfId="32727"/>
    <cellStyle name="Comma 7 5 2 4" xfId="2534"/>
    <cellStyle name="Comma 7 5 2 4 2" xfId="6337"/>
    <cellStyle name="Comma 7 5 2 4 2 2" xfId="14147"/>
    <cellStyle name="Comma 7 5 2 4 2 2 2" xfId="29558"/>
    <cellStyle name="Comma 7 5 2 4 2 2 2 2" xfId="60382"/>
    <cellStyle name="Comma 7 5 2 4 2 2 3" xfId="44972"/>
    <cellStyle name="Comma 7 5 2 4 2 3" xfId="21749"/>
    <cellStyle name="Comma 7 5 2 4 2 3 2" xfId="52573"/>
    <cellStyle name="Comma 7 5 2 4 2 4" xfId="37163"/>
    <cellStyle name="Comma 7 5 2 4 3" xfId="10344"/>
    <cellStyle name="Comma 7 5 2 4 3 2" xfId="25755"/>
    <cellStyle name="Comma 7 5 2 4 3 2 2" xfId="56579"/>
    <cellStyle name="Comma 7 5 2 4 3 3" xfId="41169"/>
    <cellStyle name="Comma 7 5 2 4 4" xfId="17946"/>
    <cellStyle name="Comma 7 5 2 4 4 2" xfId="48770"/>
    <cellStyle name="Comma 7 5 2 4 5" xfId="33360"/>
    <cellStyle name="Comma 7 5 2 5" xfId="4438"/>
    <cellStyle name="Comma 7 5 2 5 2" xfId="12248"/>
    <cellStyle name="Comma 7 5 2 5 2 2" xfId="27659"/>
    <cellStyle name="Comma 7 5 2 5 2 2 2" xfId="58483"/>
    <cellStyle name="Comma 7 5 2 5 2 3" xfId="43073"/>
    <cellStyle name="Comma 7 5 2 5 3" xfId="19850"/>
    <cellStyle name="Comma 7 5 2 5 3 2" xfId="50674"/>
    <cellStyle name="Comma 7 5 2 5 4" xfId="35264"/>
    <cellStyle name="Comma 7 5 2 6" xfId="8445"/>
    <cellStyle name="Comma 7 5 2 6 2" xfId="23856"/>
    <cellStyle name="Comma 7 5 2 6 2 2" xfId="54680"/>
    <cellStyle name="Comma 7 5 2 6 3" xfId="39270"/>
    <cellStyle name="Comma 7 5 2 7" xfId="16047"/>
    <cellStyle name="Comma 7 5 2 7 2" xfId="46871"/>
    <cellStyle name="Comma 7 5 2 8" xfId="31461"/>
    <cellStyle name="Comma 7 5 3" xfId="426"/>
    <cellStyle name="Comma 7 5 3 2" xfId="1059"/>
    <cellStyle name="Comma 7 5 3 2 2" xfId="2958"/>
    <cellStyle name="Comma 7 5 3 2 2 2" xfId="6761"/>
    <cellStyle name="Comma 7 5 3 2 2 2 2" xfId="14571"/>
    <cellStyle name="Comma 7 5 3 2 2 2 2 2" xfId="29982"/>
    <cellStyle name="Comma 7 5 3 2 2 2 2 2 2" xfId="60806"/>
    <cellStyle name="Comma 7 5 3 2 2 2 2 3" xfId="45396"/>
    <cellStyle name="Comma 7 5 3 2 2 2 3" xfId="22173"/>
    <cellStyle name="Comma 7 5 3 2 2 2 3 2" xfId="52997"/>
    <cellStyle name="Comma 7 5 3 2 2 2 4" xfId="37587"/>
    <cellStyle name="Comma 7 5 3 2 2 3" xfId="10768"/>
    <cellStyle name="Comma 7 5 3 2 2 3 2" xfId="26179"/>
    <cellStyle name="Comma 7 5 3 2 2 3 2 2" xfId="57003"/>
    <cellStyle name="Comma 7 5 3 2 2 3 3" xfId="41593"/>
    <cellStyle name="Comma 7 5 3 2 2 4" xfId="18370"/>
    <cellStyle name="Comma 7 5 3 2 2 4 2" xfId="49194"/>
    <cellStyle name="Comma 7 5 3 2 2 5" xfId="33784"/>
    <cellStyle name="Comma 7 5 3 2 3" xfId="4862"/>
    <cellStyle name="Comma 7 5 3 2 3 2" xfId="12672"/>
    <cellStyle name="Comma 7 5 3 2 3 2 2" xfId="28083"/>
    <cellStyle name="Comma 7 5 3 2 3 2 2 2" xfId="58907"/>
    <cellStyle name="Comma 7 5 3 2 3 2 3" xfId="43497"/>
    <cellStyle name="Comma 7 5 3 2 3 3" xfId="20274"/>
    <cellStyle name="Comma 7 5 3 2 3 3 2" xfId="51098"/>
    <cellStyle name="Comma 7 5 3 2 3 4" xfId="35688"/>
    <cellStyle name="Comma 7 5 3 2 4" xfId="8869"/>
    <cellStyle name="Comma 7 5 3 2 4 2" xfId="24280"/>
    <cellStyle name="Comma 7 5 3 2 4 2 2" xfId="55104"/>
    <cellStyle name="Comma 7 5 3 2 4 3" xfId="39694"/>
    <cellStyle name="Comma 7 5 3 2 5" xfId="16471"/>
    <cellStyle name="Comma 7 5 3 2 5 2" xfId="47295"/>
    <cellStyle name="Comma 7 5 3 2 6" xfId="31885"/>
    <cellStyle name="Comma 7 5 3 3" xfId="1692"/>
    <cellStyle name="Comma 7 5 3 3 2" xfId="3591"/>
    <cellStyle name="Comma 7 5 3 3 2 2" xfId="7394"/>
    <cellStyle name="Comma 7 5 3 3 2 2 2" xfId="15204"/>
    <cellStyle name="Comma 7 5 3 3 2 2 2 2" xfId="30615"/>
    <cellStyle name="Comma 7 5 3 3 2 2 2 2 2" xfId="61439"/>
    <cellStyle name="Comma 7 5 3 3 2 2 2 3" xfId="46029"/>
    <cellStyle name="Comma 7 5 3 3 2 2 3" xfId="22806"/>
    <cellStyle name="Comma 7 5 3 3 2 2 3 2" xfId="53630"/>
    <cellStyle name="Comma 7 5 3 3 2 2 4" xfId="38220"/>
    <cellStyle name="Comma 7 5 3 3 2 3" xfId="11401"/>
    <cellStyle name="Comma 7 5 3 3 2 3 2" xfId="26812"/>
    <cellStyle name="Comma 7 5 3 3 2 3 2 2" xfId="57636"/>
    <cellStyle name="Comma 7 5 3 3 2 3 3" xfId="42226"/>
    <cellStyle name="Comma 7 5 3 3 2 4" xfId="19003"/>
    <cellStyle name="Comma 7 5 3 3 2 4 2" xfId="49827"/>
    <cellStyle name="Comma 7 5 3 3 2 5" xfId="34417"/>
    <cellStyle name="Comma 7 5 3 3 3" xfId="5495"/>
    <cellStyle name="Comma 7 5 3 3 3 2" xfId="13305"/>
    <cellStyle name="Comma 7 5 3 3 3 2 2" xfId="28716"/>
    <cellStyle name="Comma 7 5 3 3 3 2 2 2" xfId="59540"/>
    <cellStyle name="Comma 7 5 3 3 3 2 3" xfId="44130"/>
    <cellStyle name="Comma 7 5 3 3 3 3" xfId="20907"/>
    <cellStyle name="Comma 7 5 3 3 3 3 2" xfId="51731"/>
    <cellStyle name="Comma 7 5 3 3 3 4" xfId="36321"/>
    <cellStyle name="Comma 7 5 3 3 4" xfId="9502"/>
    <cellStyle name="Comma 7 5 3 3 4 2" xfId="24913"/>
    <cellStyle name="Comma 7 5 3 3 4 2 2" xfId="55737"/>
    <cellStyle name="Comma 7 5 3 3 4 3" xfId="40327"/>
    <cellStyle name="Comma 7 5 3 3 5" xfId="17104"/>
    <cellStyle name="Comma 7 5 3 3 5 2" xfId="47928"/>
    <cellStyle name="Comma 7 5 3 3 6" xfId="32518"/>
    <cellStyle name="Comma 7 5 3 4" xfId="2325"/>
    <cellStyle name="Comma 7 5 3 4 2" xfId="6128"/>
    <cellStyle name="Comma 7 5 3 4 2 2" xfId="13938"/>
    <cellStyle name="Comma 7 5 3 4 2 2 2" xfId="29349"/>
    <cellStyle name="Comma 7 5 3 4 2 2 2 2" xfId="60173"/>
    <cellStyle name="Comma 7 5 3 4 2 2 3" xfId="44763"/>
    <cellStyle name="Comma 7 5 3 4 2 3" xfId="21540"/>
    <cellStyle name="Comma 7 5 3 4 2 3 2" xfId="52364"/>
    <cellStyle name="Comma 7 5 3 4 2 4" xfId="36954"/>
    <cellStyle name="Comma 7 5 3 4 3" xfId="10135"/>
    <cellStyle name="Comma 7 5 3 4 3 2" xfId="25546"/>
    <cellStyle name="Comma 7 5 3 4 3 2 2" xfId="56370"/>
    <cellStyle name="Comma 7 5 3 4 3 3" xfId="40960"/>
    <cellStyle name="Comma 7 5 3 4 4" xfId="17737"/>
    <cellStyle name="Comma 7 5 3 4 4 2" xfId="48561"/>
    <cellStyle name="Comma 7 5 3 4 5" xfId="33151"/>
    <cellStyle name="Comma 7 5 3 5" xfId="4229"/>
    <cellStyle name="Comma 7 5 3 5 2" xfId="12039"/>
    <cellStyle name="Comma 7 5 3 5 2 2" xfId="27450"/>
    <cellStyle name="Comma 7 5 3 5 2 2 2" xfId="58274"/>
    <cellStyle name="Comma 7 5 3 5 2 3" xfId="42864"/>
    <cellStyle name="Comma 7 5 3 5 3" xfId="19641"/>
    <cellStyle name="Comma 7 5 3 5 3 2" xfId="50465"/>
    <cellStyle name="Comma 7 5 3 5 4" xfId="35055"/>
    <cellStyle name="Comma 7 5 3 6" xfId="8236"/>
    <cellStyle name="Comma 7 5 3 6 2" xfId="23647"/>
    <cellStyle name="Comma 7 5 3 6 2 2" xfId="54471"/>
    <cellStyle name="Comma 7 5 3 6 3" xfId="39061"/>
    <cellStyle name="Comma 7 5 3 7" xfId="15838"/>
    <cellStyle name="Comma 7 5 3 7 2" xfId="46662"/>
    <cellStyle name="Comma 7 5 3 8" xfId="31252"/>
    <cellStyle name="Comma 7 5 4" xfId="846"/>
    <cellStyle name="Comma 7 5 4 2" xfId="2745"/>
    <cellStyle name="Comma 7 5 4 2 2" xfId="6548"/>
    <cellStyle name="Comma 7 5 4 2 2 2" xfId="14358"/>
    <cellStyle name="Comma 7 5 4 2 2 2 2" xfId="29769"/>
    <cellStyle name="Comma 7 5 4 2 2 2 2 2" xfId="60593"/>
    <cellStyle name="Comma 7 5 4 2 2 2 3" xfId="45183"/>
    <cellStyle name="Comma 7 5 4 2 2 3" xfId="21960"/>
    <cellStyle name="Comma 7 5 4 2 2 3 2" xfId="52784"/>
    <cellStyle name="Comma 7 5 4 2 2 4" xfId="37374"/>
    <cellStyle name="Comma 7 5 4 2 3" xfId="10555"/>
    <cellStyle name="Comma 7 5 4 2 3 2" xfId="25966"/>
    <cellStyle name="Comma 7 5 4 2 3 2 2" xfId="56790"/>
    <cellStyle name="Comma 7 5 4 2 3 3" xfId="41380"/>
    <cellStyle name="Comma 7 5 4 2 4" xfId="18157"/>
    <cellStyle name="Comma 7 5 4 2 4 2" xfId="48981"/>
    <cellStyle name="Comma 7 5 4 2 5" xfId="33571"/>
    <cellStyle name="Comma 7 5 4 3" xfId="4649"/>
    <cellStyle name="Comma 7 5 4 3 2" xfId="12459"/>
    <cellStyle name="Comma 7 5 4 3 2 2" xfId="27870"/>
    <cellStyle name="Comma 7 5 4 3 2 2 2" xfId="58694"/>
    <cellStyle name="Comma 7 5 4 3 2 3" xfId="43284"/>
    <cellStyle name="Comma 7 5 4 3 3" xfId="20061"/>
    <cellStyle name="Comma 7 5 4 3 3 2" xfId="50885"/>
    <cellStyle name="Comma 7 5 4 3 4" xfId="35475"/>
    <cellStyle name="Comma 7 5 4 4" xfId="8656"/>
    <cellStyle name="Comma 7 5 4 4 2" xfId="24067"/>
    <cellStyle name="Comma 7 5 4 4 2 2" xfId="54891"/>
    <cellStyle name="Comma 7 5 4 4 3" xfId="39481"/>
    <cellStyle name="Comma 7 5 4 5" xfId="16258"/>
    <cellStyle name="Comma 7 5 4 5 2" xfId="47082"/>
    <cellStyle name="Comma 7 5 4 6" xfId="31672"/>
    <cellStyle name="Comma 7 5 5" xfId="1479"/>
    <cellStyle name="Comma 7 5 5 2" xfId="3378"/>
    <cellStyle name="Comma 7 5 5 2 2" xfId="7181"/>
    <cellStyle name="Comma 7 5 5 2 2 2" xfId="14991"/>
    <cellStyle name="Comma 7 5 5 2 2 2 2" xfId="30402"/>
    <cellStyle name="Comma 7 5 5 2 2 2 2 2" xfId="61226"/>
    <cellStyle name="Comma 7 5 5 2 2 2 3" xfId="45816"/>
    <cellStyle name="Comma 7 5 5 2 2 3" xfId="22593"/>
    <cellStyle name="Comma 7 5 5 2 2 3 2" xfId="53417"/>
    <cellStyle name="Comma 7 5 5 2 2 4" xfId="38007"/>
    <cellStyle name="Comma 7 5 5 2 3" xfId="11188"/>
    <cellStyle name="Comma 7 5 5 2 3 2" xfId="26599"/>
    <cellStyle name="Comma 7 5 5 2 3 2 2" xfId="57423"/>
    <cellStyle name="Comma 7 5 5 2 3 3" xfId="42013"/>
    <cellStyle name="Comma 7 5 5 2 4" xfId="18790"/>
    <cellStyle name="Comma 7 5 5 2 4 2" xfId="49614"/>
    <cellStyle name="Comma 7 5 5 2 5" xfId="34204"/>
    <cellStyle name="Comma 7 5 5 3" xfId="5282"/>
    <cellStyle name="Comma 7 5 5 3 2" xfId="13092"/>
    <cellStyle name="Comma 7 5 5 3 2 2" xfId="28503"/>
    <cellStyle name="Comma 7 5 5 3 2 2 2" xfId="59327"/>
    <cellStyle name="Comma 7 5 5 3 2 3" xfId="43917"/>
    <cellStyle name="Comma 7 5 5 3 3" xfId="20694"/>
    <cellStyle name="Comma 7 5 5 3 3 2" xfId="51518"/>
    <cellStyle name="Comma 7 5 5 3 4" xfId="36108"/>
    <cellStyle name="Comma 7 5 5 4" xfId="9289"/>
    <cellStyle name="Comma 7 5 5 4 2" xfId="24700"/>
    <cellStyle name="Comma 7 5 5 4 2 2" xfId="55524"/>
    <cellStyle name="Comma 7 5 5 4 3" xfId="40114"/>
    <cellStyle name="Comma 7 5 5 5" xfId="16891"/>
    <cellStyle name="Comma 7 5 5 5 2" xfId="47715"/>
    <cellStyle name="Comma 7 5 5 6" xfId="32305"/>
    <cellStyle name="Comma 7 5 6" xfId="2112"/>
    <cellStyle name="Comma 7 5 6 2" xfId="5915"/>
    <cellStyle name="Comma 7 5 6 2 2" xfId="13725"/>
    <cellStyle name="Comma 7 5 6 2 2 2" xfId="29136"/>
    <cellStyle name="Comma 7 5 6 2 2 2 2" xfId="59960"/>
    <cellStyle name="Comma 7 5 6 2 2 3" xfId="44550"/>
    <cellStyle name="Comma 7 5 6 2 3" xfId="21327"/>
    <cellStyle name="Comma 7 5 6 2 3 2" xfId="52151"/>
    <cellStyle name="Comma 7 5 6 2 4" xfId="36741"/>
    <cellStyle name="Comma 7 5 6 3" xfId="9922"/>
    <cellStyle name="Comma 7 5 6 3 2" xfId="25333"/>
    <cellStyle name="Comma 7 5 6 3 2 2" xfId="56157"/>
    <cellStyle name="Comma 7 5 6 3 3" xfId="40747"/>
    <cellStyle name="Comma 7 5 6 4" xfId="17524"/>
    <cellStyle name="Comma 7 5 6 4 2" xfId="48348"/>
    <cellStyle name="Comma 7 5 6 5" xfId="32938"/>
    <cellStyle name="Comma 7 5 7" xfId="4016"/>
    <cellStyle name="Comma 7 5 7 2" xfId="11826"/>
    <cellStyle name="Comma 7 5 7 2 2" xfId="27237"/>
    <cellStyle name="Comma 7 5 7 2 2 2" xfId="58061"/>
    <cellStyle name="Comma 7 5 7 2 3" xfId="42651"/>
    <cellStyle name="Comma 7 5 7 3" xfId="19428"/>
    <cellStyle name="Comma 7 5 7 3 2" xfId="50252"/>
    <cellStyle name="Comma 7 5 7 4" xfId="34842"/>
    <cellStyle name="Comma 7 5 8" xfId="8023"/>
    <cellStyle name="Comma 7 5 8 2" xfId="23434"/>
    <cellStyle name="Comma 7 5 8 2 2" xfId="54258"/>
    <cellStyle name="Comma 7 5 8 3" xfId="38848"/>
    <cellStyle name="Comma 7 5 9" xfId="7814"/>
    <cellStyle name="Comma 7 5 9 2" xfId="23225"/>
    <cellStyle name="Comma 7 5 9 2 2" xfId="54049"/>
    <cellStyle name="Comma 7 5 9 3" xfId="38639"/>
    <cellStyle name="Comma 7 6" xfId="590"/>
    <cellStyle name="Comma 7 6 2" xfId="1223"/>
    <cellStyle name="Comma 7 6 2 2" xfId="3122"/>
    <cellStyle name="Comma 7 6 2 2 2" xfId="6925"/>
    <cellStyle name="Comma 7 6 2 2 2 2" xfId="14735"/>
    <cellStyle name="Comma 7 6 2 2 2 2 2" xfId="30146"/>
    <cellStyle name="Comma 7 6 2 2 2 2 2 2" xfId="60970"/>
    <cellStyle name="Comma 7 6 2 2 2 2 3" xfId="45560"/>
    <cellStyle name="Comma 7 6 2 2 2 3" xfId="22337"/>
    <cellStyle name="Comma 7 6 2 2 2 3 2" xfId="53161"/>
    <cellStyle name="Comma 7 6 2 2 2 4" xfId="37751"/>
    <cellStyle name="Comma 7 6 2 2 3" xfId="10932"/>
    <cellStyle name="Comma 7 6 2 2 3 2" xfId="26343"/>
    <cellStyle name="Comma 7 6 2 2 3 2 2" xfId="57167"/>
    <cellStyle name="Comma 7 6 2 2 3 3" xfId="41757"/>
    <cellStyle name="Comma 7 6 2 2 4" xfId="18534"/>
    <cellStyle name="Comma 7 6 2 2 4 2" xfId="49358"/>
    <cellStyle name="Comma 7 6 2 2 5" xfId="33948"/>
    <cellStyle name="Comma 7 6 2 3" xfId="5026"/>
    <cellStyle name="Comma 7 6 2 3 2" xfId="12836"/>
    <cellStyle name="Comma 7 6 2 3 2 2" xfId="28247"/>
    <cellStyle name="Comma 7 6 2 3 2 2 2" xfId="59071"/>
    <cellStyle name="Comma 7 6 2 3 2 3" xfId="43661"/>
    <cellStyle name="Comma 7 6 2 3 3" xfId="20438"/>
    <cellStyle name="Comma 7 6 2 3 3 2" xfId="51262"/>
    <cellStyle name="Comma 7 6 2 3 4" xfId="35852"/>
    <cellStyle name="Comma 7 6 2 4" xfId="9033"/>
    <cellStyle name="Comma 7 6 2 4 2" xfId="24444"/>
    <cellStyle name="Comma 7 6 2 4 2 2" xfId="55268"/>
    <cellStyle name="Comma 7 6 2 4 3" xfId="39858"/>
    <cellStyle name="Comma 7 6 2 5" xfId="16635"/>
    <cellStyle name="Comma 7 6 2 5 2" xfId="47459"/>
    <cellStyle name="Comma 7 6 2 6" xfId="32049"/>
    <cellStyle name="Comma 7 6 3" xfId="1856"/>
    <cellStyle name="Comma 7 6 3 2" xfId="3755"/>
    <cellStyle name="Comma 7 6 3 2 2" xfId="7558"/>
    <cellStyle name="Comma 7 6 3 2 2 2" xfId="15368"/>
    <cellStyle name="Comma 7 6 3 2 2 2 2" xfId="30779"/>
    <cellStyle name="Comma 7 6 3 2 2 2 2 2" xfId="61603"/>
    <cellStyle name="Comma 7 6 3 2 2 2 3" xfId="46193"/>
    <cellStyle name="Comma 7 6 3 2 2 3" xfId="22970"/>
    <cellStyle name="Comma 7 6 3 2 2 3 2" xfId="53794"/>
    <cellStyle name="Comma 7 6 3 2 2 4" xfId="38384"/>
    <cellStyle name="Comma 7 6 3 2 3" xfId="11565"/>
    <cellStyle name="Comma 7 6 3 2 3 2" xfId="26976"/>
    <cellStyle name="Comma 7 6 3 2 3 2 2" xfId="57800"/>
    <cellStyle name="Comma 7 6 3 2 3 3" xfId="42390"/>
    <cellStyle name="Comma 7 6 3 2 4" xfId="19167"/>
    <cellStyle name="Comma 7 6 3 2 4 2" xfId="49991"/>
    <cellStyle name="Comma 7 6 3 2 5" xfId="34581"/>
    <cellStyle name="Comma 7 6 3 3" xfId="5659"/>
    <cellStyle name="Comma 7 6 3 3 2" xfId="13469"/>
    <cellStyle name="Comma 7 6 3 3 2 2" xfId="28880"/>
    <cellStyle name="Comma 7 6 3 3 2 2 2" xfId="59704"/>
    <cellStyle name="Comma 7 6 3 3 2 3" xfId="44294"/>
    <cellStyle name="Comma 7 6 3 3 3" xfId="21071"/>
    <cellStyle name="Comma 7 6 3 3 3 2" xfId="51895"/>
    <cellStyle name="Comma 7 6 3 3 4" xfId="36485"/>
    <cellStyle name="Comma 7 6 3 4" xfId="9666"/>
    <cellStyle name="Comma 7 6 3 4 2" xfId="25077"/>
    <cellStyle name="Comma 7 6 3 4 2 2" xfId="55901"/>
    <cellStyle name="Comma 7 6 3 4 3" xfId="40491"/>
    <cellStyle name="Comma 7 6 3 5" xfId="17268"/>
    <cellStyle name="Comma 7 6 3 5 2" xfId="48092"/>
    <cellStyle name="Comma 7 6 3 6" xfId="32682"/>
    <cellStyle name="Comma 7 6 4" xfId="2489"/>
    <cellStyle name="Comma 7 6 4 2" xfId="6292"/>
    <cellStyle name="Comma 7 6 4 2 2" xfId="14102"/>
    <cellStyle name="Comma 7 6 4 2 2 2" xfId="29513"/>
    <cellStyle name="Comma 7 6 4 2 2 2 2" xfId="60337"/>
    <cellStyle name="Comma 7 6 4 2 2 3" xfId="44927"/>
    <cellStyle name="Comma 7 6 4 2 3" xfId="21704"/>
    <cellStyle name="Comma 7 6 4 2 3 2" xfId="52528"/>
    <cellStyle name="Comma 7 6 4 2 4" xfId="37118"/>
    <cellStyle name="Comma 7 6 4 3" xfId="10299"/>
    <cellStyle name="Comma 7 6 4 3 2" xfId="25710"/>
    <cellStyle name="Comma 7 6 4 3 2 2" xfId="56534"/>
    <cellStyle name="Comma 7 6 4 3 3" xfId="41124"/>
    <cellStyle name="Comma 7 6 4 4" xfId="17901"/>
    <cellStyle name="Comma 7 6 4 4 2" xfId="48725"/>
    <cellStyle name="Comma 7 6 4 5" xfId="33315"/>
    <cellStyle name="Comma 7 6 5" xfId="4393"/>
    <cellStyle name="Comma 7 6 5 2" xfId="12203"/>
    <cellStyle name="Comma 7 6 5 2 2" xfId="27614"/>
    <cellStyle name="Comma 7 6 5 2 2 2" xfId="58438"/>
    <cellStyle name="Comma 7 6 5 2 3" xfId="43028"/>
    <cellStyle name="Comma 7 6 5 3" xfId="19805"/>
    <cellStyle name="Comma 7 6 5 3 2" xfId="50629"/>
    <cellStyle name="Comma 7 6 5 4" xfId="35219"/>
    <cellStyle name="Comma 7 6 6" xfId="8400"/>
    <cellStyle name="Comma 7 6 6 2" xfId="23811"/>
    <cellStyle name="Comma 7 6 6 2 2" xfId="54635"/>
    <cellStyle name="Comma 7 6 6 3" xfId="39225"/>
    <cellStyle name="Comma 7 6 7" xfId="16002"/>
    <cellStyle name="Comma 7 6 7 2" xfId="46826"/>
    <cellStyle name="Comma 7 6 8" xfId="31416"/>
    <cellStyle name="Comma 7 7" xfId="381"/>
    <cellStyle name="Comma 7 7 2" xfId="1014"/>
    <cellStyle name="Comma 7 7 2 2" xfId="2913"/>
    <cellStyle name="Comma 7 7 2 2 2" xfId="6716"/>
    <cellStyle name="Comma 7 7 2 2 2 2" xfId="14526"/>
    <cellStyle name="Comma 7 7 2 2 2 2 2" xfId="29937"/>
    <cellStyle name="Comma 7 7 2 2 2 2 2 2" xfId="60761"/>
    <cellStyle name="Comma 7 7 2 2 2 2 3" xfId="45351"/>
    <cellStyle name="Comma 7 7 2 2 2 3" xfId="22128"/>
    <cellStyle name="Comma 7 7 2 2 2 3 2" xfId="52952"/>
    <cellStyle name="Comma 7 7 2 2 2 4" xfId="37542"/>
    <cellStyle name="Comma 7 7 2 2 3" xfId="10723"/>
    <cellStyle name="Comma 7 7 2 2 3 2" xfId="26134"/>
    <cellStyle name="Comma 7 7 2 2 3 2 2" xfId="56958"/>
    <cellStyle name="Comma 7 7 2 2 3 3" xfId="41548"/>
    <cellStyle name="Comma 7 7 2 2 4" xfId="18325"/>
    <cellStyle name="Comma 7 7 2 2 4 2" xfId="49149"/>
    <cellStyle name="Comma 7 7 2 2 5" xfId="33739"/>
    <cellStyle name="Comma 7 7 2 3" xfId="4817"/>
    <cellStyle name="Comma 7 7 2 3 2" xfId="12627"/>
    <cellStyle name="Comma 7 7 2 3 2 2" xfId="28038"/>
    <cellStyle name="Comma 7 7 2 3 2 2 2" xfId="58862"/>
    <cellStyle name="Comma 7 7 2 3 2 3" xfId="43452"/>
    <cellStyle name="Comma 7 7 2 3 3" xfId="20229"/>
    <cellStyle name="Comma 7 7 2 3 3 2" xfId="51053"/>
    <cellStyle name="Comma 7 7 2 3 4" xfId="35643"/>
    <cellStyle name="Comma 7 7 2 4" xfId="8824"/>
    <cellStyle name="Comma 7 7 2 4 2" xfId="24235"/>
    <cellStyle name="Comma 7 7 2 4 2 2" xfId="55059"/>
    <cellStyle name="Comma 7 7 2 4 3" xfId="39649"/>
    <cellStyle name="Comma 7 7 2 5" xfId="16426"/>
    <cellStyle name="Comma 7 7 2 5 2" xfId="47250"/>
    <cellStyle name="Comma 7 7 2 6" xfId="31840"/>
    <cellStyle name="Comma 7 7 3" xfId="1647"/>
    <cellStyle name="Comma 7 7 3 2" xfId="3546"/>
    <cellStyle name="Comma 7 7 3 2 2" xfId="7349"/>
    <cellStyle name="Comma 7 7 3 2 2 2" xfId="15159"/>
    <cellStyle name="Comma 7 7 3 2 2 2 2" xfId="30570"/>
    <cellStyle name="Comma 7 7 3 2 2 2 2 2" xfId="61394"/>
    <cellStyle name="Comma 7 7 3 2 2 2 3" xfId="45984"/>
    <cellStyle name="Comma 7 7 3 2 2 3" xfId="22761"/>
    <cellStyle name="Comma 7 7 3 2 2 3 2" xfId="53585"/>
    <cellStyle name="Comma 7 7 3 2 2 4" xfId="38175"/>
    <cellStyle name="Comma 7 7 3 2 3" xfId="11356"/>
    <cellStyle name="Comma 7 7 3 2 3 2" xfId="26767"/>
    <cellStyle name="Comma 7 7 3 2 3 2 2" xfId="57591"/>
    <cellStyle name="Comma 7 7 3 2 3 3" xfId="42181"/>
    <cellStyle name="Comma 7 7 3 2 4" xfId="18958"/>
    <cellStyle name="Comma 7 7 3 2 4 2" xfId="49782"/>
    <cellStyle name="Comma 7 7 3 2 5" xfId="34372"/>
    <cellStyle name="Comma 7 7 3 3" xfId="5450"/>
    <cellStyle name="Comma 7 7 3 3 2" xfId="13260"/>
    <cellStyle name="Comma 7 7 3 3 2 2" xfId="28671"/>
    <cellStyle name="Comma 7 7 3 3 2 2 2" xfId="59495"/>
    <cellStyle name="Comma 7 7 3 3 2 3" xfId="44085"/>
    <cellStyle name="Comma 7 7 3 3 3" xfId="20862"/>
    <cellStyle name="Comma 7 7 3 3 3 2" xfId="51686"/>
    <cellStyle name="Comma 7 7 3 3 4" xfId="36276"/>
    <cellStyle name="Comma 7 7 3 4" xfId="9457"/>
    <cellStyle name="Comma 7 7 3 4 2" xfId="24868"/>
    <cellStyle name="Comma 7 7 3 4 2 2" xfId="55692"/>
    <cellStyle name="Comma 7 7 3 4 3" xfId="40282"/>
    <cellStyle name="Comma 7 7 3 5" xfId="17059"/>
    <cellStyle name="Comma 7 7 3 5 2" xfId="47883"/>
    <cellStyle name="Comma 7 7 3 6" xfId="32473"/>
    <cellStyle name="Comma 7 7 4" xfId="2280"/>
    <cellStyle name="Comma 7 7 4 2" xfId="6083"/>
    <cellStyle name="Comma 7 7 4 2 2" xfId="13893"/>
    <cellStyle name="Comma 7 7 4 2 2 2" xfId="29304"/>
    <cellStyle name="Comma 7 7 4 2 2 2 2" xfId="60128"/>
    <cellStyle name="Comma 7 7 4 2 2 3" xfId="44718"/>
    <cellStyle name="Comma 7 7 4 2 3" xfId="21495"/>
    <cellStyle name="Comma 7 7 4 2 3 2" xfId="52319"/>
    <cellStyle name="Comma 7 7 4 2 4" xfId="36909"/>
    <cellStyle name="Comma 7 7 4 3" xfId="10090"/>
    <cellStyle name="Comma 7 7 4 3 2" xfId="25501"/>
    <cellStyle name="Comma 7 7 4 3 2 2" xfId="56325"/>
    <cellStyle name="Comma 7 7 4 3 3" xfId="40915"/>
    <cellStyle name="Comma 7 7 4 4" xfId="17692"/>
    <cellStyle name="Comma 7 7 4 4 2" xfId="48516"/>
    <cellStyle name="Comma 7 7 4 5" xfId="33106"/>
    <cellStyle name="Comma 7 7 5" xfId="4184"/>
    <cellStyle name="Comma 7 7 5 2" xfId="11994"/>
    <cellStyle name="Comma 7 7 5 2 2" xfId="27405"/>
    <cellStyle name="Comma 7 7 5 2 2 2" xfId="58229"/>
    <cellStyle name="Comma 7 7 5 2 3" xfId="42819"/>
    <cellStyle name="Comma 7 7 5 3" xfId="19596"/>
    <cellStyle name="Comma 7 7 5 3 2" xfId="50420"/>
    <cellStyle name="Comma 7 7 5 4" xfId="35010"/>
    <cellStyle name="Comma 7 7 6" xfId="8191"/>
    <cellStyle name="Comma 7 7 6 2" xfId="23602"/>
    <cellStyle name="Comma 7 7 6 2 2" xfId="54426"/>
    <cellStyle name="Comma 7 7 6 3" xfId="39016"/>
    <cellStyle name="Comma 7 7 7" xfId="15793"/>
    <cellStyle name="Comma 7 7 7 2" xfId="46617"/>
    <cellStyle name="Comma 7 7 8" xfId="31207"/>
    <cellStyle name="Comma 7 8" xfId="801"/>
    <cellStyle name="Comma 7 8 2" xfId="2700"/>
    <cellStyle name="Comma 7 8 2 2" xfId="6503"/>
    <cellStyle name="Comma 7 8 2 2 2" xfId="14313"/>
    <cellStyle name="Comma 7 8 2 2 2 2" xfId="29724"/>
    <cellStyle name="Comma 7 8 2 2 2 2 2" xfId="60548"/>
    <cellStyle name="Comma 7 8 2 2 2 3" xfId="45138"/>
    <cellStyle name="Comma 7 8 2 2 3" xfId="21915"/>
    <cellStyle name="Comma 7 8 2 2 3 2" xfId="52739"/>
    <cellStyle name="Comma 7 8 2 2 4" xfId="37329"/>
    <cellStyle name="Comma 7 8 2 3" xfId="10510"/>
    <cellStyle name="Comma 7 8 2 3 2" xfId="25921"/>
    <cellStyle name="Comma 7 8 2 3 2 2" xfId="56745"/>
    <cellStyle name="Comma 7 8 2 3 3" xfId="41335"/>
    <cellStyle name="Comma 7 8 2 4" xfId="18112"/>
    <cellStyle name="Comma 7 8 2 4 2" xfId="48936"/>
    <cellStyle name="Comma 7 8 2 5" xfId="33526"/>
    <cellStyle name="Comma 7 8 3" xfId="4604"/>
    <cellStyle name="Comma 7 8 3 2" xfId="12414"/>
    <cellStyle name="Comma 7 8 3 2 2" xfId="27825"/>
    <cellStyle name="Comma 7 8 3 2 2 2" xfId="58649"/>
    <cellStyle name="Comma 7 8 3 2 3" xfId="43239"/>
    <cellStyle name="Comma 7 8 3 3" xfId="20016"/>
    <cellStyle name="Comma 7 8 3 3 2" xfId="50840"/>
    <cellStyle name="Comma 7 8 3 4" xfId="35430"/>
    <cellStyle name="Comma 7 8 4" xfId="8611"/>
    <cellStyle name="Comma 7 8 4 2" xfId="24022"/>
    <cellStyle name="Comma 7 8 4 2 2" xfId="54846"/>
    <cellStyle name="Comma 7 8 4 3" xfId="39436"/>
    <cellStyle name="Comma 7 8 5" xfId="16213"/>
    <cellStyle name="Comma 7 8 5 2" xfId="47037"/>
    <cellStyle name="Comma 7 8 6" xfId="31627"/>
    <cellStyle name="Comma 7 9" xfId="1434"/>
    <cellStyle name="Comma 7 9 2" xfId="3333"/>
    <cellStyle name="Comma 7 9 2 2" xfId="7136"/>
    <cellStyle name="Comma 7 9 2 2 2" xfId="14946"/>
    <cellStyle name="Comma 7 9 2 2 2 2" xfId="30357"/>
    <cellStyle name="Comma 7 9 2 2 2 2 2" xfId="61181"/>
    <cellStyle name="Comma 7 9 2 2 2 3" xfId="45771"/>
    <cellStyle name="Comma 7 9 2 2 3" xfId="22548"/>
    <cellStyle name="Comma 7 9 2 2 3 2" xfId="53372"/>
    <cellStyle name="Comma 7 9 2 2 4" xfId="37962"/>
    <cellStyle name="Comma 7 9 2 3" xfId="11143"/>
    <cellStyle name="Comma 7 9 2 3 2" xfId="26554"/>
    <cellStyle name="Comma 7 9 2 3 2 2" xfId="57378"/>
    <cellStyle name="Comma 7 9 2 3 3" xfId="41968"/>
    <cellStyle name="Comma 7 9 2 4" xfId="18745"/>
    <cellStyle name="Comma 7 9 2 4 2" xfId="49569"/>
    <cellStyle name="Comma 7 9 2 5" xfId="34159"/>
    <cellStyle name="Comma 7 9 3" xfId="5237"/>
    <cellStyle name="Comma 7 9 3 2" xfId="13047"/>
    <cellStyle name="Comma 7 9 3 2 2" xfId="28458"/>
    <cellStyle name="Comma 7 9 3 2 2 2" xfId="59282"/>
    <cellStyle name="Comma 7 9 3 2 3" xfId="43872"/>
    <cellStyle name="Comma 7 9 3 3" xfId="20649"/>
    <cellStyle name="Comma 7 9 3 3 2" xfId="51473"/>
    <cellStyle name="Comma 7 9 3 4" xfId="36063"/>
    <cellStyle name="Comma 7 9 4" xfId="9244"/>
    <cellStyle name="Comma 7 9 4 2" xfId="24655"/>
    <cellStyle name="Comma 7 9 4 2 2" xfId="55479"/>
    <cellStyle name="Comma 7 9 4 3" xfId="40069"/>
    <cellStyle name="Comma 7 9 5" xfId="16846"/>
    <cellStyle name="Comma 7 9 5 2" xfId="47670"/>
    <cellStyle name="Comma 7 9 6" xfId="32260"/>
    <cellStyle name="Comma 8" xfId="67"/>
    <cellStyle name="Comma 8 10" xfId="3973"/>
    <cellStyle name="Comma 8 10 2" xfId="11783"/>
    <cellStyle name="Comma 8 10 2 2" xfId="27194"/>
    <cellStyle name="Comma 8 10 2 2 2" xfId="58018"/>
    <cellStyle name="Comma 8 10 2 3" xfId="42608"/>
    <cellStyle name="Comma 8 10 3" xfId="19385"/>
    <cellStyle name="Comma 8 10 3 2" xfId="50209"/>
    <cellStyle name="Comma 8 10 4" xfId="34799"/>
    <cellStyle name="Comma 8 11" xfId="7980"/>
    <cellStyle name="Comma 8 11 2" xfId="23391"/>
    <cellStyle name="Comma 8 11 2 2" xfId="54215"/>
    <cellStyle name="Comma 8 11 3" xfId="38805"/>
    <cellStyle name="Comma 8 12" xfId="7771"/>
    <cellStyle name="Comma 8 12 2" xfId="23182"/>
    <cellStyle name="Comma 8 12 2 2" xfId="54006"/>
    <cellStyle name="Comma 8 12 3" xfId="38596"/>
    <cellStyle name="Comma 8 13" xfId="15582"/>
    <cellStyle name="Comma 8 13 2" xfId="46406"/>
    <cellStyle name="Comma 8 14" xfId="30996"/>
    <cellStyle name="Comma 8 15" xfId="169"/>
    <cellStyle name="Comma 8 2" xfId="91"/>
    <cellStyle name="Comma 8 2 10" xfId="7856"/>
    <cellStyle name="Comma 8 2 10 2" xfId="23267"/>
    <cellStyle name="Comma 8 2 10 2 2" xfId="54091"/>
    <cellStyle name="Comma 8 2 10 3" xfId="38681"/>
    <cellStyle name="Comma 8 2 11" xfId="15667"/>
    <cellStyle name="Comma 8 2 11 2" xfId="46491"/>
    <cellStyle name="Comma 8 2 12" xfId="31081"/>
    <cellStyle name="Comma 8 2 13" xfId="254"/>
    <cellStyle name="Comma 8 2 2" xfId="336"/>
    <cellStyle name="Comma 8 2 2 10" xfId="15749"/>
    <cellStyle name="Comma 8 2 2 10 2" xfId="46573"/>
    <cellStyle name="Comma 8 2 2 11" xfId="31163"/>
    <cellStyle name="Comma 8 2 2 2" xfId="759"/>
    <cellStyle name="Comma 8 2 2 2 2" xfId="1392"/>
    <cellStyle name="Comma 8 2 2 2 2 2" xfId="3291"/>
    <cellStyle name="Comma 8 2 2 2 2 2 2" xfId="7094"/>
    <cellStyle name="Comma 8 2 2 2 2 2 2 2" xfId="14904"/>
    <cellStyle name="Comma 8 2 2 2 2 2 2 2 2" xfId="30315"/>
    <cellStyle name="Comma 8 2 2 2 2 2 2 2 2 2" xfId="61139"/>
    <cellStyle name="Comma 8 2 2 2 2 2 2 2 3" xfId="45729"/>
    <cellStyle name="Comma 8 2 2 2 2 2 2 3" xfId="22506"/>
    <cellStyle name="Comma 8 2 2 2 2 2 2 3 2" xfId="53330"/>
    <cellStyle name="Comma 8 2 2 2 2 2 2 4" xfId="37920"/>
    <cellStyle name="Comma 8 2 2 2 2 2 3" xfId="11101"/>
    <cellStyle name="Comma 8 2 2 2 2 2 3 2" xfId="26512"/>
    <cellStyle name="Comma 8 2 2 2 2 2 3 2 2" xfId="57336"/>
    <cellStyle name="Comma 8 2 2 2 2 2 3 3" xfId="41926"/>
    <cellStyle name="Comma 8 2 2 2 2 2 4" xfId="18703"/>
    <cellStyle name="Comma 8 2 2 2 2 2 4 2" xfId="49527"/>
    <cellStyle name="Comma 8 2 2 2 2 2 5" xfId="34117"/>
    <cellStyle name="Comma 8 2 2 2 2 3" xfId="5195"/>
    <cellStyle name="Comma 8 2 2 2 2 3 2" xfId="13005"/>
    <cellStyle name="Comma 8 2 2 2 2 3 2 2" xfId="28416"/>
    <cellStyle name="Comma 8 2 2 2 2 3 2 2 2" xfId="59240"/>
    <cellStyle name="Comma 8 2 2 2 2 3 2 3" xfId="43830"/>
    <cellStyle name="Comma 8 2 2 2 2 3 3" xfId="20607"/>
    <cellStyle name="Comma 8 2 2 2 2 3 3 2" xfId="51431"/>
    <cellStyle name="Comma 8 2 2 2 2 3 4" xfId="36021"/>
    <cellStyle name="Comma 8 2 2 2 2 4" xfId="9202"/>
    <cellStyle name="Comma 8 2 2 2 2 4 2" xfId="24613"/>
    <cellStyle name="Comma 8 2 2 2 2 4 2 2" xfId="55437"/>
    <cellStyle name="Comma 8 2 2 2 2 4 3" xfId="40027"/>
    <cellStyle name="Comma 8 2 2 2 2 5" xfId="16804"/>
    <cellStyle name="Comma 8 2 2 2 2 5 2" xfId="47628"/>
    <cellStyle name="Comma 8 2 2 2 2 6" xfId="32218"/>
    <cellStyle name="Comma 8 2 2 2 3" xfId="2025"/>
    <cellStyle name="Comma 8 2 2 2 3 2" xfId="3924"/>
    <cellStyle name="Comma 8 2 2 2 3 2 2" xfId="7727"/>
    <cellStyle name="Comma 8 2 2 2 3 2 2 2" xfId="15537"/>
    <cellStyle name="Comma 8 2 2 2 3 2 2 2 2" xfId="30948"/>
    <cellStyle name="Comma 8 2 2 2 3 2 2 2 2 2" xfId="61772"/>
    <cellStyle name="Comma 8 2 2 2 3 2 2 2 3" xfId="46362"/>
    <cellStyle name="Comma 8 2 2 2 3 2 2 3" xfId="23139"/>
    <cellStyle name="Comma 8 2 2 2 3 2 2 3 2" xfId="53963"/>
    <cellStyle name="Comma 8 2 2 2 3 2 2 4" xfId="38553"/>
    <cellStyle name="Comma 8 2 2 2 3 2 3" xfId="11734"/>
    <cellStyle name="Comma 8 2 2 2 3 2 3 2" xfId="27145"/>
    <cellStyle name="Comma 8 2 2 2 3 2 3 2 2" xfId="57969"/>
    <cellStyle name="Comma 8 2 2 2 3 2 3 3" xfId="42559"/>
    <cellStyle name="Comma 8 2 2 2 3 2 4" xfId="19336"/>
    <cellStyle name="Comma 8 2 2 2 3 2 4 2" xfId="50160"/>
    <cellStyle name="Comma 8 2 2 2 3 2 5" xfId="34750"/>
    <cellStyle name="Comma 8 2 2 2 3 3" xfId="5828"/>
    <cellStyle name="Comma 8 2 2 2 3 3 2" xfId="13638"/>
    <cellStyle name="Comma 8 2 2 2 3 3 2 2" xfId="29049"/>
    <cellStyle name="Comma 8 2 2 2 3 3 2 2 2" xfId="59873"/>
    <cellStyle name="Comma 8 2 2 2 3 3 2 3" xfId="44463"/>
    <cellStyle name="Comma 8 2 2 2 3 3 3" xfId="21240"/>
    <cellStyle name="Comma 8 2 2 2 3 3 3 2" xfId="52064"/>
    <cellStyle name="Comma 8 2 2 2 3 3 4" xfId="36654"/>
    <cellStyle name="Comma 8 2 2 2 3 4" xfId="9835"/>
    <cellStyle name="Comma 8 2 2 2 3 4 2" xfId="25246"/>
    <cellStyle name="Comma 8 2 2 2 3 4 2 2" xfId="56070"/>
    <cellStyle name="Comma 8 2 2 2 3 4 3" xfId="40660"/>
    <cellStyle name="Comma 8 2 2 2 3 5" xfId="17437"/>
    <cellStyle name="Comma 8 2 2 2 3 5 2" xfId="48261"/>
    <cellStyle name="Comma 8 2 2 2 3 6" xfId="32851"/>
    <cellStyle name="Comma 8 2 2 2 4" xfId="2658"/>
    <cellStyle name="Comma 8 2 2 2 4 2" xfId="6461"/>
    <cellStyle name="Comma 8 2 2 2 4 2 2" xfId="14271"/>
    <cellStyle name="Comma 8 2 2 2 4 2 2 2" xfId="29682"/>
    <cellStyle name="Comma 8 2 2 2 4 2 2 2 2" xfId="60506"/>
    <cellStyle name="Comma 8 2 2 2 4 2 2 3" xfId="45096"/>
    <cellStyle name="Comma 8 2 2 2 4 2 3" xfId="21873"/>
    <cellStyle name="Comma 8 2 2 2 4 2 3 2" xfId="52697"/>
    <cellStyle name="Comma 8 2 2 2 4 2 4" xfId="37287"/>
    <cellStyle name="Comma 8 2 2 2 4 3" xfId="10468"/>
    <cellStyle name="Comma 8 2 2 2 4 3 2" xfId="25879"/>
    <cellStyle name="Comma 8 2 2 2 4 3 2 2" xfId="56703"/>
    <cellStyle name="Comma 8 2 2 2 4 3 3" xfId="41293"/>
    <cellStyle name="Comma 8 2 2 2 4 4" xfId="18070"/>
    <cellStyle name="Comma 8 2 2 2 4 4 2" xfId="48894"/>
    <cellStyle name="Comma 8 2 2 2 4 5" xfId="33484"/>
    <cellStyle name="Comma 8 2 2 2 5" xfId="4562"/>
    <cellStyle name="Comma 8 2 2 2 5 2" xfId="12372"/>
    <cellStyle name="Comma 8 2 2 2 5 2 2" xfId="27783"/>
    <cellStyle name="Comma 8 2 2 2 5 2 2 2" xfId="58607"/>
    <cellStyle name="Comma 8 2 2 2 5 2 3" xfId="43197"/>
    <cellStyle name="Comma 8 2 2 2 5 3" xfId="19974"/>
    <cellStyle name="Comma 8 2 2 2 5 3 2" xfId="50798"/>
    <cellStyle name="Comma 8 2 2 2 5 4" xfId="35388"/>
    <cellStyle name="Comma 8 2 2 2 6" xfId="8569"/>
    <cellStyle name="Comma 8 2 2 2 6 2" xfId="23980"/>
    <cellStyle name="Comma 8 2 2 2 6 2 2" xfId="54804"/>
    <cellStyle name="Comma 8 2 2 2 6 3" xfId="39394"/>
    <cellStyle name="Comma 8 2 2 2 7" xfId="16171"/>
    <cellStyle name="Comma 8 2 2 2 7 2" xfId="46995"/>
    <cellStyle name="Comma 8 2 2 2 8" xfId="31585"/>
    <cellStyle name="Comma 8 2 2 3" xfId="550"/>
    <cellStyle name="Comma 8 2 2 3 2" xfId="1183"/>
    <cellStyle name="Comma 8 2 2 3 2 2" xfId="3082"/>
    <cellStyle name="Comma 8 2 2 3 2 2 2" xfId="6885"/>
    <cellStyle name="Comma 8 2 2 3 2 2 2 2" xfId="14695"/>
    <cellStyle name="Comma 8 2 2 3 2 2 2 2 2" xfId="30106"/>
    <cellStyle name="Comma 8 2 2 3 2 2 2 2 2 2" xfId="60930"/>
    <cellStyle name="Comma 8 2 2 3 2 2 2 2 3" xfId="45520"/>
    <cellStyle name="Comma 8 2 2 3 2 2 2 3" xfId="22297"/>
    <cellStyle name="Comma 8 2 2 3 2 2 2 3 2" xfId="53121"/>
    <cellStyle name="Comma 8 2 2 3 2 2 2 4" xfId="37711"/>
    <cellStyle name="Comma 8 2 2 3 2 2 3" xfId="10892"/>
    <cellStyle name="Comma 8 2 2 3 2 2 3 2" xfId="26303"/>
    <cellStyle name="Comma 8 2 2 3 2 2 3 2 2" xfId="57127"/>
    <cellStyle name="Comma 8 2 2 3 2 2 3 3" xfId="41717"/>
    <cellStyle name="Comma 8 2 2 3 2 2 4" xfId="18494"/>
    <cellStyle name="Comma 8 2 2 3 2 2 4 2" xfId="49318"/>
    <cellStyle name="Comma 8 2 2 3 2 2 5" xfId="33908"/>
    <cellStyle name="Comma 8 2 2 3 2 3" xfId="4986"/>
    <cellStyle name="Comma 8 2 2 3 2 3 2" xfId="12796"/>
    <cellStyle name="Comma 8 2 2 3 2 3 2 2" xfId="28207"/>
    <cellStyle name="Comma 8 2 2 3 2 3 2 2 2" xfId="59031"/>
    <cellStyle name="Comma 8 2 2 3 2 3 2 3" xfId="43621"/>
    <cellStyle name="Comma 8 2 2 3 2 3 3" xfId="20398"/>
    <cellStyle name="Comma 8 2 2 3 2 3 3 2" xfId="51222"/>
    <cellStyle name="Comma 8 2 2 3 2 3 4" xfId="35812"/>
    <cellStyle name="Comma 8 2 2 3 2 4" xfId="8993"/>
    <cellStyle name="Comma 8 2 2 3 2 4 2" xfId="24404"/>
    <cellStyle name="Comma 8 2 2 3 2 4 2 2" xfId="55228"/>
    <cellStyle name="Comma 8 2 2 3 2 4 3" xfId="39818"/>
    <cellStyle name="Comma 8 2 2 3 2 5" xfId="16595"/>
    <cellStyle name="Comma 8 2 2 3 2 5 2" xfId="47419"/>
    <cellStyle name="Comma 8 2 2 3 2 6" xfId="32009"/>
    <cellStyle name="Comma 8 2 2 3 3" xfId="1816"/>
    <cellStyle name="Comma 8 2 2 3 3 2" xfId="3715"/>
    <cellStyle name="Comma 8 2 2 3 3 2 2" xfId="7518"/>
    <cellStyle name="Comma 8 2 2 3 3 2 2 2" xfId="15328"/>
    <cellStyle name="Comma 8 2 2 3 3 2 2 2 2" xfId="30739"/>
    <cellStyle name="Comma 8 2 2 3 3 2 2 2 2 2" xfId="61563"/>
    <cellStyle name="Comma 8 2 2 3 3 2 2 2 3" xfId="46153"/>
    <cellStyle name="Comma 8 2 2 3 3 2 2 3" xfId="22930"/>
    <cellStyle name="Comma 8 2 2 3 3 2 2 3 2" xfId="53754"/>
    <cellStyle name="Comma 8 2 2 3 3 2 2 4" xfId="38344"/>
    <cellStyle name="Comma 8 2 2 3 3 2 3" xfId="11525"/>
    <cellStyle name="Comma 8 2 2 3 3 2 3 2" xfId="26936"/>
    <cellStyle name="Comma 8 2 2 3 3 2 3 2 2" xfId="57760"/>
    <cellStyle name="Comma 8 2 2 3 3 2 3 3" xfId="42350"/>
    <cellStyle name="Comma 8 2 2 3 3 2 4" xfId="19127"/>
    <cellStyle name="Comma 8 2 2 3 3 2 4 2" xfId="49951"/>
    <cellStyle name="Comma 8 2 2 3 3 2 5" xfId="34541"/>
    <cellStyle name="Comma 8 2 2 3 3 3" xfId="5619"/>
    <cellStyle name="Comma 8 2 2 3 3 3 2" xfId="13429"/>
    <cellStyle name="Comma 8 2 2 3 3 3 2 2" xfId="28840"/>
    <cellStyle name="Comma 8 2 2 3 3 3 2 2 2" xfId="59664"/>
    <cellStyle name="Comma 8 2 2 3 3 3 2 3" xfId="44254"/>
    <cellStyle name="Comma 8 2 2 3 3 3 3" xfId="21031"/>
    <cellStyle name="Comma 8 2 2 3 3 3 3 2" xfId="51855"/>
    <cellStyle name="Comma 8 2 2 3 3 3 4" xfId="36445"/>
    <cellStyle name="Comma 8 2 2 3 3 4" xfId="9626"/>
    <cellStyle name="Comma 8 2 2 3 3 4 2" xfId="25037"/>
    <cellStyle name="Comma 8 2 2 3 3 4 2 2" xfId="55861"/>
    <cellStyle name="Comma 8 2 2 3 3 4 3" xfId="40451"/>
    <cellStyle name="Comma 8 2 2 3 3 5" xfId="17228"/>
    <cellStyle name="Comma 8 2 2 3 3 5 2" xfId="48052"/>
    <cellStyle name="Comma 8 2 2 3 3 6" xfId="32642"/>
    <cellStyle name="Comma 8 2 2 3 4" xfId="2449"/>
    <cellStyle name="Comma 8 2 2 3 4 2" xfId="6252"/>
    <cellStyle name="Comma 8 2 2 3 4 2 2" xfId="14062"/>
    <cellStyle name="Comma 8 2 2 3 4 2 2 2" xfId="29473"/>
    <cellStyle name="Comma 8 2 2 3 4 2 2 2 2" xfId="60297"/>
    <cellStyle name="Comma 8 2 2 3 4 2 2 3" xfId="44887"/>
    <cellStyle name="Comma 8 2 2 3 4 2 3" xfId="21664"/>
    <cellStyle name="Comma 8 2 2 3 4 2 3 2" xfId="52488"/>
    <cellStyle name="Comma 8 2 2 3 4 2 4" xfId="37078"/>
    <cellStyle name="Comma 8 2 2 3 4 3" xfId="10259"/>
    <cellStyle name="Comma 8 2 2 3 4 3 2" xfId="25670"/>
    <cellStyle name="Comma 8 2 2 3 4 3 2 2" xfId="56494"/>
    <cellStyle name="Comma 8 2 2 3 4 3 3" xfId="41084"/>
    <cellStyle name="Comma 8 2 2 3 4 4" xfId="17861"/>
    <cellStyle name="Comma 8 2 2 3 4 4 2" xfId="48685"/>
    <cellStyle name="Comma 8 2 2 3 4 5" xfId="33275"/>
    <cellStyle name="Comma 8 2 2 3 5" xfId="4353"/>
    <cellStyle name="Comma 8 2 2 3 5 2" xfId="12163"/>
    <cellStyle name="Comma 8 2 2 3 5 2 2" xfId="27574"/>
    <cellStyle name="Comma 8 2 2 3 5 2 2 2" xfId="58398"/>
    <cellStyle name="Comma 8 2 2 3 5 2 3" xfId="42988"/>
    <cellStyle name="Comma 8 2 2 3 5 3" xfId="19765"/>
    <cellStyle name="Comma 8 2 2 3 5 3 2" xfId="50589"/>
    <cellStyle name="Comma 8 2 2 3 5 4" xfId="35179"/>
    <cellStyle name="Comma 8 2 2 3 6" xfId="8360"/>
    <cellStyle name="Comma 8 2 2 3 6 2" xfId="23771"/>
    <cellStyle name="Comma 8 2 2 3 6 2 2" xfId="54595"/>
    <cellStyle name="Comma 8 2 2 3 6 3" xfId="39185"/>
    <cellStyle name="Comma 8 2 2 3 7" xfId="15962"/>
    <cellStyle name="Comma 8 2 2 3 7 2" xfId="46786"/>
    <cellStyle name="Comma 8 2 2 3 8" xfId="31376"/>
    <cellStyle name="Comma 8 2 2 4" xfId="970"/>
    <cellStyle name="Comma 8 2 2 4 2" xfId="2869"/>
    <cellStyle name="Comma 8 2 2 4 2 2" xfId="6672"/>
    <cellStyle name="Comma 8 2 2 4 2 2 2" xfId="14482"/>
    <cellStyle name="Comma 8 2 2 4 2 2 2 2" xfId="29893"/>
    <cellStyle name="Comma 8 2 2 4 2 2 2 2 2" xfId="60717"/>
    <cellStyle name="Comma 8 2 2 4 2 2 2 3" xfId="45307"/>
    <cellStyle name="Comma 8 2 2 4 2 2 3" xfId="22084"/>
    <cellStyle name="Comma 8 2 2 4 2 2 3 2" xfId="52908"/>
    <cellStyle name="Comma 8 2 2 4 2 2 4" xfId="37498"/>
    <cellStyle name="Comma 8 2 2 4 2 3" xfId="10679"/>
    <cellStyle name="Comma 8 2 2 4 2 3 2" xfId="26090"/>
    <cellStyle name="Comma 8 2 2 4 2 3 2 2" xfId="56914"/>
    <cellStyle name="Comma 8 2 2 4 2 3 3" xfId="41504"/>
    <cellStyle name="Comma 8 2 2 4 2 4" xfId="18281"/>
    <cellStyle name="Comma 8 2 2 4 2 4 2" xfId="49105"/>
    <cellStyle name="Comma 8 2 2 4 2 5" xfId="33695"/>
    <cellStyle name="Comma 8 2 2 4 3" xfId="4773"/>
    <cellStyle name="Comma 8 2 2 4 3 2" xfId="12583"/>
    <cellStyle name="Comma 8 2 2 4 3 2 2" xfId="27994"/>
    <cellStyle name="Comma 8 2 2 4 3 2 2 2" xfId="58818"/>
    <cellStyle name="Comma 8 2 2 4 3 2 3" xfId="43408"/>
    <cellStyle name="Comma 8 2 2 4 3 3" xfId="20185"/>
    <cellStyle name="Comma 8 2 2 4 3 3 2" xfId="51009"/>
    <cellStyle name="Comma 8 2 2 4 3 4" xfId="35599"/>
    <cellStyle name="Comma 8 2 2 4 4" xfId="8780"/>
    <cellStyle name="Comma 8 2 2 4 4 2" xfId="24191"/>
    <cellStyle name="Comma 8 2 2 4 4 2 2" xfId="55015"/>
    <cellStyle name="Comma 8 2 2 4 4 3" xfId="39605"/>
    <cellStyle name="Comma 8 2 2 4 5" xfId="16382"/>
    <cellStyle name="Comma 8 2 2 4 5 2" xfId="47206"/>
    <cellStyle name="Comma 8 2 2 4 6" xfId="31796"/>
    <cellStyle name="Comma 8 2 2 5" xfId="1603"/>
    <cellStyle name="Comma 8 2 2 5 2" xfId="3502"/>
    <cellStyle name="Comma 8 2 2 5 2 2" xfId="7305"/>
    <cellStyle name="Comma 8 2 2 5 2 2 2" xfId="15115"/>
    <cellStyle name="Comma 8 2 2 5 2 2 2 2" xfId="30526"/>
    <cellStyle name="Comma 8 2 2 5 2 2 2 2 2" xfId="61350"/>
    <cellStyle name="Comma 8 2 2 5 2 2 2 3" xfId="45940"/>
    <cellStyle name="Comma 8 2 2 5 2 2 3" xfId="22717"/>
    <cellStyle name="Comma 8 2 2 5 2 2 3 2" xfId="53541"/>
    <cellStyle name="Comma 8 2 2 5 2 2 4" xfId="38131"/>
    <cellStyle name="Comma 8 2 2 5 2 3" xfId="11312"/>
    <cellStyle name="Comma 8 2 2 5 2 3 2" xfId="26723"/>
    <cellStyle name="Comma 8 2 2 5 2 3 2 2" xfId="57547"/>
    <cellStyle name="Comma 8 2 2 5 2 3 3" xfId="42137"/>
    <cellStyle name="Comma 8 2 2 5 2 4" xfId="18914"/>
    <cellStyle name="Comma 8 2 2 5 2 4 2" xfId="49738"/>
    <cellStyle name="Comma 8 2 2 5 2 5" xfId="34328"/>
    <cellStyle name="Comma 8 2 2 5 3" xfId="5406"/>
    <cellStyle name="Comma 8 2 2 5 3 2" xfId="13216"/>
    <cellStyle name="Comma 8 2 2 5 3 2 2" xfId="28627"/>
    <cellStyle name="Comma 8 2 2 5 3 2 2 2" xfId="59451"/>
    <cellStyle name="Comma 8 2 2 5 3 2 3" xfId="44041"/>
    <cellStyle name="Comma 8 2 2 5 3 3" xfId="20818"/>
    <cellStyle name="Comma 8 2 2 5 3 3 2" xfId="51642"/>
    <cellStyle name="Comma 8 2 2 5 3 4" xfId="36232"/>
    <cellStyle name="Comma 8 2 2 5 4" xfId="9413"/>
    <cellStyle name="Comma 8 2 2 5 4 2" xfId="24824"/>
    <cellStyle name="Comma 8 2 2 5 4 2 2" xfId="55648"/>
    <cellStyle name="Comma 8 2 2 5 4 3" xfId="40238"/>
    <cellStyle name="Comma 8 2 2 5 5" xfId="17015"/>
    <cellStyle name="Comma 8 2 2 5 5 2" xfId="47839"/>
    <cellStyle name="Comma 8 2 2 5 6" xfId="32429"/>
    <cellStyle name="Comma 8 2 2 6" xfId="2236"/>
    <cellStyle name="Comma 8 2 2 6 2" xfId="6039"/>
    <cellStyle name="Comma 8 2 2 6 2 2" xfId="13849"/>
    <cellStyle name="Comma 8 2 2 6 2 2 2" xfId="29260"/>
    <cellStyle name="Comma 8 2 2 6 2 2 2 2" xfId="60084"/>
    <cellStyle name="Comma 8 2 2 6 2 2 3" xfId="44674"/>
    <cellStyle name="Comma 8 2 2 6 2 3" xfId="21451"/>
    <cellStyle name="Comma 8 2 2 6 2 3 2" xfId="52275"/>
    <cellStyle name="Comma 8 2 2 6 2 4" xfId="36865"/>
    <cellStyle name="Comma 8 2 2 6 3" xfId="10046"/>
    <cellStyle name="Comma 8 2 2 6 3 2" xfId="25457"/>
    <cellStyle name="Comma 8 2 2 6 3 2 2" xfId="56281"/>
    <cellStyle name="Comma 8 2 2 6 3 3" xfId="40871"/>
    <cellStyle name="Comma 8 2 2 6 4" xfId="17648"/>
    <cellStyle name="Comma 8 2 2 6 4 2" xfId="48472"/>
    <cellStyle name="Comma 8 2 2 6 5" xfId="33062"/>
    <cellStyle name="Comma 8 2 2 7" xfId="4140"/>
    <cellStyle name="Comma 8 2 2 7 2" xfId="11950"/>
    <cellStyle name="Comma 8 2 2 7 2 2" xfId="27361"/>
    <cellStyle name="Comma 8 2 2 7 2 2 2" xfId="58185"/>
    <cellStyle name="Comma 8 2 2 7 2 3" xfId="42775"/>
    <cellStyle name="Comma 8 2 2 7 3" xfId="19552"/>
    <cellStyle name="Comma 8 2 2 7 3 2" xfId="50376"/>
    <cellStyle name="Comma 8 2 2 7 4" xfId="34966"/>
    <cellStyle name="Comma 8 2 2 8" xfId="8147"/>
    <cellStyle name="Comma 8 2 2 8 2" xfId="23558"/>
    <cellStyle name="Comma 8 2 2 8 2 2" xfId="54382"/>
    <cellStyle name="Comma 8 2 2 8 3" xfId="38972"/>
    <cellStyle name="Comma 8 2 2 9" xfId="7938"/>
    <cellStyle name="Comma 8 2 2 9 2" xfId="23349"/>
    <cellStyle name="Comma 8 2 2 9 2 2" xfId="54173"/>
    <cellStyle name="Comma 8 2 2 9 3" xfId="38763"/>
    <cellStyle name="Comma 8 2 3" xfId="677"/>
    <cellStyle name="Comma 8 2 3 2" xfId="1310"/>
    <cellStyle name="Comma 8 2 3 2 2" xfId="3209"/>
    <cellStyle name="Comma 8 2 3 2 2 2" xfId="7012"/>
    <cellStyle name="Comma 8 2 3 2 2 2 2" xfId="14822"/>
    <cellStyle name="Comma 8 2 3 2 2 2 2 2" xfId="30233"/>
    <cellStyle name="Comma 8 2 3 2 2 2 2 2 2" xfId="61057"/>
    <cellStyle name="Comma 8 2 3 2 2 2 2 3" xfId="45647"/>
    <cellStyle name="Comma 8 2 3 2 2 2 3" xfId="22424"/>
    <cellStyle name="Comma 8 2 3 2 2 2 3 2" xfId="53248"/>
    <cellStyle name="Comma 8 2 3 2 2 2 4" xfId="37838"/>
    <cellStyle name="Comma 8 2 3 2 2 3" xfId="11019"/>
    <cellStyle name="Comma 8 2 3 2 2 3 2" xfId="26430"/>
    <cellStyle name="Comma 8 2 3 2 2 3 2 2" xfId="57254"/>
    <cellStyle name="Comma 8 2 3 2 2 3 3" xfId="41844"/>
    <cellStyle name="Comma 8 2 3 2 2 4" xfId="18621"/>
    <cellStyle name="Comma 8 2 3 2 2 4 2" xfId="49445"/>
    <cellStyle name="Comma 8 2 3 2 2 5" xfId="34035"/>
    <cellStyle name="Comma 8 2 3 2 3" xfId="5113"/>
    <cellStyle name="Comma 8 2 3 2 3 2" xfId="12923"/>
    <cellStyle name="Comma 8 2 3 2 3 2 2" xfId="28334"/>
    <cellStyle name="Comma 8 2 3 2 3 2 2 2" xfId="59158"/>
    <cellStyle name="Comma 8 2 3 2 3 2 3" xfId="43748"/>
    <cellStyle name="Comma 8 2 3 2 3 3" xfId="20525"/>
    <cellStyle name="Comma 8 2 3 2 3 3 2" xfId="51349"/>
    <cellStyle name="Comma 8 2 3 2 3 4" xfId="35939"/>
    <cellStyle name="Comma 8 2 3 2 4" xfId="9120"/>
    <cellStyle name="Comma 8 2 3 2 4 2" xfId="24531"/>
    <cellStyle name="Comma 8 2 3 2 4 2 2" xfId="55355"/>
    <cellStyle name="Comma 8 2 3 2 4 3" xfId="39945"/>
    <cellStyle name="Comma 8 2 3 2 5" xfId="16722"/>
    <cellStyle name="Comma 8 2 3 2 5 2" xfId="47546"/>
    <cellStyle name="Comma 8 2 3 2 6" xfId="32136"/>
    <cellStyle name="Comma 8 2 3 3" xfId="1943"/>
    <cellStyle name="Comma 8 2 3 3 2" xfId="3842"/>
    <cellStyle name="Comma 8 2 3 3 2 2" xfId="7645"/>
    <cellStyle name="Comma 8 2 3 3 2 2 2" xfId="15455"/>
    <cellStyle name="Comma 8 2 3 3 2 2 2 2" xfId="30866"/>
    <cellStyle name="Comma 8 2 3 3 2 2 2 2 2" xfId="61690"/>
    <cellStyle name="Comma 8 2 3 3 2 2 2 3" xfId="46280"/>
    <cellStyle name="Comma 8 2 3 3 2 2 3" xfId="23057"/>
    <cellStyle name="Comma 8 2 3 3 2 2 3 2" xfId="53881"/>
    <cellStyle name="Comma 8 2 3 3 2 2 4" xfId="38471"/>
    <cellStyle name="Comma 8 2 3 3 2 3" xfId="11652"/>
    <cellStyle name="Comma 8 2 3 3 2 3 2" xfId="27063"/>
    <cellStyle name="Comma 8 2 3 3 2 3 2 2" xfId="57887"/>
    <cellStyle name="Comma 8 2 3 3 2 3 3" xfId="42477"/>
    <cellStyle name="Comma 8 2 3 3 2 4" xfId="19254"/>
    <cellStyle name="Comma 8 2 3 3 2 4 2" xfId="50078"/>
    <cellStyle name="Comma 8 2 3 3 2 5" xfId="34668"/>
    <cellStyle name="Comma 8 2 3 3 3" xfId="5746"/>
    <cellStyle name="Comma 8 2 3 3 3 2" xfId="13556"/>
    <cellStyle name="Comma 8 2 3 3 3 2 2" xfId="28967"/>
    <cellStyle name="Comma 8 2 3 3 3 2 2 2" xfId="59791"/>
    <cellStyle name="Comma 8 2 3 3 3 2 3" xfId="44381"/>
    <cellStyle name="Comma 8 2 3 3 3 3" xfId="21158"/>
    <cellStyle name="Comma 8 2 3 3 3 3 2" xfId="51982"/>
    <cellStyle name="Comma 8 2 3 3 3 4" xfId="36572"/>
    <cellStyle name="Comma 8 2 3 3 4" xfId="9753"/>
    <cellStyle name="Comma 8 2 3 3 4 2" xfId="25164"/>
    <cellStyle name="Comma 8 2 3 3 4 2 2" xfId="55988"/>
    <cellStyle name="Comma 8 2 3 3 4 3" xfId="40578"/>
    <cellStyle name="Comma 8 2 3 3 5" xfId="17355"/>
    <cellStyle name="Comma 8 2 3 3 5 2" xfId="48179"/>
    <cellStyle name="Comma 8 2 3 3 6" xfId="32769"/>
    <cellStyle name="Comma 8 2 3 4" xfId="2576"/>
    <cellStyle name="Comma 8 2 3 4 2" xfId="6379"/>
    <cellStyle name="Comma 8 2 3 4 2 2" xfId="14189"/>
    <cellStyle name="Comma 8 2 3 4 2 2 2" xfId="29600"/>
    <cellStyle name="Comma 8 2 3 4 2 2 2 2" xfId="60424"/>
    <cellStyle name="Comma 8 2 3 4 2 2 3" xfId="45014"/>
    <cellStyle name="Comma 8 2 3 4 2 3" xfId="21791"/>
    <cellStyle name="Comma 8 2 3 4 2 3 2" xfId="52615"/>
    <cellStyle name="Comma 8 2 3 4 2 4" xfId="37205"/>
    <cellStyle name="Comma 8 2 3 4 3" xfId="10386"/>
    <cellStyle name="Comma 8 2 3 4 3 2" xfId="25797"/>
    <cellStyle name="Comma 8 2 3 4 3 2 2" xfId="56621"/>
    <cellStyle name="Comma 8 2 3 4 3 3" xfId="41211"/>
    <cellStyle name="Comma 8 2 3 4 4" xfId="17988"/>
    <cellStyle name="Comma 8 2 3 4 4 2" xfId="48812"/>
    <cellStyle name="Comma 8 2 3 4 5" xfId="33402"/>
    <cellStyle name="Comma 8 2 3 5" xfId="4480"/>
    <cellStyle name="Comma 8 2 3 5 2" xfId="12290"/>
    <cellStyle name="Comma 8 2 3 5 2 2" xfId="27701"/>
    <cellStyle name="Comma 8 2 3 5 2 2 2" xfId="58525"/>
    <cellStyle name="Comma 8 2 3 5 2 3" xfId="43115"/>
    <cellStyle name="Comma 8 2 3 5 3" xfId="19892"/>
    <cellStyle name="Comma 8 2 3 5 3 2" xfId="50716"/>
    <cellStyle name="Comma 8 2 3 5 4" xfId="35306"/>
    <cellStyle name="Comma 8 2 3 6" xfId="8487"/>
    <cellStyle name="Comma 8 2 3 6 2" xfId="23898"/>
    <cellStyle name="Comma 8 2 3 6 2 2" xfId="54722"/>
    <cellStyle name="Comma 8 2 3 6 3" xfId="39312"/>
    <cellStyle name="Comma 8 2 3 7" xfId="16089"/>
    <cellStyle name="Comma 8 2 3 7 2" xfId="46913"/>
    <cellStyle name="Comma 8 2 3 8" xfId="31503"/>
    <cellStyle name="Comma 8 2 4" xfId="468"/>
    <cellStyle name="Comma 8 2 4 2" xfId="1101"/>
    <cellStyle name="Comma 8 2 4 2 2" xfId="3000"/>
    <cellStyle name="Comma 8 2 4 2 2 2" xfId="6803"/>
    <cellStyle name="Comma 8 2 4 2 2 2 2" xfId="14613"/>
    <cellStyle name="Comma 8 2 4 2 2 2 2 2" xfId="30024"/>
    <cellStyle name="Comma 8 2 4 2 2 2 2 2 2" xfId="60848"/>
    <cellStyle name="Comma 8 2 4 2 2 2 2 3" xfId="45438"/>
    <cellStyle name="Comma 8 2 4 2 2 2 3" xfId="22215"/>
    <cellStyle name="Comma 8 2 4 2 2 2 3 2" xfId="53039"/>
    <cellStyle name="Comma 8 2 4 2 2 2 4" xfId="37629"/>
    <cellStyle name="Comma 8 2 4 2 2 3" xfId="10810"/>
    <cellStyle name="Comma 8 2 4 2 2 3 2" xfId="26221"/>
    <cellStyle name="Comma 8 2 4 2 2 3 2 2" xfId="57045"/>
    <cellStyle name="Comma 8 2 4 2 2 3 3" xfId="41635"/>
    <cellStyle name="Comma 8 2 4 2 2 4" xfId="18412"/>
    <cellStyle name="Comma 8 2 4 2 2 4 2" xfId="49236"/>
    <cellStyle name="Comma 8 2 4 2 2 5" xfId="33826"/>
    <cellStyle name="Comma 8 2 4 2 3" xfId="4904"/>
    <cellStyle name="Comma 8 2 4 2 3 2" xfId="12714"/>
    <cellStyle name="Comma 8 2 4 2 3 2 2" xfId="28125"/>
    <cellStyle name="Comma 8 2 4 2 3 2 2 2" xfId="58949"/>
    <cellStyle name="Comma 8 2 4 2 3 2 3" xfId="43539"/>
    <cellStyle name="Comma 8 2 4 2 3 3" xfId="20316"/>
    <cellStyle name="Comma 8 2 4 2 3 3 2" xfId="51140"/>
    <cellStyle name="Comma 8 2 4 2 3 4" xfId="35730"/>
    <cellStyle name="Comma 8 2 4 2 4" xfId="8911"/>
    <cellStyle name="Comma 8 2 4 2 4 2" xfId="24322"/>
    <cellStyle name="Comma 8 2 4 2 4 2 2" xfId="55146"/>
    <cellStyle name="Comma 8 2 4 2 4 3" xfId="39736"/>
    <cellStyle name="Comma 8 2 4 2 5" xfId="16513"/>
    <cellStyle name="Comma 8 2 4 2 5 2" xfId="47337"/>
    <cellStyle name="Comma 8 2 4 2 6" xfId="31927"/>
    <cellStyle name="Comma 8 2 4 3" xfId="1734"/>
    <cellStyle name="Comma 8 2 4 3 2" xfId="3633"/>
    <cellStyle name="Comma 8 2 4 3 2 2" xfId="7436"/>
    <cellStyle name="Comma 8 2 4 3 2 2 2" xfId="15246"/>
    <cellStyle name="Comma 8 2 4 3 2 2 2 2" xfId="30657"/>
    <cellStyle name="Comma 8 2 4 3 2 2 2 2 2" xfId="61481"/>
    <cellStyle name="Comma 8 2 4 3 2 2 2 3" xfId="46071"/>
    <cellStyle name="Comma 8 2 4 3 2 2 3" xfId="22848"/>
    <cellStyle name="Comma 8 2 4 3 2 2 3 2" xfId="53672"/>
    <cellStyle name="Comma 8 2 4 3 2 2 4" xfId="38262"/>
    <cellStyle name="Comma 8 2 4 3 2 3" xfId="11443"/>
    <cellStyle name="Comma 8 2 4 3 2 3 2" xfId="26854"/>
    <cellStyle name="Comma 8 2 4 3 2 3 2 2" xfId="57678"/>
    <cellStyle name="Comma 8 2 4 3 2 3 3" xfId="42268"/>
    <cellStyle name="Comma 8 2 4 3 2 4" xfId="19045"/>
    <cellStyle name="Comma 8 2 4 3 2 4 2" xfId="49869"/>
    <cellStyle name="Comma 8 2 4 3 2 5" xfId="34459"/>
    <cellStyle name="Comma 8 2 4 3 3" xfId="5537"/>
    <cellStyle name="Comma 8 2 4 3 3 2" xfId="13347"/>
    <cellStyle name="Comma 8 2 4 3 3 2 2" xfId="28758"/>
    <cellStyle name="Comma 8 2 4 3 3 2 2 2" xfId="59582"/>
    <cellStyle name="Comma 8 2 4 3 3 2 3" xfId="44172"/>
    <cellStyle name="Comma 8 2 4 3 3 3" xfId="20949"/>
    <cellStyle name="Comma 8 2 4 3 3 3 2" xfId="51773"/>
    <cellStyle name="Comma 8 2 4 3 3 4" xfId="36363"/>
    <cellStyle name="Comma 8 2 4 3 4" xfId="9544"/>
    <cellStyle name="Comma 8 2 4 3 4 2" xfId="24955"/>
    <cellStyle name="Comma 8 2 4 3 4 2 2" xfId="55779"/>
    <cellStyle name="Comma 8 2 4 3 4 3" xfId="40369"/>
    <cellStyle name="Comma 8 2 4 3 5" xfId="17146"/>
    <cellStyle name="Comma 8 2 4 3 5 2" xfId="47970"/>
    <cellStyle name="Comma 8 2 4 3 6" xfId="32560"/>
    <cellStyle name="Comma 8 2 4 4" xfId="2367"/>
    <cellStyle name="Comma 8 2 4 4 2" xfId="6170"/>
    <cellStyle name="Comma 8 2 4 4 2 2" xfId="13980"/>
    <cellStyle name="Comma 8 2 4 4 2 2 2" xfId="29391"/>
    <cellStyle name="Comma 8 2 4 4 2 2 2 2" xfId="60215"/>
    <cellStyle name="Comma 8 2 4 4 2 2 3" xfId="44805"/>
    <cellStyle name="Comma 8 2 4 4 2 3" xfId="21582"/>
    <cellStyle name="Comma 8 2 4 4 2 3 2" xfId="52406"/>
    <cellStyle name="Comma 8 2 4 4 2 4" xfId="36996"/>
    <cellStyle name="Comma 8 2 4 4 3" xfId="10177"/>
    <cellStyle name="Comma 8 2 4 4 3 2" xfId="25588"/>
    <cellStyle name="Comma 8 2 4 4 3 2 2" xfId="56412"/>
    <cellStyle name="Comma 8 2 4 4 3 3" xfId="41002"/>
    <cellStyle name="Comma 8 2 4 4 4" xfId="17779"/>
    <cellStyle name="Comma 8 2 4 4 4 2" xfId="48603"/>
    <cellStyle name="Comma 8 2 4 4 5" xfId="33193"/>
    <cellStyle name="Comma 8 2 4 5" xfId="4271"/>
    <cellStyle name="Comma 8 2 4 5 2" xfId="12081"/>
    <cellStyle name="Comma 8 2 4 5 2 2" xfId="27492"/>
    <cellStyle name="Comma 8 2 4 5 2 2 2" xfId="58316"/>
    <cellStyle name="Comma 8 2 4 5 2 3" xfId="42906"/>
    <cellStyle name="Comma 8 2 4 5 3" xfId="19683"/>
    <cellStyle name="Comma 8 2 4 5 3 2" xfId="50507"/>
    <cellStyle name="Comma 8 2 4 5 4" xfId="35097"/>
    <cellStyle name="Comma 8 2 4 6" xfId="8278"/>
    <cellStyle name="Comma 8 2 4 6 2" xfId="23689"/>
    <cellStyle name="Comma 8 2 4 6 2 2" xfId="54513"/>
    <cellStyle name="Comma 8 2 4 6 3" xfId="39103"/>
    <cellStyle name="Comma 8 2 4 7" xfId="15880"/>
    <cellStyle name="Comma 8 2 4 7 2" xfId="46704"/>
    <cellStyle name="Comma 8 2 4 8" xfId="31294"/>
    <cellStyle name="Comma 8 2 5" xfId="888"/>
    <cellStyle name="Comma 8 2 5 2" xfId="2787"/>
    <cellStyle name="Comma 8 2 5 2 2" xfId="6590"/>
    <cellStyle name="Comma 8 2 5 2 2 2" xfId="14400"/>
    <cellStyle name="Comma 8 2 5 2 2 2 2" xfId="29811"/>
    <cellStyle name="Comma 8 2 5 2 2 2 2 2" xfId="60635"/>
    <cellStyle name="Comma 8 2 5 2 2 2 3" xfId="45225"/>
    <cellStyle name="Comma 8 2 5 2 2 3" xfId="22002"/>
    <cellStyle name="Comma 8 2 5 2 2 3 2" xfId="52826"/>
    <cellStyle name="Comma 8 2 5 2 2 4" xfId="37416"/>
    <cellStyle name="Comma 8 2 5 2 3" xfId="10597"/>
    <cellStyle name="Comma 8 2 5 2 3 2" xfId="26008"/>
    <cellStyle name="Comma 8 2 5 2 3 2 2" xfId="56832"/>
    <cellStyle name="Comma 8 2 5 2 3 3" xfId="41422"/>
    <cellStyle name="Comma 8 2 5 2 4" xfId="18199"/>
    <cellStyle name="Comma 8 2 5 2 4 2" xfId="49023"/>
    <cellStyle name="Comma 8 2 5 2 5" xfId="33613"/>
    <cellStyle name="Comma 8 2 5 3" xfId="4691"/>
    <cellStyle name="Comma 8 2 5 3 2" xfId="12501"/>
    <cellStyle name="Comma 8 2 5 3 2 2" xfId="27912"/>
    <cellStyle name="Comma 8 2 5 3 2 2 2" xfId="58736"/>
    <cellStyle name="Comma 8 2 5 3 2 3" xfId="43326"/>
    <cellStyle name="Comma 8 2 5 3 3" xfId="20103"/>
    <cellStyle name="Comma 8 2 5 3 3 2" xfId="50927"/>
    <cellStyle name="Comma 8 2 5 3 4" xfId="35517"/>
    <cellStyle name="Comma 8 2 5 4" xfId="8698"/>
    <cellStyle name="Comma 8 2 5 4 2" xfId="24109"/>
    <cellStyle name="Comma 8 2 5 4 2 2" xfId="54933"/>
    <cellStyle name="Comma 8 2 5 4 3" xfId="39523"/>
    <cellStyle name="Comma 8 2 5 5" xfId="16300"/>
    <cellStyle name="Comma 8 2 5 5 2" xfId="47124"/>
    <cellStyle name="Comma 8 2 5 6" xfId="31714"/>
    <cellStyle name="Comma 8 2 6" xfId="1521"/>
    <cellStyle name="Comma 8 2 6 2" xfId="3420"/>
    <cellStyle name="Comma 8 2 6 2 2" xfId="7223"/>
    <cellStyle name="Comma 8 2 6 2 2 2" xfId="15033"/>
    <cellStyle name="Comma 8 2 6 2 2 2 2" xfId="30444"/>
    <cellStyle name="Comma 8 2 6 2 2 2 2 2" xfId="61268"/>
    <cellStyle name="Comma 8 2 6 2 2 2 3" xfId="45858"/>
    <cellStyle name="Comma 8 2 6 2 2 3" xfId="22635"/>
    <cellStyle name="Comma 8 2 6 2 2 3 2" xfId="53459"/>
    <cellStyle name="Comma 8 2 6 2 2 4" xfId="38049"/>
    <cellStyle name="Comma 8 2 6 2 3" xfId="11230"/>
    <cellStyle name="Comma 8 2 6 2 3 2" xfId="26641"/>
    <cellStyle name="Comma 8 2 6 2 3 2 2" xfId="57465"/>
    <cellStyle name="Comma 8 2 6 2 3 3" xfId="42055"/>
    <cellStyle name="Comma 8 2 6 2 4" xfId="18832"/>
    <cellStyle name="Comma 8 2 6 2 4 2" xfId="49656"/>
    <cellStyle name="Comma 8 2 6 2 5" xfId="34246"/>
    <cellStyle name="Comma 8 2 6 3" xfId="5324"/>
    <cellStyle name="Comma 8 2 6 3 2" xfId="13134"/>
    <cellStyle name="Comma 8 2 6 3 2 2" xfId="28545"/>
    <cellStyle name="Comma 8 2 6 3 2 2 2" xfId="59369"/>
    <cellStyle name="Comma 8 2 6 3 2 3" xfId="43959"/>
    <cellStyle name="Comma 8 2 6 3 3" xfId="20736"/>
    <cellStyle name="Comma 8 2 6 3 3 2" xfId="51560"/>
    <cellStyle name="Comma 8 2 6 3 4" xfId="36150"/>
    <cellStyle name="Comma 8 2 6 4" xfId="9331"/>
    <cellStyle name="Comma 8 2 6 4 2" xfId="24742"/>
    <cellStyle name="Comma 8 2 6 4 2 2" xfId="55566"/>
    <cellStyle name="Comma 8 2 6 4 3" xfId="40156"/>
    <cellStyle name="Comma 8 2 6 5" xfId="16933"/>
    <cellStyle name="Comma 8 2 6 5 2" xfId="47757"/>
    <cellStyle name="Comma 8 2 6 6" xfId="32347"/>
    <cellStyle name="Comma 8 2 7" xfId="2154"/>
    <cellStyle name="Comma 8 2 7 2" xfId="5957"/>
    <cellStyle name="Comma 8 2 7 2 2" xfId="13767"/>
    <cellStyle name="Comma 8 2 7 2 2 2" xfId="29178"/>
    <cellStyle name="Comma 8 2 7 2 2 2 2" xfId="60002"/>
    <cellStyle name="Comma 8 2 7 2 2 3" xfId="44592"/>
    <cellStyle name="Comma 8 2 7 2 3" xfId="21369"/>
    <cellStyle name="Comma 8 2 7 2 3 2" xfId="52193"/>
    <cellStyle name="Comma 8 2 7 2 4" xfId="36783"/>
    <cellStyle name="Comma 8 2 7 3" xfId="9964"/>
    <cellStyle name="Comma 8 2 7 3 2" xfId="25375"/>
    <cellStyle name="Comma 8 2 7 3 2 2" xfId="56199"/>
    <cellStyle name="Comma 8 2 7 3 3" xfId="40789"/>
    <cellStyle name="Comma 8 2 7 4" xfId="17566"/>
    <cellStyle name="Comma 8 2 7 4 2" xfId="48390"/>
    <cellStyle name="Comma 8 2 7 5" xfId="32980"/>
    <cellStyle name="Comma 8 2 8" xfId="4058"/>
    <cellStyle name="Comma 8 2 8 2" xfId="11868"/>
    <cellStyle name="Comma 8 2 8 2 2" xfId="27279"/>
    <cellStyle name="Comma 8 2 8 2 2 2" xfId="58103"/>
    <cellStyle name="Comma 8 2 8 2 3" xfId="42693"/>
    <cellStyle name="Comma 8 2 8 3" xfId="19470"/>
    <cellStyle name="Comma 8 2 8 3 2" xfId="50294"/>
    <cellStyle name="Comma 8 2 8 4" xfId="34884"/>
    <cellStyle name="Comma 8 2 9" xfId="8065"/>
    <cellStyle name="Comma 8 2 9 2" xfId="23476"/>
    <cellStyle name="Comma 8 2 9 2 2" xfId="54300"/>
    <cellStyle name="Comma 8 2 9 3" xfId="38890"/>
    <cellStyle name="Comma 8 3" xfId="294"/>
    <cellStyle name="Comma 8 3 10" xfId="15707"/>
    <cellStyle name="Comma 8 3 10 2" xfId="46531"/>
    <cellStyle name="Comma 8 3 11" xfId="31121"/>
    <cellStyle name="Comma 8 3 2" xfId="717"/>
    <cellStyle name="Comma 8 3 2 2" xfId="1350"/>
    <cellStyle name="Comma 8 3 2 2 2" xfId="3249"/>
    <cellStyle name="Comma 8 3 2 2 2 2" xfId="7052"/>
    <cellStyle name="Comma 8 3 2 2 2 2 2" xfId="14862"/>
    <cellStyle name="Comma 8 3 2 2 2 2 2 2" xfId="30273"/>
    <cellStyle name="Comma 8 3 2 2 2 2 2 2 2" xfId="61097"/>
    <cellStyle name="Comma 8 3 2 2 2 2 2 3" xfId="45687"/>
    <cellStyle name="Comma 8 3 2 2 2 2 3" xfId="22464"/>
    <cellStyle name="Comma 8 3 2 2 2 2 3 2" xfId="53288"/>
    <cellStyle name="Comma 8 3 2 2 2 2 4" xfId="37878"/>
    <cellStyle name="Comma 8 3 2 2 2 3" xfId="11059"/>
    <cellStyle name="Comma 8 3 2 2 2 3 2" xfId="26470"/>
    <cellStyle name="Comma 8 3 2 2 2 3 2 2" xfId="57294"/>
    <cellStyle name="Comma 8 3 2 2 2 3 3" xfId="41884"/>
    <cellStyle name="Comma 8 3 2 2 2 4" xfId="18661"/>
    <cellStyle name="Comma 8 3 2 2 2 4 2" xfId="49485"/>
    <cellStyle name="Comma 8 3 2 2 2 5" xfId="34075"/>
    <cellStyle name="Comma 8 3 2 2 3" xfId="5153"/>
    <cellStyle name="Comma 8 3 2 2 3 2" xfId="12963"/>
    <cellStyle name="Comma 8 3 2 2 3 2 2" xfId="28374"/>
    <cellStyle name="Comma 8 3 2 2 3 2 2 2" xfId="59198"/>
    <cellStyle name="Comma 8 3 2 2 3 2 3" xfId="43788"/>
    <cellStyle name="Comma 8 3 2 2 3 3" xfId="20565"/>
    <cellStyle name="Comma 8 3 2 2 3 3 2" xfId="51389"/>
    <cellStyle name="Comma 8 3 2 2 3 4" xfId="35979"/>
    <cellStyle name="Comma 8 3 2 2 4" xfId="9160"/>
    <cellStyle name="Comma 8 3 2 2 4 2" xfId="24571"/>
    <cellStyle name="Comma 8 3 2 2 4 2 2" xfId="55395"/>
    <cellStyle name="Comma 8 3 2 2 4 3" xfId="39985"/>
    <cellStyle name="Comma 8 3 2 2 5" xfId="16762"/>
    <cellStyle name="Comma 8 3 2 2 5 2" xfId="47586"/>
    <cellStyle name="Comma 8 3 2 2 6" xfId="32176"/>
    <cellStyle name="Comma 8 3 2 3" xfId="1983"/>
    <cellStyle name="Comma 8 3 2 3 2" xfId="3882"/>
    <cellStyle name="Comma 8 3 2 3 2 2" xfId="7685"/>
    <cellStyle name="Comma 8 3 2 3 2 2 2" xfId="15495"/>
    <cellStyle name="Comma 8 3 2 3 2 2 2 2" xfId="30906"/>
    <cellStyle name="Comma 8 3 2 3 2 2 2 2 2" xfId="61730"/>
    <cellStyle name="Comma 8 3 2 3 2 2 2 3" xfId="46320"/>
    <cellStyle name="Comma 8 3 2 3 2 2 3" xfId="23097"/>
    <cellStyle name="Comma 8 3 2 3 2 2 3 2" xfId="53921"/>
    <cellStyle name="Comma 8 3 2 3 2 2 4" xfId="38511"/>
    <cellStyle name="Comma 8 3 2 3 2 3" xfId="11692"/>
    <cellStyle name="Comma 8 3 2 3 2 3 2" xfId="27103"/>
    <cellStyle name="Comma 8 3 2 3 2 3 2 2" xfId="57927"/>
    <cellStyle name="Comma 8 3 2 3 2 3 3" xfId="42517"/>
    <cellStyle name="Comma 8 3 2 3 2 4" xfId="19294"/>
    <cellStyle name="Comma 8 3 2 3 2 4 2" xfId="50118"/>
    <cellStyle name="Comma 8 3 2 3 2 5" xfId="34708"/>
    <cellStyle name="Comma 8 3 2 3 3" xfId="5786"/>
    <cellStyle name="Comma 8 3 2 3 3 2" xfId="13596"/>
    <cellStyle name="Comma 8 3 2 3 3 2 2" xfId="29007"/>
    <cellStyle name="Comma 8 3 2 3 3 2 2 2" xfId="59831"/>
    <cellStyle name="Comma 8 3 2 3 3 2 3" xfId="44421"/>
    <cellStyle name="Comma 8 3 2 3 3 3" xfId="21198"/>
    <cellStyle name="Comma 8 3 2 3 3 3 2" xfId="52022"/>
    <cellStyle name="Comma 8 3 2 3 3 4" xfId="36612"/>
    <cellStyle name="Comma 8 3 2 3 4" xfId="9793"/>
    <cellStyle name="Comma 8 3 2 3 4 2" xfId="25204"/>
    <cellStyle name="Comma 8 3 2 3 4 2 2" xfId="56028"/>
    <cellStyle name="Comma 8 3 2 3 4 3" xfId="40618"/>
    <cellStyle name="Comma 8 3 2 3 5" xfId="17395"/>
    <cellStyle name="Comma 8 3 2 3 5 2" xfId="48219"/>
    <cellStyle name="Comma 8 3 2 3 6" xfId="32809"/>
    <cellStyle name="Comma 8 3 2 4" xfId="2616"/>
    <cellStyle name="Comma 8 3 2 4 2" xfId="6419"/>
    <cellStyle name="Comma 8 3 2 4 2 2" xfId="14229"/>
    <cellStyle name="Comma 8 3 2 4 2 2 2" xfId="29640"/>
    <cellStyle name="Comma 8 3 2 4 2 2 2 2" xfId="60464"/>
    <cellStyle name="Comma 8 3 2 4 2 2 3" xfId="45054"/>
    <cellStyle name="Comma 8 3 2 4 2 3" xfId="21831"/>
    <cellStyle name="Comma 8 3 2 4 2 3 2" xfId="52655"/>
    <cellStyle name="Comma 8 3 2 4 2 4" xfId="37245"/>
    <cellStyle name="Comma 8 3 2 4 3" xfId="10426"/>
    <cellStyle name="Comma 8 3 2 4 3 2" xfId="25837"/>
    <cellStyle name="Comma 8 3 2 4 3 2 2" xfId="56661"/>
    <cellStyle name="Comma 8 3 2 4 3 3" xfId="41251"/>
    <cellStyle name="Comma 8 3 2 4 4" xfId="18028"/>
    <cellStyle name="Comma 8 3 2 4 4 2" xfId="48852"/>
    <cellStyle name="Comma 8 3 2 4 5" xfId="33442"/>
    <cellStyle name="Comma 8 3 2 5" xfId="4520"/>
    <cellStyle name="Comma 8 3 2 5 2" xfId="12330"/>
    <cellStyle name="Comma 8 3 2 5 2 2" xfId="27741"/>
    <cellStyle name="Comma 8 3 2 5 2 2 2" xfId="58565"/>
    <cellStyle name="Comma 8 3 2 5 2 3" xfId="43155"/>
    <cellStyle name="Comma 8 3 2 5 3" xfId="19932"/>
    <cellStyle name="Comma 8 3 2 5 3 2" xfId="50756"/>
    <cellStyle name="Comma 8 3 2 5 4" xfId="35346"/>
    <cellStyle name="Comma 8 3 2 6" xfId="8527"/>
    <cellStyle name="Comma 8 3 2 6 2" xfId="23938"/>
    <cellStyle name="Comma 8 3 2 6 2 2" xfId="54762"/>
    <cellStyle name="Comma 8 3 2 6 3" xfId="39352"/>
    <cellStyle name="Comma 8 3 2 7" xfId="16129"/>
    <cellStyle name="Comma 8 3 2 7 2" xfId="46953"/>
    <cellStyle name="Comma 8 3 2 8" xfId="31543"/>
    <cellStyle name="Comma 8 3 3" xfId="508"/>
    <cellStyle name="Comma 8 3 3 2" xfId="1141"/>
    <cellStyle name="Comma 8 3 3 2 2" xfId="3040"/>
    <cellStyle name="Comma 8 3 3 2 2 2" xfId="6843"/>
    <cellStyle name="Comma 8 3 3 2 2 2 2" xfId="14653"/>
    <cellStyle name="Comma 8 3 3 2 2 2 2 2" xfId="30064"/>
    <cellStyle name="Comma 8 3 3 2 2 2 2 2 2" xfId="60888"/>
    <cellStyle name="Comma 8 3 3 2 2 2 2 3" xfId="45478"/>
    <cellStyle name="Comma 8 3 3 2 2 2 3" xfId="22255"/>
    <cellStyle name="Comma 8 3 3 2 2 2 3 2" xfId="53079"/>
    <cellStyle name="Comma 8 3 3 2 2 2 4" xfId="37669"/>
    <cellStyle name="Comma 8 3 3 2 2 3" xfId="10850"/>
    <cellStyle name="Comma 8 3 3 2 2 3 2" xfId="26261"/>
    <cellStyle name="Comma 8 3 3 2 2 3 2 2" xfId="57085"/>
    <cellStyle name="Comma 8 3 3 2 2 3 3" xfId="41675"/>
    <cellStyle name="Comma 8 3 3 2 2 4" xfId="18452"/>
    <cellStyle name="Comma 8 3 3 2 2 4 2" xfId="49276"/>
    <cellStyle name="Comma 8 3 3 2 2 5" xfId="33866"/>
    <cellStyle name="Comma 8 3 3 2 3" xfId="4944"/>
    <cellStyle name="Comma 8 3 3 2 3 2" xfId="12754"/>
    <cellStyle name="Comma 8 3 3 2 3 2 2" xfId="28165"/>
    <cellStyle name="Comma 8 3 3 2 3 2 2 2" xfId="58989"/>
    <cellStyle name="Comma 8 3 3 2 3 2 3" xfId="43579"/>
    <cellStyle name="Comma 8 3 3 2 3 3" xfId="20356"/>
    <cellStyle name="Comma 8 3 3 2 3 3 2" xfId="51180"/>
    <cellStyle name="Comma 8 3 3 2 3 4" xfId="35770"/>
    <cellStyle name="Comma 8 3 3 2 4" xfId="8951"/>
    <cellStyle name="Comma 8 3 3 2 4 2" xfId="24362"/>
    <cellStyle name="Comma 8 3 3 2 4 2 2" xfId="55186"/>
    <cellStyle name="Comma 8 3 3 2 4 3" xfId="39776"/>
    <cellStyle name="Comma 8 3 3 2 5" xfId="16553"/>
    <cellStyle name="Comma 8 3 3 2 5 2" xfId="47377"/>
    <cellStyle name="Comma 8 3 3 2 6" xfId="31967"/>
    <cellStyle name="Comma 8 3 3 3" xfId="1774"/>
    <cellStyle name="Comma 8 3 3 3 2" xfId="3673"/>
    <cellStyle name="Comma 8 3 3 3 2 2" xfId="7476"/>
    <cellStyle name="Comma 8 3 3 3 2 2 2" xfId="15286"/>
    <cellStyle name="Comma 8 3 3 3 2 2 2 2" xfId="30697"/>
    <cellStyle name="Comma 8 3 3 3 2 2 2 2 2" xfId="61521"/>
    <cellStyle name="Comma 8 3 3 3 2 2 2 3" xfId="46111"/>
    <cellStyle name="Comma 8 3 3 3 2 2 3" xfId="22888"/>
    <cellStyle name="Comma 8 3 3 3 2 2 3 2" xfId="53712"/>
    <cellStyle name="Comma 8 3 3 3 2 2 4" xfId="38302"/>
    <cellStyle name="Comma 8 3 3 3 2 3" xfId="11483"/>
    <cellStyle name="Comma 8 3 3 3 2 3 2" xfId="26894"/>
    <cellStyle name="Comma 8 3 3 3 2 3 2 2" xfId="57718"/>
    <cellStyle name="Comma 8 3 3 3 2 3 3" xfId="42308"/>
    <cellStyle name="Comma 8 3 3 3 2 4" xfId="19085"/>
    <cellStyle name="Comma 8 3 3 3 2 4 2" xfId="49909"/>
    <cellStyle name="Comma 8 3 3 3 2 5" xfId="34499"/>
    <cellStyle name="Comma 8 3 3 3 3" xfId="5577"/>
    <cellStyle name="Comma 8 3 3 3 3 2" xfId="13387"/>
    <cellStyle name="Comma 8 3 3 3 3 2 2" xfId="28798"/>
    <cellStyle name="Comma 8 3 3 3 3 2 2 2" xfId="59622"/>
    <cellStyle name="Comma 8 3 3 3 3 2 3" xfId="44212"/>
    <cellStyle name="Comma 8 3 3 3 3 3" xfId="20989"/>
    <cellStyle name="Comma 8 3 3 3 3 3 2" xfId="51813"/>
    <cellStyle name="Comma 8 3 3 3 3 4" xfId="36403"/>
    <cellStyle name="Comma 8 3 3 3 4" xfId="9584"/>
    <cellStyle name="Comma 8 3 3 3 4 2" xfId="24995"/>
    <cellStyle name="Comma 8 3 3 3 4 2 2" xfId="55819"/>
    <cellStyle name="Comma 8 3 3 3 4 3" xfId="40409"/>
    <cellStyle name="Comma 8 3 3 3 5" xfId="17186"/>
    <cellStyle name="Comma 8 3 3 3 5 2" xfId="48010"/>
    <cellStyle name="Comma 8 3 3 3 6" xfId="32600"/>
    <cellStyle name="Comma 8 3 3 4" xfId="2407"/>
    <cellStyle name="Comma 8 3 3 4 2" xfId="6210"/>
    <cellStyle name="Comma 8 3 3 4 2 2" xfId="14020"/>
    <cellStyle name="Comma 8 3 3 4 2 2 2" xfId="29431"/>
    <cellStyle name="Comma 8 3 3 4 2 2 2 2" xfId="60255"/>
    <cellStyle name="Comma 8 3 3 4 2 2 3" xfId="44845"/>
    <cellStyle name="Comma 8 3 3 4 2 3" xfId="21622"/>
    <cellStyle name="Comma 8 3 3 4 2 3 2" xfId="52446"/>
    <cellStyle name="Comma 8 3 3 4 2 4" xfId="37036"/>
    <cellStyle name="Comma 8 3 3 4 3" xfId="10217"/>
    <cellStyle name="Comma 8 3 3 4 3 2" xfId="25628"/>
    <cellStyle name="Comma 8 3 3 4 3 2 2" xfId="56452"/>
    <cellStyle name="Comma 8 3 3 4 3 3" xfId="41042"/>
    <cellStyle name="Comma 8 3 3 4 4" xfId="17819"/>
    <cellStyle name="Comma 8 3 3 4 4 2" xfId="48643"/>
    <cellStyle name="Comma 8 3 3 4 5" xfId="33233"/>
    <cellStyle name="Comma 8 3 3 5" xfId="4311"/>
    <cellStyle name="Comma 8 3 3 5 2" xfId="12121"/>
    <cellStyle name="Comma 8 3 3 5 2 2" xfId="27532"/>
    <cellStyle name="Comma 8 3 3 5 2 2 2" xfId="58356"/>
    <cellStyle name="Comma 8 3 3 5 2 3" xfId="42946"/>
    <cellStyle name="Comma 8 3 3 5 3" xfId="19723"/>
    <cellStyle name="Comma 8 3 3 5 3 2" xfId="50547"/>
    <cellStyle name="Comma 8 3 3 5 4" xfId="35137"/>
    <cellStyle name="Comma 8 3 3 6" xfId="8318"/>
    <cellStyle name="Comma 8 3 3 6 2" xfId="23729"/>
    <cellStyle name="Comma 8 3 3 6 2 2" xfId="54553"/>
    <cellStyle name="Comma 8 3 3 6 3" xfId="39143"/>
    <cellStyle name="Comma 8 3 3 7" xfId="15920"/>
    <cellStyle name="Comma 8 3 3 7 2" xfId="46744"/>
    <cellStyle name="Comma 8 3 3 8" xfId="31334"/>
    <cellStyle name="Comma 8 3 4" xfId="928"/>
    <cellStyle name="Comma 8 3 4 2" xfId="2827"/>
    <cellStyle name="Comma 8 3 4 2 2" xfId="6630"/>
    <cellStyle name="Comma 8 3 4 2 2 2" xfId="14440"/>
    <cellStyle name="Comma 8 3 4 2 2 2 2" xfId="29851"/>
    <cellStyle name="Comma 8 3 4 2 2 2 2 2" xfId="60675"/>
    <cellStyle name="Comma 8 3 4 2 2 2 3" xfId="45265"/>
    <cellStyle name="Comma 8 3 4 2 2 3" xfId="22042"/>
    <cellStyle name="Comma 8 3 4 2 2 3 2" xfId="52866"/>
    <cellStyle name="Comma 8 3 4 2 2 4" xfId="37456"/>
    <cellStyle name="Comma 8 3 4 2 3" xfId="10637"/>
    <cellStyle name="Comma 8 3 4 2 3 2" xfId="26048"/>
    <cellStyle name="Comma 8 3 4 2 3 2 2" xfId="56872"/>
    <cellStyle name="Comma 8 3 4 2 3 3" xfId="41462"/>
    <cellStyle name="Comma 8 3 4 2 4" xfId="18239"/>
    <cellStyle name="Comma 8 3 4 2 4 2" xfId="49063"/>
    <cellStyle name="Comma 8 3 4 2 5" xfId="33653"/>
    <cellStyle name="Comma 8 3 4 3" xfId="4731"/>
    <cellStyle name="Comma 8 3 4 3 2" xfId="12541"/>
    <cellStyle name="Comma 8 3 4 3 2 2" xfId="27952"/>
    <cellStyle name="Comma 8 3 4 3 2 2 2" xfId="58776"/>
    <cellStyle name="Comma 8 3 4 3 2 3" xfId="43366"/>
    <cellStyle name="Comma 8 3 4 3 3" xfId="20143"/>
    <cellStyle name="Comma 8 3 4 3 3 2" xfId="50967"/>
    <cellStyle name="Comma 8 3 4 3 4" xfId="35557"/>
    <cellStyle name="Comma 8 3 4 4" xfId="8738"/>
    <cellStyle name="Comma 8 3 4 4 2" xfId="24149"/>
    <cellStyle name="Comma 8 3 4 4 2 2" xfId="54973"/>
    <cellStyle name="Comma 8 3 4 4 3" xfId="39563"/>
    <cellStyle name="Comma 8 3 4 5" xfId="16340"/>
    <cellStyle name="Comma 8 3 4 5 2" xfId="47164"/>
    <cellStyle name="Comma 8 3 4 6" xfId="31754"/>
    <cellStyle name="Comma 8 3 5" xfId="1561"/>
    <cellStyle name="Comma 8 3 5 2" xfId="3460"/>
    <cellStyle name="Comma 8 3 5 2 2" xfId="7263"/>
    <cellStyle name="Comma 8 3 5 2 2 2" xfId="15073"/>
    <cellStyle name="Comma 8 3 5 2 2 2 2" xfId="30484"/>
    <cellStyle name="Comma 8 3 5 2 2 2 2 2" xfId="61308"/>
    <cellStyle name="Comma 8 3 5 2 2 2 3" xfId="45898"/>
    <cellStyle name="Comma 8 3 5 2 2 3" xfId="22675"/>
    <cellStyle name="Comma 8 3 5 2 2 3 2" xfId="53499"/>
    <cellStyle name="Comma 8 3 5 2 2 4" xfId="38089"/>
    <cellStyle name="Comma 8 3 5 2 3" xfId="11270"/>
    <cellStyle name="Comma 8 3 5 2 3 2" xfId="26681"/>
    <cellStyle name="Comma 8 3 5 2 3 2 2" xfId="57505"/>
    <cellStyle name="Comma 8 3 5 2 3 3" xfId="42095"/>
    <cellStyle name="Comma 8 3 5 2 4" xfId="18872"/>
    <cellStyle name="Comma 8 3 5 2 4 2" xfId="49696"/>
    <cellStyle name="Comma 8 3 5 2 5" xfId="34286"/>
    <cellStyle name="Comma 8 3 5 3" xfId="5364"/>
    <cellStyle name="Comma 8 3 5 3 2" xfId="13174"/>
    <cellStyle name="Comma 8 3 5 3 2 2" xfId="28585"/>
    <cellStyle name="Comma 8 3 5 3 2 2 2" xfId="59409"/>
    <cellStyle name="Comma 8 3 5 3 2 3" xfId="43999"/>
    <cellStyle name="Comma 8 3 5 3 3" xfId="20776"/>
    <cellStyle name="Comma 8 3 5 3 3 2" xfId="51600"/>
    <cellStyle name="Comma 8 3 5 3 4" xfId="36190"/>
    <cellStyle name="Comma 8 3 5 4" xfId="9371"/>
    <cellStyle name="Comma 8 3 5 4 2" xfId="24782"/>
    <cellStyle name="Comma 8 3 5 4 2 2" xfId="55606"/>
    <cellStyle name="Comma 8 3 5 4 3" xfId="40196"/>
    <cellStyle name="Comma 8 3 5 5" xfId="16973"/>
    <cellStyle name="Comma 8 3 5 5 2" xfId="47797"/>
    <cellStyle name="Comma 8 3 5 6" xfId="32387"/>
    <cellStyle name="Comma 8 3 6" xfId="2194"/>
    <cellStyle name="Comma 8 3 6 2" xfId="5997"/>
    <cellStyle name="Comma 8 3 6 2 2" xfId="13807"/>
    <cellStyle name="Comma 8 3 6 2 2 2" xfId="29218"/>
    <cellStyle name="Comma 8 3 6 2 2 2 2" xfId="60042"/>
    <cellStyle name="Comma 8 3 6 2 2 3" xfId="44632"/>
    <cellStyle name="Comma 8 3 6 2 3" xfId="21409"/>
    <cellStyle name="Comma 8 3 6 2 3 2" xfId="52233"/>
    <cellStyle name="Comma 8 3 6 2 4" xfId="36823"/>
    <cellStyle name="Comma 8 3 6 3" xfId="10004"/>
    <cellStyle name="Comma 8 3 6 3 2" xfId="25415"/>
    <cellStyle name="Comma 8 3 6 3 2 2" xfId="56239"/>
    <cellStyle name="Comma 8 3 6 3 3" xfId="40829"/>
    <cellStyle name="Comma 8 3 6 4" xfId="17606"/>
    <cellStyle name="Comma 8 3 6 4 2" xfId="48430"/>
    <cellStyle name="Comma 8 3 6 5" xfId="33020"/>
    <cellStyle name="Comma 8 3 7" xfId="4098"/>
    <cellStyle name="Comma 8 3 7 2" xfId="11908"/>
    <cellStyle name="Comma 8 3 7 2 2" xfId="27319"/>
    <cellStyle name="Comma 8 3 7 2 2 2" xfId="58143"/>
    <cellStyle name="Comma 8 3 7 2 3" xfId="42733"/>
    <cellStyle name="Comma 8 3 7 3" xfId="19510"/>
    <cellStyle name="Comma 8 3 7 3 2" xfId="50334"/>
    <cellStyle name="Comma 8 3 7 4" xfId="34924"/>
    <cellStyle name="Comma 8 3 8" xfId="8105"/>
    <cellStyle name="Comma 8 3 8 2" xfId="23516"/>
    <cellStyle name="Comma 8 3 8 2 2" xfId="54340"/>
    <cellStyle name="Comma 8 3 8 3" xfId="38930"/>
    <cellStyle name="Comma 8 3 9" xfId="7896"/>
    <cellStyle name="Comma 8 3 9 2" xfId="23307"/>
    <cellStyle name="Comma 8 3 9 2 2" xfId="54131"/>
    <cellStyle name="Comma 8 3 9 3" xfId="38721"/>
    <cellStyle name="Comma 8 4" xfId="214"/>
    <cellStyle name="Comma 8 4 10" xfId="15627"/>
    <cellStyle name="Comma 8 4 10 2" xfId="46451"/>
    <cellStyle name="Comma 8 4 11" xfId="31041"/>
    <cellStyle name="Comma 8 4 2" xfId="637"/>
    <cellStyle name="Comma 8 4 2 2" xfId="1270"/>
    <cellStyle name="Comma 8 4 2 2 2" xfId="3169"/>
    <cellStyle name="Comma 8 4 2 2 2 2" xfId="6972"/>
    <cellStyle name="Comma 8 4 2 2 2 2 2" xfId="14782"/>
    <cellStyle name="Comma 8 4 2 2 2 2 2 2" xfId="30193"/>
    <cellStyle name="Comma 8 4 2 2 2 2 2 2 2" xfId="61017"/>
    <cellStyle name="Comma 8 4 2 2 2 2 2 3" xfId="45607"/>
    <cellStyle name="Comma 8 4 2 2 2 2 3" xfId="22384"/>
    <cellStyle name="Comma 8 4 2 2 2 2 3 2" xfId="53208"/>
    <cellStyle name="Comma 8 4 2 2 2 2 4" xfId="37798"/>
    <cellStyle name="Comma 8 4 2 2 2 3" xfId="10979"/>
    <cellStyle name="Comma 8 4 2 2 2 3 2" xfId="26390"/>
    <cellStyle name="Comma 8 4 2 2 2 3 2 2" xfId="57214"/>
    <cellStyle name="Comma 8 4 2 2 2 3 3" xfId="41804"/>
    <cellStyle name="Comma 8 4 2 2 2 4" xfId="18581"/>
    <cellStyle name="Comma 8 4 2 2 2 4 2" xfId="49405"/>
    <cellStyle name="Comma 8 4 2 2 2 5" xfId="33995"/>
    <cellStyle name="Comma 8 4 2 2 3" xfId="5073"/>
    <cellStyle name="Comma 8 4 2 2 3 2" xfId="12883"/>
    <cellStyle name="Comma 8 4 2 2 3 2 2" xfId="28294"/>
    <cellStyle name="Comma 8 4 2 2 3 2 2 2" xfId="59118"/>
    <cellStyle name="Comma 8 4 2 2 3 2 3" xfId="43708"/>
    <cellStyle name="Comma 8 4 2 2 3 3" xfId="20485"/>
    <cellStyle name="Comma 8 4 2 2 3 3 2" xfId="51309"/>
    <cellStyle name="Comma 8 4 2 2 3 4" xfId="35899"/>
    <cellStyle name="Comma 8 4 2 2 4" xfId="9080"/>
    <cellStyle name="Comma 8 4 2 2 4 2" xfId="24491"/>
    <cellStyle name="Comma 8 4 2 2 4 2 2" xfId="55315"/>
    <cellStyle name="Comma 8 4 2 2 4 3" xfId="39905"/>
    <cellStyle name="Comma 8 4 2 2 5" xfId="16682"/>
    <cellStyle name="Comma 8 4 2 2 5 2" xfId="47506"/>
    <cellStyle name="Comma 8 4 2 2 6" xfId="32096"/>
    <cellStyle name="Comma 8 4 2 3" xfId="1903"/>
    <cellStyle name="Comma 8 4 2 3 2" xfId="3802"/>
    <cellStyle name="Comma 8 4 2 3 2 2" xfId="7605"/>
    <cellStyle name="Comma 8 4 2 3 2 2 2" xfId="15415"/>
    <cellStyle name="Comma 8 4 2 3 2 2 2 2" xfId="30826"/>
    <cellStyle name="Comma 8 4 2 3 2 2 2 2 2" xfId="61650"/>
    <cellStyle name="Comma 8 4 2 3 2 2 2 3" xfId="46240"/>
    <cellStyle name="Comma 8 4 2 3 2 2 3" xfId="23017"/>
    <cellStyle name="Comma 8 4 2 3 2 2 3 2" xfId="53841"/>
    <cellStyle name="Comma 8 4 2 3 2 2 4" xfId="38431"/>
    <cellStyle name="Comma 8 4 2 3 2 3" xfId="11612"/>
    <cellStyle name="Comma 8 4 2 3 2 3 2" xfId="27023"/>
    <cellStyle name="Comma 8 4 2 3 2 3 2 2" xfId="57847"/>
    <cellStyle name="Comma 8 4 2 3 2 3 3" xfId="42437"/>
    <cellStyle name="Comma 8 4 2 3 2 4" xfId="19214"/>
    <cellStyle name="Comma 8 4 2 3 2 4 2" xfId="50038"/>
    <cellStyle name="Comma 8 4 2 3 2 5" xfId="34628"/>
    <cellStyle name="Comma 8 4 2 3 3" xfId="5706"/>
    <cellStyle name="Comma 8 4 2 3 3 2" xfId="13516"/>
    <cellStyle name="Comma 8 4 2 3 3 2 2" xfId="28927"/>
    <cellStyle name="Comma 8 4 2 3 3 2 2 2" xfId="59751"/>
    <cellStyle name="Comma 8 4 2 3 3 2 3" xfId="44341"/>
    <cellStyle name="Comma 8 4 2 3 3 3" xfId="21118"/>
    <cellStyle name="Comma 8 4 2 3 3 3 2" xfId="51942"/>
    <cellStyle name="Comma 8 4 2 3 3 4" xfId="36532"/>
    <cellStyle name="Comma 8 4 2 3 4" xfId="9713"/>
    <cellStyle name="Comma 8 4 2 3 4 2" xfId="25124"/>
    <cellStyle name="Comma 8 4 2 3 4 2 2" xfId="55948"/>
    <cellStyle name="Comma 8 4 2 3 4 3" xfId="40538"/>
    <cellStyle name="Comma 8 4 2 3 5" xfId="17315"/>
    <cellStyle name="Comma 8 4 2 3 5 2" xfId="48139"/>
    <cellStyle name="Comma 8 4 2 3 6" xfId="32729"/>
    <cellStyle name="Comma 8 4 2 4" xfId="2536"/>
    <cellStyle name="Comma 8 4 2 4 2" xfId="6339"/>
    <cellStyle name="Comma 8 4 2 4 2 2" xfId="14149"/>
    <cellStyle name="Comma 8 4 2 4 2 2 2" xfId="29560"/>
    <cellStyle name="Comma 8 4 2 4 2 2 2 2" xfId="60384"/>
    <cellStyle name="Comma 8 4 2 4 2 2 3" xfId="44974"/>
    <cellStyle name="Comma 8 4 2 4 2 3" xfId="21751"/>
    <cellStyle name="Comma 8 4 2 4 2 3 2" xfId="52575"/>
    <cellStyle name="Comma 8 4 2 4 2 4" xfId="37165"/>
    <cellStyle name="Comma 8 4 2 4 3" xfId="10346"/>
    <cellStyle name="Comma 8 4 2 4 3 2" xfId="25757"/>
    <cellStyle name="Comma 8 4 2 4 3 2 2" xfId="56581"/>
    <cellStyle name="Comma 8 4 2 4 3 3" xfId="41171"/>
    <cellStyle name="Comma 8 4 2 4 4" xfId="17948"/>
    <cellStyle name="Comma 8 4 2 4 4 2" xfId="48772"/>
    <cellStyle name="Comma 8 4 2 4 5" xfId="33362"/>
    <cellStyle name="Comma 8 4 2 5" xfId="4440"/>
    <cellStyle name="Comma 8 4 2 5 2" xfId="12250"/>
    <cellStyle name="Comma 8 4 2 5 2 2" xfId="27661"/>
    <cellStyle name="Comma 8 4 2 5 2 2 2" xfId="58485"/>
    <cellStyle name="Comma 8 4 2 5 2 3" xfId="43075"/>
    <cellStyle name="Comma 8 4 2 5 3" xfId="19852"/>
    <cellStyle name="Comma 8 4 2 5 3 2" xfId="50676"/>
    <cellStyle name="Comma 8 4 2 5 4" xfId="35266"/>
    <cellStyle name="Comma 8 4 2 6" xfId="8447"/>
    <cellStyle name="Comma 8 4 2 6 2" xfId="23858"/>
    <cellStyle name="Comma 8 4 2 6 2 2" xfId="54682"/>
    <cellStyle name="Comma 8 4 2 6 3" xfId="39272"/>
    <cellStyle name="Comma 8 4 2 7" xfId="16049"/>
    <cellStyle name="Comma 8 4 2 7 2" xfId="46873"/>
    <cellStyle name="Comma 8 4 2 8" xfId="31463"/>
    <cellStyle name="Comma 8 4 3" xfId="428"/>
    <cellStyle name="Comma 8 4 3 2" xfId="1061"/>
    <cellStyle name="Comma 8 4 3 2 2" xfId="2960"/>
    <cellStyle name="Comma 8 4 3 2 2 2" xfId="6763"/>
    <cellStyle name="Comma 8 4 3 2 2 2 2" xfId="14573"/>
    <cellStyle name="Comma 8 4 3 2 2 2 2 2" xfId="29984"/>
    <cellStyle name="Comma 8 4 3 2 2 2 2 2 2" xfId="60808"/>
    <cellStyle name="Comma 8 4 3 2 2 2 2 3" xfId="45398"/>
    <cellStyle name="Comma 8 4 3 2 2 2 3" xfId="22175"/>
    <cellStyle name="Comma 8 4 3 2 2 2 3 2" xfId="52999"/>
    <cellStyle name="Comma 8 4 3 2 2 2 4" xfId="37589"/>
    <cellStyle name="Comma 8 4 3 2 2 3" xfId="10770"/>
    <cellStyle name="Comma 8 4 3 2 2 3 2" xfId="26181"/>
    <cellStyle name="Comma 8 4 3 2 2 3 2 2" xfId="57005"/>
    <cellStyle name="Comma 8 4 3 2 2 3 3" xfId="41595"/>
    <cellStyle name="Comma 8 4 3 2 2 4" xfId="18372"/>
    <cellStyle name="Comma 8 4 3 2 2 4 2" xfId="49196"/>
    <cellStyle name="Comma 8 4 3 2 2 5" xfId="33786"/>
    <cellStyle name="Comma 8 4 3 2 3" xfId="4864"/>
    <cellStyle name="Comma 8 4 3 2 3 2" xfId="12674"/>
    <cellStyle name="Comma 8 4 3 2 3 2 2" xfId="28085"/>
    <cellStyle name="Comma 8 4 3 2 3 2 2 2" xfId="58909"/>
    <cellStyle name="Comma 8 4 3 2 3 2 3" xfId="43499"/>
    <cellStyle name="Comma 8 4 3 2 3 3" xfId="20276"/>
    <cellStyle name="Comma 8 4 3 2 3 3 2" xfId="51100"/>
    <cellStyle name="Comma 8 4 3 2 3 4" xfId="35690"/>
    <cellStyle name="Comma 8 4 3 2 4" xfId="8871"/>
    <cellStyle name="Comma 8 4 3 2 4 2" xfId="24282"/>
    <cellStyle name="Comma 8 4 3 2 4 2 2" xfId="55106"/>
    <cellStyle name="Comma 8 4 3 2 4 3" xfId="39696"/>
    <cellStyle name="Comma 8 4 3 2 5" xfId="16473"/>
    <cellStyle name="Comma 8 4 3 2 5 2" xfId="47297"/>
    <cellStyle name="Comma 8 4 3 2 6" xfId="31887"/>
    <cellStyle name="Comma 8 4 3 3" xfId="1694"/>
    <cellStyle name="Comma 8 4 3 3 2" xfId="3593"/>
    <cellStyle name="Comma 8 4 3 3 2 2" xfId="7396"/>
    <cellStyle name="Comma 8 4 3 3 2 2 2" xfId="15206"/>
    <cellStyle name="Comma 8 4 3 3 2 2 2 2" xfId="30617"/>
    <cellStyle name="Comma 8 4 3 3 2 2 2 2 2" xfId="61441"/>
    <cellStyle name="Comma 8 4 3 3 2 2 2 3" xfId="46031"/>
    <cellStyle name="Comma 8 4 3 3 2 2 3" xfId="22808"/>
    <cellStyle name="Comma 8 4 3 3 2 2 3 2" xfId="53632"/>
    <cellStyle name="Comma 8 4 3 3 2 2 4" xfId="38222"/>
    <cellStyle name="Comma 8 4 3 3 2 3" xfId="11403"/>
    <cellStyle name="Comma 8 4 3 3 2 3 2" xfId="26814"/>
    <cellStyle name="Comma 8 4 3 3 2 3 2 2" xfId="57638"/>
    <cellStyle name="Comma 8 4 3 3 2 3 3" xfId="42228"/>
    <cellStyle name="Comma 8 4 3 3 2 4" xfId="19005"/>
    <cellStyle name="Comma 8 4 3 3 2 4 2" xfId="49829"/>
    <cellStyle name="Comma 8 4 3 3 2 5" xfId="34419"/>
    <cellStyle name="Comma 8 4 3 3 3" xfId="5497"/>
    <cellStyle name="Comma 8 4 3 3 3 2" xfId="13307"/>
    <cellStyle name="Comma 8 4 3 3 3 2 2" xfId="28718"/>
    <cellStyle name="Comma 8 4 3 3 3 2 2 2" xfId="59542"/>
    <cellStyle name="Comma 8 4 3 3 3 2 3" xfId="44132"/>
    <cellStyle name="Comma 8 4 3 3 3 3" xfId="20909"/>
    <cellStyle name="Comma 8 4 3 3 3 3 2" xfId="51733"/>
    <cellStyle name="Comma 8 4 3 3 3 4" xfId="36323"/>
    <cellStyle name="Comma 8 4 3 3 4" xfId="9504"/>
    <cellStyle name="Comma 8 4 3 3 4 2" xfId="24915"/>
    <cellStyle name="Comma 8 4 3 3 4 2 2" xfId="55739"/>
    <cellStyle name="Comma 8 4 3 3 4 3" xfId="40329"/>
    <cellStyle name="Comma 8 4 3 3 5" xfId="17106"/>
    <cellStyle name="Comma 8 4 3 3 5 2" xfId="47930"/>
    <cellStyle name="Comma 8 4 3 3 6" xfId="32520"/>
    <cellStyle name="Comma 8 4 3 4" xfId="2327"/>
    <cellStyle name="Comma 8 4 3 4 2" xfId="6130"/>
    <cellStyle name="Comma 8 4 3 4 2 2" xfId="13940"/>
    <cellStyle name="Comma 8 4 3 4 2 2 2" xfId="29351"/>
    <cellStyle name="Comma 8 4 3 4 2 2 2 2" xfId="60175"/>
    <cellStyle name="Comma 8 4 3 4 2 2 3" xfId="44765"/>
    <cellStyle name="Comma 8 4 3 4 2 3" xfId="21542"/>
    <cellStyle name="Comma 8 4 3 4 2 3 2" xfId="52366"/>
    <cellStyle name="Comma 8 4 3 4 2 4" xfId="36956"/>
    <cellStyle name="Comma 8 4 3 4 3" xfId="10137"/>
    <cellStyle name="Comma 8 4 3 4 3 2" xfId="25548"/>
    <cellStyle name="Comma 8 4 3 4 3 2 2" xfId="56372"/>
    <cellStyle name="Comma 8 4 3 4 3 3" xfId="40962"/>
    <cellStyle name="Comma 8 4 3 4 4" xfId="17739"/>
    <cellStyle name="Comma 8 4 3 4 4 2" xfId="48563"/>
    <cellStyle name="Comma 8 4 3 4 5" xfId="33153"/>
    <cellStyle name="Comma 8 4 3 5" xfId="4231"/>
    <cellStyle name="Comma 8 4 3 5 2" xfId="12041"/>
    <cellStyle name="Comma 8 4 3 5 2 2" xfId="27452"/>
    <cellStyle name="Comma 8 4 3 5 2 2 2" xfId="58276"/>
    <cellStyle name="Comma 8 4 3 5 2 3" xfId="42866"/>
    <cellStyle name="Comma 8 4 3 5 3" xfId="19643"/>
    <cellStyle name="Comma 8 4 3 5 3 2" xfId="50467"/>
    <cellStyle name="Comma 8 4 3 5 4" xfId="35057"/>
    <cellStyle name="Comma 8 4 3 6" xfId="8238"/>
    <cellStyle name="Comma 8 4 3 6 2" xfId="23649"/>
    <cellStyle name="Comma 8 4 3 6 2 2" xfId="54473"/>
    <cellStyle name="Comma 8 4 3 6 3" xfId="39063"/>
    <cellStyle name="Comma 8 4 3 7" xfId="15840"/>
    <cellStyle name="Comma 8 4 3 7 2" xfId="46664"/>
    <cellStyle name="Comma 8 4 3 8" xfId="31254"/>
    <cellStyle name="Comma 8 4 4" xfId="848"/>
    <cellStyle name="Comma 8 4 4 2" xfId="2747"/>
    <cellStyle name="Comma 8 4 4 2 2" xfId="6550"/>
    <cellStyle name="Comma 8 4 4 2 2 2" xfId="14360"/>
    <cellStyle name="Comma 8 4 4 2 2 2 2" xfId="29771"/>
    <cellStyle name="Comma 8 4 4 2 2 2 2 2" xfId="60595"/>
    <cellStyle name="Comma 8 4 4 2 2 2 3" xfId="45185"/>
    <cellStyle name="Comma 8 4 4 2 2 3" xfId="21962"/>
    <cellStyle name="Comma 8 4 4 2 2 3 2" xfId="52786"/>
    <cellStyle name="Comma 8 4 4 2 2 4" xfId="37376"/>
    <cellStyle name="Comma 8 4 4 2 3" xfId="10557"/>
    <cellStyle name="Comma 8 4 4 2 3 2" xfId="25968"/>
    <cellStyle name="Comma 8 4 4 2 3 2 2" xfId="56792"/>
    <cellStyle name="Comma 8 4 4 2 3 3" xfId="41382"/>
    <cellStyle name="Comma 8 4 4 2 4" xfId="18159"/>
    <cellStyle name="Comma 8 4 4 2 4 2" xfId="48983"/>
    <cellStyle name="Comma 8 4 4 2 5" xfId="33573"/>
    <cellStyle name="Comma 8 4 4 3" xfId="4651"/>
    <cellStyle name="Comma 8 4 4 3 2" xfId="12461"/>
    <cellStyle name="Comma 8 4 4 3 2 2" xfId="27872"/>
    <cellStyle name="Comma 8 4 4 3 2 2 2" xfId="58696"/>
    <cellStyle name="Comma 8 4 4 3 2 3" xfId="43286"/>
    <cellStyle name="Comma 8 4 4 3 3" xfId="20063"/>
    <cellStyle name="Comma 8 4 4 3 3 2" xfId="50887"/>
    <cellStyle name="Comma 8 4 4 3 4" xfId="35477"/>
    <cellStyle name="Comma 8 4 4 4" xfId="8658"/>
    <cellStyle name="Comma 8 4 4 4 2" xfId="24069"/>
    <cellStyle name="Comma 8 4 4 4 2 2" xfId="54893"/>
    <cellStyle name="Comma 8 4 4 4 3" xfId="39483"/>
    <cellStyle name="Comma 8 4 4 5" xfId="16260"/>
    <cellStyle name="Comma 8 4 4 5 2" xfId="47084"/>
    <cellStyle name="Comma 8 4 4 6" xfId="31674"/>
    <cellStyle name="Comma 8 4 5" xfId="1481"/>
    <cellStyle name="Comma 8 4 5 2" xfId="3380"/>
    <cellStyle name="Comma 8 4 5 2 2" xfId="7183"/>
    <cellStyle name="Comma 8 4 5 2 2 2" xfId="14993"/>
    <cellStyle name="Comma 8 4 5 2 2 2 2" xfId="30404"/>
    <cellStyle name="Comma 8 4 5 2 2 2 2 2" xfId="61228"/>
    <cellStyle name="Comma 8 4 5 2 2 2 3" xfId="45818"/>
    <cellStyle name="Comma 8 4 5 2 2 3" xfId="22595"/>
    <cellStyle name="Comma 8 4 5 2 2 3 2" xfId="53419"/>
    <cellStyle name="Comma 8 4 5 2 2 4" xfId="38009"/>
    <cellStyle name="Comma 8 4 5 2 3" xfId="11190"/>
    <cellStyle name="Comma 8 4 5 2 3 2" xfId="26601"/>
    <cellStyle name="Comma 8 4 5 2 3 2 2" xfId="57425"/>
    <cellStyle name="Comma 8 4 5 2 3 3" xfId="42015"/>
    <cellStyle name="Comma 8 4 5 2 4" xfId="18792"/>
    <cellStyle name="Comma 8 4 5 2 4 2" xfId="49616"/>
    <cellStyle name="Comma 8 4 5 2 5" xfId="34206"/>
    <cellStyle name="Comma 8 4 5 3" xfId="5284"/>
    <cellStyle name="Comma 8 4 5 3 2" xfId="13094"/>
    <cellStyle name="Comma 8 4 5 3 2 2" xfId="28505"/>
    <cellStyle name="Comma 8 4 5 3 2 2 2" xfId="59329"/>
    <cellStyle name="Comma 8 4 5 3 2 3" xfId="43919"/>
    <cellStyle name="Comma 8 4 5 3 3" xfId="20696"/>
    <cellStyle name="Comma 8 4 5 3 3 2" xfId="51520"/>
    <cellStyle name="Comma 8 4 5 3 4" xfId="36110"/>
    <cellStyle name="Comma 8 4 5 4" xfId="9291"/>
    <cellStyle name="Comma 8 4 5 4 2" xfId="24702"/>
    <cellStyle name="Comma 8 4 5 4 2 2" xfId="55526"/>
    <cellStyle name="Comma 8 4 5 4 3" xfId="40116"/>
    <cellStyle name="Comma 8 4 5 5" xfId="16893"/>
    <cellStyle name="Comma 8 4 5 5 2" xfId="47717"/>
    <cellStyle name="Comma 8 4 5 6" xfId="32307"/>
    <cellStyle name="Comma 8 4 6" xfId="2114"/>
    <cellStyle name="Comma 8 4 6 2" xfId="5917"/>
    <cellStyle name="Comma 8 4 6 2 2" xfId="13727"/>
    <cellStyle name="Comma 8 4 6 2 2 2" xfId="29138"/>
    <cellStyle name="Comma 8 4 6 2 2 2 2" xfId="59962"/>
    <cellStyle name="Comma 8 4 6 2 2 3" xfId="44552"/>
    <cellStyle name="Comma 8 4 6 2 3" xfId="21329"/>
    <cellStyle name="Comma 8 4 6 2 3 2" xfId="52153"/>
    <cellStyle name="Comma 8 4 6 2 4" xfId="36743"/>
    <cellStyle name="Comma 8 4 6 3" xfId="9924"/>
    <cellStyle name="Comma 8 4 6 3 2" xfId="25335"/>
    <cellStyle name="Comma 8 4 6 3 2 2" xfId="56159"/>
    <cellStyle name="Comma 8 4 6 3 3" xfId="40749"/>
    <cellStyle name="Comma 8 4 6 4" xfId="17526"/>
    <cellStyle name="Comma 8 4 6 4 2" xfId="48350"/>
    <cellStyle name="Comma 8 4 6 5" xfId="32940"/>
    <cellStyle name="Comma 8 4 7" xfId="4018"/>
    <cellStyle name="Comma 8 4 7 2" xfId="11828"/>
    <cellStyle name="Comma 8 4 7 2 2" xfId="27239"/>
    <cellStyle name="Comma 8 4 7 2 2 2" xfId="58063"/>
    <cellStyle name="Comma 8 4 7 2 3" xfId="42653"/>
    <cellStyle name="Comma 8 4 7 3" xfId="19430"/>
    <cellStyle name="Comma 8 4 7 3 2" xfId="50254"/>
    <cellStyle name="Comma 8 4 7 4" xfId="34844"/>
    <cellStyle name="Comma 8 4 8" xfId="8025"/>
    <cellStyle name="Comma 8 4 8 2" xfId="23436"/>
    <cellStyle name="Comma 8 4 8 2 2" xfId="54260"/>
    <cellStyle name="Comma 8 4 8 3" xfId="38850"/>
    <cellStyle name="Comma 8 4 9" xfId="7816"/>
    <cellStyle name="Comma 8 4 9 2" xfId="23227"/>
    <cellStyle name="Comma 8 4 9 2 2" xfId="54051"/>
    <cellStyle name="Comma 8 4 9 3" xfId="38641"/>
    <cellStyle name="Comma 8 5" xfId="592"/>
    <cellStyle name="Comma 8 5 2" xfId="1225"/>
    <cellStyle name="Comma 8 5 2 2" xfId="3124"/>
    <cellStyle name="Comma 8 5 2 2 2" xfId="6927"/>
    <cellStyle name="Comma 8 5 2 2 2 2" xfId="14737"/>
    <cellStyle name="Comma 8 5 2 2 2 2 2" xfId="30148"/>
    <cellStyle name="Comma 8 5 2 2 2 2 2 2" xfId="60972"/>
    <cellStyle name="Comma 8 5 2 2 2 2 3" xfId="45562"/>
    <cellStyle name="Comma 8 5 2 2 2 3" xfId="22339"/>
    <cellStyle name="Comma 8 5 2 2 2 3 2" xfId="53163"/>
    <cellStyle name="Comma 8 5 2 2 2 4" xfId="37753"/>
    <cellStyle name="Comma 8 5 2 2 3" xfId="10934"/>
    <cellStyle name="Comma 8 5 2 2 3 2" xfId="26345"/>
    <cellStyle name="Comma 8 5 2 2 3 2 2" xfId="57169"/>
    <cellStyle name="Comma 8 5 2 2 3 3" xfId="41759"/>
    <cellStyle name="Comma 8 5 2 2 4" xfId="18536"/>
    <cellStyle name="Comma 8 5 2 2 4 2" xfId="49360"/>
    <cellStyle name="Comma 8 5 2 2 5" xfId="33950"/>
    <cellStyle name="Comma 8 5 2 3" xfId="5028"/>
    <cellStyle name="Comma 8 5 2 3 2" xfId="12838"/>
    <cellStyle name="Comma 8 5 2 3 2 2" xfId="28249"/>
    <cellStyle name="Comma 8 5 2 3 2 2 2" xfId="59073"/>
    <cellStyle name="Comma 8 5 2 3 2 3" xfId="43663"/>
    <cellStyle name="Comma 8 5 2 3 3" xfId="20440"/>
    <cellStyle name="Comma 8 5 2 3 3 2" xfId="51264"/>
    <cellStyle name="Comma 8 5 2 3 4" xfId="35854"/>
    <cellStyle name="Comma 8 5 2 4" xfId="9035"/>
    <cellStyle name="Comma 8 5 2 4 2" xfId="24446"/>
    <cellStyle name="Comma 8 5 2 4 2 2" xfId="55270"/>
    <cellStyle name="Comma 8 5 2 4 3" xfId="39860"/>
    <cellStyle name="Comma 8 5 2 5" xfId="16637"/>
    <cellStyle name="Comma 8 5 2 5 2" xfId="47461"/>
    <cellStyle name="Comma 8 5 2 6" xfId="32051"/>
    <cellStyle name="Comma 8 5 3" xfId="1858"/>
    <cellStyle name="Comma 8 5 3 2" xfId="3757"/>
    <cellStyle name="Comma 8 5 3 2 2" xfId="7560"/>
    <cellStyle name="Comma 8 5 3 2 2 2" xfId="15370"/>
    <cellStyle name="Comma 8 5 3 2 2 2 2" xfId="30781"/>
    <cellStyle name="Comma 8 5 3 2 2 2 2 2" xfId="61605"/>
    <cellStyle name="Comma 8 5 3 2 2 2 3" xfId="46195"/>
    <cellStyle name="Comma 8 5 3 2 2 3" xfId="22972"/>
    <cellStyle name="Comma 8 5 3 2 2 3 2" xfId="53796"/>
    <cellStyle name="Comma 8 5 3 2 2 4" xfId="38386"/>
    <cellStyle name="Comma 8 5 3 2 3" xfId="11567"/>
    <cellStyle name="Comma 8 5 3 2 3 2" xfId="26978"/>
    <cellStyle name="Comma 8 5 3 2 3 2 2" xfId="57802"/>
    <cellStyle name="Comma 8 5 3 2 3 3" xfId="42392"/>
    <cellStyle name="Comma 8 5 3 2 4" xfId="19169"/>
    <cellStyle name="Comma 8 5 3 2 4 2" xfId="49993"/>
    <cellStyle name="Comma 8 5 3 2 5" xfId="34583"/>
    <cellStyle name="Comma 8 5 3 3" xfId="5661"/>
    <cellStyle name="Comma 8 5 3 3 2" xfId="13471"/>
    <cellStyle name="Comma 8 5 3 3 2 2" xfId="28882"/>
    <cellStyle name="Comma 8 5 3 3 2 2 2" xfId="59706"/>
    <cellStyle name="Comma 8 5 3 3 2 3" xfId="44296"/>
    <cellStyle name="Comma 8 5 3 3 3" xfId="21073"/>
    <cellStyle name="Comma 8 5 3 3 3 2" xfId="51897"/>
    <cellStyle name="Comma 8 5 3 3 4" xfId="36487"/>
    <cellStyle name="Comma 8 5 3 4" xfId="9668"/>
    <cellStyle name="Comma 8 5 3 4 2" xfId="25079"/>
    <cellStyle name="Comma 8 5 3 4 2 2" xfId="55903"/>
    <cellStyle name="Comma 8 5 3 4 3" xfId="40493"/>
    <cellStyle name="Comma 8 5 3 5" xfId="17270"/>
    <cellStyle name="Comma 8 5 3 5 2" xfId="48094"/>
    <cellStyle name="Comma 8 5 3 6" xfId="32684"/>
    <cellStyle name="Comma 8 5 4" xfId="2491"/>
    <cellStyle name="Comma 8 5 4 2" xfId="6294"/>
    <cellStyle name="Comma 8 5 4 2 2" xfId="14104"/>
    <cellStyle name="Comma 8 5 4 2 2 2" xfId="29515"/>
    <cellStyle name="Comma 8 5 4 2 2 2 2" xfId="60339"/>
    <cellStyle name="Comma 8 5 4 2 2 3" xfId="44929"/>
    <cellStyle name="Comma 8 5 4 2 3" xfId="21706"/>
    <cellStyle name="Comma 8 5 4 2 3 2" xfId="52530"/>
    <cellStyle name="Comma 8 5 4 2 4" xfId="37120"/>
    <cellStyle name="Comma 8 5 4 3" xfId="10301"/>
    <cellStyle name="Comma 8 5 4 3 2" xfId="25712"/>
    <cellStyle name="Comma 8 5 4 3 2 2" xfId="56536"/>
    <cellStyle name="Comma 8 5 4 3 3" xfId="41126"/>
    <cellStyle name="Comma 8 5 4 4" xfId="17903"/>
    <cellStyle name="Comma 8 5 4 4 2" xfId="48727"/>
    <cellStyle name="Comma 8 5 4 5" xfId="33317"/>
    <cellStyle name="Comma 8 5 5" xfId="4395"/>
    <cellStyle name="Comma 8 5 5 2" xfId="12205"/>
    <cellStyle name="Comma 8 5 5 2 2" xfId="27616"/>
    <cellStyle name="Comma 8 5 5 2 2 2" xfId="58440"/>
    <cellStyle name="Comma 8 5 5 2 3" xfId="43030"/>
    <cellStyle name="Comma 8 5 5 3" xfId="19807"/>
    <cellStyle name="Comma 8 5 5 3 2" xfId="50631"/>
    <cellStyle name="Comma 8 5 5 4" xfId="35221"/>
    <cellStyle name="Comma 8 5 6" xfId="8402"/>
    <cellStyle name="Comma 8 5 6 2" xfId="23813"/>
    <cellStyle name="Comma 8 5 6 2 2" xfId="54637"/>
    <cellStyle name="Comma 8 5 6 3" xfId="39227"/>
    <cellStyle name="Comma 8 5 7" xfId="16004"/>
    <cellStyle name="Comma 8 5 7 2" xfId="46828"/>
    <cellStyle name="Comma 8 5 8" xfId="31418"/>
    <cellStyle name="Comma 8 6" xfId="383"/>
    <cellStyle name="Comma 8 6 2" xfId="1016"/>
    <cellStyle name="Comma 8 6 2 2" xfId="2915"/>
    <cellStyle name="Comma 8 6 2 2 2" xfId="6718"/>
    <cellStyle name="Comma 8 6 2 2 2 2" xfId="14528"/>
    <cellStyle name="Comma 8 6 2 2 2 2 2" xfId="29939"/>
    <cellStyle name="Comma 8 6 2 2 2 2 2 2" xfId="60763"/>
    <cellStyle name="Comma 8 6 2 2 2 2 3" xfId="45353"/>
    <cellStyle name="Comma 8 6 2 2 2 3" xfId="22130"/>
    <cellStyle name="Comma 8 6 2 2 2 3 2" xfId="52954"/>
    <cellStyle name="Comma 8 6 2 2 2 4" xfId="37544"/>
    <cellStyle name="Comma 8 6 2 2 3" xfId="10725"/>
    <cellStyle name="Comma 8 6 2 2 3 2" xfId="26136"/>
    <cellStyle name="Comma 8 6 2 2 3 2 2" xfId="56960"/>
    <cellStyle name="Comma 8 6 2 2 3 3" xfId="41550"/>
    <cellStyle name="Comma 8 6 2 2 4" xfId="18327"/>
    <cellStyle name="Comma 8 6 2 2 4 2" xfId="49151"/>
    <cellStyle name="Comma 8 6 2 2 5" xfId="33741"/>
    <cellStyle name="Comma 8 6 2 3" xfId="4819"/>
    <cellStyle name="Comma 8 6 2 3 2" xfId="12629"/>
    <cellStyle name="Comma 8 6 2 3 2 2" xfId="28040"/>
    <cellStyle name="Comma 8 6 2 3 2 2 2" xfId="58864"/>
    <cellStyle name="Comma 8 6 2 3 2 3" xfId="43454"/>
    <cellStyle name="Comma 8 6 2 3 3" xfId="20231"/>
    <cellStyle name="Comma 8 6 2 3 3 2" xfId="51055"/>
    <cellStyle name="Comma 8 6 2 3 4" xfId="35645"/>
    <cellStyle name="Comma 8 6 2 4" xfId="8826"/>
    <cellStyle name="Comma 8 6 2 4 2" xfId="24237"/>
    <cellStyle name="Comma 8 6 2 4 2 2" xfId="55061"/>
    <cellStyle name="Comma 8 6 2 4 3" xfId="39651"/>
    <cellStyle name="Comma 8 6 2 5" xfId="16428"/>
    <cellStyle name="Comma 8 6 2 5 2" xfId="47252"/>
    <cellStyle name="Comma 8 6 2 6" xfId="31842"/>
    <cellStyle name="Comma 8 6 3" xfId="1649"/>
    <cellStyle name="Comma 8 6 3 2" xfId="3548"/>
    <cellStyle name="Comma 8 6 3 2 2" xfId="7351"/>
    <cellStyle name="Comma 8 6 3 2 2 2" xfId="15161"/>
    <cellStyle name="Comma 8 6 3 2 2 2 2" xfId="30572"/>
    <cellStyle name="Comma 8 6 3 2 2 2 2 2" xfId="61396"/>
    <cellStyle name="Comma 8 6 3 2 2 2 3" xfId="45986"/>
    <cellStyle name="Comma 8 6 3 2 2 3" xfId="22763"/>
    <cellStyle name="Comma 8 6 3 2 2 3 2" xfId="53587"/>
    <cellStyle name="Comma 8 6 3 2 2 4" xfId="38177"/>
    <cellStyle name="Comma 8 6 3 2 3" xfId="11358"/>
    <cellStyle name="Comma 8 6 3 2 3 2" xfId="26769"/>
    <cellStyle name="Comma 8 6 3 2 3 2 2" xfId="57593"/>
    <cellStyle name="Comma 8 6 3 2 3 3" xfId="42183"/>
    <cellStyle name="Comma 8 6 3 2 4" xfId="18960"/>
    <cellStyle name="Comma 8 6 3 2 4 2" xfId="49784"/>
    <cellStyle name="Comma 8 6 3 2 5" xfId="34374"/>
    <cellStyle name="Comma 8 6 3 3" xfId="5452"/>
    <cellStyle name="Comma 8 6 3 3 2" xfId="13262"/>
    <cellStyle name="Comma 8 6 3 3 2 2" xfId="28673"/>
    <cellStyle name="Comma 8 6 3 3 2 2 2" xfId="59497"/>
    <cellStyle name="Comma 8 6 3 3 2 3" xfId="44087"/>
    <cellStyle name="Comma 8 6 3 3 3" xfId="20864"/>
    <cellStyle name="Comma 8 6 3 3 3 2" xfId="51688"/>
    <cellStyle name="Comma 8 6 3 3 4" xfId="36278"/>
    <cellStyle name="Comma 8 6 3 4" xfId="9459"/>
    <cellStyle name="Comma 8 6 3 4 2" xfId="24870"/>
    <cellStyle name="Comma 8 6 3 4 2 2" xfId="55694"/>
    <cellStyle name="Comma 8 6 3 4 3" xfId="40284"/>
    <cellStyle name="Comma 8 6 3 5" xfId="17061"/>
    <cellStyle name="Comma 8 6 3 5 2" xfId="47885"/>
    <cellStyle name="Comma 8 6 3 6" xfId="32475"/>
    <cellStyle name="Comma 8 6 4" xfId="2282"/>
    <cellStyle name="Comma 8 6 4 2" xfId="6085"/>
    <cellStyle name="Comma 8 6 4 2 2" xfId="13895"/>
    <cellStyle name="Comma 8 6 4 2 2 2" xfId="29306"/>
    <cellStyle name="Comma 8 6 4 2 2 2 2" xfId="60130"/>
    <cellStyle name="Comma 8 6 4 2 2 3" xfId="44720"/>
    <cellStyle name="Comma 8 6 4 2 3" xfId="21497"/>
    <cellStyle name="Comma 8 6 4 2 3 2" xfId="52321"/>
    <cellStyle name="Comma 8 6 4 2 4" xfId="36911"/>
    <cellStyle name="Comma 8 6 4 3" xfId="10092"/>
    <cellStyle name="Comma 8 6 4 3 2" xfId="25503"/>
    <cellStyle name="Comma 8 6 4 3 2 2" xfId="56327"/>
    <cellStyle name="Comma 8 6 4 3 3" xfId="40917"/>
    <cellStyle name="Comma 8 6 4 4" xfId="17694"/>
    <cellStyle name="Comma 8 6 4 4 2" xfId="48518"/>
    <cellStyle name="Comma 8 6 4 5" xfId="33108"/>
    <cellStyle name="Comma 8 6 5" xfId="4186"/>
    <cellStyle name="Comma 8 6 5 2" xfId="11996"/>
    <cellStyle name="Comma 8 6 5 2 2" xfId="27407"/>
    <cellStyle name="Comma 8 6 5 2 2 2" xfId="58231"/>
    <cellStyle name="Comma 8 6 5 2 3" xfId="42821"/>
    <cellStyle name="Comma 8 6 5 3" xfId="19598"/>
    <cellStyle name="Comma 8 6 5 3 2" xfId="50422"/>
    <cellStyle name="Comma 8 6 5 4" xfId="35012"/>
    <cellStyle name="Comma 8 6 6" xfId="8193"/>
    <cellStyle name="Comma 8 6 6 2" xfId="23604"/>
    <cellStyle name="Comma 8 6 6 2 2" xfId="54428"/>
    <cellStyle name="Comma 8 6 6 3" xfId="39018"/>
    <cellStyle name="Comma 8 6 7" xfId="15795"/>
    <cellStyle name="Comma 8 6 7 2" xfId="46619"/>
    <cellStyle name="Comma 8 6 8" xfId="31209"/>
    <cellStyle name="Comma 8 7" xfId="803"/>
    <cellStyle name="Comma 8 7 2" xfId="2702"/>
    <cellStyle name="Comma 8 7 2 2" xfId="6505"/>
    <cellStyle name="Comma 8 7 2 2 2" xfId="14315"/>
    <cellStyle name="Comma 8 7 2 2 2 2" xfId="29726"/>
    <cellStyle name="Comma 8 7 2 2 2 2 2" xfId="60550"/>
    <cellStyle name="Comma 8 7 2 2 2 3" xfId="45140"/>
    <cellStyle name="Comma 8 7 2 2 3" xfId="21917"/>
    <cellStyle name="Comma 8 7 2 2 3 2" xfId="52741"/>
    <cellStyle name="Comma 8 7 2 2 4" xfId="37331"/>
    <cellStyle name="Comma 8 7 2 3" xfId="10512"/>
    <cellStyle name="Comma 8 7 2 3 2" xfId="25923"/>
    <cellStyle name="Comma 8 7 2 3 2 2" xfId="56747"/>
    <cellStyle name="Comma 8 7 2 3 3" xfId="41337"/>
    <cellStyle name="Comma 8 7 2 4" xfId="18114"/>
    <cellStyle name="Comma 8 7 2 4 2" xfId="48938"/>
    <cellStyle name="Comma 8 7 2 5" xfId="33528"/>
    <cellStyle name="Comma 8 7 3" xfId="4606"/>
    <cellStyle name="Comma 8 7 3 2" xfId="12416"/>
    <cellStyle name="Comma 8 7 3 2 2" xfId="27827"/>
    <cellStyle name="Comma 8 7 3 2 2 2" xfId="58651"/>
    <cellStyle name="Comma 8 7 3 2 3" xfId="43241"/>
    <cellStyle name="Comma 8 7 3 3" xfId="20018"/>
    <cellStyle name="Comma 8 7 3 3 2" xfId="50842"/>
    <cellStyle name="Comma 8 7 3 4" xfId="35432"/>
    <cellStyle name="Comma 8 7 4" xfId="8613"/>
    <cellStyle name="Comma 8 7 4 2" xfId="24024"/>
    <cellStyle name="Comma 8 7 4 2 2" xfId="54848"/>
    <cellStyle name="Comma 8 7 4 3" xfId="39438"/>
    <cellStyle name="Comma 8 7 5" xfId="16215"/>
    <cellStyle name="Comma 8 7 5 2" xfId="47039"/>
    <cellStyle name="Comma 8 7 6" xfId="31629"/>
    <cellStyle name="Comma 8 8" xfId="1436"/>
    <cellStyle name="Comma 8 8 2" xfId="3335"/>
    <cellStyle name="Comma 8 8 2 2" xfId="7138"/>
    <cellStyle name="Comma 8 8 2 2 2" xfId="14948"/>
    <cellStyle name="Comma 8 8 2 2 2 2" xfId="30359"/>
    <cellStyle name="Comma 8 8 2 2 2 2 2" xfId="61183"/>
    <cellStyle name="Comma 8 8 2 2 2 3" xfId="45773"/>
    <cellStyle name="Comma 8 8 2 2 3" xfId="22550"/>
    <cellStyle name="Comma 8 8 2 2 3 2" xfId="53374"/>
    <cellStyle name="Comma 8 8 2 2 4" xfId="37964"/>
    <cellStyle name="Comma 8 8 2 3" xfId="11145"/>
    <cellStyle name="Comma 8 8 2 3 2" xfId="26556"/>
    <cellStyle name="Comma 8 8 2 3 2 2" xfId="57380"/>
    <cellStyle name="Comma 8 8 2 3 3" xfId="41970"/>
    <cellStyle name="Comma 8 8 2 4" xfId="18747"/>
    <cellStyle name="Comma 8 8 2 4 2" xfId="49571"/>
    <cellStyle name="Comma 8 8 2 5" xfId="34161"/>
    <cellStyle name="Comma 8 8 3" xfId="5239"/>
    <cellStyle name="Comma 8 8 3 2" xfId="13049"/>
    <cellStyle name="Comma 8 8 3 2 2" xfId="28460"/>
    <cellStyle name="Comma 8 8 3 2 2 2" xfId="59284"/>
    <cellStyle name="Comma 8 8 3 2 3" xfId="43874"/>
    <cellStyle name="Comma 8 8 3 3" xfId="20651"/>
    <cellStyle name="Comma 8 8 3 3 2" xfId="51475"/>
    <cellStyle name="Comma 8 8 3 4" xfId="36065"/>
    <cellStyle name="Comma 8 8 4" xfId="9246"/>
    <cellStyle name="Comma 8 8 4 2" xfId="24657"/>
    <cellStyle name="Comma 8 8 4 2 2" xfId="55481"/>
    <cellStyle name="Comma 8 8 4 3" xfId="40071"/>
    <cellStyle name="Comma 8 8 5" xfId="16848"/>
    <cellStyle name="Comma 8 8 5 2" xfId="47672"/>
    <cellStyle name="Comma 8 8 6" xfId="32262"/>
    <cellStyle name="Comma 8 9" xfId="2069"/>
    <cellStyle name="Comma 8 9 2" xfId="5872"/>
    <cellStyle name="Comma 8 9 2 2" xfId="13682"/>
    <cellStyle name="Comma 8 9 2 2 2" xfId="29093"/>
    <cellStyle name="Comma 8 9 2 2 2 2" xfId="59917"/>
    <cellStyle name="Comma 8 9 2 2 3" xfId="44507"/>
    <cellStyle name="Comma 8 9 2 3" xfId="21284"/>
    <cellStyle name="Comma 8 9 2 3 2" xfId="52108"/>
    <cellStyle name="Comma 8 9 2 4" xfId="36698"/>
    <cellStyle name="Comma 8 9 3" xfId="9879"/>
    <cellStyle name="Comma 8 9 3 2" xfId="25290"/>
    <cellStyle name="Comma 8 9 3 2 2" xfId="56114"/>
    <cellStyle name="Comma 8 9 3 3" xfId="40704"/>
    <cellStyle name="Comma 8 9 4" xfId="17481"/>
    <cellStyle name="Comma 8 9 4 2" xfId="48305"/>
    <cellStyle name="Comma 8 9 5" xfId="32895"/>
    <cellStyle name="Comma 9" xfId="79"/>
    <cellStyle name="Comma 9 10" xfId="8000"/>
    <cellStyle name="Comma 9 10 2" xfId="23411"/>
    <cellStyle name="Comma 9 10 2 2" xfId="54235"/>
    <cellStyle name="Comma 9 10 3" xfId="38825"/>
    <cellStyle name="Comma 9 11" xfId="7791"/>
    <cellStyle name="Comma 9 11 2" xfId="23202"/>
    <cellStyle name="Comma 9 11 2 2" xfId="54026"/>
    <cellStyle name="Comma 9 11 3" xfId="38616"/>
    <cellStyle name="Comma 9 12" xfId="15602"/>
    <cellStyle name="Comma 9 12 2" xfId="46426"/>
    <cellStyle name="Comma 9 13" xfId="31016"/>
    <cellStyle name="Comma 9 14" xfId="189"/>
    <cellStyle name="Comma 9 2" xfId="314"/>
    <cellStyle name="Comma 9 2 10" xfId="15727"/>
    <cellStyle name="Comma 9 2 10 2" xfId="46551"/>
    <cellStyle name="Comma 9 2 11" xfId="31141"/>
    <cellStyle name="Comma 9 2 2" xfId="737"/>
    <cellStyle name="Comma 9 2 2 2" xfId="1370"/>
    <cellStyle name="Comma 9 2 2 2 2" xfId="3269"/>
    <cellStyle name="Comma 9 2 2 2 2 2" xfId="7072"/>
    <cellStyle name="Comma 9 2 2 2 2 2 2" xfId="14882"/>
    <cellStyle name="Comma 9 2 2 2 2 2 2 2" xfId="30293"/>
    <cellStyle name="Comma 9 2 2 2 2 2 2 2 2" xfId="61117"/>
    <cellStyle name="Comma 9 2 2 2 2 2 2 3" xfId="45707"/>
    <cellStyle name="Comma 9 2 2 2 2 2 3" xfId="22484"/>
    <cellStyle name="Comma 9 2 2 2 2 2 3 2" xfId="53308"/>
    <cellStyle name="Comma 9 2 2 2 2 2 4" xfId="37898"/>
    <cellStyle name="Comma 9 2 2 2 2 3" xfId="11079"/>
    <cellStyle name="Comma 9 2 2 2 2 3 2" xfId="26490"/>
    <cellStyle name="Comma 9 2 2 2 2 3 2 2" xfId="57314"/>
    <cellStyle name="Comma 9 2 2 2 2 3 3" xfId="41904"/>
    <cellStyle name="Comma 9 2 2 2 2 4" xfId="18681"/>
    <cellStyle name="Comma 9 2 2 2 2 4 2" xfId="49505"/>
    <cellStyle name="Comma 9 2 2 2 2 5" xfId="34095"/>
    <cellStyle name="Comma 9 2 2 2 3" xfId="5173"/>
    <cellStyle name="Comma 9 2 2 2 3 2" xfId="12983"/>
    <cellStyle name="Comma 9 2 2 2 3 2 2" xfId="28394"/>
    <cellStyle name="Comma 9 2 2 2 3 2 2 2" xfId="59218"/>
    <cellStyle name="Comma 9 2 2 2 3 2 3" xfId="43808"/>
    <cellStyle name="Comma 9 2 2 2 3 3" xfId="20585"/>
    <cellStyle name="Comma 9 2 2 2 3 3 2" xfId="51409"/>
    <cellStyle name="Comma 9 2 2 2 3 4" xfId="35999"/>
    <cellStyle name="Comma 9 2 2 2 4" xfId="9180"/>
    <cellStyle name="Comma 9 2 2 2 4 2" xfId="24591"/>
    <cellStyle name="Comma 9 2 2 2 4 2 2" xfId="55415"/>
    <cellStyle name="Comma 9 2 2 2 4 3" xfId="40005"/>
    <cellStyle name="Comma 9 2 2 2 5" xfId="16782"/>
    <cellStyle name="Comma 9 2 2 2 5 2" xfId="47606"/>
    <cellStyle name="Comma 9 2 2 2 6" xfId="32196"/>
    <cellStyle name="Comma 9 2 2 3" xfId="2003"/>
    <cellStyle name="Comma 9 2 2 3 2" xfId="3902"/>
    <cellStyle name="Comma 9 2 2 3 2 2" xfId="7705"/>
    <cellStyle name="Comma 9 2 2 3 2 2 2" xfId="15515"/>
    <cellStyle name="Comma 9 2 2 3 2 2 2 2" xfId="30926"/>
    <cellStyle name="Comma 9 2 2 3 2 2 2 2 2" xfId="61750"/>
    <cellStyle name="Comma 9 2 2 3 2 2 2 3" xfId="46340"/>
    <cellStyle name="Comma 9 2 2 3 2 2 3" xfId="23117"/>
    <cellStyle name="Comma 9 2 2 3 2 2 3 2" xfId="53941"/>
    <cellStyle name="Comma 9 2 2 3 2 2 4" xfId="38531"/>
    <cellStyle name="Comma 9 2 2 3 2 3" xfId="11712"/>
    <cellStyle name="Comma 9 2 2 3 2 3 2" xfId="27123"/>
    <cellStyle name="Comma 9 2 2 3 2 3 2 2" xfId="57947"/>
    <cellStyle name="Comma 9 2 2 3 2 3 3" xfId="42537"/>
    <cellStyle name="Comma 9 2 2 3 2 4" xfId="19314"/>
    <cellStyle name="Comma 9 2 2 3 2 4 2" xfId="50138"/>
    <cellStyle name="Comma 9 2 2 3 2 5" xfId="34728"/>
    <cellStyle name="Comma 9 2 2 3 3" xfId="5806"/>
    <cellStyle name="Comma 9 2 2 3 3 2" xfId="13616"/>
    <cellStyle name="Comma 9 2 2 3 3 2 2" xfId="29027"/>
    <cellStyle name="Comma 9 2 2 3 3 2 2 2" xfId="59851"/>
    <cellStyle name="Comma 9 2 2 3 3 2 3" xfId="44441"/>
    <cellStyle name="Comma 9 2 2 3 3 3" xfId="21218"/>
    <cellStyle name="Comma 9 2 2 3 3 3 2" xfId="52042"/>
    <cellStyle name="Comma 9 2 2 3 3 4" xfId="36632"/>
    <cellStyle name="Comma 9 2 2 3 4" xfId="9813"/>
    <cellStyle name="Comma 9 2 2 3 4 2" xfId="25224"/>
    <cellStyle name="Comma 9 2 2 3 4 2 2" xfId="56048"/>
    <cellStyle name="Comma 9 2 2 3 4 3" xfId="40638"/>
    <cellStyle name="Comma 9 2 2 3 5" xfId="17415"/>
    <cellStyle name="Comma 9 2 2 3 5 2" xfId="48239"/>
    <cellStyle name="Comma 9 2 2 3 6" xfId="32829"/>
    <cellStyle name="Comma 9 2 2 4" xfId="2636"/>
    <cellStyle name="Comma 9 2 2 4 2" xfId="6439"/>
    <cellStyle name="Comma 9 2 2 4 2 2" xfId="14249"/>
    <cellStyle name="Comma 9 2 2 4 2 2 2" xfId="29660"/>
    <cellStyle name="Comma 9 2 2 4 2 2 2 2" xfId="60484"/>
    <cellStyle name="Comma 9 2 2 4 2 2 3" xfId="45074"/>
    <cellStyle name="Comma 9 2 2 4 2 3" xfId="21851"/>
    <cellStyle name="Comma 9 2 2 4 2 3 2" xfId="52675"/>
    <cellStyle name="Comma 9 2 2 4 2 4" xfId="37265"/>
    <cellStyle name="Comma 9 2 2 4 3" xfId="10446"/>
    <cellStyle name="Comma 9 2 2 4 3 2" xfId="25857"/>
    <cellStyle name="Comma 9 2 2 4 3 2 2" xfId="56681"/>
    <cellStyle name="Comma 9 2 2 4 3 3" xfId="41271"/>
    <cellStyle name="Comma 9 2 2 4 4" xfId="18048"/>
    <cellStyle name="Comma 9 2 2 4 4 2" xfId="48872"/>
    <cellStyle name="Comma 9 2 2 4 5" xfId="33462"/>
    <cellStyle name="Comma 9 2 2 5" xfId="4540"/>
    <cellStyle name="Comma 9 2 2 5 2" xfId="12350"/>
    <cellStyle name="Comma 9 2 2 5 2 2" xfId="27761"/>
    <cellStyle name="Comma 9 2 2 5 2 2 2" xfId="58585"/>
    <cellStyle name="Comma 9 2 2 5 2 3" xfId="43175"/>
    <cellStyle name="Comma 9 2 2 5 3" xfId="19952"/>
    <cellStyle name="Comma 9 2 2 5 3 2" xfId="50776"/>
    <cellStyle name="Comma 9 2 2 5 4" xfId="35366"/>
    <cellStyle name="Comma 9 2 2 6" xfId="8547"/>
    <cellStyle name="Comma 9 2 2 6 2" xfId="23958"/>
    <cellStyle name="Comma 9 2 2 6 2 2" xfId="54782"/>
    <cellStyle name="Comma 9 2 2 6 3" xfId="39372"/>
    <cellStyle name="Comma 9 2 2 7" xfId="16149"/>
    <cellStyle name="Comma 9 2 2 7 2" xfId="46973"/>
    <cellStyle name="Comma 9 2 2 8" xfId="31563"/>
    <cellStyle name="Comma 9 2 3" xfId="528"/>
    <cellStyle name="Comma 9 2 3 2" xfId="1161"/>
    <cellStyle name="Comma 9 2 3 2 2" xfId="3060"/>
    <cellStyle name="Comma 9 2 3 2 2 2" xfId="6863"/>
    <cellStyle name="Comma 9 2 3 2 2 2 2" xfId="14673"/>
    <cellStyle name="Comma 9 2 3 2 2 2 2 2" xfId="30084"/>
    <cellStyle name="Comma 9 2 3 2 2 2 2 2 2" xfId="60908"/>
    <cellStyle name="Comma 9 2 3 2 2 2 2 3" xfId="45498"/>
    <cellStyle name="Comma 9 2 3 2 2 2 3" xfId="22275"/>
    <cellStyle name="Comma 9 2 3 2 2 2 3 2" xfId="53099"/>
    <cellStyle name="Comma 9 2 3 2 2 2 4" xfId="37689"/>
    <cellStyle name="Comma 9 2 3 2 2 3" xfId="10870"/>
    <cellStyle name="Comma 9 2 3 2 2 3 2" xfId="26281"/>
    <cellStyle name="Comma 9 2 3 2 2 3 2 2" xfId="57105"/>
    <cellStyle name="Comma 9 2 3 2 2 3 3" xfId="41695"/>
    <cellStyle name="Comma 9 2 3 2 2 4" xfId="18472"/>
    <cellStyle name="Comma 9 2 3 2 2 4 2" xfId="49296"/>
    <cellStyle name="Comma 9 2 3 2 2 5" xfId="33886"/>
    <cellStyle name="Comma 9 2 3 2 3" xfId="4964"/>
    <cellStyle name="Comma 9 2 3 2 3 2" xfId="12774"/>
    <cellStyle name="Comma 9 2 3 2 3 2 2" xfId="28185"/>
    <cellStyle name="Comma 9 2 3 2 3 2 2 2" xfId="59009"/>
    <cellStyle name="Comma 9 2 3 2 3 2 3" xfId="43599"/>
    <cellStyle name="Comma 9 2 3 2 3 3" xfId="20376"/>
    <cellStyle name="Comma 9 2 3 2 3 3 2" xfId="51200"/>
    <cellStyle name="Comma 9 2 3 2 3 4" xfId="35790"/>
    <cellStyle name="Comma 9 2 3 2 4" xfId="8971"/>
    <cellStyle name="Comma 9 2 3 2 4 2" xfId="24382"/>
    <cellStyle name="Comma 9 2 3 2 4 2 2" xfId="55206"/>
    <cellStyle name="Comma 9 2 3 2 4 3" xfId="39796"/>
    <cellStyle name="Comma 9 2 3 2 5" xfId="16573"/>
    <cellStyle name="Comma 9 2 3 2 5 2" xfId="47397"/>
    <cellStyle name="Comma 9 2 3 2 6" xfId="31987"/>
    <cellStyle name="Comma 9 2 3 3" xfId="1794"/>
    <cellStyle name="Comma 9 2 3 3 2" xfId="3693"/>
    <cellStyle name="Comma 9 2 3 3 2 2" xfId="7496"/>
    <cellStyle name="Comma 9 2 3 3 2 2 2" xfId="15306"/>
    <cellStyle name="Comma 9 2 3 3 2 2 2 2" xfId="30717"/>
    <cellStyle name="Comma 9 2 3 3 2 2 2 2 2" xfId="61541"/>
    <cellStyle name="Comma 9 2 3 3 2 2 2 3" xfId="46131"/>
    <cellStyle name="Comma 9 2 3 3 2 2 3" xfId="22908"/>
    <cellStyle name="Comma 9 2 3 3 2 2 3 2" xfId="53732"/>
    <cellStyle name="Comma 9 2 3 3 2 2 4" xfId="38322"/>
    <cellStyle name="Comma 9 2 3 3 2 3" xfId="11503"/>
    <cellStyle name="Comma 9 2 3 3 2 3 2" xfId="26914"/>
    <cellStyle name="Comma 9 2 3 3 2 3 2 2" xfId="57738"/>
    <cellStyle name="Comma 9 2 3 3 2 3 3" xfId="42328"/>
    <cellStyle name="Comma 9 2 3 3 2 4" xfId="19105"/>
    <cellStyle name="Comma 9 2 3 3 2 4 2" xfId="49929"/>
    <cellStyle name="Comma 9 2 3 3 2 5" xfId="34519"/>
    <cellStyle name="Comma 9 2 3 3 3" xfId="5597"/>
    <cellStyle name="Comma 9 2 3 3 3 2" xfId="13407"/>
    <cellStyle name="Comma 9 2 3 3 3 2 2" xfId="28818"/>
    <cellStyle name="Comma 9 2 3 3 3 2 2 2" xfId="59642"/>
    <cellStyle name="Comma 9 2 3 3 3 2 3" xfId="44232"/>
    <cellStyle name="Comma 9 2 3 3 3 3" xfId="21009"/>
    <cellStyle name="Comma 9 2 3 3 3 3 2" xfId="51833"/>
    <cellStyle name="Comma 9 2 3 3 3 4" xfId="36423"/>
    <cellStyle name="Comma 9 2 3 3 4" xfId="9604"/>
    <cellStyle name="Comma 9 2 3 3 4 2" xfId="25015"/>
    <cellStyle name="Comma 9 2 3 3 4 2 2" xfId="55839"/>
    <cellStyle name="Comma 9 2 3 3 4 3" xfId="40429"/>
    <cellStyle name="Comma 9 2 3 3 5" xfId="17206"/>
    <cellStyle name="Comma 9 2 3 3 5 2" xfId="48030"/>
    <cellStyle name="Comma 9 2 3 3 6" xfId="32620"/>
    <cellStyle name="Comma 9 2 3 4" xfId="2427"/>
    <cellStyle name="Comma 9 2 3 4 2" xfId="6230"/>
    <cellStyle name="Comma 9 2 3 4 2 2" xfId="14040"/>
    <cellStyle name="Comma 9 2 3 4 2 2 2" xfId="29451"/>
    <cellStyle name="Comma 9 2 3 4 2 2 2 2" xfId="60275"/>
    <cellStyle name="Comma 9 2 3 4 2 2 3" xfId="44865"/>
    <cellStyle name="Comma 9 2 3 4 2 3" xfId="21642"/>
    <cellStyle name="Comma 9 2 3 4 2 3 2" xfId="52466"/>
    <cellStyle name="Comma 9 2 3 4 2 4" xfId="37056"/>
    <cellStyle name="Comma 9 2 3 4 3" xfId="10237"/>
    <cellStyle name="Comma 9 2 3 4 3 2" xfId="25648"/>
    <cellStyle name="Comma 9 2 3 4 3 2 2" xfId="56472"/>
    <cellStyle name="Comma 9 2 3 4 3 3" xfId="41062"/>
    <cellStyle name="Comma 9 2 3 4 4" xfId="17839"/>
    <cellStyle name="Comma 9 2 3 4 4 2" xfId="48663"/>
    <cellStyle name="Comma 9 2 3 4 5" xfId="33253"/>
    <cellStyle name="Comma 9 2 3 5" xfId="4331"/>
    <cellStyle name="Comma 9 2 3 5 2" xfId="12141"/>
    <cellStyle name="Comma 9 2 3 5 2 2" xfId="27552"/>
    <cellStyle name="Comma 9 2 3 5 2 2 2" xfId="58376"/>
    <cellStyle name="Comma 9 2 3 5 2 3" xfId="42966"/>
    <cellStyle name="Comma 9 2 3 5 3" xfId="19743"/>
    <cellStyle name="Comma 9 2 3 5 3 2" xfId="50567"/>
    <cellStyle name="Comma 9 2 3 5 4" xfId="35157"/>
    <cellStyle name="Comma 9 2 3 6" xfId="8338"/>
    <cellStyle name="Comma 9 2 3 6 2" xfId="23749"/>
    <cellStyle name="Comma 9 2 3 6 2 2" xfId="54573"/>
    <cellStyle name="Comma 9 2 3 6 3" xfId="39163"/>
    <cellStyle name="Comma 9 2 3 7" xfId="15940"/>
    <cellStyle name="Comma 9 2 3 7 2" xfId="46764"/>
    <cellStyle name="Comma 9 2 3 8" xfId="31354"/>
    <cellStyle name="Comma 9 2 4" xfId="948"/>
    <cellStyle name="Comma 9 2 4 2" xfId="2847"/>
    <cellStyle name="Comma 9 2 4 2 2" xfId="6650"/>
    <cellStyle name="Comma 9 2 4 2 2 2" xfId="14460"/>
    <cellStyle name="Comma 9 2 4 2 2 2 2" xfId="29871"/>
    <cellStyle name="Comma 9 2 4 2 2 2 2 2" xfId="60695"/>
    <cellStyle name="Comma 9 2 4 2 2 2 3" xfId="45285"/>
    <cellStyle name="Comma 9 2 4 2 2 3" xfId="22062"/>
    <cellStyle name="Comma 9 2 4 2 2 3 2" xfId="52886"/>
    <cellStyle name="Comma 9 2 4 2 2 4" xfId="37476"/>
    <cellStyle name="Comma 9 2 4 2 3" xfId="10657"/>
    <cellStyle name="Comma 9 2 4 2 3 2" xfId="26068"/>
    <cellStyle name="Comma 9 2 4 2 3 2 2" xfId="56892"/>
    <cellStyle name="Comma 9 2 4 2 3 3" xfId="41482"/>
    <cellStyle name="Comma 9 2 4 2 4" xfId="18259"/>
    <cellStyle name="Comma 9 2 4 2 4 2" xfId="49083"/>
    <cellStyle name="Comma 9 2 4 2 5" xfId="33673"/>
    <cellStyle name="Comma 9 2 4 3" xfId="4751"/>
    <cellStyle name="Comma 9 2 4 3 2" xfId="12561"/>
    <cellStyle name="Comma 9 2 4 3 2 2" xfId="27972"/>
    <cellStyle name="Comma 9 2 4 3 2 2 2" xfId="58796"/>
    <cellStyle name="Comma 9 2 4 3 2 3" xfId="43386"/>
    <cellStyle name="Comma 9 2 4 3 3" xfId="20163"/>
    <cellStyle name="Comma 9 2 4 3 3 2" xfId="50987"/>
    <cellStyle name="Comma 9 2 4 3 4" xfId="35577"/>
    <cellStyle name="Comma 9 2 4 4" xfId="8758"/>
    <cellStyle name="Comma 9 2 4 4 2" xfId="24169"/>
    <cellStyle name="Comma 9 2 4 4 2 2" xfId="54993"/>
    <cellStyle name="Comma 9 2 4 4 3" xfId="39583"/>
    <cellStyle name="Comma 9 2 4 5" xfId="16360"/>
    <cellStyle name="Comma 9 2 4 5 2" xfId="47184"/>
    <cellStyle name="Comma 9 2 4 6" xfId="31774"/>
    <cellStyle name="Comma 9 2 5" xfId="1581"/>
    <cellStyle name="Comma 9 2 5 2" xfId="3480"/>
    <cellStyle name="Comma 9 2 5 2 2" xfId="7283"/>
    <cellStyle name="Comma 9 2 5 2 2 2" xfId="15093"/>
    <cellStyle name="Comma 9 2 5 2 2 2 2" xfId="30504"/>
    <cellStyle name="Comma 9 2 5 2 2 2 2 2" xfId="61328"/>
    <cellStyle name="Comma 9 2 5 2 2 2 3" xfId="45918"/>
    <cellStyle name="Comma 9 2 5 2 2 3" xfId="22695"/>
    <cellStyle name="Comma 9 2 5 2 2 3 2" xfId="53519"/>
    <cellStyle name="Comma 9 2 5 2 2 4" xfId="38109"/>
    <cellStyle name="Comma 9 2 5 2 3" xfId="11290"/>
    <cellStyle name="Comma 9 2 5 2 3 2" xfId="26701"/>
    <cellStyle name="Comma 9 2 5 2 3 2 2" xfId="57525"/>
    <cellStyle name="Comma 9 2 5 2 3 3" xfId="42115"/>
    <cellStyle name="Comma 9 2 5 2 4" xfId="18892"/>
    <cellStyle name="Comma 9 2 5 2 4 2" xfId="49716"/>
    <cellStyle name="Comma 9 2 5 2 5" xfId="34306"/>
    <cellStyle name="Comma 9 2 5 3" xfId="5384"/>
    <cellStyle name="Comma 9 2 5 3 2" xfId="13194"/>
    <cellStyle name="Comma 9 2 5 3 2 2" xfId="28605"/>
    <cellStyle name="Comma 9 2 5 3 2 2 2" xfId="59429"/>
    <cellStyle name="Comma 9 2 5 3 2 3" xfId="44019"/>
    <cellStyle name="Comma 9 2 5 3 3" xfId="20796"/>
    <cellStyle name="Comma 9 2 5 3 3 2" xfId="51620"/>
    <cellStyle name="Comma 9 2 5 3 4" xfId="36210"/>
    <cellStyle name="Comma 9 2 5 4" xfId="9391"/>
    <cellStyle name="Comma 9 2 5 4 2" xfId="24802"/>
    <cellStyle name="Comma 9 2 5 4 2 2" xfId="55626"/>
    <cellStyle name="Comma 9 2 5 4 3" xfId="40216"/>
    <cellStyle name="Comma 9 2 5 5" xfId="16993"/>
    <cellStyle name="Comma 9 2 5 5 2" xfId="47817"/>
    <cellStyle name="Comma 9 2 5 6" xfId="32407"/>
    <cellStyle name="Comma 9 2 6" xfId="2214"/>
    <cellStyle name="Comma 9 2 6 2" xfId="6017"/>
    <cellStyle name="Comma 9 2 6 2 2" xfId="13827"/>
    <cellStyle name="Comma 9 2 6 2 2 2" xfId="29238"/>
    <cellStyle name="Comma 9 2 6 2 2 2 2" xfId="60062"/>
    <cellStyle name="Comma 9 2 6 2 2 3" xfId="44652"/>
    <cellStyle name="Comma 9 2 6 2 3" xfId="21429"/>
    <cellStyle name="Comma 9 2 6 2 3 2" xfId="52253"/>
    <cellStyle name="Comma 9 2 6 2 4" xfId="36843"/>
    <cellStyle name="Comma 9 2 6 3" xfId="10024"/>
    <cellStyle name="Comma 9 2 6 3 2" xfId="25435"/>
    <cellStyle name="Comma 9 2 6 3 2 2" xfId="56259"/>
    <cellStyle name="Comma 9 2 6 3 3" xfId="40849"/>
    <cellStyle name="Comma 9 2 6 4" xfId="17626"/>
    <cellStyle name="Comma 9 2 6 4 2" xfId="48450"/>
    <cellStyle name="Comma 9 2 6 5" xfId="33040"/>
    <cellStyle name="Comma 9 2 7" xfId="4118"/>
    <cellStyle name="Comma 9 2 7 2" xfId="11928"/>
    <cellStyle name="Comma 9 2 7 2 2" xfId="27339"/>
    <cellStyle name="Comma 9 2 7 2 2 2" xfId="58163"/>
    <cellStyle name="Comma 9 2 7 2 3" xfId="42753"/>
    <cellStyle name="Comma 9 2 7 3" xfId="19530"/>
    <cellStyle name="Comma 9 2 7 3 2" xfId="50354"/>
    <cellStyle name="Comma 9 2 7 4" xfId="34944"/>
    <cellStyle name="Comma 9 2 8" xfId="8125"/>
    <cellStyle name="Comma 9 2 8 2" xfId="23536"/>
    <cellStyle name="Comma 9 2 8 2 2" xfId="54360"/>
    <cellStyle name="Comma 9 2 8 3" xfId="38950"/>
    <cellStyle name="Comma 9 2 9" xfId="7916"/>
    <cellStyle name="Comma 9 2 9 2" xfId="23327"/>
    <cellStyle name="Comma 9 2 9 2 2" xfId="54151"/>
    <cellStyle name="Comma 9 2 9 3" xfId="38741"/>
    <cellStyle name="Comma 9 3" xfId="194"/>
    <cellStyle name="Comma 9 3 10" xfId="15607"/>
    <cellStyle name="Comma 9 3 10 2" xfId="46431"/>
    <cellStyle name="Comma 9 3 11" xfId="31021"/>
    <cellStyle name="Comma 9 3 2" xfId="617"/>
    <cellStyle name="Comma 9 3 2 2" xfId="1250"/>
    <cellStyle name="Comma 9 3 2 2 2" xfId="3149"/>
    <cellStyle name="Comma 9 3 2 2 2 2" xfId="6952"/>
    <cellStyle name="Comma 9 3 2 2 2 2 2" xfId="14762"/>
    <cellStyle name="Comma 9 3 2 2 2 2 2 2" xfId="30173"/>
    <cellStyle name="Comma 9 3 2 2 2 2 2 2 2" xfId="60997"/>
    <cellStyle name="Comma 9 3 2 2 2 2 2 3" xfId="45587"/>
    <cellStyle name="Comma 9 3 2 2 2 2 3" xfId="22364"/>
    <cellStyle name="Comma 9 3 2 2 2 2 3 2" xfId="53188"/>
    <cellStyle name="Comma 9 3 2 2 2 2 4" xfId="37778"/>
    <cellStyle name="Comma 9 3 2 2 2 3" xfId="10959"/>
    <cellStyle name="Comma 9 3 2 2 2 3 2" xfId="26370"/>
    <cellStyle name="Comma 9 3 2 2 2 3 2 2" xfId="57194"/>
    <cellStyle name="Comma 9 3 2 2 2 3 3" xfId="41784"/>
    <cellStyle name="Comma 9 3 2 2 2 4" xfId="18561"/>
    <cellStyle name="Comma 9 3 2 2 2 4 2" xfId="49385"/>
    <cellStyle name="Comma 9 3 2 2 2 5" xfId="33975"/>
    <cellStyle name="Comma 9 3 2 2 3" xfId="5053"/>
    <cellStyle name="Comma 9 3 2 2 3 2" xfId="12863"/>
    <cellStyle name="Comma 9 3 2 2 3 2 2" xfId="28274"/>
    <cellStyle name="Comma 9 3 2 2 3 2 2 2" xfId="59098"/>
    <cellStyle name="Comma 9 3 2 2 3 2 3" xfId="43688"/>
    <cellStyle name="Comma 9 3 2 2 3 3" xfId="20465"/>
    <cellStyle name="Comma 9 3 2 2 3 3 2" xfId="51289"/>
    <cellStyle name="Comma 9 3 2 2 3 4" xfId="35879"/>
    <cellStyle name="Comma 9 3 2 2 4" xfId="9060"/>
    <cellStyle name="Comma 9 3 2 2 4 2" xfId="24471"/>
    <cellStyle name="Comma 9 3 2 2 4 2 2" xfId="55295"/>
    <cellStyle name="Comma 9 3 2 2 4 3" xfId="39885"/>
    <cellStyle name="Comma 9 3 2 2 5" xfId="16662"/>
    <cellStyle name="Comma 9 3 2 2 5 2" xfId="47486"/>
    <cellStyle name="Comma 9 3 2 2 6" xfId="32076"/>
    <cellStyle name="Comma 9 3 2 3" xfId="1883"/>
    <cellStyle name="Comma 9 3 2 3 2" xfId="3782"/>
    <cellStyle name="Comma 9 3 2 3 2 2" xfId="7585"/>
    <cellStyle name="Comma 9 3 2 3 2 2 2" xfId="15395"/>
    <cellStyle name="Comma 9 3 2 3 2 2 2 2" xfId="30806"/>
    <cellStyle name="Comma 9 3 2 3 2 2 2 2 2" xfId="61630"/>
    <cellStyle name="Comma 9 3 2 3 2 2 2 3" xfId="46220"/>
    <cellStyle name="Comma 9 3 2 3 2 2 3" xfId="22997"/>
    <cellStyle name="Comma 9 3 2 3 2 2 3 2" xfId="53821"/>
    <cellStyle name="Comma 9 3 2 3 2 2 4" xfId="38411"/>
    <cellStyle name="Comma 9 3 2 3 2 3" xfId="11592"/>
    <cellStyle name="Comma 9 3 2 3 2 3 2" xfId="27003"/>
    <cellStyle name="Comma 9 3 2 3 2 3 2 2" xfId="57827"/>
    <cellStyle name="Comma 9 3 2 3 2 3 3" xfId="42417"/>
    <cellStyle name="Comma 9 3 2 3 2 4" xfId="19194"/>
    <cellStyle name="Comma 9 3 2 3 2 4 2" xfId="50018"/>
    <cellStyle name="Comma 9 3 2 3 2 5" xfId="34608"/>
    <cellStyle name="Comma 9 3 2 3 3" xfId="5686"/>
    <cellStyle name="Comma 9 3 2 3 3 2" xfId="13496"/>
    <cellStyle name="Comma 9 3 2 3 3 2 2" xfId="28907"/>
    <cellStyle name="Comma 9 3 2 3 3 2 2 2" xfId="59731"/>
    <cellStyle name="Comma 9 3 2 3 3 2 3" xfId="44321"/>
    <cellStyle name="Comma 9 3 2 3 3 3" xfId="21098"/>
    <cellStyle name="Comma 9 3 2 3 3 3 2" xfId="51922"/>
    <cellStyle name="Comma 9 3 2 3 3 4" xfId="36512"/>
    <cellStyle name="Comma 9 3 2 3 4" xfId="9693"/>
    <cellStyle name="Comma 9 3 2 3 4 2" xfId="25104"/>
    <cellStyle name="Comma 9 3 2 3 4 2 2" xfId="55928"/>
    <cellStyle name="Comma 9 3 2 3 4 3" xfId="40518"/>
    <cellStyle name="Comma 9 3 2 3 5" xfId="17295"/>
    <cellStyle name="Comma 9 3 2 3 5 2" xfId="48119"/>
    <cellStyle name="Comma 9 3 2 3 6" xfId="32709"/>
    <cellStyle name="Comma 9 3 2 4" xfId="2516"/>
    <cellStyle name="Comma 9 3 2 4 2" xfId="6319"/>
    <cellStyle name="Comma 9 3 2 4 2 2" xfId="14129"/>
    <cellStyle name="Comma 9 3 2 4 2 2 2" xfId="29540"/>
    <cellStyle name="Comma 9 3 2 4 2 2 2 2" xfId="60364"/>
    <cellStyle name="Comma 9 3 2 4 2 2 3" xfId="44954"/>
    <cellStyle name="Comma 9 3 2 4 2 3" xfId="21731"/>
    <cellStyle name="Comma 9 3 2 4 2 3 2" xfId="52555"/>
    <cellStyle name="Comma 9 3 2 4 2 4" xfId="37145"/>
    <cellStyle name="Comma 9 3 2 4 3" xfId="10326"/>
    <cellStyle name="Comma 9 3 2 4 3 2" xfId="25737"/>
    <cellStyle name="Comma 9 3 2 4 3 2 2" xfId="56561"/>
    <cellStyle name="Comma 9 3 2 4 3 3" xfId="41151"/>
    <cellStyle name="Comma 9 3 2 4 4" xfId="17928"/>
    <cellStyle name="Comma 9 3 2 4 4 2" xfId="48752"/>
    <cellStyle name="Comma 9 3 2 4 5" xfId="33342"/>
    <cellStyle name="Comma 9 3 2 5" xfId="4420"/>
    <cellStyle name="Comma 9 3 2 5 2" xfId="12230"/>
    <cellStyle name="Comma 9 3 2 5 2 2" xfId="27641"/>
    <cellStyle name="Comma 9 3 2 5 2 2 2" xfId="58465"/>
    <cellStyle name="Comma 9 3 2 5 2 3" xfId="43055"/>
    <cellStyle name="Comma 9 3 2 5 3" xfId="19832"/>
    <cellStyle name="Comma 9 3 2 5 3 2" xfId="50656"/>
    <cellStyle name="Comma 9 3 2 5 4" xfId="35246"/>
    <cellStyle name="Comma 9 3 2 6" xfId="8427"/>
    <cellStyle name="Comma 9 3 2 6 2" xfId="23838"/>
    <cellStyle name="Comma 9 3 2 6 2 2" xfId="54662"/>
    <cellStyle name="Comma 9 3 2 6 3" xfId="39252"/>
    <cellStyle name="Comma 9 3 2 7" xfId="16029"/>
    <cellStyle name="Comma 9 3 2 7 2" xfId="46853"/>
    <cellStyle name="Comma 9 3 2 8" xfId="31443"/>
    <cellStyle name="Comma 9 3 3" xfId="408"/>
    <cellStyle name="Comma 9 3 3 2" xfId="1041"/>
    <cellStyle name="Comma 9 3 3 2 2" xfId="2940"/>
    <cellStyle name="Comma 9 3 3 2 2 2" xfId="6743"/>
    <cellStyle name="Comma 9 3 3 2 2 2 2" xfId="14553"/>
    <cellStyle name="Comma 9 3 3 2 2 2 2 2" xfId="29964"/>
    <cellStyle name="Comma 9 3 3 2 2 2 2 2 2" xfId="60788"/>
    <cellStyle name="Comma 9 3 3 2 2 2 2 3" xfId="45378"/>
    <cellStyle name="Comma 9 3 3 2 2 2 3" xfId="22155"/>
    <cellStyle name="Comma 9 3 3 2 2 2 3 2" xfId="52979"/>
    <cellStyle name="Comma 9 3 3 2 2 2 4" xfId="37569"/>
    <cellStyle name="Comma 9 3 3 2 2 3" xfId="10750"/>
    <cellStyle name="Comma 9 3 3 2 2 3 2" xfId="26161"/>
    <cellStyle name="Comma 9 3 3 2 2 3 2 2" xfId="56985"/>
    <cellStyle name="Comma 9 3 3 2 2 3 3" xfId="41575"/>
    <cellStyle name="Comma 9 3 3 2 2 4" xfId="18352"/>
    <cellStyle name="Comma 9 3 3 2 2 4 2" xfId="49176"/>
    <cellStyle name="Comma 9 3 3 2 2 5" xfId="33766"/>
    <cellStyle name="Comma 9 3 3 2 3" xfId="4844"/>
    <cellStyle name="Comma 9 3 3 2 3 2" xfId="12654"/>
    <cellStyle name="Comma 9 3 3 2 3 2 2" xfId="28065"/>
    <cellStyle name="Comma 9 3 3 2 3 2 2 2" xfId="58889"/>
    <cellStyle name="Comma 9 3 3 2 3 2 3" xfId="43479"/>
    <cellStyle name="Comma 9 3 3 2 3 3" xfId="20256"/>
    <cellStyle name="Comma 9 3 3 2 3 3 2" xfId="51080"/>
    <cellStyle name="Comma 9 3 3 2 3 4" xfId="35670"/>
    <cellStyle name="Comma 9 3 3 2 4" xfId="8851"/>
    <cellStyle name="Comma 9 3 3 2 4 2" xfId="24262"/>
    <cellStyle name="Comma 9 3 3 2 4 2 2" xfId="55086"/>
    <cellStyle name="Comma 9 3 3 2 4 3" xfId="39676"/>
    <cellStyle name="Comma 9 3 3 2 5" xfId="16453"/>
    <cellStyle name="Comma 9 3 3 2 5 2" xfId="47277"/>
    <cellStyle name="Comma 9 3 3 2 6" xfId="31867"/>
    <cellStyle name="Comma 9 3 3 3" xfId="1674"/>
    <cellStyle name="Comma 9 3 3 3 2" xfId="3573"/>
    <cellStyle name="Comma 9 3 3 3 2 2" xfId="7376"/>
    <cellStyle name="Comma 9 3 3 3 2 2 2" xfId="15186"/>
    <cellStyle name="Comma 9 3 3 3 2 2 2 2" xfId="30597"/>
    <cellStyle name="Comma 9 3 3 3 2 2 2 2 2" xfId="61421"/>
    <cellStyle name="Comma 9 3 3 3 2 2 2 3" xfId="46011"/>
    <cellStyle name="Comma 9 3 3 3 2 2 3" xfId="22788"/>
    <cellStyle name="Comma 9 3 3 3 2 2 3 2" xfId="53612"/>
    <cellStyle name="Comma 9 3 3 3 2 2 4" xfId="38202"/>
    <cellStyle name="Comma 9 3 3 3 2 3" xfId="11383"/>
    <cellStyle name="Comma 9 3 3 3 2 3 2" xfId="26794"/>
    <cellStyle name="Comma 9 3 3 3 2 3 2 2" xfId="57618"/>
    <cellStyle name="Comma 9 3 3 3 2 3 3" xfId="42208"/>
    <cellStyle name="Comma 9 3 3 3 2 4" xfId="18985"/>
    <cellStyle name="Comma 9 3 3 3 2 4 2" xfId="49809"/>
    <cellStyle name="Comma 9 3 3 3 2 5" xfId="34399"/>
    <cellStyle name="Comma 9 3 3 3 3" xfId="5477"/>
    <cellStyle name="Comma 9 3 3 3 3 2" xfId="13287"/>
    <cellStyle name="Comma 9 3 3 3 3 2 2" xfId="28698"/>
    <cellStyle name="Comma 9 3 3 3 3 2 2 2" xfId="59522"/>
    <cellStyle name="Comma 9 3 3 3 3 2 3" xfId="44112"/>
    <cellStyle name="Comma 9 3 3 3 3 3" xfId="20889"/>
    <cellStyle name="Comma 9 3 3 3 3 3 2" xfId="51713"/>
    <cellStyle name="Comma 9 3 3 3 3 4" xfId="36303"/>
    <cellStyle name="Comma 9 3 3 3 4" xfId="9484"/>
    <cellStyle name="Comma 9 3 3 3 4 2" xfId="24895"/>
    <cellStyle name="Comma 9 3 3 3 4 2 2" xfId="55719"/>
    <cellStyle name="Comma 9 3 3 3 4 3" xfId="40309"/>
    <cellStyle name="Comma 9 3 3 3 5" xfId="17086"/>
    <cellStyle name="Comma 9 3 3 3 5 2" xfId="47910"/>
    <cellStyle name="Comma 9 3 3 3 6" xfId="32500"/>
    <cellStyle name="Comma 9 3 3 4" xfId="2307"/>
    <cellStyle name="Comma 9 3 3 4 2" xfId="6110"/>
    <cellStyle name="Comma 9 3 3 4 2 2" xfId="13920"/>
    <cellStyle name="Comma 9 3 3 4 2 2 2" xfId="29331"/>
    <cellStyle name="Comma 9 3 3 4 2 2 2 2" xfId="60155"/>
    <cellStyle name="Comma 9 3 3 4 2 2 3" xfId="44745"/>
    <cellStyle name="Comma 9 3 3 4 2 3" xfId="21522"/>
    <cellStyle name="Comma 9 3 3 4 2 3 2" xfId="52346"/>
    <cellStyle name="Comma 9 3 3 4 2 4" xfId="36936"/>
    <cellStyle name="Comma 9 3 3 4 3" xfId="10117"/>
    <cellStyle name="Comma 9 3 3 4 3 2" xfId="25528"/>
    <cellStyle name="Comma 9 3 3 4 3 2 2" xfId="56352"/>
    <cellStyle name="Comma 9 3 3 4 3 3" xfId="40942"/>
    <cellStyle name="Comma 9 3 3 4 4" xfId="17719"/>
    <cellStyle name="Comma 9 3 3 4 4 2" xfId="48543"/>
    <cellStyle name="Comma 9 3 3 4 5" xfId="33133"/>
    <cellStyle name="Comma 9 3 3 5" xfId="4211"/>
    <cellStyle name="Comma 9 3 3 5 2" xfId="12021"/>
    <cellStyle name="Comma 9 3 3 5 2 2" xfId="27432"/>
    <cellStyle name="Comma 9 3 3 5 2 2 2" xfId="58256"/>
    <cellStyle name="Comma 9 3 3 5 2 3" xfId="42846"/>
    <cellStyle name="Comma 9 3 3 5 3" xfId="19623"/>
    <cellStyle name="Comma 9 3 3 5 3 2" xfId="50447"/>
    <cellStyle name="Comma 9 3 3 5 4" xfId="35037"/>
    <cellStyle name="Comma 9 3 3 6" xfId="8218"/>
    <cellStyle name="Comma 9 3 3 6 2" xfId="23629"/>
    <cellStyle name="Comma 9 3 3 6 2 2" xfId="54453"/>
    <cellStyle name="Comma 9 3 3 6 3" xfId="39043"/>
    <cellStyle name="Comma 9 3 3 7" xfId="15820"/>
    <cellStyle name="Comma 9 3 3 7 2" xfId="46644"/>
    <cellStyle name="Comma 9 3 3 8" xfId="31234"/>
    <cellStyle name="Comma 9 3 4" xfId="828"/>
    <cellStyle name="Comma 9 3 4 2" xfId="2727"/>
    <cellStyle name="Comma 9 3 4 2 2" xfId="6530"/>
    <cellStyle name="Comma 9 3 4 2 2 2" xfId="14340"/>
    <cellStyle name="Comma 9 3 4 2 2 2 2" xfId="29751"/>
    <cellStyle name="Comma 9 3 4 2 2 2 2 2" xfId="60575"/>
    <cellStyle name="Comma 9 3 4 2 2 2 3" xfId="45165"/>
    <cellStyle name="Comma 9 3 4 2 2 3" xfId="21942"/>
    <cellStyle name="Comma 9 3 4 2 2 3 2" xfId="52766"/>
    <cellStyle name="Comma 9 3 4 2 2 4" xfId="37356"/>
    <cellStyle name="Comma 9 3 4 2 3" xfId="10537"/>
    <cellStyle name="Comma 9 3 4 2 3 2" xfId="25948"/>
    <cellStyle name="Comma 9 3 4 2 3 2 2" xfId="56772"/>
    <cellStyle name="Comma 9 3 4 2 3 3" xfId="41362"/>
    <cellStyle name="Comma 9 3 4 2 4" xfId="18139"/>
    <cellStyle name="Comma 9 3 4 2 4 2" xfId="48963"/>
    <cellStyle name="Comma 9 3 4 2 5" xfId="33553"/>
    <cellStyle name="Comma 9 3 4 3" xfId="4631"/>
    <cellStyle name="Comma 9 3 4 3 2" xfId="12441"/>
    <cellStyle name="Comma 9 3 4 3 2 2" xfId="27852"/>
    <cellStyle name="Comma 9 3 4 3 2 2 2" xfId="58676"/>
    <cellStyle name="Comma 9 3 4 3 2 3" xfId="43266"/>
    <cellStyle name="Comma 9 3 4 3 3" xfId="20043"/>
    <cellStyle name="Comma 9 3 4 3 3 2" xfId="50867"/>
    <cellStyle name="Comma 9 3 4 3 4" xfId="35457"/>
    <cellStyle name="Comma 9 3 4 4" xfId="8638"/>
    <cellStyle name="Comma 9 3 4 4 2" xfId="24049"/>
    <cellStyle name="Comma 9 3 4 4 2 2" xfId="54873"/>
    <cellStyle name="Comma 9 3 4 4 3" xfId="39463"/>
    <cellStyle name="Comma 9 3 4 5" xfId="16240"/>
    <cellStyle name="Comma 9 3 4 5 2" xfId="47064"/>
    <cellStyle name="Comma 9 3 4 6" xfId="31654"/>
    <cellStyle name="Comma 9 3 5" xfId="1461"/>
    <cellStyle name="Comma 9 3 5 2" xfId="3360"/>
    <cellStyle name="Comma 9 3 5 2 2" xfId="7163"/>
    <cellStyle name="Comma 9 3 5 2 2 2" xfId="14973"/>
    <cellStyle name="Comma 9 3 5 2 2 2 2" xfId="30384"/>
    <cellStyle name="Comma 9 3 5 2 2 2 2 2" xfId="61208"/>
    <cellStyle name="Comma 9 3 5 2 2 2 3" xfId="45798"/>
    <cellStyle name="Comma 9 3 5 2 2 3" xfId="22575"/>
    <cellStyle name="Comma 9 3 5 2 2 3 2" xfId="53399"/>
    <cellStyle name="Comma 9 3 5 2 2 4" xfId="37989"/>
    <cellStyle name="Comma 9 3 5 2 3" xfId="11170"/>
    <cellStyle name="Comma 9 3 5 2 3 2" xfId="26581"/>
    <cellStyle name="Comma 9 3 5 2 3 2 2" xfId="57405"/>
    <cellStyle name="Comma 9 3 5 2 3 3" xfId="41995"/>
    <cellStyle name="Comma 9 3 5 2 4" xfId="18772"/>
    <cellStyle name="Comma 9 3 5 2 4 2" xfId="49596"/>
    <cellStyle name="Comma 9 3 5 2 5" xfId="34186"/>
    <cellStyle name="Comma 9 3 5 3" xfId="5264"/>
    <cellStyle name="Comma 9 3 5 3 2" xfId="13074"/>
    <cellStyle name="Comma 9 3 5 3 2 2" xfId="28485"/>
    <cellStyle name="Comma 9 3 5 3 2 2 2" xfId="59309"/>
    <cellStyle name="Comma 9 3 5 3 2 3" xfId="43899"/>
    <cellStyle name="Comma 9 3 5 3 3" xfId="20676"/>
    <cellStyle name="Comma 9 3 5 3 3 2" xfId="51500"/>
    <cellStyle name="Comma 9 3 5 3 4" xfId="36090"/>
    <cellStyle name="Comma 9 3 5 4" xfId="9271"/>
    <cellStyle name="Comma 9 3 5 4 2" xfId="24682"/>
    <cellStyle name="Comma 9 3 5 4 2 2" xfId="55506"/>
    <cellStyle name="Comma 9 3 5 4 3" xfId="40096"/>
    <cellStyle name="Comma 9 3 5 5" xfId="16873"/>
    <cellStyle name="Comma 9 3 5 5 2" xfId="47697"/>
    <cellStyle name="Comma 9 3 5 6" xfId="32287"/>
    <cellStyle name="Comma 9 3 6" xfId="2094"/>
    <cellStyle name="Comma 9 3 6 2" xfId="5897"/>
    <cellStyle name="Comma 9 3 6 2 2" xfId="13707"/>
    <cellStyle name="Comma 9 3 6 2 2 2" xfId="29118"/>
    <cellStyle name="Comma 9 3 6 2 2 2 2" xfId="59942"/>
    <cellStyle name="Comma 9 3 6 2 2 3" xfId="44532"/>
    <cellStyle name="Comma 9 3 6 2 3" xfId="21309"/>
    <cellStyle name="Comma 9 3 6 2 3 2" xfId="52133"/>
    <cellStyle name="Comma 9 3 6 2 4" xfId="36723"/>
    <cellStyle name="Comma 9 3 6 3" xfId="9904"/>
    <cellStyle name="Comma 9 3 6 3 2" xfId="25315"/>
    <cellStyle name="Comma 9 3 6 3 2 2" xfId="56139"/>
    <cellStyle name="Comma 9 3 6 3 3" xfId="40729"/>
    <cellStyle name="Comma 9 3 6 4" xfId="17506"/>
    <cellStyle name="Comma 9 3 6 4 2" xfId="48330"/>
    <cellStyle name="Comma 9 3 6 5" xfId="32920"/>
    <cellStyle name="Comma 9 3 7" xfId="3998"/>
    <cellStyle name="Comma 9 3 7 2" xfId="11808"/>
    <cellStyle name="Comma 9 3 7 2 2" xfId="27219"/>
    <cellStyle name="Comma 9 3 7 2 2 2" xfId="58043"/>
    <cellStyle name="Comma 9 3 7 2 3" xfId="42633"/>
    <cellStyle name="Comma 9 3 7 3" xfId="19410"/>
    <cellStyle name="Comma 9 3 7 3 2" xfId="50234"/>
    <cellStyle name="Comma 9 3 7 4" xfId="34824"/>
    <cellStyle name="Comma 9 3 8" xfId="8005"/>
    <cellStyle name="Comma 9 3 8 2" xfId="23416"/>
    <cellStyle name="Comma 9 3 8 2 2" xfId="54240"/>
    <cellStyle name="Comma 9 3 8 3" xfId="38830"/>
    <cellStyle name="Comma 9 3 9" xfId="7796"/>
    <cellStyle name="Comma 9 3 9 2" xfId="23207"/>
    <cellStyle name="Comma 9 3 9 2 2" xfId="54031"/>
    <cellStyle name="Comma 9 3 9 3" xfId="38621"/>
    <cellStyle name="Comma 9 4" xfId="612"/>
    <cellStyle name="Comma 9 4 2" xfId="1245"/>
    <cellStyle name="Comma 9 4 2 2" xfId="3144"/>
    <cellStyle name="Comma 9 4 2 2 2" xfId="6947"/>
    <cellStyle name="Comma 9 4 2 2 2 2" xfId="14757"/>
    <cellStyle name="Comma 9 4 2 2 2 2 2" xfId="30168"/>
    <cellStyle name="Comma 9 4 2 2 2 2 2 2" xfId="60992"/>
    <cellStyle name="Comma 9 4 2 2 2 2 3" xfId="45582"/>
    <cellStyle name="Comma 9 4 2 2 2 3" xfId="22359"/>
    <cellStyle name="Comma 9 4 2 2 2 3 2" xfId="53183"/>
    <cellStyle name="Comma 9 4 2 2 2 4" xfId="37773"/>
    <cellStyle name="Comma 9 4 2 2 3" xfId="10954"/>
    <cellStyle name="Comma 9 4 2 2 3 2" xfId="26365"/>
    <cellStyle name="Comma 9 4 2 2 3 2 2" xfId="57189"/>
    <cellStyle name="Comma 9 4 2 2 3 3" xfId="41779"/>
    <cellStyle name="Comma 9 4 2 2 4" xfId="18556"/>
    <cellStyle name="Comma 9 4 2 2 4 2" xfId="49380"/>
    <cellStyle name="Comma 9 4 2 2 5" xfId="33970"/>
    <cellStyle name="Comma 9 4 2 3" xfId="5048"/>
    <cellStyle name="Comma 9 4 2 3 2" xfId="12858"/>
    <cellStyle name="Comma 9 4 2 3 2 2" xfId="28269"/>
    <cellStyle name="Comma 9 4 2 3 2 2 2" xfId="59093"/>
    <cellStyle name="Comma 9 4 2 3 2 3" xfId="43683"/>
    <cellStyle name="Comma 9 4 2 3 3" xfId="20460"/>
    <cellStyle name="Comma 9 4 2 3 3 2" xfId="51284"/>
    <cellStyle name="Comma 9 4 2 3 4" xfId="35874"/>
    <cellStyle name="Comma 9 4 2 4" xfId="9055"/>
    <cellStyle name="Comma 9 4 2 4 2" xfId="24466"/>
    <cellStyle name="Comma 9 4 2 4 2 2" xfId="55290"/>
    <cellStyle name="Comma 9 4 2 4 3" xfId="39880"/>
    <cellStyle name="Comma 9 4 2 5" xfId="16657"/>
    <cellStyle name="Comma 9 4 2 5 2" xfId="47481"/>
    <cellStyle name="Comma 9 4 2 6" xfId="32071"/>
    <cellStyle name="Comma 9 4 3" xfId="1878"/>
    <cellStyle name="Comma 9 4 3 2" xfId="3777"/>
    <cellStyle name="Comma 9 4 3 2 2" xfId="7580"/>
    <cellStyle name="Comma 9 4 3 2 2 2" xfId="15390"/>
    <cellStyle name="Comma 9 4 3 2 2 2 2" xfId="30801"/>
    <cellStyle name="Comma 9 4 3 2 2 2 2 2" xfId="61625"/>
    <cellStyle name="Comma 9 4 3 2 2 2 3" xfId="46215"/>
    <cellStyle name="Comma 9 4 3 2 2 3" xfId="22992"/>
    <cellStyle name="Comma 9 4 3 2 2 3 2" xfId="53816"/>
    <cellStyle name="Comma 9 4 3 2 2 4" xfId="38406"/>
    <cellStyle name="Comma 9 4 3 2 3" xfId="11587"/>
    <cellStyle name="Comma 9 4 3 2 3 2" xfId="26998"/>
    <cellStyle name="Comma 9 4 3 2 3 2 2" xfId="57822"/>
    <cellStyle name="Comma 9 4 3 2 3 3" xfId="42412"/>
    <cellStyle name="Comma 9 4 3 2 4" xfId="19189"/>
    <cellStyle name="Comma 9 4 3 2 4 2" xfId="50013"/>
    <cellStyle name="Comma 9 4 3 2 5" xfId="34603"/>
    <cellStyle name="Comma 9 4 3 3" xfId="5681"/>
    <cellStyle name="Comma 9 4 3 3 2" xfId="13491"/>
    <cellStyle name="Comma 9 4 3 3 2 2" xfId="28902"/>
    <cellStyle name="Comma 9 4 3 3 2 2 2" xfId="59726"/>
    <cellStyle name="Comma 9 4 3 3 2 3" xfId="44316"/>
    <cellStyle name="Comma 9 4 3 3 3" xfId="21093"/>
    <cellStyle name="Comma 9 4 3 3 3 2" xfId="51917"/>
    <cellStyle name="Comma 9 4 3 3 4" xfId="36507"/>
    <cellStyle name="Comma 9 4 3 4" xfId="9688"/>
    <cellStyle name="Comma 9 4 3 4 2" xfId="25099"/>
    <cellStyle name="Comma 9 4 3 4 2 2" xfId="55923"/>
    <cellStyle name="Comma 9 4 3 4 3" xfId="40513"/>
    <cellStyle name="Comma 9 4 3 5" xfId="17290"/>
    <cellStyle name="Comma 9 4 3 5 2" xfId="48114"/>
    <cellStyle name="Comma 9 4 3 6" xfId="32704"/>
    <cellStyle name="Comma 9 4 4" xfId="2511"/>
    <cellStyle name="Comma 9 4 4 2" xfId="6314"/>
    <cellStyle name="Comma 9 4 4 2 2" xfId="14124"/>
    <cellStyle name="Comma 9 4 4 2 2 2" xfId="29535"/>
    <cellStyle name="Comma 9 4 4 2 2 2 2" xfId="60359"/>
    <cellStyle name="Comma 9 4 4 2 2 3" xfId="44949"/>
    <cellStyle name="Comma 9 4 4 2 3" xfId="21726"/>
    <cellStyle name="Comma 9 4 4 2 3 2" xfId="52550"/>
    <cellStyle name="Comma 9 4 4 2 4" xfId="37140"/>
    <cellStyle name="Comma 9 4 4 3" xfId="10321"/>
    <cellStyle name="Comma 9 4 4 3 2" xfId="25732"/>
    <cellStyle name="Comma 9 4 4 3 2 2" xfId="56556"/>
    <cellStyle name="Comma 9 4 4 3 3" xfId="41146"/>
    <cellStyle name="Comma 9 4 4 4" xfId="17923"/>
    <cellStyle name="Comma 9 4 4 4 2" xfId="48747"/>
    <cellStyle name="Comma 9 4 4 5" xfId="33337"/>
    <cellStyle name="Comma 9 4 5" xfId="4415"/>
    <cellStyle name="Comma 9 4 5 2" xfId="12225"/>
    <cellStyle name="Comma 9 4 5 2 2" xfId="27636"/>
    <cellStyle name="Comma 9 4 5 2 2 2" xfId="58460"/>
    <cellStyle name="Comma 9 4 5 2 3" xfId="43050"/>
    <cellStyle name="Comma 9 4 5 3" xfId="19827"/>
    <cellStyle name="Comma 9 4 5 3 2" xfId="50651"/>
    <cellStyle name="Comma 9 4 5 4" xfId="35241"/>
    <cellStyle name="Comma 9 4 6" xfId="8422"/>
    <cellStyle name="Comma 9 4 6 2" xfId="23833"/>
    <cellStyle name="Comma 9 4 6 2 2" xfId="54657"/>
    <cellStyle name="Comma 9 4 6 3" xfId="39247"/>
    <cellStyle name="Comma 9 4 7" xfId="16024"/>
    <cellStyle name="Comma 9 4 7 2" xfId="46848"/>
    <cellStyle name="Comma 9 4 8" xfId="31438"/>
    <cellStyle name="Comma 9 5" xfId="403"/>
    <cellStyle name="Comma 9 5 2" xfId="1036"/>
    <cellStyle name="Comma 9 5 2 2" xfId="2935"/>
    <cellStyle name="Comma 9 5 2 2 2" xfId="6738"/>
    <cellStyle name="Comma 9 5 2 2 2 2" xfId="14548"/>
    <cellStyle name="Comma 9 5 2 2 2 2 2" xfId="29959"/>
    <cellStyle name="Comma 9 5 2 2 2 2 2 2" xfId="60783"/>
    <cellStyle name="Comma 9 5 2 2 2 2 3" xfId="45373"/>
    <cellStyle name="Comma 9 5 2 2 2 3" xfId="22150"/>
    <cellStyle name="Comma 9 5 2 2 2 3 2" xfId="52974"/>
    <cellStyle name="Comma 9 5 2 2 2 4" xfId="37564"/>
    <cellStyle name="Comma 9 5 2 2 3" xfId="10745"/>
    <cellStyle name="Comma 9 5 2 2 3 2" xfId="26156"/>
    <cellStyle name="Comma 9 5 2 2 3 2 2" xfId="56980"/>
    <cellStyle name="Comma 9 5 2 2 3 3" xfId="41570"/>
    <cellStyle name="Comma 9 5 2 2 4" xfId="18347"/>
    <cellStyle name="Comma 9 5 2 2 4 2" xfId="49171"/>
    <cellStyle name="Comma 9 5 2 2 5" xfId="33761"/>
    <cellStyle name="Comma 9 5 2 3" xfId="4839"/>
    <cellStyle name="Comma 9 5 2 3 2" xfId="12649"/>
    <cellStyle name="Comma 9 5 2 3 2 2" xfId="28060"/>
    <cellStyle name="Comma 9 5 2 3 2 2 2" xfId="58884"/>
    <cellStyle name="Comma 9 5 2 3 2 3" xfId="43474"/>
    <cellStyle name="Comma 9 5 2 3 3" xfId="20251"/>
    <cellStyle name="Comma 9 5 2 3 3 2" xfId="51075"/>
    <cellStyle name="Comma 9 5 2 3 4" xfId="35665"/>
    <cellStyle name="Comma 9 5 2 4" xfId="8846"/>
    <cellStyle name="Comma 9 5 2 4 2" xfId="24257"/>
    <cellStyle name="Comma 9 5 2 4 2 2" xfId="55081"/>
    <cellStyle name="Comma 9 5 2 4 3" xfId="39671"/>
    <cellStyle name="Comma 9 5 2 5" xfId="16448"/>
    <cellStyle name="Comma 9 5 2 5 2" xfId="47272"/>
    <cellStyle name="Comma 9 5 2 6" xfId="31862"/>
    <cellStyle name="Comma 9 5 3" xfId="1669"/>
    <cellStyle name="Comma 9 5 3 2" xfId="3568"/>
    <cellStyle name="Comma 9 5 3 2 2" xfId="7371"/>
    <cellStyle name="Comma 9 5 3 2 2 2" xfId="15181"/>
    <cellStyle name="Comma 9 5 3 2 2 2 2" xfId="30592"/>
    <cellStyle name="Comma 9 5 3 2 2 2 2 2" xfId="61416"/>
    <cellStyle name="Comma 9 5 3 2 2 2 3" xfId="46006"/>
    <cellStyle name="Comma 9 5 3 2 2 3" xfId="22783"/>
    <cellStyle name="Comma 9 5 3 2 2 3 2" xfId="53607"/>
    <cellStyle name="Comma 9 5 3 2 2 4" xfId="38197"/>
    <cellStyle name="Comma 9 5 3 2 3" xfId="11378"/>
    <cellStyle name="Comma 9 5 3 2 3 2" xfId="26789"/>
    <cellStyle name="Comma 9 5 3 2 3 2 2" xfId="57613"/>
    <cellStyle name="Comma 9 5 3 2 3 3" xfId="42203"/>
    <cellStyle name="Comma 9 5 3 2 4" xfId="18980"/>
    <cellStyle name="Comma 9 5 3 2 4 2" xfId="49804"/>
    <cellStyle name="Comma 9 5 3 2 5" xfId="34394"/>
    <cellStyle name="Comma 9 5 3 3" xfId="5472"/>
    <cellStyle name="Comma 9 5 3 3 2" xfId="13282"/>
    <cellStyle name="Comma 9 5 3 3 2 2" xfId="28693"/>
    <cellStyle name="Comma 9 5 3 3 2 2 2" xfId="59517"/>
    <cellStyle name="Comma 9 5 3 3 2 3" xfId="44107"/>
    <cellStyle name="Comma 9 5 3 3 3" xfId="20884"/>
    <cellStyle name="Comma 9 5 3 3 3 2" xfId="51708"/>
    <cellStyle name="Comma 9 5 3 3 4" xfId="36298"/>
    <cellStyle name="Comma 9 5 3 4" xfId="9479"/>
    <cellStyle name="Comma 9 5 3 4 2" xfId="24890"/>
    <cellStyle name="Comma 9 5 3 4 2 2" xfId="55714"/>
    <cellStyle name="Comma 9 5 3 4 3" xfId="40304"/>
    <cellStyle name="Comma 9 5 3 5" xfId="17081"/>
    <cellStyle name="Comma 9 5 3 5 2" xfId="47905"/>
    <cellStyle name="Comma 9 5 3 6" xfId="32495"/>
    <cellStyle name="Comma 9 5 4" xfId="2302"/>
    <cellStyle name="Comma 9 5 4 2" xfId="6105"/>
    <cellStyle name="Comma 9 5 4 2 2" xfId="13915"/>
    <cellStyle name="Comma 9 5 4 2 2 2" xfId="29326"/>
    <cellStyle name="Comma 9 5 4 2 2 2 2" xfId="60150"/>
    <cellStyle name="Comma 9 5 4 2 2 3" xfId="44740"/>
    <cellStyle name="Comma 9 5 4 2 3" xfId="21517"/>
    <cellStyle name="Comma 9 5 4 2 3 2" xfId="52341"/>
    <cellStyle name="Comma 9 5 4 2 4" xfId="36931"/>
    <cellStyle name="Comma 9 5 4 3" xfId="10112"/>
    <cellStyle name="Comma 9 5 4 3 2" xfId="25523"/>
    <cellStyle name="Comma 9 5 4 3 2 2" xfId="56347"/>
    <cellStyle name="Comma 9 5 4 3 3" xfId="40937"/>
    <cellStyle name="Comma 9 5 4 4" xfId="17714"/>
    <cellStyle name="Comma 9 5 4 4 2" xfId="48538"/>
    <cellStyle name="Comma 9 5 4 5" xfId="33128"/>
    <cellStyle name="Comma 9 5 5" xfId="4206"/>
    <cellStyle name="Comma 9 5 5 2" xfId="12016"/>
    <cellStyle name="Comma 9 5 5 2 2" xfId="27427"/>
    <cellStyle name="Comma 9 5 5 2 2 2" xfId="58251"/>
    <cellStyle name="Comma 9 5 5 2 3" xfId="42841"/>
    <cellStyle name="Comma 9 5 5 3" xfId="19618"/>
    <cellStyle name="Comma 9 5 5 3 2" xfId="50442"/>
    <cellStyle name="Comma 9 5 5 4" xfId="35032"/>
    <cellStyle name="Comma 9 5 6" xfId="8213"/>
    <cellStyle name="Comma 9 5 6 2" xfId="23624"/>
    <cellStyle name="Comma 9 5 6 2 2" xfId="54448"/>
    <cellStyle name="Comma 9 5 6 3" xfId="39038"/>
    <cellStyle name="Comma 9 5 7" xfId="15815"/>
    <cellStyle name="Comma 9 5 7 2" xfId="46639"/>
    <cellStyle name="Comma 9 5 8" xfId="31229"/>
    <cellStyle name="Comma 9 6" xfId="823"/>
    <cellStyle name="Comma 9 6 2" xfId="2722"/>
    <cellStyle name="Comma 9 6 2 2" xfId="6525"/>
    <cellStyle name="Comma 9 6 2 2 2" xfId="14335"/>
    <cellStyle name="Comma 9 6 2 2 2 2" xfId="29746"/>
    <cellStyle name="Comma 9 6 2 2 2 2 2" xfId="60570"/>
    <cellStyle name="Comma 9 6 2 2 2 3" xfId="45160"/>
    <cellStyle name="Comma 9 6 2 2 3" xfId="21937"/>
    <cellStyle name="Comma 9 6 2 2 3 2" xfId="52761"/>
    <cellStyle name="Comma 9 6 2 2 4" xfId="37351"/>
    <cellStyle name="Comma 9 6 2 3" xfId="10532"/>
    <cellStyle name="Comma 9 6 2 3 2" xfId="25943"/>
    <cellStyle name="Comma 9 6 2 3 2 2" xfId="56767"/>
    <cellStyle name="Comma 9 6 2 3 3" xfId="41357"/>
    <cellStyle name="Comma 9 6 2 4" xfId="18134"/>
    <cellStyle name="Comma 9 6 2 4 2" xfId="48958"/>
    <cellStyle name="Comma 9 6 2 5" xfId="33548"/>
    <cellStyle name="Comma 9 6 3" xfId="4626"/>
    <cellStyle name="Comma 9 6 3 2" xfId="12436"/>
    <cellStyle name="Comma 9 6 3 2 2" xfId="27847"/>
    <cellStyle name="Comma 9 6 3 2 2 2" xfId="58671"/>
    <cellStyle name="Comma 9 6 3 2 3" xfId="43261"/>
    <cellStyle name="Comma 9 6 3 3" xfId="20038"/>
    <cellStyle name="Comma 9 6 3 3 2" xfId="50862"/>
    <cellStyle name="Comma 9 6 3 4" xfId="35452"/>
    <cellStyle name="Comma 9 6 4" xfId="8633"/>
    <cellStyle name="Comma 9 6 4 2" xfId="24044"/>
    <cellStyle name="Comma 9 6 4 2 2" xfId="54868"/>
    <cellStyle name="Comma 9 6 4 3" xfId="39458"/>
    <cellStyle name="Comma 9 6 5" xfId="16235"/>
    <cellStyle name="Comma 9 6 5 2" xfId="47059"/>
    <cellStyle name="Comma 9 6 6" xfId="31649"/>
    <cellStyle name="Comma 9 7" xfId="1456"/>
    <cellStyle name="Comma 9 7 2" xfId="3355"/>
    <cellStyle name="Comma 9 7 2 2" xfId="7158"/>
    <cellStyle name="Comma 9 7 2 2 2" xfId="14968"/>
    <cellStyle name="Comma 9 7 2 2 2 2" xfId="30379"/>
    <cellStyle name="Comma 9 7 2 2 2 2 2" xfId="61203"/>
    <cellStyle name="Comma 9 7 2 2 2 3" xfId="45793"/>
    <cellStyle name="Comma 9 7 2 2 3" xfId="22570"/>
    <cellStyle name="Comma 9 7 2 2 3 2" xfId="53394"/>
    <cellStyle name="Comma 9 7 2 2 4" xfId="37984"/>
    <cellStyle name="Comma 9 7 2 3" xfId="11165"/>
    <cellStyle name="Comma 9 7 2 3 2" xfId="26576"/>
    <cellStyle name="Comma 9 7 2 3 2 2" xfId="57400"/>
    <cellStyle name="Comma 9 7 2 3 3" xfId="41990"/>
    <cellStyle name="Comma 9 7 2 4" xfId="18767"/>
    <cellStyle name="Comma 9 7 2 4 2" xfId="49591"/>
    <cellStyle name="Comma 9 7 2 5" xfId="34181"/>
    <cellStyle name="Comma 9 7 3" xfId="5259"/>
    <cellStyle name="Comma 9 7 3 2" xfId="13069"/>
    <cellStyle name="Comma 9 7 3 2 2" xfId="28480"/>
    <cellStyle name="Comma 9 7 3 2 2 2" xfId="59304"/>
    <cellStyle name="Comma 9 7 3 2 3" xfId="43894"/>
    <cellStyle name="Comma 9 7 3 3" xfId="20671"/>
    <cellStyle name="Comma 9 7 3 3 2" xfId="51495"/>
    <cellStyle name="Comma 9 7 3 4" xfId="36085"/>
    <cellStyle name="Comma 9 7 4" xfId="9266"/>
    <cellStyle name="Comma 9 7 4 2" xfId="24677"/>
    <cellStyle name="Comma 9 7 4 2 2" xfId="55501"/>
    <cellStyle name="Comma 9 7 4 3" xfId="40091"/>
    <cellStyle name="Comma 9 7 5" xfId="16868"/>
    <cellStyle name="Comma 9 7 5 2" xfId="47692"/>
    <cellStyle name="Comma 9 7 6" xfId="32282"/>
    <cellStyle name="Comma 9 8" xfId="2089"/>
    <cellStyle name="Comma 9 8 2" xfId="5892"/>
    <cellStyle name="Comma 9 8 2 2" xfId="13702"/>
    <cellStyle name="Comma 9 8 2 2 2" xfId="29113"/>
    <cellStyle name="Comma 9 8 2 2 2 2" xfId="59937"/>
    <cellStyle name="Comma 9 8 2 2 3" xfId="44527"/>
    <cellStyle name="Comma 9 8 2 3" xfId="21304"/>
    <cellStyle name="Comma 9 8 2 3 2" xfId="52128"/>
    <cellStyle name="Comma 9 8 2 4" xfId="36718"/>
    <cellStyle name="Comma 9 8 3" xfId="9899"/>
    <cellStyle name="Comma 9 8 3 2" xfId="25310"/>
    <cellStyle name="Comma 9 8 3 2 2" xfId="56134"/>
    <cellStyle name="Comma 9 8 3 3" xfId="40724"/>
    <cellStyle name="Comma 9 8 4" xfId="17501"/>
    <cellStyle name="Comma 9 8 4 2" xfId="48325"/>
    <cellStyle name="Comma 9 8 5" xfId="32915"/>
    <cellStyle name="Comma 9 9" xfId="3993"/>
    <cellStyle name="Comma 9 9 2" xfId="11803"/>
    <cellStyle name="Comma 9 9 2 2" xfId="27214"/>
    <cellStyle name="Comma 9 9 2 2 2" xfId="58038"/>
    <cellStyle name="Comma 9 9 2 3" xfId="42628"/>
    <cellStyle name="Comma 9 9 3" xfId="19405"/>
    <cellStyle name="Comma 9 9 3 2" xfId="50229"/>
    <cellStyle name="Comma 9 9 4" xfId="34819"/>
    <cellStyle name="Currency 10" xfId="365"/>
    <cellStyle name="Currency 10 2" xfId="998"/>
    <cellStyle name="Currency 10 2 2" xfId="2897"/>
    <cellStyle name="Currency 10 2 2 2" xfId="6700"/>
    <cellStyle name="Currency 10 2 2 2 2" xfId="14510"/>
    <cellStyle name="Currency 10 2 2 2 2 2" xfId="29921"/>
    <cellStyle name="Currency 10 2 2 2 2 2 2" xfId="60745"/>
    <cellStyle name="Currency 10 2 2 2 2 3" xfId="45335"/>
    <cellStyle name="Currency 10 2 2 2 3" xfId="22112"/>
    <cellStyle name="Currency 10 2 2 2 3 2" xfId="52936"/>
    <cellStyle name="Currency 10 2 2 2 4" xfId="37526"/>
    <cellStyle name="Currency 10 2 2 3" xfId="10707"/>
    <cellStyle name="Currency 10 2 2 3 2" xfId="26118"/>
    <cellStyle name="Currency 10 2 2 3 2 2" xfId="56942"/>
    <cellStyle name="Currency 10 2 2 3 3" xfId="41532"/>
    <cellStyle name="Currency 10 2 2 4" xfId="18309"/>
    <cellStyle name="Currency 10 2 2 4 2" xfId="49133"/>
    <cellStyle name="Currency 10 2 2 5" xfId="33723"/>
    <cellStyle name="Currency 10 2 3" xfId="4801"/>
    <cellStyle name="Currency 10 2 3 2" xfId="12611"/>
    <cellStyle name="Currency 10 2 3 2 2" xfId="28022"/>
    <cellStyle name="Currency 10 2 3 2 2 2" xfId="58846"/>
    <cellStyle name="Currency 10 2 3 2 3" xfId="43436"/>
    <cellStyle name="Currency 10 2 3 3" xfId="20213"/>
    <cellStyle name="Currency 10 2 3 3 2" xfId="51037"/>
    <cellStyle name="Currency 10 2 3 4" xfId="35627"/>
    <cellStyle name="Currency 10 2 4" xfId="8808"/>
    <cellStyle name="Currency 10 2 4 2" xfId="24219"/>
    <cellStyle name="Currency 10 2 4 2 2" xfId="55043"/>
    <cellStyle name="Currency 10 2 4 3" xfId="39633"/>
    <cellStyle name="Currency 10 2 5" xfId="16410"/>
    <cellStyle name="Currency 10 2 5 2" xfId="47234"/>
    <cellStyle name="Currency 10 2 6" xfId="31824"/>
    <cellStyle name="Currency 10 3" xfId="1631"/>
    <cellStyle name="Currency 10 3 2" xfId="3530"/>
    <cellStyle name="Currency 10 3 2 2" xfId="7333"/>
    <cellStyle name="Currency 10 3 2 2 2" xfId="15143"/>
    <cellStyle name="Currency 10 3 2 2 2 2" xfId="30554"/>
    <cellStyle name="Currency 10 3 2 2 2 2 2" xfId="61378"/>
    <cellStyle name="Currency 10 3 2 2 2 3" xfId="45968"/>
    <cellStyle name="Currency 10 3 2 2 3" xfId="22745"/>
    <cellStyle name="Currency 10 3 2 2 3 2" xfId="53569"/>
    <cellStyle name="Currency 10 3 2 2 4" xfId="38159"/>
    <cellStyle name="Currency 10 3 2 3" xfId="11340"/>
    <cellStyle name="Currency 10 3 2 3 2" xfId="26751"/>
    <cellStyle name="Currency 10 3 2 3 2 2" xfId="57575"/>
    <cellStyle name="Currency 10 3 2 3 3" xfId="42165"/>
    <cellStyle name="Currency 10 3 2 4" xfId="18942"/>
    <cellStyle name="Currency 10 3 2 4 2" xfId="49766"/>
    <cellStyle name="Currency 10 3 2 5" xfId="34356"/>
    <cellStyle name="Currency 10 3 3" xfId="5434"/>
    <cellStyle name="Currency 10 3 3 2" xfId="13244"/>
    <cellStyle name="Currency 10 3 3 2 2" xfId="28655"/>
    <cellStyle name="Currency 10 3 3 2 2 2" xfId="59479"/>
    <cellStyle name="Currency 10 3 3 2 3" xfId="44069"/>
    <cellStyle name="Currency 10 3 3 3" xfId="20846"/>
    <cellStyle name="Currency 10 3 3 3 2" xfId="51670"/>
    <cellStyle name="Currency 10 3 3 4" xfId="36260"/>
    <cellStyle name="Currency 10 3 4" xfId="9441"/>
    <cellStyle name="Currency 10 3 4 2" xfId="24852"/>
    <cellStyle name="Currency 10 3 4 2 2" xfId="55676"/>
    <cellStyle name="Currency 10 3 4 3" xfId="40266"/>
    <cellStyle name="Currency 10 3 5" xfId="17043"/>
    <cellStyle name="Currency 10 3 5 2" xfId="47867"/>
    <cellStyle name="Currency 10 3 6" xfId="32457"/>
    <cellStyle name="Currency 10 4" xfId="2264"/>
    <cellStyle name="Currency 10 4 2" xfId="6067"/>
    <cellStyle name="Currency 10 4 2 2" xfId="13877"/>
    <cellStyle name="Currency 10 4 2 2 2" xfId="29288"/>
    <cellStyle name="Currency 10 4 2 2 2 2" xfId="60112"/>
    <cellStyle name="Currency 10 4 2 2 3" xfId="44702"/>
    <cellStyle name="Currency 10 4 2 3" xfId="21479"/>
    <cellStyle name="Currency 10 4 2 3 2" xfId="52303"/>
    <cellStyle name="Currency 10 4 2 4" xfId="36893"/>
    <cellStyle name="Currency 10 4 3" xfId="10074"/>
    <cellStyle name="Currency 10 4 3 2" xfId="25485"/>
    <cellStyle name="Currency 10 4 3 2 2" xfId="56309"/>
    <cellStyle name="Currency 10 4 3 3" xfId="40899"/>
    <cellStyle name="Currency 10 4 4" xfId="17676"/>
    <cellStyle name="Currency 10 4 4 2" xfId="48500"/>
    <cellStyle name="Currency 10 4 5" xfId="33090"/>
    <cellStyle name="Currency 10 5" xfId="4168"/>
    <cellStyle name="Currency 10 5 2" xfId="11978"/>
    <cellStyle name="Currency 10 5 2 2" xfId="27389"/>
    <cellStyle name="Currency 10 5 2 2 2" xfId="58213"/>
    <cellStyle name="Currency 10 5 2 3" xfId="42803"/>
    <cellStyle name="Currency 10 5 3" xfId="19580"/>
    <cellStyle name="Currency 10 5 3 2" xfId="50404"/>
    <cellStyle name="Currency 10 5 4" xfId="34994"/>
    <cellStyle name="Currency 10 6" xfId="8175"/>
    <cellStyle name="Currency 10 6 2" xfId="23586"/>
    <cellStyle name="Currency 10 6 2 2" xfId="54410"/>
    <cellStyle name="Currency 10 6 3" xfId="39000"/>
    <cellStyle name="Currency 10 7" xfId="7751"/>
    <cellStyle name="Currency 10 7 2" xfId="23163"/>
    <cellStyle name="Currency 10 7 2 2" xfId="53987"/>
    <cellStyle name="Currency 10 7 3" xfId="38577"/>
    <cellStyle name="Currency 10 8" xfId="15777"/>
    <cellStyle name="Currency 10 8 2" xfId="46601"/>
    <cellStyle name="Currency 10 9" xfId="31191"/>
    <cellStyle name="Currency 11" xfId="574"/>
    <cellStyle name="Currency 11 2" xfId="1207"/>
    <cellStyle name="Currency 11 2 2" xfId="3106"/>
    <cellStyle name="Currency 11 2 2 2" xfId="6909"/>
    <cellStyle name="Currency 11 2 2 2 2" xfId="14719"/>
    <cellStyle name="Currency 11 2 2 2 2 2" xfId="30130"/>
    <cellStyle name="Currency 11 2 2 2 2 2 2" xfId="60954"/>
    <cellStyle name="Currency 11 2 2 2 2 3" xfId="45544"/>
    <cellStyle name="Currency 11 2 2 2 3" xfId="22321"/>
    <cellStyle name="Currency 11 2 2 2 3 2" xfId="53145"/>
    <cellStyle name="Currency 11 2 2 2 4" xfId="37735"/>
    <cellStyle name="Currency 11 2 2 3" xfId="10916"/>
    <cellStyle name="Currency 11 2 2 3 2" xfId="26327"/>
    <cellStyle name="Currency 11 2 2 3 2 2" xfId="57151"/>
    <cellStyle name="Currency 11 2 2 3 3" xfId="41741"/>
    <cellStyle name="Currency 11 2 2 4" xfId="18518"/>
    <cellStyle name="Currency 11 2 2 4 2" xfId="49342"/>
    <cellStyle name="Currency 11 2 2 5" xfId="33932"/>
    <cellStyle name="Currency 11 2 3" xfId="5010"/>
    <cellStyle name="Currency 11 2 3 2" xfId="12820"/>
    <cellStyle name="Currency 11 2 3 2 2" xfId="28231"/>
    <cellStyle name="Currency 11 2 3 2 2 2" xfId="59055"/>
    <cellStyle name="Currency 11 2 3 2 3" xfId="43645"/>
    <cellStyle name="Currency 11 2 3 3" xfId="20422"/>
    <cellStyle name="Currency 11 2 3 3 2" xfId="51246"/>
    <cellStyle name="Currency 11 2 3 4" xfId="35836"/>
    <cellStyle name="Currency 11 2 4" xfId="9017"/>
    <cellStyle name="Currency 11 2 4 2" xfId="24428"/>
    <cellStyle name="Currency 11 2 4 2 2" xfId="55252"/>
    <cellStyle name="Currency 11 2 4 3" xfId="39842"/>
    <cellStyle name="Currency 11 2 5" xfId="16619"/>
    <cellStyle name="Currency 11 2 5 2" xfId="47443"/>
    <cellStyle name="Currency 11 2 6" xfId="32033"/>
    <cellStyle name="Currency 11 3" xfId="1840"/>
    <cellStyle name="Currency 11 3 2" xfId="3739"/>
    <cellStyle name="Currency 11 3 2 2" xfId="7542"/>
    <cellStyle name="Currency 11 3 2 2 2" xfId="15352"/>
    <cellStyle name="Currency 11 3 2 2 2 2" xfId="30763"/>
    <cellStyle name="Currency 11 3 2 2 2 2 2" xfId="61587"/>
    <cellStyle name="Currency 11 3 2 2 2 3" xfId="46177"/>
    <cellStyle name="Currency 11 3 2 2 3" xfId="22954"/>
    <cellStyle name="Currency 11 3 2 2 3 2" xfId="53778"/>
    <cellStyle name="Currency 11 3 2 2 4" xfId="38368"/>
    <cellStyle name="Currency 11 3 2 3" xfId="11549"/>
    <cellStyle name="Currency 11 3 2 3 2" xfId="26960"/>
    <cellStyle name="Currency 11 3 2 3 2 2" xfId="57784"/>
    <cellStyle name="Currency 11 3 2 3 3" xfId="42374"/>
    <cellStyle name="Currency 11 3 2 4" xfId="19151"/>
    <cellStyle name="Currency 11 3 2 4 2" xfId="49975"/>
    <cellStyle name="Currency 11 3 2 5" xfId="34565"/>
    <cellStyle name="Currency 11 3 3" xfId="5643"/>
    <cellStyle name="Currency 11 3 3 2" xfId="13453"/>
    <cellStyle name="Currency 11 3 3 2 2" xfId="28864"/>
    <cellStyle name="Currency 11 3 3 2 2 2" xfId="59688"/>
    <cellStyle name="Currency 11 3 3 2 3" xfId="44278"/>
    <cellStyle name="Currency 11 3 3 3" xfId="21055"/>
    <cellStyle name="Currency 11 3 3 3 2" xfId="51879"/>
    <cellStyle name="Currency 11 3 3 4" xfId="36469"/>
    <cellStyle name="Currency 11 3 4" xfId="9650"/>
    <cellStyle name="Currency 11 3 4 2" xfId="25061"/>
    <cellStyle name="Currency 11 3 4 2 2" xfId="55885"/>
    <cellStyle name="Currency 11 3 4 3" xfId="40475"/>
    <cellStyle name="Currency 11 3 5" xfId="17252"/>
    <cellStyle name="Currency 11 3 5 2" xfId="48076"/>
    <cellStyle name="Currency 11 3 6" xfId="32666"/>
    <cellStyle name="Currency 11 4" xfId="2473"/>
    <cellStyle name="Currency 11 4 2" xfId="6276"/>
    <cellStyle name="Currency 11 4 2 2" xfId="14086"/>
    <cellStyle name="Currency 11 4 2 2 2" xfId="29497"/>
    <cellStyle name="Currency 11 4 2 2 2 2" xfId="60321"/>
    <cellStyle name="Currency 11 4 2 2 3" xfId="44911"/>
    <cellStyle name="Currency 11 4 2 3" xfId="21688"/>
    <cellStyle name="Currency 11 4 2 3 2" xfId="52512"/>
    <cellStyle name="Currency 11 4 2 4" xfId="37102"/>
    <cellStyle name="Currency 11 4 3" xfId="10283"/>
    <cellStyle name="Currency 11 4 3 2" xfId="25694"/>
    <cellStyle name="Currency 11 4 3 2 2" xfId="56518"/>
    <cellStyle name="Currency 11 4 3 3" xfId="41108"/>
    <cellStyle name="Currency 11 4 4" xfId="17885"/>
    <cellStyle name="Currency 11 4 4 2" xfId="48709"/>
    <cellStyle name="Currency 11 4 5" xfId="33299"/>
    <cellStyle name="Currency 11 5" xfId="4377"/>
    <cellStyle name="Currency 11 5 2" xfId="12187"/>
    <cellStyle name="Currency 11 5 2 2" xfId="27598"/>
    <cellStyle name="Currency 11 5 2 2 2" xfId="58422"/>
    <cellStyle name="Currency 11 5 2 3" xfId="43012"/>
    <cellStyle name="Currency 11 5 3" xfId="19789"/>
    <cellStyle name="Currency 11 5 3 2" xfId="50613"/>
    <cellStyle name="Currency 11 5 4" xfId="35203"/>
    <cellStyle name="Currency 11 6" xfId="8384"/>
    <cellStyle name="Currency 11 6 2" xfId="23795"/>
    <cellStyle name="Currency 11 6 2 2" xfId="54619"/>
    <cellStyle name="Currency 11 6 3" xfId="39209"/>
    <cellStyle name="Currency 11 7" xfId="15986"/>
    <cellStyle name="Currency 11 7 2" xfId="46810"/>
    <cellStyle name="Currency 11 8" xfId="31400"/>
    <cellStyle name="Currency 12" xfId="361"/>
    <cellStyle name="Currency 12 2" xfId="995"/>
    <cellStyle name="Currency 12 2 2" xfId="2894"/>
    <cellStyle name="Currency 12 2 2 2" xfId="6697"/>
    <cellStyle name="Currency 12 2 2 2 2" xfId="14507"/>
    <cellStyle name="Currency 12 2 2 2 2 2" xfId="29918"/>
    <cellStyle name="Currency 12 2 2 2 2 2 2" xfId="60742"/>
    <cellStyle name="Currency 12 2 2 2 2 3" xfId="45332"/>
    <cellStyle name="Currency 12 2 2 2 3" xfId="22109"/>
    <cellStyle name="Currency 12 2 2 2 3 2" xfId="52933"/>
    <cellStyle name="Currency 12 2 2 2 4" xfId="37523"/>
    <cellStyle name="Currency 12 2 2 3" xfId="10704"/>
    <cellStyle name="Currency 12 2 2 3 2" xfId="26115"/>
    <cellStyle name="Currency 12 2 2 3 2 2" xfId="56939"/>
    <cellStyle name="Currency 12 2 2 3 3" xfId="41529"/>
    <cellStyle name="Currency 12 2 2 4" xfId="18306"/>
    <cellStyle name="Currency 12 2 2 4 2" xfId="49130"/>
    <cellStyle name="Currency 12 2 2 5" xfId="33720"/>
    <cellStyle name="Currency 12 2 3" xfId="4798"/>
    <cellStyle name="Currency 12 2 3 2" xfId="12608"/>
    <cellStyle name="Currency 12 2 3 2 2" xfId="28019"/>
    <cellStyle name="Currency 12 2 3 2 2 2" xfId="58843"/>
    <cellStyle name="Currency 12 2 3 2 3" xfId="43433"/>
    <cellStyle name="Currency 12 2 3 3" xfId="20210"/>
    <cellStyle name="Currency 12 2 3 3 2" xfId="51034"/>
    <cellStyle name="Currency 12 2 3 4" xfId="35624"/>
    <cellStyle name="Currency 12 2 4" xfId="8805"/>
    <cellStyle name="Currency 12 2 4 2" xfId="24216"/>
    <cellStyle name="Currency 12 2 4 2 2" xfId="55040"/>
    <cellStyle name="Currency 12 2 4 3" xfId="39630"/>
    <cellStyle name="Currency 12 2 5" xfId="16407"/>
    <cellStyle name="Currency 12 2 5 2" xfId="47231"/>
    <cellStyle name="Currency 12 2 6" xfId="31821"/>
    <cellStyle name="Currency 12 3" xfId="1628"/>
    <cellStyle name="Currency 12 3 2" xfId="3527"/>
    <cellStyle name="Currency 12 3 2 2" xfId="7330"/>
    <cellStyle name="Currency 12 3 2 2 2" xfId="15140"/>
    <cellStyle name="Currency 12 3 2 2 2 2" xfId="30551"/>
    <cellStyle name="Currency 12 3 2 2 2 2 2" xfId="61375"/>
    <cellStyle name="Currency 12 3 2 2 2 3" xfId="45965"/>
    <cellStyle name="Currency 12 3 2 2 3" xfId="22742"/>
    <cellStyle name="Currency 12 3 2 2 3 2" xfId="53566"/>
    <cellStyle name="Currency 12 3 2 2 4" xfId="38156"/>
    <cellStyle name="Currency 12 3 2 3" xfId="11337"/>
    <cellStyle name="Currency 12 3 2 3 2" xfId="26748"/>
    <cellStyle name="Currency 12 3 2 3 2 2" xfId="57572"/>
    <cellStyle name="Currency 12 3 2 3 3" xfId="42162"/>
    <cellStyle name="Currency 12 3 2 4" xfId="18939"/>
    <cellStyle name="Currency 12 3 2 4 2" xfId="49763"/>
    <cellStyle name="Currency 12 3 2 5" xfId="34353"/>
    <cellStyle name="Currency 12 3 3" xfId="5431"/>
    <cellStyle name="Currency 12 3 3 2" xfId="13241"/>
    <cellStyle name="Currency 12 3 3 2 2" xfId="28652"/>
    <cellStyle name="Currency 12 3 3 2 2 2" xfId="59476"/>
    <cellStyle name="Currency 12 3 3 2 3" xfId="44066"/>
    <cellStyle name="Currency 12 3 3 3" xfId="20843"/>
    <cellStyle name="Currency 12 3 3 3 2" xfId="51667"/>
    <cellStyle name="Currency 12 3 3 4" xfId="36257"/>
    <cellStyle name="Currency 12 3 4" xfId="9438"/>
    <cellStyle name="Currency 12 3 4 2" xfId="24849"/>
    <cellStyle name="Currency 12 3 4 2 2" xfId="55673"/>
    <cellStyle name="Currency 12 3 4 3" xfId="40263"/>
    <cellStyle name="Currency 12 3 5" xfId="17040"/>
    <cellStyle name="Currency 12 3 5 2" xfId="47864"/>
    <cellStyle name="Currency 12 3 6" xfId="32454"/>
    <cellStyle name="Currency 12 4" xfId="2261"/>
    <cellStyle name="Currency 12 4 2" xfId="6064"/>
    <cellStyle name="Currency 12 4 2 2" xfId="13874"/>
    <cellStyle name="Currency 12 4 2 2 2" xfId="29285"/>
    <cellStyle name="Currency 12 4 2 2 2 2" xfId="60109"/>
    <cellStyle name="Currency 12 4 2 2 3" xfId="44699"/>
    <cellStyle name="Currency 12 4 2 3" xfId="21476"/>
    <cellStyle name="Currency 12 4 2 3 2" xfId="52300"/>
    <cellStyle name="Currency 12 4 2 4" xfId="36890"/>
    <cellStyle name="Currency 12 4 3" xfId="10071"/>
    <cellStyle name="Currency 12 4 3 2" xfId="25482"/>
    <cellStyle name="Currency 12 4 3 2 2" xfId="56306"/>
    <cellStyle name="Currency 12 4 3 3" xfId="40896"/>
    <cellStyle name="Currency 12 4 4" xfId="17673"/>
    <cellStyle name="Currency 12 4 4 2" xfId="48497"/>
    <cellStyle name="Currency 12 4 5" xfId="33087"/>
    <cellStyle name="Currency 12 5" xfId="4165"/>
    <cellStyle name="Currency 12 5 2" xfId="11975"/>
    <cellStyle name="Currency 12 5 2 2" xfId="27386"/>
    <cellStyle name="Currency 12 5 2 2 2" xfId="58210"/>
    <cellStyle name="Currency 12 5 2 3" xfId="42800"/>
    <cellStyle name="Currency 12 5 3" xfId="19577"/>
    <cellStyle name="Currency 12 5 3 2" xfId="50401"/>
    <cellStyle name="Currency 12 5 4" xfId="34991"/>
    <cellStyle name="Currency 12 6" xfId="8172"/>
    <cellStyle name="Currency 12 6 2" xfId="23583"/>
    <cellStyle name="Currency 12 6 2 2" xfId="54407"/>
    <cellStyle name="Currency 12 6 3" xfId="38997"/>
    <cellStyle name="Currency 12 7" xfId="15774"/>
    <cellStyle name="Currency 12 7 2" xfId="46598"/>
    <cellStyle name="Currency 12 8" xfId="31188"/>
    <cellStyle name="Currency 13" xfId="785"/>
    <cellStyle name="Currency 13 2" xfId="2684"/>
    <cellStyle name="Currency 13 2 2" xfId="6487"/>
    <cellStyle name="Currency 13 2 2 2" xfId="14297"/>
    <cellStyle name="Currency 13 2 2 2 2" xfId="29708"/>
    <cellStyle name="Currency 13 2 2 2 2 2" xfId="60532"/>
    <cellStyle name="Currency 13 2 2 2 3" xfId="45122"/>
    <cellStyle name="Currency 13 2 2 3" xfId="21899"/>
    <cellStyle name="Currency 13 2 2 3 2" xfId="52723"/>
    <cellStyle name="Currency 13 2 2 4" xfId="37313"/>
    <cellStyle name="Currency 13 2 3" xfId="10494"/>
    <cellStyle name="Currency 13 2 3 2" xfId="25905"/>
    <cellStyle name="Currency 13 2 3 2 2" xfId="56729"/>
    <cellStyle name="Currency 13 2 3 3" xfId="41319"/>
    <cellStyle name="Currency 13 2 4" xfId="18096"/>
    <cellStyle name="Currency 13 2 4 2" xfId="48920"/>
    <cellStyle name="Currency 13 2 5" xfId="33510"/>
    <cellStyle name="Currency 13 3" xfId="4588"/>
    <cellStyle name="Currency 13 3 2" xfId="12398"/>
    <cellStyle name="Currency 13 3 2 2" xfId="27809"/>
    <cellStyle name="Currency 13 3 2 2 2" xfId="58633"/>
    <cellStyle name="Currency 13 3 2 3" xfId="43223"/>
    <cellStyle name="Currency 13 3 3" xfId="20000"/>
    <cellStyle name="Currency 13 3 3 2" xfId="50824"/>
    <cellStyle name="Currency 13 3 4" xfId="35414"/>
    <cellStyle name="Currency 13 4" xfId="8595"/>
    <cellStyle name="Currency 13 4 2" xfId="24006"/>
    <cellStyle name="Currency 13 4 2 2" xfId="54830"/>
    <cellStyle name="Currency 13 4 3" xfId="39420"/>
    <cellStyle name="Currency 13 5" xfId="16197"/>
    <cellStyle name="Currency 13 5 2" xfId="47021"/>
    <cellStyle name="Currency 13 6" xfId="31611"/>
    <cellStyle name="Currency 14" xfId="1418"/>
    <cellStyle name="Currency 14 2" xfId="3317"/>
    <cellStyle name="Currency 14 2 2" xfId="7120"/>
    <cellStyle name="Currency 14 2 2 2" xfId="14930"/>
    <cellStyle name="Currency 14 2 2 2 2" xfId="30341"/>
    <cellStyle name="Currency 14 2 2 2 2 2" xfId="61165"/>
    <cellStyle name="Currency 14 2 2 2 3" xfId="45755"/>
    <cellStyle name="Currency 14 2 2 3" xfId="22532"/>
    <cellStyle name="Currency 14 2 2 3 2" xfId="53356"/>
    <cellStyle name="Currency 14 2 2 4" xfId="37946"/>
    <cellStyle name="Currency 14 2 3" xfId="11127"/>
    <cellStyle name="Currency 14 2 3 2" xfId="26538"/>
    <cellStyle name="Currency 14 2 3 2 2" xfId="57362"/>
    <cellStyle name="Currency 14 2 3 3" xfId="41952"/>
    <cellStyle name="Currency 14 2 4" xfId="18729"/>
    <cellStyle name="Currency 14 2 4 2" xfId="49553"/>
    <cellStyle name="Currency 14 2 5" xfId="34143"/>
    <cellStyle name="Currency 14 3" xfId="5221"/>
    <cellStyle name="Currency 14 3 2" xfId="13031"/>
    <cellStyle name="Currency 14 3 2 2" xfId="28442"/>
    <cellStyle name="Currency 14 3 2 2 2" xfId="59266"/>
    <cellStyle name="Currency 14 3 2 3" xfId="43856"/>
    <cellStyle name="Currency 14 3 3" xfId="20633"/>
    <cellStyle name="Currency 14 3 3 2" xfId="51457"/>
    <cellStyle name="Currency 14 3 4" xfId="36047"/>
    <cellStyle name="Currency 14 4" xfId="9228"/>
    <cellStyle name="Currency 14 4 2" xfId="24639"/>
    <cellStyle name="Currency 14 4 2 2" xfId="55463"/>
    <cellStyle name="Currency 14 4 3" xfId="40053"/>
    <cellStyle name="Currency 14 5" xfId="16830"/>
    <cellStyle name="Currency 14 5 2" xfId="47654"/>
    <cellStyle name="Currency 14 6" xfId="32244"/>
    <cellStyle name="Currency 15" xfId="2051"/>
    <cellStyle name="Currency 15 2" xfId="5854"/>
    <cellStyle name="Currency 15 2 2" xfId="13664"/>
    <cellStyle name="Currency 15 2 2 2" xfId="29075"/>
    <cellStyle name="Currency 15 2 2 2 2" xfId="59899"/>
    <cellStyle name="Currency 15 2 2 3" xfId="44489"/>
    <cellStyle name="Currency 15 2 3" xfId="21266"/>
    <cellStyle name="Currency 15 2 3 2" xfId="52090"/>
    <cellStyle name="Currency 15 2 4" xfId="36680"/>
    <cellStyle name="Currency 15 3" xfId="9861"/>
    <cellStyle name="Currency 15 3 2" xfId="25272"/>
    <cellStyle name="Currency 15 3 2 2" xfId="56096"/>
    <cellStyle name="Currency 15 3 3" xfId="40686"/>
    <cellStyle name="Currency 15 4" xfId="17463"/>
    <cellStyle name="Currency 15 4 2" xfId="48287"/>
    <cellStyle name="Currency 15 5" xfId="32877"/>
    <cellStyle name="Currency 16" xfId="3954"/>
    <cellStyle name="Currency 16 2" xfId="11764"/>
    <cellStyle name="Currency 16 2 2" xfId="27175"/>
    <cellStyle name="Currency 16 2 2 2" xfId="57999"/>
    <cellStyle name="Currency 16 2 3" xfId="42589"/>
    <cellStyle name="Currency 16 3" xfId="19366"/>
    <cellStyle name="Currency 16 3 2" xfId="50190"/>
    <cellStyle name="Currency 16 4" xfId="34780"/>
    <cellStyle name="Currency 17" xfId="7962"/>
    <cellStyle name="Currency 17 2" xfId="23373"/>
    <cellStyle name="Currency 17 2 2" xfId="54197"/>
    <cellStyle name="Currency 17 3" xfId="38787"/>
    <cellStyle name="Currency 18" xfId="15564"/>
    <cellStyle name="Currency 18 2" xfId="46388"/>
    <cellStyle name="Currency 19" xfId="30978"/>
    <cellStyle name="Currency 2" xfId="106"/>
    <cellStyle name="Currency 2 10" xfId="366"/>
    <cellStyle name="Currency 2 10 2" xfId="999"/>
    <cellStyle name="Currency 2 10 2 2" xfId="2898"/>
    <cellStyle name="Currency 2 10 2 2 2" xfId="6701"/>
    <cellStyle name="Currency 2 10 2 2 2 2" xfId="14511"/>
    <cellStyle name="Currency 2 10 2 2 2 2 2" xfId="29922"/>
    <cellStyle name="Currency 2 10 2 2 2 2 2 2" xfId="60746"/>
    <cellStyle name="Currency 2 10 2 2 2 2 3" xfId="45336"/>
    <cellStyle name="Currency 2 10 2 2 2 3" xfId="22113"/>
    <cellStyle name="Currency 2 10 2 2 2 3 2" xfId="52937"/>
    <cellStyle name="Currency 2 10 2 2 2 4" xfId="37527"/>
    <cellStyle name="Currency 2 10 2 2 3" xfId="10708"/>
    <cellStyle name="Currency 2 10 2 2 3 2" xfId="26119"/>
    <cellStyle name="Currency 2 10 2 2 3 2 2" xfId="56943"/>
    <cellStyle name="Currency 2 10 2 2 3 3" xfId="41533"/>
    <cellStyle name="Currency 2 10 2 2 4" xfId="18310"/>
    <cellStyle name="Currency 2 10 2 2 4 2" xfId="49134"/>
    <cellStyle name="Currency 2 10 2 2 5" xfId="33724"/>
    <cellStyle name="Currency 2 10 2 3" xfId="4802"/>
    <cellStyle name="Currency 2 10 2 3 2" xfId="12612"/>
    <cellStyle name="Currency 2 10 2 3 2 2" xfId="28023"/>
    <cellStyle name="Currency 2 10 2 3 2 2 2" xfId="58847"/>
    <cellStyle name="Currency 2 10 2 3 2 3" xfId="43437"/>
    <cellStyle name="Currency 2 10 2 3 3" xfId="20214"/>
    <cellStyle name="Currency 2 10 2 3 3 2" xfId="51038"/>
    <cellStyle name="Currency 2 10 2 3 4" xfId="35628"/>
    <cellStyle name="Currency 2 10 2 4" xfId="8809"/>
    <cellStyle name="Currency 2 10 2 4 2" xfId="24220"/>
    <cellStyle name="Currency 2 10 2 4 2 2" xfId="55044"/>
    <cellStyle name="Currency 2 10 2 4 3" xfId="39634"/>
    <cellStyle name="Currency 2 10 2 5" xfId="16411"/>
    <cellStyle name="Currency 2 10 2 5 2" xfId="47235"/>
    <cellStyle name="Currency 2 10 2 6" xfId="31825"/>
    <cellStyle name="Currency 2 10 3" xfId="1632"/>
    <cellStyle name="Currency 2 10 3 2" xfId="3531"/>
    <cellStyle name="Currency 2 10 3 2 2" xfId="7334"/>
    <cellStyle name="Currency 2 10 3 2 2 2" xfId="15144"/>
    <cellStyle name="Currency 2 10 3 2 2 2 2" xfId="30555"/>
    <cellStyle name="Currency 2 10 3 2 2 2 2 2" xfId="61379"/>
    <cellStyle name="Currency 2 10 3 2 2 2 3" xfId="45969"/>
    <cellStyle name="Currency 2 10 3 2 2 3" xfId="22746"/>
    <cellStyle name="Currency 2 10 3 2 2 3 2" xfId="53570"/>
    <cellStyle name="Currency 2 10 3 2 2 4" xfId="38160"/>
    <cellStyle name="Currency 2 10 3 2 3" xfId="11341"/>
    <cellStyle name="Currency 2 10 3 2 3 2" xfId="26752"/>
    <cellStyle name="Currency 2 10 3 2 3 2 2" xfId="57576"/>
    <cellStyle name="Currency 2 10 3 2 3 3" xfId="42166"/>
    <cellStyle name="Currency 2 10 3 2 4" xfId="18943"/>
    <cellStyle name="Currency 2 10 3 2 4 2" xfId="49767"/>
    <cellStyle name="Currency 2 10 3 2 5" xfId="34357"/>
    <cellStyle name="Currency 2 10 3 3" xfId="5435"/>
    <cellStyle name="Currency 2 10 3 3 2" xfId="13245"/>
    <cellStyle name="Currency 2 10 3 3 2 2" xfId="28656"/>
    <cellStyle name="Currency 2 10 3 3 2 2 2" xfId="59480"/>
    <cellStyle name="Currency 2 10 3 3 2 3" xfId="44070"/>
    <cellStyle name="Currency 2 10 3 3 3" xfId="20847"/>
    <cellStyle name="Currency 2 10 3 3 3 2" xfId="51671"/>
    <cellStyle name="Currency 2 10 3 3 4" xfId="36261"/>
    <cellStyle name="Currency 2 10 3 4" xfId="9442"/>
    <cellStyle name="Currency 2 10 3 4 2" xfId="24853"/>
    <cellStyle name="Currency 2 10 3 4 2 2" xfId="55677"/>
    <cellStyle name="Currency 2 10 3 4 3" xfId="40267"/>
    <cellStyle name="Currency 2 10 3 5" xfId="17044"/>
    <cellStyle name="Currency 2 10 3 5 2" xfId="47868"/>
    <cellStyle name="Currency 2 10 3 6" xfId="32458"/>
    <cellStyle name="Currency 2 10 4" xfId="2265"/>
    <cellStyle name="Currency 2 10 4 2" xfId="6068"/>
    <cellStyle name="Currency 2 10 4 2 2" xfId="13878"/>
    <cellStyle name="Currency 2 10 4 2 2 2" xfId="29289"/>
    <cellStyle name="Currency 2 10 4 2 2 2 2" xfId="60113"/>
    <cellStyle name="Currency 2 10 4 2 2 3" xfId="44703"/>
    <cellStyle name="Currency 2 10 4 2 3" xfId="21480"/>
    <cellStyle name="Currency 2 10 4 2 3 2" xfId="52304"/>
    <cellStyle name="Currency 2 10 4 2 4" xfId="36894"/>
    <cellStyle name="Currency 2 10 4 3" xfId="10075"/>
    <cellStyle name="Currency 2 10 4 3 2" xfId="25486"/>
    <cellStyle name="Currency 2 10 4 3 2 2" xfId="56310"/>
    <cellStyle name="Currency 2 10 4 3 3" xfId="40900"/>
    <cellStyle name="Currency 2 10 4 4" xfId="17677"/>
    <cellStyle name="Currency 2 10 4 4 2" xfId="48501"/>
    <cellStyle name="Currency 2 10 4 5" xfId="33091"/>
    <cellStyle name="Currency 2 10 5" xfId="4169"/>
    <cellStyle name="Currency 2 10 5 2" xfId="11979"/>
    <cellStyle name="Currency 2 10 5 2 2" xfId="27390"/>
    <cellStyle name="Currency 2 10 5 2 2 2" xfId="58214"/>
    <cellStyle name="Currency 2 10 5 2 3" xfId="42804"/>
    <cellStyle name="Currency 2 10 5 3" xfId="19581"/>
    <cellStyle name="Currency 2 10 5 3 2" xfId="50405"/>
    <cellStyle name="Currency 2 10 5 4" xfId="34995"/>
    <cellStyle name="Currency 2 10 6" xfId="8176"/>
    <cellStyle name="Currency 2 10 6 2" xfId="23587"/>
    <cellStyle name="Currency 2 10 6 2 2" xfId="54411"/>
    <cellStyle name="Currency 2 10 6 3" xfId="39001"/>
    <cellStyle name="Currency 2 10 7" xfId="15778"/>
    <cellStyle name="Currency 2 10 7 2" xfId="46602"/>
    <cellStyle name="Currency 2 10 8" xfId="31192"/>
    <cellStyle name="Currency 2 11" xfId="786"/>
    <cellStyle name="Currency 2 11 2" xfId="2685"/>
    <cellStyle name="Currency 2 11 2 2" xfId="6488"/>
    <cellStyle name="Currency 2 11 2 2 2" xfId="14298"/>
    <cellStyle name="Currency 2 11 2 2 2 2" xfId="29709"/>
    <cellStyle name="Currency 2 11 2 2 2 2 2" xfId="60533"/>
    <cellStyle name="Currency 2 11 2 2 2 3" xfId="45123"/>
    <cellStyle name="Currency 2 11 2 2 3" xfId="21900"/>
    <cellStyle name="Currency 2 11 2 2 3 2" xfId="52724"/>
    <cellStyle name="Currency 2 11 2 2 4" xfId="37314"/>
    <cellStyle name="Currency 2 11 2 3" xfId="10495"/>
    <cellStyle name="Currency 2 11 2 3 2" xfId="25906"/>
    <cellStyle name="Currency 2 11 2 3 2 2" xfId="56730"/>
    <cellStyle name="Currency 2 11 2 3 3" xfId="41320"/>
    <cellStyle name="Currency 2 11 2 4" xfId="18097"/>
    <cellStyle name="Currency 2 11 2 4 2" xfId="48921"/>
    <cellStyle name="Currency 2 11 2 5" xfId="33511"/>
    <cellStyle name="Currency 2 11 3" xfId="4589"/>
    <cellStyle name="Currency 2 11 3 2" xfId="12399"/>
    <cellStyle name="Currency 2 11 3 2 2" xfId="27810"/>
    <cellStyle name="Currency 2 11 3 2 2 2" xfId="58634"/>
    <cellStyle name="Currency 2 11 3 2 3" xfId="43224"/>
    <cellStyle name="Currency 2 11 3 3" xfId="20001"/>
    <cellStyle name="Currency 2 11 3 3 2" xfId="50825"/>
    <cellStyle name="Currency 2 11 3 4" xfId="35415"/>
    <cellStyle name="Currency 2 11 4" xfId="8596"/>
    <cellStyle name="Currency 2 11 4 2" xfId="24007"/>
    <cellStyle name="Currency 2 11 4 2 2" xfId="54831"/>
    <cellStyle name="Currency 2 11 4 3" xfId="39421"/>
    <cellStyle name="Currency 2 11 5" xfId="16198"/>
    <cellStyle name="Currency 2 11 5 2" xfId="47022"/>
    <cellStyle name="Currency 2 11 6" xfId="31612"/>
    <cellStyle name="Currency 2 12" xfId="1419"/>
    <cellStyle name="Currency 2 12 2" xfId="3318"/>
    <cellStyle name="Currency 2 12 2 2" xfId="7121"/>
    <cellStyle name="Currency 2 12 2 2 2" xfId="14931"/>
    <cellStyle name="Currency 2 12 2 2 2 2" xfId="30342"/>
    <cellStyle name="Currency 2 12 2 2 2 2 2" xfId="61166"/>
    <cellStyle name="Currency 2 12 2 2 2 3" xfId="45756"/>
    <cellStyle name="Currency 2 12 2 2 3" xfId="22533"/>
    <cellStyle name="Currency 2 12 2 2 3 2" xfId="53357"/>
    <cellStyle name="Currency 2 12 2 2 4" xfId="37947"/>
    <cellStyle name="Currency 2 12 2 3" xfId="11128"/>
    <cellStyle name="Currency 2 12 2 3 2" xfId="26539"/>
    <cellStyle name="Currency 2 12 2 3 2 2" xfId="57363"/>
    <cellStyle name="Currency 2 12 2 3 3" xfId="41953"/>
    <cellStyle name="Currency 2 12 2 4" xfId="18730"/>
    <cellStyle name="Currency 2 12 2 4 2" xfId="49554"/>
    <cellStyle name="Currency 2 12 2 5" xfId="34144"/>
    <cellStyle name="Currency 2 12 3" xfId="5222"/>
    <cellStyle name="Currency 2 12 3 2" xfId="13032"/>
    <cellStyle name="Currency 2 12 3 2 2" xfId="28443"/>
    <cellStyle name="Currency 2 12 3 2 2 2" xfId="59267"/>
    <cellStyle name="Currency 2 12 3 2 3" xfId="43857"/>
    <cellStyle name="Currency 2 12 3 3" xfId="20634"/>
    <cellStyle name="Currency 2 12 3 3 2" xfId="51458"/>
    <cellStyle name="Currency 2 12 3 4" xfId="36048"/>
    <cellStyle name="Currency 2 12 4" xfId="9229"/>
    <cellStyle name="Currency 2 12 4 2" xfId="24640"/>
    <cellStyle name="Currency 2 12 4 2 2" xfId="55464"/>
    <cellStyle name="Currency 2 12 4 3" xfId="40054"/>
    <cellStyle name="Currency 2 12 5" xfId="16831"/>
    <cellStyle name="Currency 2 12 5 2" xfId="47655"/>
    <cellStyle name="Currency 2 12 6" xfId="32245"/>
    <cellStyle name="Currency 2 13" xfId="2052"/>
    <cellStyle name="Currency 2 13 2" xfId="5855"/>
    <cellStyle name="Currency 2 13 2 2" xfId="13665"/>
    <cellStyle name="Currency 2 13 2 2 2" xfId="29076"/>
    <cellStyle name="Currency 2 13 2 2 2 2" xfId="59900"/>
    <cellStyle name="Currency 2 13 2 2 3" xfId="44490"/>
    <cellStyle name="Currency 2 13 2 3" xfId="21267"/>
    <cellStyle name="Currency 2 13 2 3 2" xfId="52091"/>
    <cellStyle name="Currency 2 13 2 4" xfId="36681"/>
    <cellStyle name="Currency 2 13 3" xfId="9862"/>
    <cellStyle name="Currency 2 13 3 2" xfId="25273"/>
    <cellStyle name="Currency 2 13 3 2 2" xfId="56097"/>
    <cellStyle name="Currency 2 13 3 3" xfId="40687"/>
    <cellStyle name="Currency 2 13 4" xfId="17464"/>
    <cellStyle name="Currency 2 13 4 2" xfId="48288"/>
    <cellStyle name="Currency 2 13 5" xfId="32878"/>
    <cellStyle name="Currency 2 14" xfId="3951"/>
    <cellStyle name="Currency 2 14 2" xfId="11761"/>
    <cellStyle name="Currency 2 14 2 2" xfId="27172"/>
    <cellStyle name="Currency 2 14 2 2 2" xfId="57996"/>
    <cellStyle name="Currency 2 14 2 3" xfId="42586"/>
    <cellStyle name="Currency 2 14 3" xfId="19363"/>
    <cellStyle name="Currency 2 14 3 2" xfId="50187"/>
    <cellStyle name="Currency 2 14 4" xfId="34777"/>
    <cellStyle name="Currency 2 15" xfId="3956"/>
    <cellStyle name="Currency 2 15 2" xfId="11766"/>
    <cellStyle name="Currency 2 15 2 2" xfId="27177"/>
    <cellStyle name="Currency 2 15 2 2 2" xfId="58001"/>
    <cellStyle name="Currency 2 15 2 3" xfId="42591"/>
    <cellStyle name="Currency 2 15 3" xfId="19368"/>
    <cellStyle name="Currency 2 15 3 2" xfId="50192"/>
    <cellStyle name="Currency 2 15 4" xfId="34782"/>
    <cellStyle name="Currency 2 16" xfId="7963"/>
    <cellStyle name="Currency 2 16 2" xfId="23374"/>
    <cellStyle name="Currency 2 16 2 2" xfId="54198"/>
    <cellStyle name="Currency 2 16 3" xfId="38788"/>
    <cellStyle name="Currency 2 17" xfId="7754"/>
    <cellStyle name="Currency 2 17 2" xfId="23165"/>
    <cellStyle name="Currency 2 17 2 2" xfId="53989"/>
    <cellStyle name="Currency 2 17 3" xfId="38579"/>
    <cellStyle name="Currency 2 18" xfId="15565"/>
    <cellStyle name="Currency 2 18 2" xfId="46389"/>
    <cellStyle name="Currency 2 19" xfId="30979"/>
    <cellStyle name="Currency 2 2" xfId="154"/>
    <cellStyle name="Currency 2 2 10" xfId="2063"/>
    <cellStyle name="Currency 2 2 10 2" xfId="5866"/>
    <cellStyle name="Currency 2 2 10 2 2" xfId="13676"/>
    <cellStyle name="Currency 2 2 10 2 2 2" xfId="29087"/>
    <cellStyle name="Currency 2 2 10 2 2 2 2" xfId="59911"/>
    <cellStyle name="Currency 2 2 10 2 2 3" xfId="44501"/>
    <cellStyle name="Currency 2 2 10 2 3" xfId="21278"/>
    <cellStyle name="Currency 2 2 10 2 3 2" xfId="52102"/>
    <cellStyle name="Currency 2 2 10 2 4" xfId="36692"/>
    <cellStyle name="Currency 2 2 10 3" xfId="9873"/>
    <cellStyle name="Currency 2 2 10 3 2" xfId="25284"/>
    <cellStyle name="Currency 2 2 10 3 2 2" xfId="56108"/>
    <cellStyle name="Currency 2 2 10 3 3" xfId="40698"/>
    <cellStyle name="Currency 2 2 10 4" xfId="17475"/>
    <cellStyle name="Currency 2 2 10 4 2" xfId="48299"/>
    <cellStyle name="Currency 2 2 10 5" xfId="32889"/>
    <cellStyle name="Currency 2 2 11" xfId="3967"/>
    <cellStyle name="Currency 2 2 11 2" xfId="11777"/>
    <cellStyle name="Currency 2 2 11 2 2" xfId="27188"/>
    <cellStyle name="Currency 2 2 11 2 2 2" xfId="58012"/>
    <cellStyle name="Currency 2 2 11 2 3" xfId="42602"/>
    <cellStyle name="Currency 2 2 11 3" xfId="19379"/>
    <cellStyle name="Currency 2 2 11 3 2" xfId="50203"/>
    <cellStyle name="Currency 2 2 11 4" xfId="34793"/>
    <cellStyle name="Currency 2 2 12" xfId="7974"/>
    <cellStyle name="Currency 2 2 12 2" xfId="23385"/>
    <cellStyle name="Currency 2 2 12 2 2" xfId="54209"/>
    <cellStyle name="Currency 2 2 12 3" xfId="38799"/>
    <cellStyle name="Currency 2 2 13" xfId="7765"/>
    <cellStyle name="Currency 2 2 13 2" xfId="23176"/>
    <cellStyle name="Currency 2 2 13 2 2" xfId="54000"/>
    <cellStyle name="Currency 2 2 13 3" xfId="38590"/>
    <cellStyle name="Currency 2 2 14" xfId="15576"/>
    <cellStyle name="Currency 2 2 14 2" xfId="46400"/>
    <cellStyle name="Currency 2 2 15" xfId="30990"/>
    <cellStyle name="Currency 2 2 2" xfId="183"/>
    <cellStyle name="Currency 2 2 2 10" xfId="3987"/>
    <cellStyle name="Currency 2 2 2 10 2" xfId="11797"/>
    <cellStyle name="Currency 2 2 2 10 2 2" xfId="27208"/>
    <cellStyle name="Currency 2 2 2 10 2 2 2" xfId="58032"/>
    <cellStyle name="Currency 2 2 2 10 2 3" xfId="42622"/>
    <cellStyle name="Currency 2 2 2 10 3" xfId="19399"/>
    <cellStyle name="Currency 2 2 2 10 3 2" xfId="50223"/>
    <cellStyle name="Currency 2 2 2 10 4" xfId="34813"/>
    <cellStyle name="Currency 2 2 2 11" xfId="7994"/>
    <cellStyle name="Currency 2 2 2 11 2" xfId="23405"/>
    <cellStyle name="Currency 2 2 2 11 2 2" xfId="54229"/>
    <cellStyle name="Currency 2 2 2 11 3" xfId="38819"/>
    <cellStyle name="Currency 2 2 2 12" xfId="7785"/>
    <cellStyle name="Currency 2 2 2 12 2" xfId="23196"/>
    <cellStyle name="Currency 2 2 2 12 2 2" xfId="54020"/>
    <cellStyle name="Currency 2 2 2 12 3" xfId="38610"/>
    <cellStyle name="Currency 2 2 2 13" xfId="15596"/>
    <cellStyle name="Currency 2 2 2 13 2" xfId="46420"/>
    <cellStyle name="Currency 2 2 2 14" xfId="31010"/>
    <cellStyle name="Currency 2 2 2 2" xfId="268"/>
    <cellStyle name="Currency 2 2 2 2 10" xfId="7870"/>
    <cellStyle name="Currency 2 2 2 2 10 2" xfId="23281"/>
    <cellStyle name="Currency 2 2 2 2 10 2 2" xfId="54105"/>
    <cellStyle name="Currency 2 2 2 2 10 3" xfId="38695"/>
    <cellStyle name="Currency 2 2 2 2 11" xfId="15681"/>
    <cellStyle name="Currency 2 2 2 2 11 2" xfId="46505"/>
    <cellStyle name="Currency 2 2 2 2 12" xfId="31095"/>
    <cellStyle name="Currency 2 2 2 2 2" xfId="350"/>
    <cellStyle name="Currency 2 2 2 2 2 10" xfId="15763"/>
    <cellStyle name="Currency 2 2 2 2 2 10 2" xfId="46587"/>
    <cellStyle name="Currency 2 2 2 2 2 11" xfId="31177"/>
    <cellStyle name="Currency 2 2 2 2 2 2" xfId="773"/>
    <cellStyle name="Currency 2 2 2 2 2 2 2" xfId="1406"/>
    <cellStyle name="Currency 2 2 2 2 2 2 2 2" xfId="3305"/>
    <cellStyle name="Currency 2 2 2 2 2 2 2 2 2" xfId="7108"/>
    <cellStyle name="Currency 2 2 2 2 2 2 2 2 2 2" xfId="14918"/>
    <cellStyle name="Currency 2 2 2 2 2 2 2 2 2 2 2" xfId="30329"/>
    <cellStyle name="Currency 2 2 2 2 2 2 2 2 2 2 2 2" xfId="61153"/>
    <cellStyle name="Currency 2 2 2 2 2 2 2 2 2 2 3" xfId="45743"/>
    <cellStyle name="Currency 2 2 2 2 2 2 2 2 2 3" xfId="22520"/>
    <cellStyle name="Currency 2 2 2 2 2 2 2 2 2 3 2" xfId="53344"/>
    <cellStyle name="Currency 2 2 2 2 2 2 2 2 2 4" xfId="37934"/>
    <cellStyle name="Currency 2 2 2 2 2 2 2 2 3" xfId="11115"/>
    <cellStyle name="Currency 2 2 2 2 2 2 2 2 3 2" xfId="26526"/>
    <cellStyle name="Currency 2 2 2 2 2 2 2 2 3 2 2" xfId="57350"/>
    <cellStyle name="Currency 2 2 2 2 2 2 2 2 3 3" xfId="41940"/>
    <cellStyle name="Currency 2 2 2 2 2 2 2 2 4" xfId="18717"/>
    <cellStyle name="Currency 2 2 2 2 2 2 2 2 4 2" xfId="49541"/>
    <cellStyle name="Currency 2 2 2 2 2 2 2 2 5" xfId="34131"/>
    <cellStyle name="Currency 2 2 2 2 2 2 2 3" xfId="5209"/>
    <cellStyle name="Currency 2 2 2 2 2 2 2 3 2" xfId="13019"/>
    <cellStyle name="Currency 2 2 2 2 2 2 2 3 2 2" xfId="28430"/>
    <cellStyle name="Currency 2 2 2 2 2 2 2 3 2 2 2" xfId="59254"/>
    <cellStyle name="Currency 2 2 2 2 2 2 2 3 2 3" xfId="43844"/>
    <cellStyle name="Currency 2 2 2 2 2 2 2 3 3" xfId="20621"/>
    <cellStyle name="Currency 2 2 2 2 2 2 2 3 3 2" xfId="51445"/>
    <cellStyle name="Currency 2 2 2 2 2 2 2 3 4" xfId="36035"/>
    <cellStyle name="Currency 2 2 2 2 2 2 2 4" xfId="9216"/>
    <cellStyle name="Currency 2 2 2 2 2 2 2 4 2" xfId="24627"/>
    <cellStyle name="Currency 2 2 2 2 2 2 2 4 2 2" xfId="55451"/>
    <cellStyle name="Currency 2 2 2 2 2 2 2 4 3" xfId="40041"/>
    <cellStyle name="Currency 2 2 2 2 2 2 2 5" xfId="16818"/>
    <cellStyle name="Currency 2 2 2 2 2 2 2 5 2" xfId="47642"/>
    <cellStyle name="Currency 2 2 2 2 2 2 2 6" xfId="32232"/>
    <cellStyle name="Currency 2 2 2 2 2 2 3" xfId="2039"/>
    <cellStyle name="Currency 2 2 2 2 2 2 3 2" xfId="3938"/>
    <cellStyle name="Currency 2 2 2 2 2 2 3 2 2" xfId="7741"/>
    <cellStyle name="Currency 2 2 2 2 2 2 3 2 2 2" xfId="15551"/>
    <cellStyle name="Currency 2 2 2 2 2 2 3 2 2 2 2" xfId="30962"/>
    <cellStyle name="Currency 2 2 2 2 2 2 3 2 2 2 2 2" xfId="61786"/>
    <cellStyle name="Currency 2 2 2 2 2 2 3 2 2 2 3" xfId="46376"/>
    <cellStyle name="Currency 2 2 2 2 2 2 3 2 2 3" xfId="23153"/>
    <cellStyle name="Currency 2 2 2 2 2 2 3 2 2 3 2" xfId="53977"/>
    <cellStyle name="Currency 2 2 2 2 2 2 3 2 2 4" xfId="38567"/>
    <cellStyle name="Currency 2 2 2 2 2 2 3 2 3" xfId="11748"/>
    <cellStyle name="Currency 2 2 2 2 2 2 3 2 3 2" xfId="27159"/>
    <cellStyle name="Currency 2 2 2 2 2 2 3 2 3 2 2" xfId="57983"/>
    <cellStyle name="Currency 2 2 2 2 2 2 3 2 3 3" xfId="42573"/>
    <cellStyle name="Currency 2 2 2 2 2 2 3 2 4" xfId="19350"/>
    <cellStyle name="Currency 2 2 2 2 2 2 3 2 4 2" xfId="50174"/>
    <cellStyle name="Currency 2 2 2 2 2 2 3 2 5" xfId="34764"/>
    <cellStyle name="Currency 2 2 2 2 2 2 3 3" xfId="5842"/>
    <cellStyle name="Currency 2 2 2 2 2 2 3 3 2" xfId="13652"/>
    <cellStyle name="Currency 2 2 2 2 2 2 3 3 2 2" xfId="29063"/>
    <cellStyle name="Currency 2 2 2 2 2 2 3 3 2 2 2" xfId="59887"/>
    <cellStyle name="Currency 2 2 2 2 2 2 3 3 2 3" xfId="44477"/>
    <cellStyle name="Currency 2 2 2 2 2 2 3 3 3" xfId="21254"/>
    <cellStyle name="Currency 2 2 2 2 2 2 3 3 3 2" xfId="52078"/>
    <cellStyle name="Currency 2 2 2 2 2 2 3 3 4" xfId="36668"/>
    <cellStyle name="Currency 2 2 2 2 2 2 3 4" xfId="9849"/>
    <cellStyle name="Currency 2 2 2 2 2 2 3 4 2" xfId="25260"/>
    <cellStyle name="Currency 2 2 2 2 2 2 3 4 2 2" xfId="56084"/>
    <cellStyle name="Currency 2 2 2 2 2 2 3 4 3" xfId="40674"/>
    <cellStyle name="Currency 2 2 2 2 2 2 3 5" xfId="17451"/>
    <cellStyle name="Currency 2 2 2 2 2 2 3 5 2" xfId="48275"/>
    <cellStyle name="Currency 2 2 2 2 2 2 3 6" xfId="32865"/>
    <cellStyle name="Currency 2 2 2 2 2 2 4" xfId="2672"/>
    <cellStyle name="Currency 2 2 2 2 2 2 4 2" xfId="6475"/>
    <cellStyle name="Currency 2 2 2 2 2 2 4 2 2" xfId="14285"/>
    <cellStyle name="Currency 2 2 2 2 2 2 4 2 2 2" xfId="29696"/>
    <cellStyle name="Currency 2 2 2 2 2 2 4 2 2 2 2" xfId="60520"/>
    <cellStyle name="Currency 2 2 2 2 2 2 4 2 2 3" xfId="45110"/>
    <cellStyle name="Currency 2 2 2 2 2 2 4 2 3" xfId="21887"/>
    <cellStyle name="Currency 2 2 2 2 2 2 4 2 3 2" xfId="52711"/>
    <cellStyle name="Currency 2 2 2 2 2 2 4 2 4" xfId="37301"/>
    <cellStyle name="Currency 2 2 2 2 2 2 4 3" xfId="10482"/>
    <cellStyle name="Currency 2 2 2 2 2 2 4 3 2" xfId="25893"/>
    <cellStyle name="Currency 2 2 2 2 2 2 4 3 2 2" xfId="56717"/>
    <cellStyle name="Currency 2 2 2 2 2 2 4 3 3" xfId="41307"/>
    <cellStyle name="Currency 2 2 2 2 2 2 4 4" xfId="18084"/>
    <cellStyle name="Currency 2 2 2 2 2 2 4 4 2" xfId="48908"/>
    <cellStyle name="Currency 2 2 2 2 2 2 4 5" xfId="33498"/>
    <cellStyle name="Currency 2 2 2 2 2 2 5" xfId="4576"/>
    <cellStyle name="Currency 2 2 2 2 2 2 5 2" xfId="12386"/>
    <cellStyle name="Currency 2 2 2 2 2 2 5 2 2" xfId="27797"/>
    <cellStyle name="Currency 2 2 2 2 2 2 5 2 2 2" xfId="58621"/>
    <cellStyle name="Currency 2 2 2 2 2 2 5 2 3" xfId="43211"/>
    <cellStyle name="Currency 2 2 2 2 2 2 5 3" xfId="19988"/>
    <cellStyle name="Currency 2 2 2 2 2 2 5 3 2" xfId="50812"/>
    <cellStyle name="Currency 2 2 2 2 2 2 5 4" xfId="35402"/>
    <cellStyle name="Currency 2 2 2 2 2 2 6" xfId="8583"/>
    <cellStyle name="Currency 2 2 2 2 2 2 6 2" xfId="23994"/>
    <cellStyle name="Currency 2 2 2 2 2 2 6 2 2" xfId="54818"/>
    <cellStyle name="Currency 2 2 2 2 2 2 6 3" xfId="39408"/>
    <cellStyle name="Currency 2 2 2 2 2 2 7" xfId="16185"/>
    <cellStyle name="Currency 2 2 2 2 2 2 7 2" xfId="47009"/>
    <cellStyle name="Currency 2 2 2 2 2 2 8" xfId="31599"/>
    <cellStyle name="Currency 2 2 2 2 2 3" xfId="564"/>
    <cellStyle name="Currency 2 2 2 2 2 3 2" xfId="1197"/>
    <cellStyle name="Currency 2 2 2 2 2 3 2 2" xfId="3096"/>
    <cellStyle name="Currency 2 2 2 2 2 3 2 2 2" xfId="6899"/>
    <cellStyle name="Currency 2 2 2 2 2 3 2 2 2 2" xfId="14709"/>
    <cellStyle name="Currency 2 2 2 2 2 3 2 2 2 2 2" xfId="30120"/>
    <cellStyle name="Currency 2 2 2 2 2 3 2 2 2 2 2 2" xfId="60944"/>
    <cellStyle name="Currency 2 2 2 2 2 3 2 2 2 2 3" xfId="45534"/>
    <cellStyle name="Currency 2 2 2 2 2 3 2 2 2 3" xfId="22311"/>
    <cellStyle name="Currency 2 2 2 2 2 3 2 2 2 3 2" xfId="53135"/>
    <cellStyle name="Currency 2 2 2 2 2 3 2 2 2 4" xfId="37725"/>
    <cellStyle name="Currency 2 2 2 2 2 3 2 2 3" xfId="10906"/>
    <cellStyle name="Currency 2 2 2 2 2 3 2 2 3 2" xfId="26317"/>
    <cellStyle name="Currency 2 2 2 2 2 3 2 2 3 2 2" xfId="57141"/>
    <cellStyle name="Currency 2 2 2 2 2 3 2 2 3 3" xfId="41731"/>
    <cellStyle name="Currency 2 2 2 2 2 3 2 2 4" xfId="18508"/>
    <cellStyle name="Currency 2 2 2 2 2 3 2 2 4 2" xfId="49332"/>
    <cellStyle name="Currency 2 2 2 2 2 3 2 2 5" xfId="33922"/>
    <cellStyle name="Currency 2 2 2 2 2 3 2 3" xfId="5000"/>
    <cellStyle name="Currency 2 2 2 2 2 3 2 3 2" xfId="12810"/>
    <cellStyle name="Currency 2 2 2 2 2 3 2 3 2 2" xfId="28221"/>
    <cellStyle name="Currency 2 2 2 2 2 3 2 3 2 2 2" xfId="59045"/>
    <cellStyle name="Currency 2 2 2 2 2 3 2 3 2 3" xfId="43635"/>
    <cellStyle name="Currency 2 2 2 2 2 3 2 3 3" xfId="20412"/>
    <cellStyle name="Currency 2 2 2 2 2 3 2 3 3 2" xfId="51236"/>
    <cellStyle name="Currency 2 2 2 2 2 3 2 3 4" xfId="35826"/>
    <cellStyle name="Currency 2 2 2 2 2 3 2 4" xfId="9007"/>
    <cellStyle name="Currency 2 2 2 2 2 3 2 4 2" xfId="24418"/>
    <cellStyle name="Currency 2 2 2 2 2 3 2 4 2 2" xfId="55242"/>
    <cellStyle name="Currency 2 2 2 2 2 3 2 4 3" xfId="39832"/>
    <cellStyle name="Currency 2 2 2 2 2 3 2 5" xfId="16609"/>
    <cellStyle name="Currency 2 2 2 2 2 3 2 5 2" xfId="47433"/>
    <cellStyle name="Currency 2 2 2 2 2 3 2 6" xfId="32023"/>
    <cellStyle name="Currency 2 2 2 2 2 3 3" xfId="1830"/>
    <cellStyle name="Currency 2 2 2 2 2 3 3 2" xfId="3729"/>
    <cellStyle name="Currency 2 2 2 2 2 3 3 2 2" xfId="7532"/>
    <cellStyle name="Currency 2 2 2 2 2 3 3 2 2 2" xfId="15342"/>
    <cellStyle name="Currency 2 2 2 2 2 3 3 2 2 2 2" xfId="30753"/>
    <cellStyle name="Currency 2 2 2 2 2 3 3 2 2 2 2 2" xfId="61577"/>
    <cellStyle name="Currency 2 2 2 2 2 3 3 2 2 2 3" xfId="46167"/>
    <cellStyle name="Currency 2 2 2 2 2 3 3 2 2 3" xfId="22944"/>
    <cellStyle name="Currency 2 2 2 2 2 3 3 2 2 3 2" xfId="53768"/>
    <cellStyle name="Currency 2 2 2 2 2 3 3 2 2 4" xfId="38358"/>
    <cellStyle name="Currency 2 2 2 2 2 3 3 2 3" xfId="11539"/>
    <cellStyle name="Currency 2 2 2 2 2 3 3 2 3 2" xfId="26950"/>
    <cellStyle name="Currency 2 2 2 2 2 3 3 2 3 2 2" xfId="57774"/>
    <cellStyle name="Currency 2 2 2 2 2 3 3 2 3 3" xfId="42364"/>
    <cellStyle name="Currency 2 2 2 2 2 3 3 2 4" xfId="19141"/>
    <cellStyle name="Currency 2 2 2 2 2 3 3 2 4 2" xfId="49965"/>
    <cellStyle name="Currency 2 2 2 2 2 3 3 2 5" xfId="34555"/>
    <cellStyle name="Currency 2 2 2 2 2 3 3 3" xfId="5633"/>
    <cellStyle name="Currency 2 2 2 2 2 3 3 3 2" xfId="13443"/>
    <cellStyle name="Currency 2 2 2 2 2 3 3 3 2 2" xfId="28854"/>
    <cellStyle name="Currency 2 2 2 2 2 3 3 3 2 2 2" xfId="59678"/>
    <cellStyle name="Currency 2 2 2 2 2 3 3 3 2 3" xfId="44268"/>
    <cellStyle name="Currency 2 2 2 2 2 3 3 3 3" xfId="21045"/>
    <cellStyle name="Currency 2 2 2 2 2 3 3 3 3 2" xfId="51869"/>
    <cellStyle name="Currency 2 2 2 2 2 3 3 3 4" xfId="36459"/>
    <cellStyle name="Currency 2 2 2 2 2 3 3 4" xfId="9640"/>
    <cellStyle name="Currency 2 2 2 2 2 3 3 4 2" xfId="25051"/>
    <cellStyle name="Currency 2 2 2 2 2 3 3 4 2 2" xfId="55875"/>
    <cellStyle name="Currency 2 2 2 2 2 3 3 4 3" xfId="40465"/>
    <cellStyle name="Currency 2 2 2 2 2 3 3 5" xfId="17242"/>
    <cellStyle name="Currency 2 2 2 2 2 3 3 5 2" xfId="48066"/>
    <cellStyle name="Currency 2 2 2 2 2 3 3 6" xfId="32656"/>
    <cellStyle name="Currency 2 2 2 2 2 3 4" xfId="2463"/>
    <cellStyle name="Currency 2 2 2 2 2 3 4 2" xfId="6266"/>
    <cellStyle name="Currency 2 2 2 2 2 3 4 2 2" xfId="14076"/>
    <cellStyle name="Currency 2 2 2 2 2 3 4 2 2 2" xfId="29487"/>
    <cellStyle name="Currency 2 2 2 2 2 3 4 2 2 2 2" xfId="60311"/>
    <cellStyle name="Currency 2 2 2 2 2 3 4 2 2 3" xfId="44901"/>
    <cellStyle name="Currency 2 2 2 2 2 3 4 2 3" xfId="21678"/>
    <cellStyle name="Currency 2 2 2 2 2 3 4 2 3 2" xfId="52502"/>
    <cellStyle name="Currency 2 2 2 2 2 3 4 2 4" xfId="37092"/>
    <cellStyle name="Currency 2 2 2 2 2 3 4 3" xfId="10273"/>
    <cellStyle name="Currency 2 2 2 2 2 3 4 3 2" xfId="25684"/>
    <cellStyle name="Currency 2 2 2 2 2 3 4 3 2 2" xfId="56508"/>
    <cellStyle name="Currency 2 2 2 2 2 3 4 3 3" xfId="41098"/>
    <cellStyle name="Currency 2 2 2 2 2 3 4 4" xfId="17875"/>
    <cellStyle name="Currency 2 2 2 2 2 3 4 4 2" xfId="48699"/>
    <cellStyle name="Currency 2 2 2 2 2 3 4 5" xfId="33289"/>
    <cellStyle name="Currency 2 2 2 2 2 3 5" xfId="4367"/>
    <cellStyle name="Currency 2 2 2 2 2 3 5 2" xfId="12177"/>
    <cellStyle name="Currency 2 2 2 2 2 3 5 2 2" xfId="27588"/>
    <cellStyle name="Currency 2 2 2 2 2 3 5 2 2 2" xfId="58412"/>
    <cellStyle name="Currency 2 2 2 2 2 3 5 2 3" xfId="43002"/>
    <cellStyle name="Currency 2 2 2 2 2 3 5 3" xfId="19779"/>
    <cellStyle name="Currency 2 2 2 2 2 3 5 3 2" xfId="50603"/>
    <cellStyle name="Currency 2 2 2 2 2 3 5 4" xfId="35193"/>
    <cellStyle name="Currency 2 2 2 2 2 3 6" xfId="8374"/>
    <cellStyle name="Currency 2 2 2 2 2 3 6 2" xfId="23785"/>
    <cellStyle name="Currency 2 2 2 2 2 3 6 2 2" xfId="54609"/>
    <cellStyle name="Currency 2 2 2 2 2 3 6 3" xfId="39199"/>
    <cellStyle name="Currency 2 2 2 2 2 3 7" xfId="15976"/>
    <cellStyle name="Currency 2 2 2 2 2 3 7 2" xfId="46800"/>
    <cellStyle name="Currency 2 2 2 2 2 3 8" xfId="31390"/>
    <cellStyle name="Currency 2 2 2 2 2 4" xfId="984"/>
    <cellStyle name="Currency 2 2 2 2 2 4 2" xfId="2883"/>
    <cellStyle name="Currency 2 2 2 2 2 4 2 2" xfId="6686"/>
    <cellStyle name="Currency 2 2 2 2 2 4 2 2 2" xfId="14496"/>
    <cellStyle name="Currency 2 2 2 2 2 4 2 2 2 2" xfId="29907"/>
    <cellStyle name="Currency 2 2 2 2 2 4 2 2 2 2 2" xfId="60731"/>
    <cellStyle name="Currency 2 2 2 2 2 4 2 2 2 3" xfId="45321"/>
    <cellStyle name="Currency 2 2 2 2 2 4 2 2 3" xfId="22098"/>
    <cellStyle name="Currency 2 2 2 2 2 4 2 2 3 2" xfId="52922"/>
    <cellStyle name="Currency 2 2 2 2 2 4 2 2 4" xfId="37512"/>
    <cellStyle name="Currency 2 2 2 2 2 4 2 3" xfId="10693"/>
    <cellStyle name="Currency 2 2 2 2 2 4 2 3 2" xfId="26104"/>
    <cellStyle name="Currency 2 2 2 2 2 4 2 3 2 2" xfId="56928"/>
    <cellStyle name="Currency 2 2 2 2 2 4 2 3 3" xfId="41518"/>
    <cellStyle name="Currency 2 2 2 2 2 4 2 4" xfId="18295"/>
    <cellStyle name="Currency 2 2 2 2 2 4 2 4 2" xfId="49119"/>
    <cellStyle name="Currency 2 2 2 2 2 4 2 5" xfId="33709"/>
    <cellStyle name="Currency 2 2 2 2 2 4 3" xfId="4787"/>
    <cellStyle name="Currency 2 2 2 2 2 4 3 2" xfId="12597"/>
    <cellStyle name="Currency 2 2 2 2 2 4 3 2 2" xfId="28008"/>
    <cellStyle name="Currency 2 2 2 2 2 4 3 2 2 2" xfId="58832"/>
    <cellStyle name="Currency 2 2 2 2 2 4 3 2 3" xfId="43422"/>
    <cellStyle name="Currency 2 2 2 2 2 4 3 3" xfId="20199"/>
    <cellStyle name="Currency 2 2 2 2 2 4 3 3 2" xfId="51023"/>
    <cellStyle name="Currency 2 2 2 2 2 4 3 4" xfId="35613"/>
    <cellStyle name="Currency 2 2 2 2 2 4 4" xfId="8794"/>
    <cellStyle name="Currency 2 2 2 2 2 4 4 2" xfId="24205"/>
    <cellStyle name="Currency 2 2 2 2 2 4 4 2 2" xfId="55029"/>
    <cellStyle name="Currency 2 2 2 2 2 4 4 3" xfId="39619"/>
    <cellStyle name="Currency 2 2 2 2 2 4 5" xfId="16396"/>
    <cellStyle name="Currency 2 2 2 2 2 4 5 2" xfId="47220"/>
    <cellStyle name="Currency 2 2 2 2 2 4 6" xfId="31810"/>
    <cellStyle name="Currency 2 2 2 2 2 5" xfId="1617"/>
    <cellStyle name="Currency 2 2 2 2 2 5 2" xfId="3516"/>
    <cellStyle name="Currency 2 2 2 2 2 5 2 2" xfId="7319"/>
    <cellStyle name="Currency 2 2 2 2 2 5 2 2 2" xfId="15129"/>
    <cellStyle name="Currency 2 2 2 2 2 5 2 2 2 2" xfId="30540"/>
    <cellStyle name="Currency 2 2 2 2 2 5 2 2 2 2 2" xfId="61364"/>
    <cellStyle name="Currency 2 2 2 2 2 5 2 2 2 3" xfId="45954"/>
    <cellStyle name="Currency 2 2 2 2 2 5 2 2 3" xfId="22731"/>
    <cellStyle name="Currency 2 2 2 2 2 5 2 2 3 2" xfId="53555"/>
    <cellStyle name="Currency 2 2 2 2 2 5 2 2 4" xfId="38145"/>
    <cellStyle name="Currency 2 2 2 2 2 5 2 3" xfId="11326"/>
    <cellStyle name="Currency 2 2 2 2 2 5 2 3 2" xfId="26737"/>
    <cellStyle name="Currency 2 2 2 2 2 5 2 3 2 2" xfId="57561"/>
    <cellStyle name="Currency 2 2 2 2 2 5 2 3 3" xfId="42151"/>
    <cellStyle name="Currency 2 2 2 2 2 5 2 4" xfId="18928"/>
    <cellStyle name="Currency 2 2 2 2 2 5 2 4 2" xfId="49752"/>
    <cellStyle name="Currency 2 2 2 2 2 5 2 5" xfId="34342"/>
    <cellStyle name="Currency 2 2 2 2 2 5 3" xfId="5420"/>
    <cellStyle name="Currency 2 2 2 2 2 5 3 2" xfId="13230"/>
    <cellStyle name="Currency 2 2 2 2 2 5 3 2 2" xfId="28641"/>
    <cellStyle name="Currency 2 2 2 2 2 5 3 2 2 2" xfId="59465"/>
    <cellStyle name="Currency 2 2 2 2 2 5 3 2 3" xfId="44055"/>
    <cellStyle name="Currency 2 2 2 2 2 5 3 3" xfId="20832"/>
    <cellStyle name="Currency 2 2 2 2 2 5 3 3 2" xfId="51656"/>
    <cellStyle name="Currency 2 2 2 2 2 5 3 4" xfId="36246"/>
    <cellStyle name="Currency 2 2 2 2 2 5 4" xfId="9427"/>
    <cellStyle name="Currency 2 2 2 2 2 5 4 2" xfId="24838"/>
    <cellStyle name="Currency 2 2 2 2 2 5 4 2 2" xfId="55662"/>
    <cellStyle name="Currency 2 2 2 2 2 5 4 3" xfId="40252"/>
    <cellStyle name="Currency 2 2 2 2 2 5 5" xfId="17029"/>
    <cellStyle name="Currency 2 2 2 2 2 5 5 2" xfId="47853"/>
    <cellStyle name="Currency 2 2 2 2 2 5 6" xfId="32443"/>
    <cellStyle name="Currency 2 2 2 2 2 6" xfId="2250"/>
    <cellStyle name="Currency 2 2 2 2 2 6 2" xfId="6053"/>
    <cellStyle name="Currency 2 2 2 2 2 6 2 2" xfId="13863"/>
    <cellStyle name="Currency 2 2 2 2 2 6 2 2 2" xfId="29274"/>
    <cellStyle name="Currency 2 2 2 2 2 6 2 2 2 2" xfId="60098"/>
    <cellStyle name="Currency 2 2 2 2 2 6 2 2 3" xfId="44688"/>
    <cellStyle name="Currency 2 2 2 2 2 6 2 3" xfId="21465"/>
    <cellStyle name="Currency 2 2 2 2 2 6 2 3 2" xfId="52289"/>
    <cellStyle name="Currency 2 2 2 2 2 6 2 4" xfId="36879"/>
    <cellStyle name="Currency 2 2 2 2 2 6 3" xfId="10060"/>
    <cellStyle name="Currency 2 2 2 2 2 6 3 2" xfId="25471"/>
    <cellStyle name="Currency 2 2 2 2 2 6 3 2 2" xfId="56295"/>
    <cellStyle name="Currency 2 2 2 2 2 6 3 3" xfId="40885"/>
    <cellStyle name="Currency 2 2 2 2 2 6 4" xfId="17662"/>
    <cellStyle name="Currency 2 2 2 2 2 6 4 2" xfId="48486"/>
    <cellStyle name="Currency 2 2 2 2 2 6 5" xfId="33076"/>
    <cellStyle name="Currency 2 2 2 2 2 7" xfId="4154"/>
    <cellStyle name="Currency 2 2 2 2 2 7 2" xfId="11964"/>
    <cellStyle name="Currency 2 2 2 2 2 7 2 2" xfId="27375"/>
    <cellStyle name="Currency 2 2 2 2 2 7 2 2 2" xfId="58199"/>
    <cellStyle name="Currency 2 2 2 2 2 7 2 3" xfId="42789"/>
    <cellStyle name="Currency 2 2 2 2 2 7 3" xfId="19566"/>
    <cellStyle name="Currency 2 2 2 2 2 7 3 2" xfId="50390"/>
    <cellStyle name="Currency 2 2 2 2 2 7 4" xfId="34980"/>
    <cellStyle name="Currency 2 2 2 2 2 8" xfId="8161"/>
    <cellStyle name="Currency 2 2 2 2 2 8 2" xfId="23572"/>
    <cellStyle name="Currency 2 2 2 2 2 8 2 2" xfId="54396"/>
    <cellStyle name="Currency 2 2 2 2 2 8 3" xfId="38986"/>
    <cellStyle name="Currency 2 2 2 2 2 9" xfId="7952"/>
    <cellStyle name="Currency 2 2 2 2 2 9 2" xfId="23363"/>
    <cellStyle name="Currency 2 2 2 2 2 9 2 2" xfId="54187"/>
    <cellStyle name="Currency 2 2 2 2 2 9 3" xfId="38777"/>
    <cellStyle name="Currency 2 2 2 2 3" xfId="691"/>
    <cellStyle name="Currency 2 2 2 2 3 2" xfId="1324"/>
    <cellStyle name="Currency 2 2 2 2 3 2 2" xfId="3223"/>
    <cellStyle name="Currency 2 2 2 2 3 2 2 2" xfId="7026"/>
    <cellStyle name="Currency 2 2 2 2 3 2 2 2 2" xfId="14836"/>
    <cellStyle name="Currency 2 2 2 2 3 2 2 2 2 2" xfId="30247"/>
    <cellStyle name="Currency 2 2 2 2 3 2 2 2 2 2 2" xfId="61071"/>
    <cellStyle name="Currency 2 2 2 2 3 2 2 2 2 3" xfId="45661"/>
    <cellStyle name="Currency 2 2 2 2 3 2 2 2 3" xfId="22438"/>
    <cellStyle name="Currency 2 2 2 2 3 2 2 2 3 2" xfId="53262"/>
    <cellStyle name="Currency 2 2 2 2 3 2 2 2 4" xfId="37852"/>
    <cellStyle name="Currency 2 2 2 2 3 2 2 3" xfId="11033"/>
    <cellStyle name="Currency 2 2 2 2 3 2 2 3 2" xfId="26444"/>
    <cellStyle name="Currency 2 2 2 2 3 2 2 3 2 2" xfId="57268"/>
    <cellStyle name="Currency 2 2 2 2 3 2 2 3 3" xfId="41858"/>
    <cellStyle name="Currency 2 2 2 2 3 2 2 4" xfId="18635"/>
    <cellStyle name="Currency 2 2 2 2 3 2 2 4 2" xfId="49459"/>
    <cellStyle name="Currency 2 2 2 2 3 2 2 5" xfId="34049"/>
    <cellStyle name="Currency 2 2 2 2 3 2 3" xfId="5127"/>
    <cellStyle name="Currency 2 2 2 2 3 2 3 2" xfId="12937"/>
    <cellStyle name="Currency 2 2 2 2 3 2 3 2 2" xfId="28348"/>
    <cellStyle name="Currency 2 2 2 2 3 2 3 2 2 2" xfId="59172"/>
    <cellStyle name="Currency 2 2 2 2 3 2 3 2 3" xfId="43762"/>
    <cellStyle name="Currency 2 2 2 2 3 2 3 3" xfId="20539"/>
    <cellStyle name="Currency 2 2 2 2 3 2 3 3 2" xfId="51363"/>
    <cellStyle name="Currency 2 2 2 2 3 2 3 4" xfId="35953"/>
    <cellStyle name="Currency 2 2 2 2 3 2 4" xfId="9134"/>
    <cellStyle name="Currency 2 2 2 2 3 2 4 2" xfId="24545"/>
    <cellStyle name="Currency 2 2 2 2 3 2 4 2 2" xfId="55369"/>
    <cellStyle name="Currency 2 2 2 2 3 2 4 3" xfId="39959"/>
    <cellStyle name="Currency 2 2 2 2 3 2 5" xfId="16736"/>
    <cellStyle name="Currency 2 2 2 2 3 2 5 2" xfId="47560"/>
    <cellStyle name="Currency 2 2 2 2 3 2 6" xfId="32150"/>
    <cellStyle name="Currency 2 2 2 2 3 3" xfId="1957"/>
    <cellStyle name="Currency 2 2 2 2 3 3 2" xfId="3856"/>
    <cellStyle name="Currency 2 2 2 2 3 3 2 2" xfId="7659"/>
    <cellStyle name="Currency 2 2 2 2 3 3 2 2 2" xfId="15469"/>
    <cellStyle name="Currency 2 2 2 2 3 3 2 2 2 2" xfId="30880"/>
    <cellStyle name="Currency 2 2 2 2 3 3 2 2 2 2 2" xfId="61704"/>
    <cellStyle name="Currency 2 2 2 2 3 3 2 2 2 3" xfId="46294"/>
    <cellStyle name="Currency 2 2 2 2 3 3 2 2 3" xfId="23071"/>
    <cellStyle name="Currency 2 2 2 2 3 3 2 2 3 2" xfId="53895"/>
    <cellStyle name="Currency 2 2 2 2 3 3 2 2 4" xfId="38485"/>
    <cellStyle name="Currency 2 2 2 2 3 3 2 3" xfId="11666"/>
    <cellStyle name="Currency 2 2 2 2 3 3 2 3 2" xfId="27077"/>
    <cellStyle name="Currency 2 2 2 2 3 3 2 3 2 2" xfId="57901"/>
    <cellStyle name="Currency 2 2 2 2 3 3 2 3 3" xfId="42491"/>
    <cellStyle name="Currency 2 2 2 2 3 3 2 4" xfId="19268"/>
    <cellStyle name="Currency 2 2 2 2 3 3 2 4 2" xfId="50092"/>
    <cellStyle name="Currency 2 2 2 2 3 3 2 5" xfId="34682"/>
    <cellStyle name="Currency 2 2 2 2 3 3 3" xfId="5760"/>
    <cellStyle name="Currency 2 2 2 2 3 3 3 2" xfId="13570"/>
    <cellStyle name="Currency 2 2 2 2 3 3 3 2 2" xfId="28981"/>
    <cellStyle name="Currency 2 2 2 2 3 3 3 2 2 2" xfId="59805"/>
    <cellStyle name="Currency 2 2 2 2 3 3 3 2 3" xfId="44395"/>
    <cellStyle name="Currency 2 2 2 2 3 3 3 3" xfId="21172"/>
    <cellStyle name="Currency 2 2 2 2 3 3 3 3 2" xfId="51996"/>
    <cellStyle name="Currency 2 2 2 2 3 3 3 4" xfId="36586"/>
    <cellStyle name="Currency 2 2 2 2 3 3 4" xfId="9767"/>
    <cellStyle name="Currency 2 2 2 2 3 3 4 2" xfId="25178"/>
    <cellStyle name="Currency 2 2 2 2 3 3 4 2 2" xfId="56002"/>
    <cellStyle name="Currency 2 2 2 2 3 3 4 3" xfId="40592"/>
    <cellStyle name="Currency 2 2 2 2 3 3 5" xfId="17369"/>
    <cellStyle name="Currency 2 2 2 2 3 3 5 2" xfId="48193"/>
    <cellStyle name="Currency 2 2 2 2 3 3 6" xfId="32783"/>
    <cellStyle name="Currency 2 2 2 2 3 4" xfId="2590"/>
    <cellStyle name="Currency 2 2 2 2 3 4 2" xfId="6393"/>
    <cellStyle name="Currency 2 2 2 2 3 4 2 2" xfId="14203"/>
    <cellStyle name="Currency 2 2 2 2 3 4 2 2 2" xfId="29614"/>
    <cellStyle name="Currency 2 2 2 2 3 4 2 2 2 2" xfId="60438"/>
    <cellStyle name="Currency 2 2 2 2 3 4 2 2 3" xfId="45028"/>
    <cellStyle name="Currency 2 2 2 2 3 4 2 3" xfId="21805"/>
    <cellStyle name="Currency 2 2 2 2 3 4 2 3 2" xfId="52629"/>
    <cellStyle name="Currency 2 2 2 2 3 4 2 4" xfId="37219"/>
    <cellStyle name="Currency 2 2 2 2 3 4 3" xfId="10400"/>
    <cellStyle name="Currency 2 2 2 2 3 4 3 2" xfId="25811"/>
    <cellStyle name="Currency 2 2 2 2 3 4 3 2 2" xfId="56635"/>
    <cellStyle name="Currency 2 2 2 2 3 4 3 3" xfId="41225"/>
    <cellStyle name="Currency 2 2 2 2 3 4 4" xfId="18002"/>
    <cellStyle name="Currency 2 2 2 2 3 4 4 2" xfId="48826"/>
    <cellStyle name="Currency 2 2 2 2 3 4 5" xfId="33416"/>
    <cellStyle name="Currency 2 2 2 2 3 5" xfId="4494"/>
    <cellStyle name="Currency 2 2 2 2 3 5 2" xfId="12304"/>
    <cellStyle name="Currency 2 2 2 2 3 5 2 2" xfId="27715"/>
    <cellStyle name="Currency 2 2 2 2 3 5 2 2 2" xfId="58539"/>
    <cellStyle name="Currency 2 2 2 2 3 5 2 3" xfId="43129"/>
    <cellStyle name="Currency 2 2 2 2 3 5 3" xfId="19906"/>
    <cellStyle name="Currency 2 2 2 2 3 5 3 2" xfId="50730"/>
    <cellStyle name="Currency 2 2 2 2 3 5 4" xfId="35320"/>
    <cellStyle name="Currency 2 2 2 2 3 6" xfId="8501"/>
    <cellStyle name="Currency 2 2 2 2 3 6 2" xfId="23912"/>
    <cellStyle name="Currency 2 2 2 2 3 6 2 2" xfId="54736"/>
    <cellStyle name="Currency 2 2 2 2 3 6 3" xfId="39326"/>
    <cellStyle name="Currency 2 2 2 2 3 7" xfId="16103"/>
    <cellStyle name="Currency 2 2 2 2 3 7 2" xfId="46927"/>
    <cellStyle name="Currency 2 2 2 2 3 8" xfId="31517"/>
    <cellStyle name="Currency 2 2 2 2 4" xfId="482"/>
    <cellStyle name="Currency 2 2 2 2 4 2" xfId="1115"/>
    <cellStyle name="Currency 2 2 2 2 4 2 2" xfId="3014"/>
    <cellStyle name="Currency 2 2 2 2 4 2 2 2" xfId="6817"/>
    <cellStyle name="Currency 2 2 2 2 4 2 2 2 2" xfId="14627"/>
    <cellStyle name="Currency 2 2 2 2 4 2 2 2 2 2" xfId="30038"/>
    <cellStyle name="Currency 2 2 2 2 4 2 2 2 2 2 2" xfId="60862"/>
    <cellStyle name="Currency 2 2 2 2 4 2 2 2 2 3" xfId="45452"/>
    <cellStyle name="Currency 2 2 2 2 4 2 2 2 3" xfId="22229"/>
    <cellStyle name="Currency 2 2 2 2 4 2 2 2 3 2" xfId="53053"/>
    <cellStyle name="Currency 2 2 2 2 4 2 2 2 4" xfId="37643"/>
    <cellStyle name="Currency 2 2 2 2 4 2 2 3" xfId="10824"/>
    <cellStyle name="Currency 2 2 2 2 4 2 2 3 2" xfId="26235"/>
    <cellStyle name="Currency 2 2 2 2 4 2 2 3 2 2" xfId="57059"/>
    <cellStyle name="Currency 2 2 2 2 4 2 2 3 3" xfId="41649"/>
    <cellStyle name="Currency 2 2 2 2 4 2 2 4" xfId="18426"/>
    <cellStyle name="Currency 2 2 2 2 4 2 2 4 2" xfId="49250"/>
    <cellStyle name="Currency 2 2 2 2 4 2 2 5" xfId="33840"/>
    <cellStyle name="Currency 2 2 2 2 4 2 3" xfId="4918"/>
    <cellStyle name="Currency 2 2 2 2 4 2 3 2" xfId="12728"/>
    <cellStyle name="Currency 2 2 2 2 4 2 3 2 2" xfId="28139"/>
    <cellStyle name="Currency 2 2 2 2 4 2 3 2 2 2" xfId="58963"/>
    <cellStyle name="Currency 2 2 2 2 4 2 3 2 3" xfId="43553"/>
    <cellStyle name="Currency 2 2 2 2 4 2 3 3" xfId="20330"/>
    <cellStyle name="Currency 2 2 2 2 4 2 3 3 2" xfId="51154"/>
    <cellStyle name="Currency 2 2 2 2 4 2 3 4" xfId="35744"/>
    <cellStyle name="Currency 2 2 2 2 4 2 4" xfId="8925"/>
    <cellStyle name="Currency 2 2 2 2 4 2 4 2" xfId="24336"/>
    <cellStyle name="Currency 2 2 2 2 4 2 4 2 2" xfId="55160"/>
    <cellStyle name="Currency 2 2 2 2 4 2 4 3" xfId="39750"/>
    <cellStyle name="Currency 2 2 2 2 4 2 5" xfId="16527"/>
    <cellStyle name="Currency 2 2 2 2 4 2 5 2" xfId="47351"/>
    <cellStyle name="Currency 2 2 2 2 4 2 6" xfId="31941"/>
    <cellStyle name="Currency 2 2 2 2 4 3" xfId="1748"/>
    <cellStyle name="Currency 2 2 2 2 4 3 2" xfId="3647"/>
    <cellStyle name="Currency 2 2 2 2 4 3 2 2" xfId="7450"/>
    <cellStyle name="Currency 2 2 2 2 4 3 2 2 2" xfId="15260"/>
    <cellStyle name="Currency 2 2 2 2 4 3 2 2 2 2" xfId="30671"/>
    <cellStyle name="Currency 2 2 2 2 4 3 2 2 2 2 2" xfId="61495"/>
    <cellStyle name="Currency 2 2 2 2 4 3 2 2 2 3" xfId="46085"/>
    <cellStyle name="Currency 2 2 2 2 4 3 2 2 3" xfId="22862"/>
    <cellStyle name="Currency 2 2 2 2 4 3 2 2 3 2" xfId="53686"/>
    <cellStyle name="Currency 2 2 2 2 4 3 2 2 4" xfId="38276"/>
    <cellStyle name="Currency 2 2 2 2 4 3 2 3" xfId="11457"/>
    <cellStyle name="Currency 2 2 2 2 4 3 2 3 2" xfId="26868"/>
    <cellStyle name="Currency 2 2 2 2 4 3 2 3 2 2" xfId="57692"/>
    <cellStyle name="Currency 2 2 2 2 4 3 2 3 3" xfId="42282"/>
    <cellStyle name="Currency 2 2 2 2 4 3 2 4" xfId="19059"/>
    <cellStyle name="Currency 2 2 2 2 4 3 2 4 2" xfId="49883"/>
    <cellStyle name="Currency 2 2 2 2 4 3 2 5" xfId="34473"/>
    <cellStyle name="Currency 2 2 2 2 4 3 3" xfId="5551"/>
    <cellStyle name="Currency 2 2 2 2 4 3 3 2" xfId="13361"/>
    <cellStyle name="Currency 2 2 2 2 4 3 3 2 2" xfId="28772"/>
    <cellStyle name="Currency 2 2 2 2 4 3 3 2 2 2" xfId="59596"/>
    <cellStyle name="Currency 2 2 2 2 4 3 3 2 3" xfId="44186"/>
    <cellStyle name="Currency 2 2 2 2 4 3 3 3" xfId="20963"/>
    <cellStyle name="Currency 2 2 2 2 4 3 3 3 2" xfId="51787"/>
    <cellStyle name="Currency 2 2 2 2 4 3 3 4" xfId="36377"/>
    <cellStyle name="Currency 2 2 2 2 4 3 4" xfId="9558"/>
    <cellStyle name="Currency 2 2 2 2 4 3 4 2" xfId="24969"/>
    <cellStyle name="Currency 2 2 2 2 4 3 4 2 2" xfId="55793"/>
    <cellStyle name="Currency 2 2 2 2 4 3 4 3" xfId="40383"/>
    <cellStyle name="Currency 2 2 2 2 4 3 5" xfId="17160"/>
    <cellStyle name="Currency 2 2 2 2 4 3 5 2" xfId="47984"/>
    <cellStyle name="Currency 2 2 2 2 4 3 6" xfId="32574"/>
    <cellStyle name="Currency 2 2 2 2 4 4" xfId="2381"/>
    <cellStyle name="Currency 2 2 2 2 4 4 2" xfId="6184"/>
    <cellStyle name="Currency 2 2 2 2 4 4 2 2" xfId="13994"/>
    <cellStyle name="Currency 2 2 2 2 4 4 2 2 2" xfId="29405"/>
    <cellStyle name="Currency 2 2 2 2 4 4 2 2 2 2" xfId="60229"/>
    <cellStyle name="Currency 2 2 2 2 4 4 2 2 3" xfId="44819"/>
    <cellStyle name="Currency 2 2 2 2 4 4 2 3" xfId="21596"/>
    <cellStyle name="Currency 2 2 2 2 4 4 2 3 2" xfId="52420"/>
    <cellStyle name="Currency 2 2 2 2 4 4 2 4" xfId="37010"/>
    <cellStyle name="Currency 2 2 2 2 4 4 3" xfId="10191"/>
    <cellStyle name="Currency 2 2 2 2 4 4 3 2" xfId="25602"/>
    <cellStyle name="Currency 2 2 2 2 4 4 3 2 2" xfId="56426"/>
    <cellStyle name="Currency 2 2 2 2 4 4 3 3" xfId="41016"/>
    <cellStyle name="Currency 2 2 2 2 4 4 4" xfId="17793"/>
    <cellStyle name="Currency 2 2 2 2 4 4 4 2" xfId="48617"/>
    <cellStyle name="Currency 2 2 2 2 4 4 5" xfId="33207"/>
    <cellStyle name="Currency 2 2 2 2 4 5" xfId="4285"/>
    <cellStyle name="Currency 2 2 2 2 4 5 2" xfId="12095"/>
    <cellStyle name="Currency 2 2 2 2 4 5 2 2" xfId="27506"/>
    <cellStyle name="Currency 2 2 2 2 4 5 2 2 2" xfId="58330"/>
    <cellStyle name="Currency 2 2 2 2 4 5 2 3" xfId="42920"/>
    <cellStyle name="Currency 2 2 2 2 4 5 3" xfId="19697"/>
    <cellStyle name="Currency 2 2 2 2 4 5 3 2" xfId="50521"/>
    <cellStyle name="Currency 2 2 2 2 4 5 4" xfId="35111"/>
    <cellStyle name="Currency 2 2 2 2 4 6" xfId="8292"/>
    <cellStyle name="Currency 2 2 2 2 4 6 2" xfId="23703"/>
    <cellStyle name="Currency 2 2 2 2 4 6 2 2" xfId="54527"/>
    <cellStyle name="Currency 2 2 2 2 4 6 3" xfId="39117"/>
    <cellStyle name="Currency 2 2 2 2 4 7" xfId="15894"/>
    <cellStyle name="Currency 2 2 2 2 4 7 2" xfId="46718"/>
    <cellStyle name="Currency 2 2 2 2 4 8" xfId="31308"/>
    <cellStyle name="Currency 2 2 2 2 5" xfId="902"/>
    <cellStyle name="Currency 2 2 2 2 5 2" xfId="2801"/>
    <cellStyle name="Currency 2 2 2 2 5 2 2" xfId="6604"/>
    <cellStyle name="Currency 2 2 2 2 5 2 2 2" xfId="14414"/>
    <cellStyle name="Currency 2 2 2 2 5 2 2 2 2" xfId="29825"/>
    <cellStyle name="Currency 2 2 2 2 5 2 2 2 2 2" xfId="60649"/>
    <cellStyle name="Currency 2 2 2 2 5 2 2 2 3" xfId="45239"/>
    <cellStyle name="Currency 2 2 2 2 5 2 2 3" xfId="22016"/>
    <cellStyle name="Currency 2 2 2 2 5 2 2 3 2" xfId="52840"/>
    <cellStyle name="Currency 2 2 2 2 5 2 2 4" xfId="37430"/>
    <cellStyle name="Currency 2 2 2 2 5 2 3" xfId="10611"/>
    <cellStyle name="Currency 2 2 2 2 5 2 3 2" xfId="26022"/>
    <cellStyle name="Currency 2 2 2 2 5 2 3 2 2" xfId="56846"/>
    <cellStyle name="Currency 2 2 2 2 5 2 3 3" xfId="41436"/>
    <cellStyle name="Currency 2 2 2 2 5 2 4" xfId="18213"/>
    <cellStyle name="Currency 2 2 2 2 5 2 4 2" xfId="49037"/>
    <cellStyle name="Currency 2 2 2 2 5 2 5" xfId="33627"/>
    <cellStyle name="Currency 2 2 2 2 5 3" xfId="4705"/>
    <cellStyle name="Currency 2 2 2 2 5 3 2" xfId="12515"/>
    <cellStyle name="Currency 2 2 2 2 5 3 2 2" xfId="27926"/>
    <cellStyle name="Currency 2 2 2 2 5 3 2 2 2" xfId="58750"/>
    <cellStyle name="Currency 2 2 2 2 5 3 2 3" xfId="43340"/>
    <cellStyle name="Currency 2 2 2 2 5 3 3" xfId="20117"/>
    <cellStyle name="Currency 2 2 2 2 5 3 3 2" xfId="50941"/>
    <cellStyle name="Currency 2 2 2 2 5 3 4" xfId="35531"/>
    <cellStyle name="Currency 2 2 2 2 5 4" xfId="8712"/>
    <cellStyle name="Currency 2 2 2 2 5 4 2" xfId="24123"/>
    <cellStyle name="Currency 2 2 2 2 5 4 2 2" xfId="54947"/>
    <cellStyle name="Currency 2 2 2 2 5 4 3" xfId="39537"/>
    <cellStyle name="Currency 2 2 2 2 5 5" xfId="16314"/>
    <cellStyle name="Currency 2 2 2 2 5 5 2" xfId="47138"/>
    <cellStyle name="Currency 2 2 2 2 5 6" xfId="31728"/>
    <cellStyle name="Currency 2 2 2 2 6" xfId="1535"/>
    <cellStyle name="Currency 2 2 2 2 6 2" xfId="3434"/>
    <cellStyle name="Currency 2 2 2 2 6 2 2" xfId="7237"/>
    <cellStyle name="Currency 2 2 2 2 6 2 2 2" xfId="15047"/>
    <cellStyle name="Currency 2 2 2 2 6 2 2 2 2" xfId="30458"/>
    <cellStyle name="Currency 2 2 2 2 6 2 2 2 2 2" xfId="61282"/>
    <cellStyle name="Currency 2 2 2 2 6 2 2 2 3" xfId="45872"/>
    <cellStyle name="Currency 2 2 2 2 6 2 2 3" xfId="22649"/>
    <cellStyle name="Currency 2 2 2 2 6 2 2 3 2" xfId="53473"/>
    <cellStyle name="Currency 2 2 2 2 6 2 2 4" xfId="38063"/>
    <cellStyle name="Currency 2 2 2 2 6 2 3" xfId="11244"/>
    <cellStyle name="Currency 2 2 2 2 6 2 3 2" xfId="26655"/>
    <cellStyle name="Currency 2 2 2 2 6 2 3 2 2" xfId="57479"/>
    <cellStyle name="Currency 2 2 2 2 6 2 3 3" xfId="42069"/>
    <cellStyle name="Currency 2 2 2 2 6 2 4" xfId="18846"/>
    <cellStyle name="Currency 2 2 2 2 6 2 4 2" xfId="49670"/>
    <cellStyle name="Currency 2 2 2 2 6 2 5" xfId="34260"/>
    <cellStyle name="Currency 2 2 2 2 6 3" xfId="5338"/>
    <cellStyle name="Currency 2 2 2 2 6 3 2" xfId="13148"/>
    <cellStyle name="Currency 2 2 2 2 6 3 2 2" xfId="28559"/>
    <cellStyle name="Currency 2 2 2 2 6 3 2 2 2" xfId="59383"/>
    <cellStyle name="Currency 2 2 2 2 6 3 2 3" xfId="43973"/>
    <cellStyle name="Currency 2 2 2 2 6 3 3" xfId="20750"/>
    <cellStyle name="Currency 2 2 2 2 6 3 3 2" xfId="51574"/>
    <cellStyle name="Currency 2 2 2 2 6 3 4" xfId="36164"/>
    <cellStyle name="Currency 2 2 2 2 6 4" xfId="9345"/>
    <cellStyle name="Currency 2 2 2 2 6 4 2" xfId="24756"/>
    <cellStyle name="Currency 2 2 2 2 6 4 2 2" xfId="55580"/>
    <cellStyle name="Currency 2 2 2 2 6 4 3" xfId="40170"/>
    <cellStyle name="Currency 2 2 2 2 6 5" xfId="16947"/>
    <cellStyle name="Currency 2 2 2 2 6 5 2" xfId="47771"/>
    <cellStyle name="Currency 2 2 2 2 6 6" xfId="32361"/>
    <cellStyle name="Currency 2 2 2 2 7" xfId="2168"/>
    <cellStyle name="Currency 2 2 2 2 7 2" xfId="5971"/>
    <cellStyle name="Currency 2 2 2 2 7 2 2" xfId="13781"/>
    <cellStyle name="Currency 2 2 2 2 7 2 2 2" xfId="29192"/>
    <cellStyle name="Currency 2 2 2 2 7 2 2 2 2" xfId="60016"/>
    <cellStyle name="Currency 2 2 2 2 7 2 2 3" xfId="44606"/>
    <cellStyle name="Currency 2 2 2 2 7 2 3" xfId="21383"/>
    <cellStyle name="Currency 2 2 2 2 7 2 3 2" xfId="52207"/>
    <cellStyle name="Currency 2 2 2 2 7 2 4" xfId="36797"/>
    <cellStyle name="Currency 2 2 2 2 7 3" xfId="9978"/>
    <cellStyle name="Currency 2 2 2 2 7 3 2" xfId="25389"/>
    <cellStyle name="Currency 2 2 2 2 7 3 2 2" xfId="56213"/>
    <cellStyle name="Currency 2 2 2 2 7 3 3" xfId="40803"/>
    <cellStyle name="Currency 2 2 2 2 7 4" xfId="17580"/>
    <cellStyle name="Currency 2 2 2 2 7 4 2" xfId="48404"/>
    <cellStyle name="Currency 2 2 2 2 7 5" xfId="32994"/>
    <cellStyle name="Currency 2 2 2 2 8" xfId="4072"/>
    <cellStyle name="Currency 2 2 2 2 8 2" xfId="11882"/>
    <cellStyle name="Currency 2 2 2 2 8 2 2" xfId="27293"/>
    <cellStyle name="Currency 2 2 2 2 8 2 2 2" xfId="58117"/>
    <cellStyle name="Currency 2 2 2 2 8 2 3" xfId="42707"/>
    <cellStyle name="Currency 2 2 2 2 8 3" xfId="19484"/>
    <cellStyle name="Currency 2 2 2 2 8 3 2" xfId="50308"/>
    <cellStyle name="Currency 2 2 2 2 8 4" xfId="34898"/>
    <cellStyle name="Currency 2 2 2 2 9" xfId="8079"/>
    <cellStyle name="Currency 2 2 2 2 9 2" xfId="23490"/>
    <cellStyle name="Currency 2 2 2 2 9 2 2" xfId="54314"/>
    <cellStyle name="Currency 2 2 2 2 9 3" xfId="38904"/>
    <cellStyle name="Currency 2 2 2 3" xfId="308"/>
    <cellStyle name="Currency 2 2 2 3 10" xfId="15721"/>
    <cellStyle name="Currency 2 2 2 3 10 2" xfId="46545"/>
    <cellStyle name="Currency 2 2 2 3 11" xfId="31135"/>
    <cellStyle name="Currency 2 2 2 3 2" xfId="731"/>
    <cellStyle name="Currency 2 2 2 3 2 2" xfId="1364"/>
    <cellStyle name="Currency 2 2 2 3 2 2 2" xfId="3263"/>
    <cellStyle name="Currency 2 2 2 3 2 2 2 2" xfId="7066"/>
    <cellStyle name="Currency 2 2 2 3 2 2 2 2 2" xfId="14876"/>
    <cellStyle name="Currency 2 2 2 3 2 2 2 2 2 2" xfId="30287"/>
    <cellStyle name="Currency 2 2 2 3 2 2 2 2 2 2 2" xfId="61111"/>
    <cellStyle name="Currency 2 2 2 3 2 2 2 2 2 3" xfId="45701"/>
    <cellStyle name="Currency 2 2 2 3 2 2 2 2 3" xfId="22478"/>
    <cellStyle name="Currency 2 2 2 3 2 2 2 2 3 2" xfId="53302"/>
    <cellStyle name="Currency 2 2 2 3 2 2 2 2 4" xfId="37892"/>
    <cellStyle name="Currency 2 2 2 3 2 2 2 3" xfId="11073"/>
    <cellStyle name="Currency 2 2 2 3 2 2 2 3 2" xfId="26484"/>
    <cellStyle name="Currency 2 2 2 3 2 2 2 3 2 2" xfId="57308"/>
    <cellStyle name="Currency 2 2 2 3 2 2 2 3 3" xfId="41898"/>
    <cellStyle name="Currency 2 2 2 3 2 2 2 4" xfId="18675"/>
    <cellStyle name="Currency 2 2 2 3 2 2 2 4 2" xfId="49499"/>
    <cellStyle name="Currency 2 2 2 3 2 2 2 5" xfId="34089"/>
    <cellStyle name="Currency 2 2 2 3 2 2 3" xfId="5167"/>
    <cellStyle name="Currency 2 2 2 3 2 2 3 2" xfId="12977"/>
    <cellStyle name="Currency 2 2 2 3 2 2 3 2 2" xfId="28388"/>
    <cellStyle name="Currency 2 2 2 3 2 2 3 2 2 2" xfId="59212"/>
    <cellStyle name="Currency 2 2 2 3 2 2 3 2 3" xfId="43802"/>
    <cellStyle name="Currency 2 2 2 3 2 2 3 3" xfId="20579"/>
    <cellStyle name="Currency 2 2 2 3 2 2 3 3 2" xfId="51403"/>
    <cellStyle name="Currency 2 2 2 3 2 2 3 4" xfId="35993"/>
    <cellStyle name="Currency 2 2 2 3 2 2 4" xfId="9174"/>
    <cellStyle name="Currency 2 2 2 3 2 2 4 2" xfId="24585"/>
    <cellStyle name="Currency 2 2 2 3 2 2 4 2 2" xfId="55409"/>
    <cellStyle name="Currency 2 2 2 3 2 2 4 3" xfId="39999"/>
    <cellStyle name="Currency 2 2 2 3 2 2 5" xfId="16776"/>
    <cellStyle name="Currency 2 2 2 3 2 2 5 2" xfId="47600"/>
    <cellStyle name="Currency 2 2 2 3 2 2 6" xfId="32190"/>
    <cellStyle name="Currency 2 2 2 3 2 3" xfId="1997"/>
    <cellStyle name="Currency 2 2 2 3 2 3 2" xfId="3896"/>
    <cellStyle name="Currency 2 2 2 3 2 3 2 2" xfId="7699"/>
    <cellStyle name="Currency 2 2 2 3 2 3 2 2 2" xfId="15509"/>
    <cellStyle name="Currency 2 2 2 3 2 3 2 2 2 2" xfId="30920"/>
    <cellStyle name="Currency 2 2 2 3 2 3 2 2 2 2 2" xfId="61744"/>
    <cellStyle name="Currency 2 2 2 3 2 3 2 2 2 3" xfId="46334"/>
    <cellStyle name="Currency 2 2 2 3 2 3 2 2 3" xfId="23111"/>
    <cellStyle name="Currency 2 2 2 3 2 3 2 2 3 2" xfId="53935"/>
    <cellStyle name="Currency 2 2 2 3 2 3 2 2 4" xfId="38525"/>
    <cellStyle name="Currency 2 2 2 3 2 3 2 3" xfId="11706"/>
    <cellStyle name="Currency 2 2 2 3 2 3 2 3 2" xfId="27117"/>
    <cellStyle name="Currency 2 2 2 3 2 3 2 3 2 2" xfId="57941"/>
    <cellStyle name="Currency 2 2 2 3 2 3 2 3 3" xfId="42531"/>
    <cellStyle name="Currency 2 2 2 3 2 3 2 4" xfId="19308"/>
    <cellStyle name="Currency 2 2 2 3 2 3 2 4 2" xfId="50132"/>
    <cellStyle name="Currency 2 2 2 3 2 3 2 5" xfId="34722"/>
    <cellStyle name="Currency 2 2 2 3 2 3 3" xfId="5800"/>
    <cellStyle name="Currency 2 2 2 3 2 3 3 2" xfId="13610"/>
    <cellStyle name="Currency 2 2 2 3 2 3 3 2 2" xfId="29021"/>
    <cellStyle name="Currency 2 2 2 3 2 3 3 2 2 2" xfId="59845"/>
    <cellStyle name="Currency 2 2 2 3 2 3 3 2 3" xfId="44435"/>
    <cellStyle name="Currency 2 2 2 3 2 3 3 3" xfId="21212"/>
    <cellStyle name="Currency 2 2 2 3 2 3 3 3 2" xfId="52036"/>
    <cellStyle name="Currency 2 2 2 3 2 3 3 4" xfId="36626"/>
    <cellStyle name="Currency 2 2 2 3 2 3 4" xfId="9807"/>
    <cellStyle name="Currency 2 2 2 3 2 3 4 2" xfId="25218"/>
    <cellStyle name="Currency 2 2 2 3 2 3 4 2 2" xfId="56042"/>
    <cellStyle name="Currency 2 2 2 3 2 3 4 3" xfId="40632"/>
    <cellStyle name="Currency 2 2 2 3 2 3 5" xfId="17409"/>
    <cellStyle name="Currency 2 2 2 3 2 3 5 2" xfId="48233"/>
    <cellStyle name="Currency 2 2 2 3 2 3 6" xfId="32823"/>
    <cellStyle name="Currency 2 2 2 3 2 4" xfId="2630"/>
    <cellStyle name="Currency 2 2 2 3 2 4 2" xfId="6433"/>
    <cellStyle name="Currency 2 2 2 3 2 4 2 2" xfId="14243"/>
    <cellStyle name="Currency 2 2 2 3 2 4 2 2 2" xfId="29654"/>
    <cellStyle name="Currency 2 2 2 3 2 4 2 2 2 2" xfId="60478"/>
    <cellStyle name="Currency 2 2 2 3 2 4 2 2 3" xfId="45068"/>
    <cellStyle name="Currency 2 2 2 3 2 4 2 3" xfId="21845"/>
    <cellStyle name="Currency 2 2 2 3 2 4 2 3 2" xfId="52669"/>
    <cellStyle name="Currency 2 2 2 3 2 4 2 4" xfId="37259"/>
    <cellStyle name="Currency 2 2 2 3 2 4 3" xfId="10440"/>
    <cellStyle name="Currency 2 2 2 3 2 4 3 2" xfId="25851"/>
    <cellStyle name="Currency 2 2 2 3 2 4 3 2 2" xfId="56675"/>
    <cellStyle name="Currency 2 2 2 3 2 4 3 3" xfId="41265"/>
    <cellStyle name="Currency 2 2 2 3 2 4 4" xfId="18042"/>
    <cellStyle name="Currency 2 2 2 3 2 4 4 2" xfId="48866"/>
    <cellStyle name="Currency 2 2 2 3 2 4 5" xfId="33456"/>
    <cellStyle name="Currency 2 2 2 3 2 5" xfId="4534"/>
    <cellStyle name="Currency 2 2 2 3 2 5 2" xfId="12344"/>
    <cellStyle name="Currency 2 2 2 3 2 5 2 2" xfId="27755"/>
    <cellStyle name="Currency 2 2 2 3 2 5 2 2 2" xfId="58579"/>
    <cellStyle name="Currency 2 2 2 3 2 5 2 3" xfId="43169"/>
    <cellStyle name="Currency 2 2 2 3 2 5 3" xfId="19946"/>
    <cellStyle name="Currency 2 2 2 3 2 5 3 2" xfId="50770"/>
    <cellStyle name="Currency 2 2 2 3 2 5 4" xfId="35360"/>
    <cellStyle name="Currency 2 2 2 3 2 6" xfId="8541"/>
    <cellStyle name="Currency 2 2 2 3 2 6 2" xfId="23952"/>
    <cellStyle name="Currency 2 2 2 3 2 6 2 2" xfId="54776"/>
    <cellStyle name="Currency 2 2 2 3 2 6 3" xfId="39366"/>
    <cellStyle name="Currency 2 2 2 3 2 7" xfId="16143"/>
    <cellStyle name="Currency 2 2 2 3 2 7 2" xfId="46967"/>
    <cellStyle name="Currency 2 2 2 3 2 8" xfId="31557"/>
    <cellStyle name="Currency 2 2 2 3 3" xfId="522"/>
    <cellStyle name="Currency 2 2 2 3 3 2" xfId="1155"/>
    <cellStyle name="Currency 2 2 2 3 3 2 2" xfId="3054"/>
    <cellStyle name="Currency 2 2 2 3 3 2 2 2" xfId="6857"/>
    <cellStyle name="Currency 2 2 2 3 3 2 2 2 2" xfId="14667"/>
    <cellStyle name="Currency 2 2 2 3 3 2 2 2 2 2" xfId="30078"/>
    <cellStyle name="Currency 2 2 2 3 3 2 2 2 2 2 2" xfId="60902"/>
    <cellStyle name="Currency 2 2 2 3 3 2 2 2 2 3" xfId="45492"/>
    <cellStyle name="Currency 2 2 2 3 3 2 2 2 3" xfId="22269"/>
    <cellStyle name="Currency 2 2 2 3 3 2 2 2 3 2" xfId="53093"/>
    <cellStyle name="Currency 2 2 2 3 3 2 2 2 4" xfId="37683"/>
    <cellStyle name="Currency 2 2 2 3 3 2 2 3" xfId="10864"/>
    <cellStyle name="Currency 2 2 2 3 3 2 2 3 2" xfId="26275"/>
    <cellStyle name="Currency 2 2 2 3 3 2 2 3 2 2" xfId="57099"/>
    <cellStyle name="Currency 2 2 2 3 3 2 2 3 3" xfId="41689"/>
    <cellStyle name="Currency 2 2 2 3 3 2 2 4" xfId="18466"/>
    <cellStyle name="Currency 2 2 2 3 3 2 2 4 2" xfId="49290"/>
    <cellStyle name="Currency 2 2 2 3 3 2 2 5" xfId="33880"/>
    <cellStyle name="Currency 2 2 2 3 3 2 3" xfId="4958"/>
    <cellStyle name="Currency 2 2 2 3 3 2 3 2" xfId="12768"/>
    <cellStyle name="Currency 2 2 2 3 3 2 3 2 2" xfId="28179"/>
    <cellStyle name="Currency 2 2 2 3 3 2 3 2 2 2" xfId="59003"/>
    <cellStyle name="Currency 2 2 2 3 3 2 3 2 3" xfId="43593"/>
    <cellStyle name="Currency 2 2 2 3 3 2 3 3" xfId="20370"/>
    <cellStyle name="Currency 2 2 2 3 3 2 3 3 2" xfId="51194"/>
    <cellStyle name="Currency 2 2 2 3 3 2 3 4" xfId="35784"/>
    <cellStyle name="Currency 2 2 2 3 3 2 4" xfId="8965"/>
    <cellStyle name="Currency 2 2 2 3 3 2 4 2" xfId="24376"/>
    <cellStyle name="Currency 2 2 2 3 3 2 4 2 2" xfId="55200"/>
    <cellStyle name="Currency 2 2 2 3 3 2 4 3" xfId="39790"/>
    <cellStyle name="Currency 2 2 2 3 3 2 5" xfId="16567"/>
    <cellStyle name="Currency 2 2 2 3 3 2 5 2" xfId="47391"/>
    <cellStyle name="Currency 2 2 2 3 3 2 6" xfId="31981"/>
    <cellStyle name="Currency 2 2 2 3 3 3" xfId="1788"/>
    <cellStyle name="Currency 2 2 2 3 3 3 2" xfId="3687"/>
    <cellStyle name="Currency 2 2 2 3 3 3 2 2" xfId="7490"/>
    <cellStyle name="Currency 2 2 2 3 3 3 2 2 2" xfId="15300"/>
    <cellStyle name="Currency 2 2 2 3 3 3 2 2 2 2" xfId="30711"/>
    <cellStyle name="Currency 2 2 2 3 3 3 2 2 2 2 2" xfId="61535"/>
    <cellStyle name="Currency 2 2 2 3 3 3 2 2 2 3" xfId="46125"/>
    <cellStyle name="Currency 2 2 2 3 3 3 2 2 3" xfId="22902"/>
    <cellStyle name="Currency 2 2 2 3 3 3 2 2 3 2" xfId="53726"/>
    <cellStyle name="Currency 2 2 2 3 3 3 2 2 4" xfId="38316"/>
    <cellStyle name="Currency 2 2 2 3 3 3 2 3" xfId="11497"/>
    <cellStyle name="Currency 2 2 2 3 3 3 2 3 2" xfId="26908"/>
    <cellStyle name="Currency 2 2 2 3 3 3 2 3 2 2" xfId="57732"/>
    <cellStyle name="Currency 2 2 2 3 3 3 2 3 3" xfId="42322"/>
    <cellStyle name="Currency 2 2 2 3 3 3 2 4" xfId="19099"/>
    <cellStyle name="Currency 2 2 2 3 3 3 2 4 2" xfId="49923"/>
    <cellStyle name="Currency 2 2 2 3 3 3 2 5" xfId="34513"/>
    <cellStyle name="Currency 2 2 2 3 3 3 3" xfId="5591"/>
    <cellStyle name="Currency 2 2 2 3 3 3 3 2" xfId="13401"/>
    <cellStyle name="Currency 2 2 2 3 3 3 3 2 2" xfId="28812"/>
    <cellStyle name="Currency 2 2 2 3 3 3 3 2 2 2" xfId="59636"/>
    <cellStyle name="Currency 2 2 2 3 3 3 3 2 3" xfId="44226"/>
    <cellStyle name="Currency 2 2 2 3 3 3 3 3" xfId="21003"/>
    <cellStyle name="Currency 2 2 2 3 3 3 3 3 2" xfId="51827"/>
    <cellStyle name="Currency 2 2 2 3 3 3 3 4" xfId="36417"/>
    <cellStyle name="Currency 2 2 2 3 3 3 4" xfId="9598"/>
    <cellStyle name="Currency 2 2 2 3 3 3 4 2" xfId="25009"/>
    <cellStyle name="Currency 2 2 2 3 3 3 4 2 2" xfId="55833"/>
    <cellStyle name="Currency 2 2 2 3 3 3 4 3" xfId="40423"/>
    <cellStyle name="Currency 2 2 2 3 3 3 5" xfId="17200"/>
    <cellStyle name="Currency 2 2 2 3 3 3 5 2" xfId="48024"/>
    <cellStyle name="Currency 2 2 2 3 3 3 6" xfId="32614"/>
    <cellStyle name="Currency 2 2 2 3 3 4" xfId="2421"/>
    <cellStyle name="Currency 2 2 2 3 3 4 2" xfId="6224"/>
    <cellStyle name="Currency 2 2 2 3 3 4 2 2" xfId="14034"/>
    <cellStyle name="Currency 2 2 2 3 3 4 2 2 2" xfId="29445"/>
    <cellStyle name="Currency 2 2 2 3 3 4 2 2 2 2" xfId="60269"/>
    <cellStyle name="Currency 2 2 2 3 3 4 2 2 3" xfId="44859"/>
    <cellStyle name="Currency 2 2 2 3 3 4 2 3" xfId="21636"/>
    <cellStyle name="Currency 2 2 2 3 3 4 2 3 2" xfId="52460"/>
    <cellStyle name="Currency 2 2 2 3 3 4 2 4" xfId="37050"/>
    <cellStyle name="Currency 2 2 2 3 3 4 3" xfId="10231"/>
    <cellStyle name="Currency 2 2 2 3 3 4 3 2" xfId="25642"/>
    <cellStyle name="Currency 2 2 2 3 3 4 3 2 2" xfId="56466"/>
    <cellStyle name="Currency 2 2 2 3 3 4 3 3" xfId="41056"/>
    <cellStyle name="Currency 2 2 2 3 3 4 4" xfId="17833"/>
    <cellStyle name="Currency 2 2 2 3 3 4 4 2" xfId="48657"/>
    <cellStyle name="Currency 2 2 2 3 3 4 5" xfId="33247"/>
    <cellStyle name="Currency 2 2 2 3 3 5" xfId="4325"/>
    <cellStyle name="Currency 2 2 2 3 3 5 2" xfId="12135"/>
    <cellStyle name="Currency 2 2 2 3 3 5 2 2" xfId="27546"/>
    <cellStyle name="Currency 2 2 2 3 3 5 2 2 2" xfId="58370"/>
    <cellStyle name="Currency 2 2 2 3 3 5 2 3" xfId="42960"/>
    <cellStyle name="Currency 2 2 2 3 3 5 3" xfId="19737"/>
    <cellStyle name="Currency 2 2 2 3 3 5 3 2" xfId="50561"/>
    <cellStyle name="Currency 2 2 2 3 3 5 4" xfId="35151"/>
    <cellStyle name="Currency 2 2 2 3 3 6" xfId="8332"/>
    <cellStyle name="Currency 2 2 2 3 3 6 2" xfId="23743"/>
    <cellStyle name="Currency 2 2 2 3 3 6 2 2" xfId="54567"/>
    <cellStyle name="Currency 2 2 2 3 3 6 3" xfId="39157"/>
    <cellStyle name="Currency 2 2 2 3 3 7" xfId="15934"/>
    <cellStyle name="Currency 2 2 2 3 3 7 2" xfId="46758"/>
    <cellStyle name="Currency 2 2 2 3 3 8" xfId="31348"/>
    <cellStyle name="Currency 2 2 2 3 4" xfId="942"/>
    <cellStyle name="Currency 2 2 2 3 4 2" xfId="2841"/>
    <cellStyle name="Currency 2 2 2 3 4 2 2" xfId="6644"/>
    <cellStyle name="Currency 2 2 2 3 4 2 2 2" xfId="14454"/>
    <cellStyle name="Currency 2 2 2 3 4 2 2 2 2" xfId="29865"/>
    <cellStyle name="Currency 2 2 2 3 4 2 2 2 2 2" xfId="60689"/>
    <cellStyle name="Currency 2 2 2 3 4 2 2 2 3" xfId="45279"/>
    <cellStyle name="Currency 2 2 2 3 4 2 2 3" xfId="22056"/>
    <cellStyle name="Currency 2 2 2 3 4 2 2 3 2" xfId="52880"/>
    <cellStyle name="Currency 2 2 2 3 4 2 2 4" xfId="37470"/>
    <cellStyle name="Currency 2 2 2 3 4 2 3" xfId="10651"/>
    <cellStyle name="Currency 2 2 2 3 4 2 3 2" xfId="26062"/>
    <cellStyle name="Currency 2 2 2 3 4 2 3 2 2" xfId="56886"/>
    <cellStyle name="Currency 2 2 2 3 4 2 3 3" xfId="41476"/>
    <cellStyle name="Currency 2 2 2 3 4 2 4" xfId="18253"/>
    <cellStyle name="Currency 2 2 2 3 4 2 4 2" xfId="49077"/>
    <cellStyle name="Currency 2 2 2 3 4 2 5" xfId="33667"/>
    <cellStyle name="Currency 2 2 2 3 4 3" xfId="4745"/>
    <cellStyle name="Currency 2 2 2 3 4 3 2" xfId="12555"/>
    <cellStyle name="Currency 2 2 2 3 4 3 2 2" xfId="27966"/>
    <cellStyle name="Currency 2 2 2 3 4 3 2 2 2" xfId="58790"/>
    <cellStyle name="Currency 2 2 2 3 4 3 2 3" xfId="43380"/>
    <cellStyle name="Currency 2 2 2 3 4 3 3" xfId="20157"/>
    <cellStyle name="Currency 2 2 2 3 4 3 3 2" xfId="50981"/>
    <cellStyle name="Currency 2 2 2 3 4 3 4" xfId="35571"/>
    <cellStyle name="Currency 2 2 2 3 4 4" xfId="8752"/>
    <cellStyle name="Currency 2 2 2 3 4 4 2" xfId="24163"/>
    <cellStyle name="Currency 2 2 2 3 4 4 2 2" xfId="54987"/>
    <cellStyle name="Currency 2 2 2 3 4 4 3" xfId="39577"/>
    <cellStyle name="Currency 2 2 2 3 4 5" xfId="16354"/>
    <cellStyle name="Currency 2 2 2 3 4 5 2" xfId="47178"/>
    <cellStyle name="Currency 2 2 2 3 4 6" xfId="31768"/>
    <cellStyle name="Currency 2 2 2 3 5" xfId="1575"/>
    <cellStyle name="Currency 2 2 2 3 5 2" xfId="3474"/>
    <cellStyle name="Currency 2 2 2 3 5 2 2" xfId="7277"/>
    <cellStyle name="Currency 2 2 2 3 5 2 2 2" xfId="15087"/>
    <cellStyle name="Currency 2 2 2 3 5 2 2 2 2" xfId="30498"/>
    <cellStyle name="Currency 2 2 2 3 5 2 2 2 2 2" xfId="61322"/>
    <cellStyle name="Currency 2 2 2 3 5 2 2 2 3" xfId="45912"/>
    <cellStyle name="Currency 2 2 2 3 5 2 2 3" xfId="22689"/>
    <cellStyle name="Currency 2 2 2 3 5 2 2 3 2" xfId="53513"/>
    <cellStyle name="Currency 2 2 2 3 5 2 2 4" xfId="38103"/>
    <cellStyle name="Currency 2 2 2 3 5 2 3" xfId="11284"/>
    <cellStyle name="Currency 2 2 2 3 5 2 3 2" xfId="26695"/>
    <cellStyle name="Currency 2 2 2 3 5 2 3 2 2" xfId="57519"/>
    <cellStyle name="Currency 2 2 2 3 5 2 3 3" xfId="42109"/>
    <cellStyle name="Currency 2 2 2 3 5 2 4" xfId="18886"/>
    <cellStyle name="Currency 2 2 2 3 5 2 4 2" xfId="49710"/>
    <cellStyle name="Currency 2 2 2 3 5 2 5" xfId="34300"/>
    <cellStyle name="Currency 2 2 2 3 5 3" xfId="5378"/>
    <cellStyle name="Currency 2 2 2 3 5 3 2" xfId="13188"/>
    <cellStyle name="Currency 2 2 2 3 5 3 2 2" xfId="28599"/>
    <cellStyle name="Currency 2 2 2 3 5 3 2 2 2" xfId="59423"/>
    <cellStyle name="Currency 2 2 2 3 5 3 2 3" xfId="44013"/>
    <cellStyle name="Currency 2 2 2 3 5 3 3" xfId="20790"/>
    <cellStyle name="Currency 2 2 2 3 5 3 3 2" xfId="51614"/>
    <cellStyle name="Currency 2 2 2 3 5 3 4" xfId="36204"/>
    <cellStyle name="Currency 2 2 2 3 5 4" xfId="9385"/>
    <cellStyle name="Currency 2 2 2 3 5 4 2" xfId="24796"/>
    <cellStyle name="Currency 2 2 2 3 5 4 2 2" xfId="55620"/>
    <cellStyle name="Currency 2 2 2 3 5 4 3" xfId="40210"/>
    <cellStyle name="Currency 2 2 2 3 5 5" xfId="16987"/>
    <cellStyle name="Currency 2 2 2 3 5 5 2" xfId="47811"/>
    <cellStyle name="Currency 2 2 2 3 5 6" xfId="32401"/>
    <cellStyle name="Currency 2 2 2 3 6" xfId="2208"/>
    <cellStyle name="Currency 2 2 2 3 6 2" xfId="6011"/>
    <cellStyle name="Currency 2 2 2 3 6 2 2" xfId="13821"/>
    <cellStyle name="Currency 2 2 2 3 6 2 2 2" xfId="29232"/>
    <cellStyle name="Currency 2 2 2 3 6 2 2 2 2" xfId="60056"/>
    <cellStyle name="Currency 2 2 2 3 6 2 2 3" xfId="44646"/>
    <cellStyle name="Currency 2 2 2 3 6 2 3" xfId="21423"/>
    <cellStyle name="Currency 2 2 2 3 6 2 3 2" xfId="52247"/>
    <cellStyle name="Currency 2 2 2 3 6 2 4" xfId="36837"/>
    <cellStyle name="Currency 2 2 2 3 6 3" xfId="10018"/>
    <cellStyle name="Currency 2 2 2 3 6 3 2" xfId="25429"/>
    <cellStyle name="Currency 2 2 2 3 6 3 2 2" xfId="56253"/>
    <cellStyle name="Currency 2 2 2 3 6 3 3" xfId="40843"/>
    <cellStyle name="Currency 2 2 2 3 6 4" xfId="17620"/>
    <cellStyle name="Currency 2 2 2 3 6 4 2" xfId="48444"/>
    <cellStyle name="Currency 2 2 2 3 6 5" xfId="33034"/>
    <cellStyle name="Currency 2 2 2 3 7" xfId="4112"/>
    <cellStyle name="Currency 2 2 2 3 7 2" xfId="11922"/>
    <cellStyle name="Currency 2 2 2 3 7 2 2" xfId="27333"/>
    <cellStyle name="Currency 2 2 2 3 7 2 2 2" xfId="58157"/>
    <cellStyle name="Currency 2 2 2 3 7 2 3" xfId="42747"/>
    <cellStyle name="Currency 2 2 2 3 7 3" xfId="19524"/>
    <cellStyle name="Currency 2 2 2 3 7 3 2" xfId="50348"/>
    <cellStyle name="Currency 2 2 2 3 7 4" xfId="34938"/>
    <cellStyle name="Currency 2 2 2 3 8" xfId="8119"/>
    <cellStyle name="Currency 2 2 2 3 8 2" xfId="23530"/>
    <cellStyle name="Currency 2 2 2 3 8 2 2" xfId="54354"/>
    <cellStyle name="Currency 2 2 2 3 8 3" xfId="38944"/>
    <cellStyle name="Currency 2 2 2 3 9" xfId="7910"/>
    <cellStyle name="Currency 2 2 2 3 9 2" xfId="23321"/>
    <cellStyle name="Currency 2 2 2 3 9 2 2" xfId="54145"/>
    <cellStyle name="Currency 2 2 2 3 9 3" xfId="38735"/>
    <cellStyle name="Currency 2 2 2 4" xfId="228"/>
    <cellStyle name="Currency 2 2 2 4 10" xfId="15641"/>
    <cellStyle name="Currency 2 2 2 4 10 2" xfId="46465"/>
    <cellStyle name="Currency 2 2 2 4 11" xfId="31055"/>
    <cellStyle name="Currency 2 2 2 4 2" xfId="651"/>
    <cellStyle name="Currency 2 2 2 4 2 2" xfId="1284"/>
    <cellStyle name="Currency 2 2 2 4 2 2 2" xfId="3183"/>
    <cellStyle name="Currency 2 2 2 4 2 2 2 2" xfId="6986"/>
    <cellStyle name="Currency 2 2 2 4 2 2 2 2 2" xfId="14796"/>
    <cellStyle name="Currency 2 2 2 4 2 2 2 2 2 2" xfId="30207"/>
    <cellStyle name="Currency 2 2 2 4 2 2 2 2 2 2 2" xfId="61031"/>
    <cellStyle name="Currency 2 2 2 4 2 2 2 2 2 3" xfId="45621"/>
    <cellStyle name="Currency 2 2 2 4 2 2 2 2 3" xfId="22398"/>
    <cellStyle name="Currency 2 2 2 4 2 2 2 2 3 2" xfId="53222"/>
    <cellStyle name="Currency 2 2 2 4 2 2 2 2 4" xfId="37812"/>
    <cellStyle name="Currency 2 2 2 4 2 2 2 3" xfId="10993"/>
    <cellStyle name="Currency 2 2 2 4 2 2 2 3 2" xfId="26404"/>
    <cellStyle name="Currency 2 2 2 4 2 2 2 3 2 2" xfId="57228"/>
    <cellStyle name="Currency 2 2 2 4 2 2 2 3 3" xfId="41818"/>
    <cellStyle name="Currency 2 2 2 4 2 2 2 4" xfId="18595"/>
    <cellStyle name="Currency 2 2 2 4 2 2 2 4 2" xfId="49419"/>
    <cellStyle name="Currency 2 2 2 4 2 2 2 5" xfId="34009"/>
    <cellStyle name="Currency 2 2 2 4 2 2 3" xfId="5087"/>
    <cellStyle name="Currency 2 2 2 4 2 2 3 2" xfId="12897"/>
    <cellStyle name="Currency 2 2 2 4 2 2 3 2 2" xfId="28308"/>
    <cellStyle name="Currency 2 2 2 4 2 2 3 2 2 2" xfId="59132"/>
    <cellStyle name="Currency 2 2 2 4 2 2 3 2 3" xfId="43722"/>
    <cellStyle name="Currency 2 2 2 4 2 2 3 3" xfId="20499"/>
    <cellStyle name="Currency 2 2 2 4 2 2 3 3 2" xfId="51323"/>
    <cellStyle name="Currency 2 2 2 4 2 2 3 4" xfId="35913"/>
    <cellStyle name="Currency 2 2 2 4 2 2 4" xfId="9094"/>
    <cellStyle name="Currency 2 2 2 4 2 2 4 2" xfId="24505"/>
    <cellStyle name="Currency 2 2 2 4 2 2 4 2 2" xfId="55329"/>
    <cellStyle name="Currency 2 2 2 4 2 2 4 3" xfId="39919"/>
    <cellStyle name="Currency 2 2 2 4 2 2 5" xfId="16696"/>
    <cellStyle name="Currency 2 2 2 4 2 2 5 2" xfId="47520"/>
    <cellStyle name="Currency 2 2 2 4 2 2 6" xfId="32110"/>
    <cellStyle name="Currency 2 2 2 4 2 3" xfId="1917"/>
    <cellStyle name="Currency 2 2 2 4 2 3 2" xfId="3816"/>
    <cellStyle name="Currency 2 2 2 4 2 3 2 2" xfId="7619"/>
    <cellStyle name="Currency 2 2 2 4 2 3 2 2 2" xfId="15429"/>
    <cellStyle name="Currency 2 2 2 4 2 3 2 2 2 2" xfId="30840"/>
    <cellStyle name="Currency 2 2 2 4 2 3 2 2 2 2 2" xfId="61664"/>
    <cellStyle name="Currency 2 2 2 4 2 3 2 2 2 3" xfId="46254"/>
    <cellStyle name="Currency 2 2 2 4 2 3 2 2 3" xfId="23031"/>
    <cellStyle name="Currency 2 2 2 4 2 3 2 2 3 2" xfId="53855"/>
    <cellStyle name="Currency 2 2 2 4 2 3 2 2 4" xfId="38445"/>
    <cellStyle name="Currency 2 2 2 4 2 3 2 3" xfId="11626"/>
    <cellStyle name="Currency 2 2 2 4 2 3 2 3 2" xfId="27037"/>
    <cellStyle name="Currency 2 2 2 4 2 3 2 3 2 2" xfId="57861"/>
    <cellStyle name="Currency 2 2 2 4 2 3 2 3 3" xfId="42451"/>
    <cellStyle name="Currency 2 2 2 4 2 3 2 4" xfId="19228"/>
    <cellStyle name="Currency 2 2 2 4 2 3 2 4 2" xfId="50052"/>
    <cellStyle name="Currency 2 2 2 4 2 3 2 5" xfId="34642"/>
    <cellStyle name="Currency 2 2 2 4 2 3 3" xfId="5720"/>
    <cellStyle name="Currency 2 2 2 4 2 3 3 2" xfId="13530"/>
    <cellStyle name="Currency 2 2 2 4 2 3 3 2 2" xfId="28941"/>
    <cellStyle name="Currency 2 2 2 4 2 3 3 2 2 2" xfId="59765"/>
    <cellStyle name="Currency 2 2 2 4 2 3 3 2 3" xfId="44355"/>
    <cellStyle name="Currency 2 2 2 4 2 3 3 3" xfId="21132"/>
    <cellStyle name="Currency 2 2 2 4 2 3 3 3 2" xfId="51956"/>
    <cellStyle name="Currency 2 2 2 4 2 3 3 4" xfId="36546"/>
    <cellStyle name="Currency 2 2 2 4 2 3 4" xfId="9727"/>
    <cellStyle name="Currency 2 2 2 4 2 3 4 2" xfId="25138"/>
    <cellStyle name="Currency 2 2 2 4 2 3 4 2 2" xfId="55962"/>
    <cellStyle name="Currency 2 2 2 4 2 3 4 3" xfId="40552"/>
    <cellStyle name="Currency 2 2 2 4 2 3 5" xfId="17329"/>
    <cellStyle name="Currency 2 2 2 4 2 3 5 2" xfId="48153"/>
    <cellStyle name="Currency 2 2 2 4 2 3 6" xfId="32743"/>
    <cellStyle name="Currency 2 2 2 4 2 4" xfId="2550"/>
    <cellStyle name="Currency 2 2 2 4 2 4 2" xfId="6353"/>
    <cellStyle name="Currency 2 2 2 4 2 4 2 2" xfId="14163"/>
    <cellStyle name="Currency 2 2 2 4 2 4 2 2 2" xfId="29574"/>
    <cellStyle name="Currency 2 2 2 4 2 4 2 2 2 2" xfId="60398"/>
    <cellStyle name="Currency 2 2 2 4 2 4 2 2 3" xfId="44988"/>
    <cellStyle name="Currency 2 2 2 4 2 4 2 3" xfId="21765"/>
    <cellStyle name="Currency 2 2 2 4 2 4 2 3 2" xfId="52589"/>
    <cellStyle name="Currency 2 2 2 4 2 4 2 4" xfId="37179"/>
    <cellStyle name="Currency 2 2 2 4 2 4 3" xfId="10360"/>
    <cellStyle name="Currency 2 2 2 4 2 4 3 2" xfId="25771"/>
    <cellStyle name="Currency 2 2 2 4 2 4 3 2 2" xfId="56595"/>
    <cellStyle name="Currency 2 2 2 4 2 4 3 3" xfId="41185"/>
    <cellStyle name="Currency 2 2 2 4 2 4 4" xfId="17962"/>
    <cellStyle name="Currency 2 2 2 4 2 4 4 2" xfId="48786"/>
    <cellStyle name="Currency 2 2 2 4 2 4 5" xfId="33376"/>
    <cellStyle name="Currency 2 2 2 4 2 5" xfId="4454"/>
    <cellStyle name="Currency 2 2 2 4 2 5 2" xfId="12264"/>
    <cellStyle name="Currency 2 2 2 4 2 5 2 2" xfId="27675"/>
    <cellStyle name="Currency 2 2 2 4 2 5 2 2 2" xfId="58499"/>
    <cellStyle name="Currency 2 2 2 4 2 5 2 3" xfId="43089"/>
    <cellStyle name="Currency 2 2 2 4 2 5 3" xfId="19866"/>
    <cellStyle name="Currency 2 2 2 4 2 5 3 2" xfId="50690"/>
    <cellStyle name="Currency 2 2 2 4 2 5 4" xfId="35280"/>
    <cellStyle name="Currency 2 2 2 4 2 6" xfId="8461"/>
    <cellStyle name="Currency 2 2 2 4 2 6 2" xfId="23872"/>
    <cellStyle name="Currency 2 2 2 4 2 6 2 2" xfId="54696"/>
    <cellStyle name="Currency 2 2 2 4 2 6 3" xfId="39286"/>
    <cellStyle name="Currency 2 2 2 4 2 7" xfId="16063"/>
    <cellStyle name="Currency 2 2 2 4 2 7 2" xfId="46887"/>
    <cellStyle name="Currency 2 2 2 4 2 8" xfId="31477"/>
    <cellStyle name="Currency 2 2 2 4 3" xfId="442"/>
    <cellStyle name="Currency 2 2 2 4 3 2" xfId="1075"/>
    <cellStyle name="Currency 2 2 2 4 3 2 2" xfId="2974"/>
    <cellStyle name="Currency 2 2 2 4 3 2 2 2" xfId="6777"/>
    <cellStyle name="Currency 2 2 2 4 3 2 2 2 2" xfId="14587"/>
    <cellStyle name="Currency 2 2 2 4 3 2 2 2 2 2" xfId="29998"/>
    <cellStyle name="Currency 2 2 2 4 3 2 2 2 2 2 2" xfId="60822"/>
    <cellStyle name="Currency 2 2 2 4 3 2 2 2 2 3" xfId="45412"/>
    <cellStyle name="Currency 2 2 2 4 3 2 2 2 3" xfId="22189"/>
    <cellStyle name="Currency 2 2 2 4 3 2 2 2 3 2" xfId="53013"/>
    <cellStyle name="Currency 2 2 2 4 3 2 2 2 4" xfId="37603"/>
    <cellStyle name="Currency 2 2 2 4 3 2 2 3" xfId="10784"/>
    <cellStyle name="Currency 2 2 2 4 3 2 2 3 2" xfId="26195"/>
    <cellStyle name="Currency 2 2 2 4 3 2 2 3 2 2" xfId="57019"/>
    <cellStyle name="Currency 2 2 2 4 3 2 2 3 3" xfId="41609"/>
    <cellStyle name="Currency 2 2 2 4 3 2 2 4" xfId="18386"/>
    <cellStyle name="Currency 2 2 2 4 3 2 2 4 2" xfId="49210"/>
    <cellStyle name="Currency 2 2 2 4 3 2 2 5" xfId="33800"/>
    <cellStyle name="Currency 2 2 2 4 3 2 3" xfId="4878"/>
    <cellStyle name="Currency 2 2 2 4 3 2 3 2" xfId="12688"/>
    <cellStyle name="Currency 2 2 2 4 3 2 3 2 2" xfId="28099"/>
    <cellStyle name="Currency 2 2 2 4 3 2 3 2 2 2" xfId="58923"/>
    <cellStyle name="Currency 2 2 2 4 3 2 3 2 3" xfId="43513"/>
    <cellStyle name="Currency 2 2 2 4 3 2 3 3" xfId="20290"/>
    <cellStyle name="Currency 2 2 2 4 3 2 3 3 2" xfId="51114"/>
    <cellStyle name="Currency 2 2 2 4 3 2 3 4" xfId="35704"/>
    <cellStyle name="Currency 2 2 2 4 3 2 4" xfId="8885"/>
    <cellStyle name="Currency 2 2 2 4 3 2 4 2" xfId="24296"/>
    <cellStyle name="Currency 2 2 2 4 3 2 4 2 2" xfId="55120"/>
    <cellStyle name="Currency 2 2 2 4 3 2 4 3" xfId="39710"/>
    <cellStyle name="Currency 2 2 2 4 3 2 5" xfId="16487"/>
    <cellStyle name="Currency 2 2 2 4 3 2 5 2" xfId="47311"/>
    <cellStyle name="Currency 2 2 2 4 3 2 6" xfId="31901"/>
    <cellStyle name="Currency 2 2 2 4 3 3" xfId="1708"/>
    <cellStyle name="Currency 2 2 2 4 3 3 2" xfId="3607"/>
    <cellStyle name="Currency 2 2 2 4 3 3 2 2" xfId="7410"/>
    <cellStyle name="Currency 2 2 2 4 3 3 2 2 2" xfId="15220"/>
    <cellStyle name="Currency 2 2 2 4 3 3 2 2 2 2" xfId="30631"/>
    <cellStyle name="Currency 2 2 2 4 3 3 2 2 2 2 2" xfId="61455"/>
    <cellStyle name="Currency 2 2 2 4 3 3 2 2 2 3" xfId="46045"/>
    <cellStyle name="Currency 2 2 2 4 3 3 2 2 3" xfId="22822"/>
    <cellStyle name="Currency 2 2 2 4 3 3 2 2 3 2" xfId="53646"/>
    <cellStyle name="Currency 2 2 2 4 3 3 2 2 4" xfId="38236"/>
    <cellStyle name="Currency 2 2 2 4 3 3 2 3" xfId="11417"/>
    <cellStyle name="Currency 2 2 2 4 3 3 2 3 2" xfId="26828"/>
    <cellStyle name="Currency 2 2 2 4 3 3 2 3 2 2" xfId="57652"/>
    <cellStyle name="Currency 2 2 2 4 3 3 2 3 3" xfId="42242"/>
    <cellStyle name="Currency 2 2 2 4 3 3 2 4" xfId="19019"/>
    <cellStyle name="Currency 2 2 2 4 3 3 2 4 2" xfId="49843"/>
    <cellStyle name="Currency 2 2 2 4 3 3 2 5" xfId="34433"/>
    <cellStyle name="Currency 2 2 2 4 3 3 3" xfId="5511"/>
    <cellStyle name="Currency 2 2 2 4 3 3 3 2" xfId="13321"/>
    <cellStyle name="Currency 2 2 2 4 3 3 3 2 2" xfId="28732"/>
    <cellStyle name="Currency 2 2 2 4 3 3 3 2 2 2" xfId="59556"/>
    <cellStyle name="Currency 2 2 2 4 3 3 3 2 3" xfId="44146"/>
    <cellStyle name="Currency 2 2 2 4 3 3 3 3" xfId="20923"/>
    <cellStyle name="Currency 2 2 2 4 3 3 3 3 2" xfId="51747"/>
    <cellStyle name="Currency 2 2 2 4 3 3 3 4" xfId="36337"/>
    <cellStyle name="Currency 2 2 2 4 3 3 4" xfId="9518"/>
    <cellStyle name="Currency 2 2 2 4 3 3 4 2" xfId="24929"/>
    <cellStyle name="Currency 2 2 2 4 3 3 4 2 2" xfId="55753"/>
    <cellStyle name="Currency 2 2 2 4 3 3 4 3" xfId="40343"/>
    <cellStyle name="Currency 2 2 2 4 3 3 5" xfId="17120"/>
    <cellStyle name="Currency 2 2 2 4 3 3 5 2" xfId="47944"/>
    <cellStyle name="Currency 2 2 2 4 3 3 6" xfId="32534"/>
    <cellStyle name="Currency 2 2 2 4 3 4" xfId="2341"/>
    <cellStyle name="Currency 2 2 2 4 3 4 2" xfId="6144"/>
    <cellStyle name="Currency 2 2 2 4 3 4 2 2" xfId="13954"/>
    <cellStyle name="Currency 2 2 2 4 3 4 2 2 2" xfId="29365"/>
    <cellStyle name="Currency 2 2 2 4 3 4 2 2 2 2" xfId="60189"/>
    <cellStyle name="Currency 2 2 2 4 3 4 2 2 3" xfId="44779"/>
    <cellStyle name="Currency 2 2 2 4 3 4 2 3" xfId="21556"/>
    <cellStyle name="Currency 2 2 2 4 3 4 2 3 2" xfId="52380"/>
    <cellStyle name="Currency 2 2 2 4 3 4 2 4" xfId="36970"/>
    <cellStyle name="Currency 2 2 2 4 3 4 3" xfId="10151"/>
    <cellStyle name="Currency 2 2 2 4 3 4 3 2" xfId="25562"/>
    <cellStyle name="Currency 2 2 2 4 3 4 3 2 2" xfId="56386"/>
    <cellStyle name="Currency 2 2 2 4 3 4 3 3" xfId="40976"/>
    <cellStyle name="Currency 2 2 2 4 3 4 4" xfId="17753"/>
    <cellStyle name="Currency 2 2 2 4 3 4 4 2" xfId="48577"/>
    <cellStyle name="Currency 2 2 2 4 3 4 5" xfId="33167"/>
    <cellStyle name="Currency 2 2 2 4 3 5" xfId="4245"/>
    <cellStyle name="Currency 2 2 2 4 3 5 2" xfId="12055"/>
    <cellStyle name="Currency 2 2 2 4 3 5 2 2" xfId="27466"/>
    <cellStyle name="Currency 2 2 2 4 3 5 2 2 2" xfId="58290"/>
    <cellStyle name="Currency 2 2 2 4 3 5 2 3" xfId="42880"/>
    <cellStyle name="Currency 2 2 2 4 3 5 3" xfId="19657"/>
    <cellStyle name="Currency 2 2 2 4 3 5 3 2" xfId="50481"/>
    <cellStyle name="Currency 2 2 2 4 3 5 4" xfId="35071"/>
    <cellStyle name="Currency 2 2 2 4 3 6" xfId="8252"/>
    <cellStyle name="Currency 2 2 2 4 3 6 2" xfId="23663"/>
    <cellStyle name="Currency 2 2 2 4 3 6 2 2" xfId="54487"/>
    <cellStyle name="Currency 2 2 2 4 3 6 3" xfId="39077"/>
    <cellStyle name="Currency 2 2 2 4 3 7" xfId="15854"/>
    <cellStyle name="Currency 2 2 2 4 3 7 2" xfId="46678"/>
    <cellStyle name="Currency 2 2 2 4 3 8" xfId="31268"/>
    <cellStyle name="Currency 2 2 2 4 4" xfId="862"/>
    <cellStyle name="Currency 2 2 2 4 4 2" xfId="2761"/>
    <cellStyle name="Currency 2 2 2 4 4 2 2" xfId="6564"/>
    <cellStyle name="Currency 2 2 2 4 4 2 2 2" xfId="14374"/>
    <cellStyle name="Currency 2 2 2 4 4 2 2 2 2" xfId="29785"/>
    <cellStyle name="Currency 2 2 2 4 4 2 2 2 2 2" xfId="60609"/>
    <cellStyle name="Currency 2 2 2 4 4 2 2 2 3" xfId="45199"/>
    <cellStyle name="Currency 2 2 2 4 4 2 2 3" xfId="21976"/>
    <cellStyle name="Currency 2 2 2 4 4 2 2 3 2" xfId="52800"/>
    <cellStyle name="Currency 2 2 2 4 4 2 2 4" xfId="37390"/>
    <cellStyle name="Currency 2 2 2 4 4 2 3" xfId="10571"/>
    <cellStyle name="Currency 2 2 2 4 4 2 3 2" xfId="25982"/>
    <cellStyle name="Currency 2 2 2 4 4 2 3 2 2" xfId="56806"/>
    <cellStyle name="Currency 2 2 2 4 4 2 3 3" xfId="41396"/>
    <cellStyle name="Currency 2 2 2 4 4 2 4" xfId="18173"/>
    <cellStyle name="Currency 2 2 2 4 4 2 4 2" xfId="48997"/>
    <cellStyle name="Currency 2 2 2 4 4 2 5" xfId="33587"/>
    <cellStyle name="Currency 2 2 2 4 4 3" xfId="4665"/>
    <cellStyle name="Currency 2 2 2 4 4 3 2" xfId="12475"/>
    <cellStyle name="Currency 2 2 2 4 4 3 2 2" xfId="27886"/>
    <cellStyle name="Currency 2 2 2 4 4 3 2 2 2" xfId="58710"/>
    <cellStyle name="Currency 2 2 2 4 4 3 2 3" xfId="43300"/>
    <cellStyle name="Currency 2 2 2 4 4 3 3" xfId="20077"/>
    <cellStyle name="Currency 2 2 2 4 4 3 3 2" xfId="50901"/>
    <cellStyle name="Currency 2 2 2 4 4 3 4" xfId="35491"/>
    <cellStyle name="Currency 2 2 2 4 4 4" xfId="8672"/>
    <cellStyle name="Currency 2 2 2 4 4 4 2" xfId="24083"/>
    <cellStyle name="Currency 2 2 2 4 4 4 2 2" xfId="54907"/>
    <cellStyle name="Currency 2 2 2 4 4 4 3" xfId="39497"/>
    <cellStyle name="Currency 2 2 2 4 4 5" xfId="16274"/>
    <cellStyle name="Currency 2 2 2 4 4 5 2" xfId="47098"/>
    <cellStyle name="Currency 2 2 2 4 4 6" xfId="31688"/>
    <cellStyle name="Currency 2 2 2 4 5" xfId="1495"/>
    <cellStyle name="Currency 2 2 2 4 5 2" xfId="3394"/>
    <cellStyle name="Currency 2 2 2 4 5 2 2" xfId="7197"/>
    <cellStyle name="Currency 2 2 2 4 5 2 2 2" xfId="15007"/>
    <cellStyle name="Currency 2 2 2 4 5 2 2 2 2" xfId="30418"/>
    <cellStyle name="Currency 2 2 2 4 5 2 2 2 2 2" xfId="61242"/>
    <cellStyle name="Currency 2 2 2 4 5 2 2 2 3" xfId="45832"/>
    <cellStyle name="Currency 2 2 2 4 5 2 2 3" xfId="22609"/>
    <cellStyle name="Currency 2 2 2 4 5 2 2 3 2" xfId="53433"/>
    <cellStyle name="Currency 2 2 2 4 5 2 2 4" xfId="38023"/>
    <cellStyle name="Currency 2 2 2 4 5 2 3" xfId="11204"/>
    <cellStyle name="Currency 2 2 2 4 5 2 3 2" xfId="26615"/>
    <cellStyle name="Currency 2 2 2 4 5 2 3 2 2" xfId="57439"/>
    <cellStyle name="Currency 2 2 2 4 5 2 3 3" xfId="42029"/>
    <cellStyle name="Currency 2 2 2 4 5 2 4" xfId="18806"/>
    <cellStyle name="Currency 2 2 2 4 5 2 4 2" xfId="49630"/>
    <cellStyle name="Currency 2 2 2 4 5 2 5" xfId="34220"/>
    <cellStyle name="Currency 2 2 2 4 5 3" xfId="5298"/>
    <cellStyle name="Currency 2 2 2 4 5 3 2" xfId="13108"/>
    <cellStyle name="Currency 2 2 2 4 5 3 2 2" xfId="28519"/>
    <cellStyle name="Currency 2 2 2 4 5 3 2 2 2" xfId="59343"/>
    <cellStyle name="Currency 2 2 2 4 5 3 2 3" xfId="43933"/>
    <cellStyle name="Currency 2 2 2 4 5 3 3" xfId="20710"/>
    <cellStyle name="Currency 2 2 2 4 5 3 3 2" xfId="51534"/>
    <cellStyle name="Currency 2 2 2 4 5 3 4" xfId="36124"/>
    <cellStyle name="Currency 2 2 2 4 5 4" xfId="9305"/>
    <cellStyle name="Currency 2 2 2 4 5 4 2" xfId="24716"/>
    <cellStyle name="Currency 2 2 2 4 5 4 2 2" xfId="55540"/>
    <cellStyle name="Currency 2 2 2 4 5 4 3" xfId="40130"/>
    <cellStyle name="Currency 2 2 2 4 5 5" xfId="16907"/>
    <cellStyle name="Currency 2 2 2 4 5 5 2" xfId="47731"/>
    <cellStyle name="Currency 2 2 2 4 5 6" xfId="32321"/>
    <cellStyle name="Currency 2 2 2 4 6" xfId="2128"/>
    <cellStyle name="Currency 2 2 2 4 6 2" xfId="5931"/>
    <cellStyle name="Currency 2 2 2 4 6 2 2" xfId="13741"/>
    <cellStyle name="Currency 2 2 2 4 6 2 2 2" xfId="29152"/>
    <cellStyle name="Currency 2 2 2 4 6 2 2 2 2" xfId="59976"/>
    <cellStyle name="Currency 2 2 2 4 6 2 2 3" xfId="44566"/>
    <cellStyle name="Currency 2 2 2 4 6 2 3" xfId="21343"/>
    <cellStyle name="Currency 2 2 2 4 6 2 3 2" xfId="52167"/>
    <cellStyle name="Currency 2 2 2 4 6 2 4" xfId="36757"/>
    <cellStyle name="Currency 2 2 2 4 6 3" xfId="9938"/>
    <cellStyle name="Currency 2 2 2 4 6 3 2" xfId="25349"/>
    <cellStyle name="Currency 2 2 2 4 6 3 2 2" xfId="56173"/>
    <cellStyle name="Currency 2 2 2 4 6 3 3" xfId="40763"/>
    <cellStyle name="Currency 2 2 2 4 6 4" xfId="17540"/>
    <cellStyle name="Currency 2 2 2 4 6 4 2" xfId="48364"/>
    <cellStyle name="Currency 2 2 2 4 6 5" xfId="32954"/>
    <cellStyle name="Currency 2 2 2 4 7" xfId="4032"/>
    <cellStyle name="Currency 2 2 2 4 7 2" xfId="11842"/>
    <cellStyle name="Currency 2 2 2 4 7 2 2" xfId="27253"/>
    <cellStyle name="Currency 2 2 2 4 7 2 2 2" xfId="58077"/>
    <cellStyle name="Currency 2 2 2 4 7 2 3" xfId="42667"/>
    <cellStyle name="Currency 2 2 2 4 7 3" xfId="19444"/>
    <cellStyle name="Currency 2 2 2 4 7 3 2" xfId="50268"/>
    <cellStyle name="Currency 2 2 2 4 7 4" xfId="34858"/>
    <cellStyle name="Currency 2 2 2 4 8" xfId="8039"/>
    <cellStyle name="Currency 2 2 2 4 8 2" xfId="23450"/>
    <cellStyle name="Currency 2 2 2 4 8 2 2" xfId="54274"/>
    <cellStyle name="Currency 2 2 2 4 8 3" xfId="38864"/>
    <cellStyle name="Currency 2 2 2 4 9" xfId="7830"/>
    <cellStyle name="Currency 2 2 2 4 9 2" xfId="23241"/>
    <cellStyle name="Currency 2 2 2 4 9 2 2" xfId="54065"/>
    <cellStyle name="Currency 2 2 2 4 9 3" xfId="38655"/>
    <cellStyle name="Currency 2 2 2 5" xfId="606"/>
    <cellStyle name="Currency 2 2 2 5 2" xfId="1239"/>
    <cellStyle name="Currency 2 2 2 5 2 2" xfId="3138"/>
    <cellStyle name="Currency 2 2 2 5 2 2 2" xfId="6941"/>
    <cellStyle name="Currency 2 2 2 5 2 2 2 2" xfId="14751"/>
    <cellStyle name="Currency 2 2 2 5 2 2 2 2 2" xfId="30162"/>
    <cellStyle name="Currency 2 2 2 5 2 2 2 2 2 2" xfId="60986"/>
    <cellStyle name="Currency 2 2 2 5 2 2 2 2 3" xfId="45576"/>
    <cellStyle name="Currency 2 2 2 5 2 2 2 3" xfId="22353"/>
    <cellStyle name="Currency 2 2 2 5 2 2 2 3 2" xfId="53177"/>
    <cellStyle name="Currency 2 2 2 5 2 2 2 4" xfId="37767"/>
    <cellStyle name="Currency 2 2 2 5 2 2 3" xfId="10948"/>
    <cellStyle name="Currency 2 2 2 5 2 2 3 2" xfId="26359"/>
    <cellStyle name="Currency 2 2 2 5 2 2 3 2 2" xfId="57183"/>
    <cellStyle name="Currency 2 2 2 5 2 2 3 3" xfId="41773"/>
    <cellStyle name="Currency 2 2 2 5 2 2 4" xfId="18550"/>
    <cellStyle name="Currency 2 2 2 5 2 2 4 2" xfId="49374"/>
    <cellStyle name="Currency 2 2 2 5 2 2 5" xfId="33964"/>
    <cellStyle name="Currency 2 2 2 5 2 3" xfId="5042"/>
    <cellStyle name="Currency 2 2 2 5 2 3 2" xfId="12852"/>
    <cellStyle name="Currency 2 2 2 5 2 3 2 2" xfId="28263"/>
    <cellStyle name="Currency 2 2 2 5 2 3 2 2 2" xfId="59087"/>
    <cellStyle name="Currency 2 2 2 5 2 3 2 3" xfId="43677"/>
    <cellStyle name="Currency 2 2 2 5 2 3 3" xfId="20454"/>
    <cellStyle name="Currency 2 2 2 5 2 3 3 2" xfId="51278"/>
    <cellStyle name="Currency 2 2 2 5 2 3 4" xfId="35868"/>
    <cellStyle name="Currency 2 2 2 5 2 4" xfId="9049"/>
    <cellStyle name="Currency 2 2 2 5 2 4 2" xfId="24460"/>
    <cellStyle name="Currency 2 2 2 5 2 4 2 2" xfId="55284"/>
    <cellStyle name="Currency 2 2 2 5 2 4 3" xfId="39874"/>
    <cellStyle name="Currency 2 2 2 5 2 5" xfId="16651"/>
    <cellStyle name="Currency 2 2 2 5 2 5 2" xfId="47475"/>
    <cellStyle name="Currency 2 2 2 5 2 6" xfId="32065"/>
    <cellStyle name="Currency 2 2 2 5 3" xfId="1872"/>
    <cellStyle name="Currency 2 2 2 5 3 2" xfId="3771"/>
    <cellStyle name="Currency 2 2 2 5 3 2 2" xfId="7574"/>
    <cellStyle name="Currency 2 2 2 5 3 2 2 2" xfId="15384"/>
    <cellStyle name="Currency 2 2 2 5 3 2 2 2 2" xfId="30795"/>
    <cellStyle name="Currency 2 2 2 5 3 2 2 2 2 2" xfId="61619"/>
    <cellStyle name="Currency 2 2 2 5 3 2 2 2 3" xfId="46209"/>
    <cellStyle name="Currency 2 2 2 5 3 2 2 3" xfId="22986"/>
    <cellStyle name="Currency 2 2 2 5 3 2 2 3 2" xfId="53810"/>
    <cellStyle name="Currency 2 2 2 5 3 2 2 4" xfId="38400"/>
    <cellStyle name="Currency 2 2 2 5 3 2 3" xfId="11581"/>
    <cellStyle name="Currency 2 2 2 5 3 2 3 2" xfId="26992"/>
    <cellStyle name="Currency 2 2 2 5 3 2 3 2 2" xfId="57816"/>
    <cellStyle name="Currency 2 2 2 5 3 2 3 3" xfId="42406"/>
    <cellStyle name="Currency 2 2 2 5 3 2 4" xfId="19183"/>
    <cellStyle name="Currency 2 2 2 5 3 2 4 2" xfId="50007"/>
    <cellStyle name="Currency 2 2 2 5 3 2 5" xfId="34597"/>
    <cellStyle name="Currency 2 2 2 5 3 3" xfId="5675"/>
    <cellStyle name="Currency 2 2 2 5 3 3 2" xfId="13485"/>
    <cellStyle name="Currency 2 2 2 5 3 3 2 2" xfId="28896"/>
    <cellStyle name="Currency 2 2 2 5 3 3 2 2 2" xfId="59720"/>
    <cellStyle name="Currency 2 2 2 5 3 3 2 3" xfId="44310"/>
    <cellStyle name="Currency 2 2 2 5 3 3 3" xfId="21087"/>
    <cellStyle name="Currency 2 2 2 5 3 3 3 2" xfId="51911"/>
    <cellStyle name="Currency 2 2 2 5 3 3 4" xfId="36501"/>
    <cellStyle name="Currency 2 2 2 5 3 4" xfId="9682"/>
    <cellStyle name="Currency 2 2 2 5 3 4 2" xfId="25093"/>
    <cellStyle name="Currency 2 2 2 5 3 4 2 2" xfId="55917"/>
    <cellStyle name="Currency 2 2 2 5 3 4 3" xfId="40507"/>
    <cellStyle name="Currency 2 2 2 5 3 5" xfId="17284"/>
    <cellStyle name="Currency 2 2 2 5 3 5 2" xfId="48108"/>
    <cellStyle name="Currency 2 2 2 5 3 6" xfId="32698"/>
    <cellStyle name="Currency 2 2 2 5 4" xfId="2505"/>
    <cellStyle name="Currency 2 2 2 5 4 2" xfId="6308"/>
    <cellStyle name="Currency 2 2 2 5 4 2 2" xfId="14118"/>
    <cellStyle name="Currency 2 2 2 5 4 2 2 2" xfId="29529"/>
    <cellStyle name="Currency 2 2 2 5 4 2 2 2 2" xfId="60353"/>
    <cellStyle name="Currency 2 2 2 5 4 2 2 3" xfId="44943"/>
    <cellStyle name="Currency 2 2 2 5 4 2 3" xfId="21720"/>
    <cellStyle name="Currency 2 2 2 5 4 2 3 2" xfId="52544"/>
    <cellStyle name="Currency 2 2 2 5 4 2 4" xfId="37134"/>
    <cellStyle name="Currency 2 2 2 5 4 3" xfId="10315"/>
    <cellStyle name="Currency 2 2 2 5 4 3 2" xfId="25726"/>
    <cellStyle name="Currency 2 2 2 5 4 3 2 2" xfId="56550"/>
    <cellStyle name="Currency 2 2 2 5 4 3 3" xfId="41140"/>
    <cellStyle name="Currency 2 2 2 5 4 4" xfId="17917"/>
    <cellStyle name="Currency 2 2 2 5 4 4 2" xfId="48741"/>
    <cellStyle name="Currency 2 2 2 5 4 5" xfId="33331"/>
    <cellStyle name="Currency 2 2 2 5 5" xfId="4409"/>
    <cellStyle name="Currency 2 2 2 5 5 2" xfId="12219"/>
    <cellStyle name="Currency 2 2 2 5 5 2 2" xfId="27630"/>
    <cellStyle name="Currency 2 2 2 5 5 2 2 2" xfId="58454"/>
    <cellStyle name="Currency 2 2 2 5 5 2 3" xfId="43044"/>
    <cellStyle name="Currency 2 2 2 5 5 3" xfId="19821"/>
    <cellStyle name="Currency 2 2 2 5 5 3 2" xfId="50645"/>
    <cellStyle name="Currency 2 2 2 5 5 4" xfId="35235"/>
    <cellStyle name="Currency 2 2 2 5 6" xfId="8416"/>
    <cellStyle name="Currency 2 2 2 5 6 2" xfId="23827"/>
    <cellStyle name="Currency 2 2 2 5 6 2 2" xfId="54651"/>
    <cellStyle name="Currency 2 2 2 5 6 3" xfId="39241"/>
    <cellStyle name="Currency 2 2 2 5 7" xfId="16018"/>
    <cellStyle name="Currency 2 2 2 5 7 2" xfId="46842"/>
    <cellStyle name="Currency 2 2 2 5 8" xfId="31432"/>
    <cellStyle name="Currency 2 2 2 6" xfId="397"/>
    <cellStyle name="Currency 2 2 2 6 2" xfId="1030"/>
    <cellStyle name="Currency 2 2 2 6 2 2" xfId="2929"/>
    <cellStyle name="Currency 2 2 2 6 2 2 2" xfId="6732"/>
    <cellStyle name="Currency 2 2 2 6 2 2 2 2" xfId="14542"/>
    <cellStyle name="Currency 2 2 2 6 2 2 2 2 2" xfId="29953"/>
    <cellStyle name="Currency 2 2 2 6 2 2 2 2 2 2" xfId="60777"/>
    <cellStyle name="Currency 2 2 2 6 2 2 2 2 3" xfId="45367"/>
    <cellStyle name="Currency 2 2 2 6 2 2 2 3" xfId="22144"/>
    <cellStyle name="Currency 2 2 2 6 2 2 2 3 2" xfId="52968"/>
    <cellStyle name="Currency 2 2 2 6 2 2 2 4" xfId="37558"/>
    <cellStyle name="Currency 2 2 2 6 2 2 3" xfId="10739"/>
    <cellStyle name="Currency 2 2 2 6 2 2 3 2" xfId="26150"/>
    <cellStyle name="Currency 2 2 2 6 2 2 3 2 2" xfId="56974"/>
    <cellStyle name="Currency 2 2 2 6 2 2 3 3" xfId="41564"/>
    <cellStyle name="Currency 2 2 2 6 2 2 4" xfId="18341"/>
    <cellStyle name="Currency 2 2 2 6 2 2 4 2" xfId="49165"/>
    <cellStyle name="Currency 2 2 2 6 2 2 5" xfId="33755"/>
    <cellStyle name="Currency 2 2 2 6 2 3" xfId="4833"/>
    <cellStyle name="Currency 2 2 2 6 2 3 2" xfId="12643"/>
    <cellStyle name="Currency 2 2 2 6 2 3 2 2" xfId="28054"/>
    <cellStyle name="Currency 2 2 2 6 2 3 2 2 2" xfId="58878"/>
    <cellStyle name="Currency 2 2 2 6 2 3 2 3" xfId="43468"/>
    <cellStyle name="Currency 2 2 2 6 2 3 3" xfId="20245"/>
    <cellStyle name="Currency 2 2 2 6 2 3 3 2" xfId="51069"/>
    <cellStyle name="Currency 2 2 2 6 2 3 4" xfId="35659"/>
    <cellStyle name="Currency 2 2 2 6 2 4" xfId="8840"/>
    <cellStyle name="Currency 2 2 2 6 2 4 2" xfId="24251"/>
    <cellStyle name="Currency 2 2 2 6 2 4 2 2" xfId="55075"/>
    <cellStyle name="Currency 2 2 2 6 2 4 3" xfId="39665"/>
    <cellStyle name="Currency 2 2 2 6 2 5" xfId="16442"/>
    <cellStyle name="Currency 2 2 2 6 2 5 2" xfId="47266"/>
    <cellStyle name="Currency 2 2 2 6 2 6" xfId="31856"/>
    <cellStyle name="Currency 2 2 2 6 3" xfId="1663"/>
    <cellStyle name="Currency 2 2 2 6 3 2" xfId="3562"/>
    <cellStyle name="Currency 2 2 2 6 3 2 2" xfId="7365"/>
    <cellStyle name="Currency 2 2 2 6 3 2 2 2" xfId="15175"/>
    <cellStyle name="Currency 2 2 2 6 3 2 2 2 2" xfId="30586"/>
    <cellStyle name="Currency 2 2 2 6 3 2 2 2 2 2" xfId="61410"/>
    <cellStyle name="Currency 2 2 2 6 3 2 2 2 3" xfId="46000"/>
    <cellStyle name="Currency 2 2 2 6 3 2 2 3" xfId="22777"/>
    <cellStyle name="Currency 2 2 2 6 3 2 2 3 2" xfId="53601"/>
    <cellStyle name="Currency 2 2 2 6 3 2 2 4" xfId="38191"/>
    <cellStyle name="Currency 2 2 2 6 3 2 3" xfId="11372"/>
    <cellStyle name="Currency 2 2 2 6 3 2 3 2" xfId="26783"/>
    <cellStyle name="Currency 2 2 2 6 3 2 3 2 2" xfId="57607"/>
    <cellStyle name="Currency 2 2 2 6 3 2 3 3" xfId="42197"/>
    <cellStyle name="Currency 2 2 2 6 3 2 4" xfId="18974"/>
    <cellStyle name="Currency 2 2 2 6 3 2 4 2" xfId="49798"/>
    <cellStyle name="Currency 2 2 2 6 3 2 5" xfId="34388"/>
    <cellStyle name="Currency 2 2 2 6 3 3" xfId="5466"/>
    <cellStyle name="Currency 2 2 2 6 3 3 2" xfId="13276"/>
    <cellStyle name="Currency 2 2 2 6 3 3 2 2" xfId="28687"/>
    <cellStyle name="Currency 2 2 2 6 3 3 2 2 2" xfId="59511"/>
    <cellStyle name="Currency 2 2 2 6 3 3 2 3" xfId="44101"/>
    <cellStyle name="Currency 2 2 2 6 3 3 3" xfId="20878"/>
    <cellStyle name="Currency 2 2 2 6 3 3 3 2" xfId="51702"/>
    <cellStyle name="Currency 2 2 2 6 3 3 4" xfId="36292"/>
    <cellStyle name="Currency 2 2 2 6 3 4" xfId="9473"/>
    <cellStyle name="Currency 2 2 2 6 3 4 2" xfId="24884"/>
    <cellStyle name="Currency 2 2 2 6 3 4 2 2" xfId="55708"/>
    <cellStyle name="Currency 2 2 2 6 3 4 3" xfId="40298"/>
    <cellStyle name="Currency 2 2 2 6 3 5" xfId="17075"/>
    <cellStyle name="Currency 2 2 2 6 3 5 2" xfId="47899"/>
    <cellStyle name="Currency 2 2 2 6 3 6" xfId="32489"/>
    <cellStyle name="Currency 2 2 2 6 4" xfId="2296"/>
    <cellStyle name="Currency 2 2 2 6 4 2" xfId="6099"/>
    <cellStyle name="Currency 2 2 2 6 4 2 2" xfId="13909"/>
    <cellStyle name="Currency 2 2 2 6 4 2 2 2" xfId="29320"/>
    <cellStyle name="Currency 2 2 2 6 4 2 2 2 2" xfId="60144"/>
    <cellStyle name="Currency 2 2 2 6 4 2 2 3" xfId="44734"/>
    <cellStyle name="Currency 2 2 2 6 4 2 3" xfId="21511"/>
    <cellStyle name="Currency 2 2 2 6 4 2 3 2" xfId="52335"/>
    <cellStyle name="Currency 2 2 2 6 4 2 4" xfId="36925"/>
    <cellStyle name="Currency 2 2 2 6 4 3" xfId="10106"/>
    <cellStyle name="Currency 2 2 2 6 4 3 2" xfId="25517"/>
    <cellStyle name="Currency 2 2 2 6 4 3 2 2" xfId="56341"/>
    <cellStyle name="Currency 2 2 2 6 4 3 3" xfId="40931"/>
    <cellStyle name="Currency 2 2 2 6 4 4" xfId="17708"/>
    <cellStyle name="Currency 2 2 2 6 4 4 2" xfId="48532"/>
    <cellStyle name="Currency 2 2 2 6 4 5" xfId="33122"/>
    <cellStyle name="Currency 2 2 2 6 5" xfId="4200"/>
    <cellStyle name="Currency 2 2 2 6 5 2" xfId="12010"/>
    <cellStyle name="Currency 2 2 2 6 5 2 2" xfId="27421"/>
    <cellStyle name="Currency 2 2 2 6 5 2 2 2" xfId="58245"/>
    <cellStyle name="Currency 2 2 2 6 5 2 3" xfId="42835"/>
    <cellStyle name="Currency 2 2 2 6 5 3" xfId="19612"/>
    <cellStyle name="Currency 2 2 2 6 5 3 2" xfId="50436"/>
    <cellStyle name="Currency 2 2 2 6 5 4" xfId="35026"/>
    <cellStyle name="Currency 2 2 2 6 6" xfId="8207"/>
    <cellStyle name="Currency 2 2 2 6 6 2" xfId="23618"/>
    <cellStyle name="Currency 2 2 2 6 6 2 2" xfId="54442"/>
    <cellStyle name="Currency 2 2 2 6 6 3" xfId="39032"/>
    <cellStyle name="Currency 2 2 2 6 7" xfId="15809"/>
    <cellStyle name="Currency 2 2 2 6 7 2" xfId="46633"/>
    <cellStyle name="Currency 2 2 2 6 8" xfId="31223"/>
    <cellStyle name="Currency 2 2 2 7" xfId="817"/>
    <cellStyle name="Currency 2 2 2 7 2" xfId="2716"/>
    <cellStyle name="Currency 2 2 2 7 2 2" xfId="6519"/>
    <cellStyle name="Currency 2 2 2 7 2 2 2" xfId="14329"/>
    <cellStyle name="Currency 2 2 2 7 2 2 2 2" xfId="29740"/>
    <cellStyle name="Currency 2 2 2 7 2 2 2 2 2" xfId="60564"/>
    <cellStyle name="Currency 2 2 2 7 2 2 2 3" xfId="45154"/>
    <cellStyle name="Currency 2 2 2 7 2 2 3" xfId="21931"/>
    <cellStyle name="Currency 2 2 2 7 2 2 3 2" xfId="52755"/>
    <cellStyle name="Currency 2 2 2 7 2 2 4" xfId="37345"/>
    <cellStyle name="Currency 2 2 2 7 2 3" xfId="10526"/>
    <cellStyle name="Currency 2 2 2 7 2 3 2" xfId="25937"/>
    <cellStyle name="Currency 2 2 2 7 2 3 2 2" xfId="56761"/>
    <cellStyle name="Currency 2 2 2 7 2 3 3" xfId="41351"/>
    <cellStyle name="Currency 2 2 2 7 2 4" xfId="18128"/>
    <cellStyle name="Currency 2 2 2 7 2 4 2" xfId="48952"/>
    <cellStyle name="Currency 2 2 2 7 2 5" xfId="33542"/>
    <cellStyle name="Currency 2 2 2 7 3" xfId="4620"/>
    <cellStyle name="Currency 2 2 2 7 3 2" xfId="12430"/>
    <cellStyle name="Currency 2 2 2 7 3 2 2" xfId="27841"/>
    <cellStyle name="Currency 2 2 2 7 3 2 2 2" xfId="58665"/>
    <cellStyle name="Currency 2 2 2 7 3 2 3" xfId="43255"/>
    <cellStyle name="Currency 2 2 2 7 3 3" xfId="20032"/>
    <cellStyle name="Currency 2 2 2 7 3 3 2" xfId="50856"/>
    <cellStyle name="Currency 2 2 2 7 3 4" xfId="35446"/>
    <cellStyle name="Currency 2 2 2 7 4" xfId="8627"/>
    <cellStyle name="Currency 2 2 2 7 4 2" xfId="24038"/>
    <cellStyle name="Currency 2 2 2 7 4 2 2" xfId="54862"/>
    <cellStyle name="Currency 2 2 2 7 4 3" xfId="39452"/>
    <cellStyle name="Currency 2 2 2 7 5" xfId="16229"/>
    <cellStyle name="Currency 2 2 2 7 5 2" xfId="47053"/>
    <cellStyle name="Currency 2 2 2 7 6" xfId="31643"/>
    <cellStyle name="Currency 2 2 2 8" xfId="1450"/>
    <cellStyle name="Currency 2 2 2 8 2" xfId="3349"/>
    <cellStyle name="Currency 2 2 2 8 2 2" xfId="7152"/>
    <cellStyle name="Currency 2 2 2 8 2 2 2" xfId="14962"/>
    <cellStyle name="Currency 2 2 2 8 2 2 2 2" xfId="30373"/>
    <cellStyle name="Currency 2 2 2 8 2 2 2 2 2" xfId="61197"/>
    <cellStyle name="Currency 2 2 2 8 2 2 2 3" xfId="45787"/>
    <cellStyle name="Currency 2 2 2 8 2 2 3" xfId="22564"/>
    <cellStyle name="Currency 2 2 2 8 2 2 3 2" xfId="53388"/>
    <cellStyle name="Currency 2 2 2 8 2 2 4" xfId="37978"/>
    <cellStyle name="Currency 2 2 2 8 2 3" xfId="11159"/>
    <cellStyle name="Currency 2 2 2 8 2 3 2" xfId="26570"/>
    <cellStyle name="Currency 2 2 2 8 2 3 2 2" xfId="57394"/>
    <cellStyle name="Currency 2 2 2 8 2 3 3" xfId="41984"/>
    <cellStyle name="Currency 2 2 2 8 2 4" xfId="18761"/>
    <cellStyle name="Currency 2 2 2 8 2 4 2" xfId="49585"/>
    <cellStyle name="Currency 2 2 2 8 2 5" xfId="34175"/>
    <cellStyle name="Currency 2 2 2 8 3" xfId="5253"/>
    <cellStyle name="Currency 2 2 2 8 3 2" xfId="13063"/>
    <cellStyle name="Currency 2 2 2 8 3 2 2" xfId="28474"/>
    <cellStyle name="Currency 2 2 2 8 3 2 2 2" xfId="59298"/>
    <cellStyle name="Currency 2 2 2 8 3 2 3" xfId="43888"/>
    <cellStyle name="Currency 2 2 2 8 3 3" xfId="20665"/>
    <cellStyle name="Currency 2 2 2 8 3 3 2" xfId="51489"/>
    <cellStyle name="Currency 2 2 2 8 3 4" xfId="36079"/>
    <cellStyle name="Currency 2 2 2 8 4" xfId="9260"/>
    <cellStyle name="Currency 2 2 2 8 4 2" xfId="24671"/>
    <cellStyle name="Currency 2 2 2 8 4 2 2" xfId="55495"/>
    <cellStyle name="Currency 2 2 2 8 4 3" xfId="40085"/>
    <cellStyle name="Currency 2 2 2 8 5" xfId="16862"/>
    <cellStyle name="Currency 2 2 2 8 5 2" xfId="47686"/>
    <cellStyle name="Currency 2 2 2 8 6" xfId="32276"/>
    <cellStyle name="Currency 2 2 2 9" xfId="2083"/>
    <cellStyle name="Currency 2 2 2 9 2" xfId="5886"/>
    <cellStyle name="Currency 2 2 2 9 2 2" xfId="13696"/>
    <cellStyle name="Currency 2 2 2 9 2 2 2" xfId="29107"/>
    <cellStyle name="Currency 2 2 2 9 2 2 2 2" xfId="59931"/>
    <cellStyle name="Currency 2 2 2 9 2 2 3" xfId="44521"/>
    <cellStyle name="Currency 2 2 2 9 2 3" xfId="21298"/>
    <cellStyle name="Currency 2 2 2 9 2 3 2" xfId="52122"/>
    <cellStyle name="Currency 2 2 2 9 2 4" xfId="36712"/>
    <cellStyle name="Currency 2 2 2 9 3" xfId="9893"/>
    <cellStyle name="Currency 2 2 2 9 3 2" xfId="25304"/>
    <cellStyle name="Currency 2 2 2 9 3 2 2" xfId="56128"/>
    <cellStyle name="Currency 2 2 2 9 3 3" xfId="40718"/>
    <cellStyle name="Currency 2 2 2 9 4" xfId="17495"/>
    <cellStyle name="Currency 2 2 2 9 4 2" xfId="48319"/>
    <cellStyle name="Currency 2 2 2 9 5" xfId="32909"/>
    <cellStyle name="Currency 2 2 3" xfId="248"/>
    <cellStyle name="Currency 2 2 3 10" xfId="7850"/>
    <cellStyle name="Currency 2 2 3 10 2" xfId="23261"/>
    <cellStyle name="Currency 2 2 3 10 2 2" xfId="54085"/>
    <cellStyle name="Currency 2 2 3 10 3" xfId="38675"/>
    <cellStyle name="Currency 2 2 3 11" xfId="15661"/>
    <cellStyle name="Currency 2 2 3 11 2" xfId="46485"/>
    <cellStyle name="Currency 2 2 3 12" xfId="31075"/>
    <cellStyle name="Currency 2 2 3 2" xfId="330"/>
    <cellStyle name="Currency 2 2 3 2 10" xfId="15743"/>
    <cellStyle name="Currency 2 2 3 2 10 2" xfId="46567"/>
    <cellStyle name="Currency 2 2 3 2 11" xfId="31157"/>
    <cellStyle name="Currency 2 2 3 2 2" xfId="753"/>
    <cellStyle name="Currency 2 2 3 2 2 2" xfId="1386"/>
    <cellStyle name="Currency 2 2 3 2 2 2 2" xfId="3285"/>
    <cellStyle name="Currency 2 2 3 2 2 2 2 2" xfId="7088"/>
    <cellStyle name="Currency 2 2 3 2 2 2 2 2 2" xfId="14898"/>
    <cellStyle name="Currency 2 2 3 2 2 2 2 2 2 2" xfId="30309"/>
    <cellStyle name="Currency 2 2 3 2 2 2 2 2 2 2 2" xfId="61133"/>
    <cellStyle name="Currency 2 2 3 2 2 2 2 2 2 3" xfId="45723"/>
    <cellStyle name="Currency 2 2 3 2 2 2 2 2 3" xfId="22500"/>
    <cellStyle name="Currency 2 2 3 2 2 2 2 2 3 2" xfId="53324"/>
    <cellStyle name="Currency 2 2 3 2 2 2 2 2 4" xfId="37914"/>
    <cellStyle name="Currency 2 2 3 2 2 2 2 3" xfId="11095"/>
    <cellStyle name="Currency 2 2 3 2 2 2 2 3 2" xfId="26506"/>
    <cellStyle name="Currency 2 2 3 2 2 2 2 3 2 2" xfId="57330"/>
    <cellStyle name="Currency 2 2 3 2 2 2 2 3 3" xfId="41920"/>
    <cellStyle name="Currency 2 2 3 2 2 2 2 4" xfId="18697"/>
    <cellStyle name="Currency 2 2 3 2 2 2 2 4 2" xfId="49521"/>
    <cellStyle name="Currency 2 2 3 2 2 2 2 5" xfId="34111"/>
    <cellStyle name="Currency 2 2 3 2 2 2 3" xfId="5189"/>
    <cellStyle name="Currency 2 2 3 2 2 2 3 2" xfId="12999"/>
    <cellStyle name="Currency 2 2 3 2 2 2 3 2 2" xfId="28410"/>
    <cellStyle name="Currency 2 2 3 2 2 2 3 2 2 2" xfId="59234"/>
    <cellStyle name="Currency 2 2 3 2 2 2 3 2 3" xfId="43824"/>
    <cellStyle name="Currency 2 2 3 2 2 2 3 3" xfId="20601"/>
    <cellStyle name="Currency 2 2 3 2 2 2 3 3 2" xfId="51425"/>
    <cellStyle name="Currency 2 2 3 2 2 2 3 4" xfId="36015"/>
    <cellStyle name="Currency 2 2 3 2 2 2 4" xfId="9196"/>
    <cellStyle name="Currency 2 2 3 2 2 2 4 2" xfId="24607"/>
    <cellStyle name="Currency 2 2 3 2 2 2 4 2 2" xfId="55431"/>
    <cellStyle name="Currency 2 2 3 2 2 2 4 3" xfId="40021"/>
    <cellStyle name="Currency 2 2 3 2 2 2 5" xfId="16798"/>
    <cellStyle name="Currency 2 2 3 2 2 2 5 2" xfId="47622"/>
    <cellStyle name="Currency 2 2 3 2 2 2 6" xfId="32212"/>
    <cellStyle name="Currency 2 2 3 2 2 3" xfId="2019"/>
    <cellStyle name="Currency 2 2 3 2 2 3 2" xfId="3918"/>
    <cellStyle name="Currency 2 2 3 2 2 3 2 2" xfId="7721"/>
    <cellStyle name="Currency 2 2 3 2 2 3 2 2 2" xfId="15531"/>
    <cellStyle name="Currency 2 2 3 2 2 3 2 2 2 2" xfId="30942"/>
    <cellStyle name="Currency 2 2 3 2 2 3 2 2 2 2 2" xfId="61766"/>
    <cellStyle name="Currency 2 2 3 2 2 3 2 2 2 3" xfId="46356"/>
    <cellStyle name="Currency 2 2 3 2 2 3 2 2 3" xfId="23133"/>
    <cellStyle name="Currency 2 2 3 2 2 3 2 2 3 2" xfId="53957"/>
    <cellStyle name="Currency 2 2 3 2 2 3 2 2 4" xfId="38547"/>
    <cellStyle name="Currency 2 2 3 2 2 3 2 3" xfId="11728"/>
    <cellStyle name="Currency 2 2 3 2 2 3 2 3 2" xfId="27139"/>
    <cellStyle name="Currency 2 2 3 2 2 3 2 3 2 2" xfId="57963"/>
    <cellStyle name="Currency 2 2 3 2 2 3 2 3 3" xfId="42553"/>
    <cellStyle name="Currency 2 2 3 2 2 3 2 4" xfId="19330"/>
    <cellStyle name="Currency 2 2 3 2 2 3 2 4 2" xfId="50154"/>
    <cellStyle name="Currency 2 2 3 2 2 3 2 5" xfId="34744"/>
    <cellStyle name="Currency 2 2 3 2 2 3 3" xfId="5822"/>
    <cellStyle name="Currency 2 2 3 2 2 3 3 2" xfId="13632"/>
    <cellStyle name="Currency 2 2 3 2 2 3 3 2 2" xfId="29043"/>
    <cellStyle name="Currency 2 2 3 2 2 3 3 2 2 2" xfId="59867"/>
    <cellStyle name="Currency 2 2 3 2 2 3 3 2 3" xfId="44457"/>
    <cellStyle name="Currency 2 2 3 2 2 3 3 3" xfId="21234"/>
    <cellStyle name="Currency 2 2 3 2 2 3 3 3 2" xfId="52058"/>
    <cellStyle name="Currency 2 2 3 2 2 3 3 4" xfId="36648"/>
    <cellStyle name="Currency 2 2 3 2 2 3 4" xfId="9829"/>
    <cellStyle name="Currency 2 2 3 2 2 3 4 2" xfId="25240"/>
    <cellStyle name="Currency 2 2 3 2 2 3 4 2 2" xfId="56064"/>
    <cellStyle name="Currency 2 2 3 2 2 3 4 3" xfId="40654"/>
    <cellStyle name="Currency 2 2 3 2 2 3 5" xfId="17431"/>
    <cellStyle name="Currency 2 2 3 2 2 3 5 2" xfId="48255"/>
    <cellStyle name="Currency 2 2 3 2 2 3 6" xfId="32845"/>
    <cellStyle name="Currency 2 2 3 2 2 4" xfId="2652"/>
    <cellStyle name="Currency 2 2 3 2 2 4 2" xfId="6455"/>
    <cellStyle name="Currency 2 2 3 2 2 4 2 2" xfId="14265"/>
    <cellStyle name="Currency 2 2 3 2 2 4 2 2 2" xfId="29676"/>
    <cellStyle name="Currency 2 2 3 2 2 4 2 2 2 2" xfId="60500"/>
    <cellStyle name="Currency 2 2 3 2 2 4 2 2 3" xfId="45090"/>
    <cellStyle name="Currency 2 2 3 2 2 4 2 3" xfId="21867"/>
    <cellStyle name="Currency 2 2 3 2 2 4 2 3 2" xfId="52691"/>
    <cellStyle name="Currency 2 2 3 2 2 4 2 4" xfId="37281"/>
    <cellStyle name="Currency 2 2 3 2 2 4 3" xfId="10462"/>
    <cellStyle name="Currency 2 2 3 2 2 4 3 2" xfId="25873"/>
    <cellStyle name="Currency 2 2 3 2 2 4 3 2 2" xfId="56697"/>
    <cellStyle name="Currency 2 2 3 2 2 4 3 3" xfId="41287"/>
    <cellStyle name="Currency 2 2 3 2 2 4 4" xfId="18064"/>
    <cellStyle name="Currency 2 2 3 2 2 4 4 2" xfId="48888"/>
    <cellStyle name="Currency 2 2 3 2 2 4 5" xfId="33478"/>
    <cellStyle name="Currency 2 2 3 2 2 5" xfId="4556"/>
    <cellStyle name="Currency 2 2 3 2 2 5 2" xfId="12366"/>
    <cellStyle name="Currency 2 2 3 2 2 5 2 2" xfId="27777"/>
    <cellStyle name="Currency 2 2 3 2 2 5 2 2 2" xfId="58601"/>
    <cellStyle name="Currency 2 2 3 2 2 5 2 3" xfId="43191"/>
    <cellStyle name="Currency 2 2 3 2 2 5 3" xfId="19968"/>
    <cellStyle name="Currency 2 2 3 2 2 5 3 2" xfId="50792"/>
    <cellStyle name="Currency 2 2 3 2 2 5 4" xfId="35382"/>
    <cellStyle name="Currency 2 2 3 2 2 6" xfId="8563"/>
    <cellStyle name="Currency 2 2 3 2 2 6 2" xfId="23974"/>
    <cellStyle name="Currency 2 2 3 2 2 6 2 2" xfId="54798"/>
    <cellStyle name="Currency 2 2 3 2 2 6 3" xfId="39388"/>
    <cellStyle name="Currency 2 2 3 2 2 7" xfId="16165"/>
    <cellStyle name="Currency 2 2 3 2 2 7 2" xfId="46989"/>
    <cellStyle name="Currency 2 2 3 2 2 8" xfId="31579"/>
    <cellStyle name="Currency 2 2 3 2 3" xfId="544"/>
    <cellStyle name="Currency 2 2 3 2 3 2" xfId="1177"/>
    <cellStyle name="Currency 2 2 3 2 3 2 2" xfId="3076"/>
    <cellStyle name="Currency 2 2 3 2 3 2 2 2" xfId="6879"/>
    <cellStyle name="Currency 2 2 3 2 3 2 2 2 2" xfId="14689"/>
    <cellStyle name="Currency 2 2 3 2 3 2 2 2 2 2" xfId="30100"/>
    <cellStyle name="Currency 2 2 3 2 3 2 2 2 2 2 2" xfId="60924"/>
    <cellStyle name="Currency 2 2 3 2 3 2 2 2 2 3" xfId="45514"/>
    <cellStyle name="Currency 2 2 3 2 3 2 2 2 3" xfId="22291"/>
    <cellStyle name="Currency 2 2 3 2 3 2 2 2 3 2" xfId="53115"/>
    <cellStyle name="Currency 2 2 3 2 3 2 2 2 4" xfId="37705"/>
    <cellStyle name="Currency 2 2 3 2 3 2 2 3" xfId="10886"/>
    <cellStyle name="Currency 2 2 3 2 3 2 2 3 2" xfId="26297"/>
    <cellStyle name="Currency 2 2 3 2 3 2 2 3 2 2" xfId="57121"/>
    <cellStyle name="Currency 2 2 3 2 3 2 2 3 3" xfId="41711"/>
    <cellStyle name="Currency 2 2 3 2 3 2 2 4" xfId="18488"/>
    <cellStyle name="Currency 2 2 3 2 3 2 2 4 2" xfId="49312"/>
    <cellStyle name="Currency 2 2 3 2 3 2 2 5" xfId="33902"/>
    <cellStyle name="Currency 2 2 3 2 3 2 3" xfId="4980"/>
    <cellStyle name="Currency 2 2 3 2 3 2 3 2" xfId="12790"/>
    <cellStyle name="Currency 2 2 3 2 3 2 3 2 2" xfId="28201"/>
    <cellStyle name="Currency 2 2 3 2 3 2 3 2 2 2" xfId="59025"/>
    <cellStyle name="Currency 2 2 3 2 3 2 3 2 3" xfId="43615"/>
    <cellStyle name="Currency 2 2 3 2 3 2 3 3" xfId="20392"/>
    <cellStyle name="Currency 2 2 3 2 3 2 3 3 2" xfId="51216"/>
    <cellStyle name="Currency 2 2 3 2 3 2 3 4" xfId="35806"/>
    <cellStyle name="Currency 2 2 3 2 3 2 4" xfId="8987"/>
    <cellStyle name="Currency 2 2 3 2 3 2 4 2" xfId="24398"/>
    <cellStyle name="Currency 2 2 3 2 3 2 4 2 2" xfId="55222"/>
    <cellStyle name="Currency 2 2 3 2 3 2 4 3" xfId="39812"/>
    <cellStyle name="Currency 2 2 3 2 3 2 5" xfId="16589"/>
    <cellStyle name="Currency 2 2 3 2 3 2 5 2" xfId="47413"/>
    <cellStyle name="Currency 2 2 3 2 3 2 6" xfId="32003"/>
    <cellStyle name="Currency 2 2 3 2 3 3" xfId="1810"/>
    <cellStyle name="Currency 2 2 3 2 3 3 2" xfId="3709"/>
    <cellStyle name="Currency 2 2 3 2 3 3 2 2" xfId="7512"/>
    <cellStyle name="Currency 2 2 3 2 3 3 2 2 2" xfId="15322"/>
    <cellStyle name="Currency 2 2 3 2 3 3 2 2 2 2" xfId="30733"/>
    <cellStyle name="Currency 2 2 3 2 3 3 2 2 2 2 2" xfId="61557"/>
    <cellStyle name="Currency 2 2 3 2 3 3 2 2 2 3" xfId="46147"/>
    <cellStyle name="Currency 2 2 3 2 3 3 2 2 3" xfId="22924"/>
    <cellStyle name="Currency 2 2 3 2 3 3 2 2 3 2" xfId="53748"/>
    <cellStyle name="Currency 2 2 3 2 3 3 2 2 4" xfId="38338"/>
    <cellStyle name="Currency 2 2 3 2 3 3 2 3" xfId="11519"/>
    <cellStyle name="Currency 2 2 3 2 3 3 2 3 2" xfId="26930"/>
    <cellStyle name="Currency 2 2 3 2 3 3 2 3 2 2" xfId="57754"/>
    <cellStyle name="Currency 2 2 3 2 3 3 2 3 3" xfId="42344"/>
    <cellStyle name="Currency 2 2 3 2 3 3 2 4" xfId="19121"/>
    <cellStyle name="Currency 2 2 3 2 3 3 2 4 2" xfId="49945"/>
    <cellStyle name="Currency 2 2 3 2 3 3 2 5" xfId="34535"/>
    <cellStyle name="Currency 2 2 3 2 3 3 3" xfId="5613"/>
    <cellStyle name="Currency 2 2 3 2 3 3 3 2" xfId="13423"/>
    <cellStyle name="Currency 2 2 3 2 3 3 3 2 2" xfId="28834"/>
    <cellStyle name="Currency 2 2 3 2 3 3 3 2 2 2" xfId="59658"/>
    <cellStyle name="Currency 2 2 3 2 3 3 3 2 3" xfId="44248"/>
    <cellStyle name="Currency 2 2 3 2 3 3 3 3" xfId="21025"/>
    <cellStyle name="Currency 2 2 3 2 3 3 3 3 2" xfId="51849"/>
    <cellStyle name="Currency 2 2 3 2 3 3 3 4" xfId="36439"/>
    <cellStyle name="Currency 2 2 3 2 3 3 4" xfId="9620"/>
    <cellStyle name="Currency 2 2 3 2 3 3 4 2" xfId="25031"/>
    <cellStyle name="Currency 2 2 3 2 3 3 4 2 2" xfId="55855"/>
    <cellStyle name="Currency 2 2 3 2 3 3 4 3" xfId="40445"/>
    <cellStyle name="Currency 2 2 3 2 3 3 5" xfId="17222"/>
    <cellStyle name="Currency 2 2 3 2 3 3 5 2" xfId="48046"/>
    <cellStyle name="Currency 2 2 3 2 3 3 6" xfId="32636"/>
    <cellStyle name="Currency 2 2 3 2 3 4" xfId="2443"/>
    <cellStyle name="Currency 2 2 3 2 3 4 2" xfId="6246"/>
    <cellStyle name="Currency 2 2 3 2 3 4 2 2" xfId="14056"/>
    <cellStyle name="Currency 2 2 3 2 3 4 2 2 2" xfId="29467"/>
    <cellStyle name="Currency 2 2 3 2 3 4 2 2 2 2" xfId="60291"/>
    <cellStyle name="Currency 2 2 3 2 3 4 2 2 3" xfId="44881"/>
    <cellStyle name="Currency 2 2 3 2 3 4 2 3" xfId="21658"/>
    <cellStyle name="Currency 2 2 3 2 3 4 2 3 2" xfId="52482"/>
    <cellStyle name="Currency 2 2 3 2 3 4 2 4" xfId="37072"/>
    <cellStyle name="Currency 2 2 3 2 3 4 3" xfId="10253"/>
    <cellStyle name="Currency 2 2 3 2 3 4 3 2" xfId="25664"/>
    <cellStyle name="Currency 2 2 3 2 3 4 3 2 2" xfId="56488"/>
    <cellStyle name="Currency 2 2 3 2 3 4 3 3" xfId="41078"/>
    <cellStyle name="Currency 2 2 3 2 3 4 4" xfId="17855"/>
    <cellStyle name="Currency 2 2 3 2 3 4 4 2" xfId="48679"/>
    <cellStyle name="Currency 2 2 3 2 3 4 5" xfId="33269"/>
    <cellStyle name="Currency 2 2 3 2 3 5" xfId="4347"/>
    <cellStyle name="Currency 2 2 3 2 3 5 2" xfId="12157"/>
    <cellStyle name="Currency 2 2 3 2 3 5 2 2" xfId="27568"/>
    <cellStyle name="Currency 2 2 3 2 3 5 2 2 2" xfId="58392"/>
    <cellStyle name="Currency 2 2 3 2 3 5 2 3" xfId="42982"/>
    <cellStyle name="Currency 2 2 3 2 3 5 3" xfId="19759"/>
    <cellStyle name="Currency 2 2 3 2 3 5 3 2" xfId="50583"/>
    <cellStyle name="Currency 2 2 3 2 3 5 4" xfId="35173"/>
    <cellStyle name="Currency 2 2 3 2 3 6" xfId="8354"/>
    <cellStyle name="Currency 2 2 3 2 3 6 2" xfId="23765"/>
    <cellStyle name="Currency 2 2 3 2 3 6 2 2" xfId="54589"/>
    <cellStyle name="Currency 2 2 3 2 3 6 3" xfId="39179"/>
    <cellStyle name="Currency 2 2 3 2 3 7" xfId="15956"/>
    <cellStyle name="Currency 2 2 3 2 3 7 2" xfId="46780"/>
    <cellStyle name="Currency 2 2 3 2 3 8" xfId="31370"/>
    <cellStyle name="Currency 2 2 3 2 4" xfId="964"/>
    <cellStyle name="Currency 2 2 3 2 4 2" xfId="2863"/>
    <cellStyle name="Currency 2 2 3 2 4 2 2" xfId="6666"/>
    <cellStyle name="Currency 2 2 3 2 4 2 2 2" xfId="14476"/>
    <cellStyle name="Currency 2 2 3 2 4 2 2 2 2" xfId="29887"/>
    <cellStyle name="Currency 2 2 3 2 4 2 2 2 2 2" xfId="60711"/>
    <cellStyle name="Currency 2 2 3 2 4 2 2 2 3" xfId="45301"/>
    <cellStyle name="Currency 2 2 3 2 4 2 2 3" xfId="22078"/>
    <cellStyle name="Currency 2 2 3 2 4 2 2 3 2" xfId="52902"/>
    <cellStyle name="Currency 2 2 3 2 4 2 2 4" xfId="37492"/>
    <cellStyle name="Currency 2 2 3 2 4 2 3" xfId="10673"/>
    <cellStyle name="Currency 2 2 3 2 4 2 3 2" xfId="26084"/>
    <cellStyle name="Currency 2 2 3 2 4 2 3 2 2" xfId="56908"/>
    <cellStyle name="Currency 2 2 3 2 4 2 3 3" xfId="41498"/>
    <cellStyle name="Currency 2 2 3 2 4 2 4" xfId="18275"/>
    <cellStyle name="Currency 2 2 3 2 4 2 4 2" xfId="49099"/>
    <cellStyle name="Currency 2 2 3 2 4 2 5" xfId="33689"/>
    <cellStyle name="Currency 2 2 3 2 4 3" xfId="4767"/>
    <cellStyle name="Currency 2 2 3 2 4 3 2" xfId="12577"/>
    <cellStyle name="Currency 2 2 3 2 4 3 2 2" xfId="27988"/>
    <cellStyle name="Currency 2 2 3 2 4 3 2 2 2" xfId="58812"/>
    <cellStyle name="Currency 2 2 3 2 4 3 2 3" xfId="43402"/>
    <cellStyle name="Currency 2 2 3 2 4 3 3" xfId="20179"/>
    <cellStyle name="Currency 2 2 3 2 4 3 3 2" xfId="51003"/>
    <cellStyle name="Currency 2 2 3 2 4 3 4" xfId="35593"/>
    <cellStyle name="Currency 2 2 3 2 4 4" xfId="8774"/>
    <cellStyle name="Currency 2 2 3 2 4 4 2" xfId="24185"/>
    <cellStyle name="Currency 2 2 3 2 4 4 2 2" xfId="55009"/>
    <cellStyle name="Currency 2 2 3 2 4 4 3" xfId="39599"/>
    <cellStyle name="Currency 2 2 3 2 4 5" xfId="16376"/>
    <cellStyle name="Currency 2 2 3 2 4 5 2" xfId="47200"/>
    <cellStyle name="Currency 2 2 3 2 4 6" xfId="31790"/>
    <cellStyle name="Currency 2 2 3 2 5" xfId="1597"/>
    <cellStyle name="Currency 2 2 3 2 5 2" xfId="3496"/>
    <cellStyle name="Currency 2 2 3 2 5 2 2" xfId="7299"/>
    <cellStyle name="Currency 2 2 3 2 5 2 2 2" xfId="15109"/>
    <cellStyle name="Currency 2 2 3 2 5 2 2 2 2" xfId="30520"/>
    <cellStyle name="Currency 2 2 3 2 5 2 2 2 2 2" xfId="61344"/>
    <cellStyle name="Currency 2 2 3 2 5 2 2 2 3" xfId="45934"/>
    <cellStyle name="Currency 2 2 3 2 5 2 2 3" xfId="22711"/>
    <cellStyle name="Currency 2 2 3 2 5 2 2 3 2" xfId="53535"/>
    <cellStyle name="Currency 2 2 3 2 5 2 2 4" xfId="38125"/>
    <cellStyle name="Currency 2 2 3 2 5 2 3" xfId="11306"/>
    <cellStyle name="Currency 2 2 3 2 5 2 3 2" xfId="26717"/>
    <cellStyle name="Currency 2 2 3 2 5 2 3 2 2" xfId="57541"/>
    <cellStyle name="Currency 2 2 3 2 5 2 3 3" xfId="42131"/>
    <cellStyle name="Currency 2 2 3 2 5 2 4" xfId="18908"/>
    <cellStyle name="Currency 2 2 3 2 5 2 4 2" xfId="49732"/>
    <cellStyle name="Currency 2 2 3 2 5 2 5" xfId="34322"/>
    <cellStyle name="Currency 2 2 3 2 5 3" xfId="5400"/>
    <cellStyle name="Currency 2 2 3 2 5 3 2" xfId="13210"/>
    <cellStyle name="Currency 2 2 3 2 5 3 2 2" xfId="28621"/>
    <cellStyle name="Currency 2 2 3 2 5 3 2 2 2" xfId="59445"/>
    <cellStyle name="Currency 2 2 3 2 5 3 2 3" xfId="44035"/>
    <cellStyle name="Currency 2 2 3 2 5 3 3" xfId="20812"/>
    <cellStyle name="Currency 2 2 3 2 5 3 3 2" xfId="51636"/>
    <cellStyle name="Currency 2 2 3 2 5 3 4" xfId="36226"/>
    <cellStyle name="Currency 2 2 3 2 5 4" xfId="9407"/>
    <cellStyle name="Currency 2 2 3 2 5 4 2" xfId="24818"/>
    <cellStyle name="Currency 2 2 3 2 5 4 2 2" xfId="55642"/>
    <cellStyle name="Currency 2 2 3 2 5 4 3" xfId="40232"/>
    <cellStyle name="Currency 2 2 3 2 5 5" xfId="17009"/>
    <cellStyle name="Currency 2 2 3 2 5 5 2" xfId="47833"/>
    <cellStyle name="Currency 2 2 3 2 5 6" xfId="32423"/>
    <cellStyle name="Currency 2 2 3 2 6" xfId="2230"/>
    <cellStyle name="Currency 2 2 3 2 6 2" xfId="6033"/>
    <cellStyle name="Currency 2 2 3 2 6 2 2" xfId="13843"/>
    <cellStyle name="Currency 2 2 3 2 6 2 2 2" xfId="29254"/>
    <cellStyle name="Currency 2 2 3 2 6 2 2 2 2" xfId="60078"/>
    <cellStyle name="Currency 2 2 3 2 6 2 2 3" xfId="44668"/>
    <cellStyle name="Currency 2 2 3 2 6 2 3" xfId="21445"/>
    <cellStyle name="Currency 2 2 3 2 6 2 3 2" xfId="52269"/>
    <cellStyle name="Currency 2 2 3 2 6 2 4" xfId="36859"/>
    <cellStyle name="Currency 2 2 3 2 6 3" xfId="10040"/>
    <cellStyle name="Currency 2 2 3 2 6 3 2" xfId="25451"/>
    <cellStyle name="Currency 2 2 3 2 6 3 2 2" xfId="56275"/>
    <cellStyle name="Currency 2 2 3 2 6 3 3" xfId="40865"/>
    <cellStyle name="Currency 2 2 3 2 6 4" xfId="17642"/>
    <cellStyle name="Currency 2 2 3 2 6 4 2" xfId="48466"/>
    <cellStyle name="Currency 2 2 3 2 6 5" xfId="33056"/>
    <cellStyle name="Currency 2 2 3 2 7" xfId="4134"/>
    <cellStyle name="Currency 2 2 3 2 7 2" xfId="11944"/>
    <cellStyle name="Currency 2 2 3 2 7 2 2" xfId="27355"/>
    <cellStyle name="Currency 2 2 3 2 7 2 2 2" xfId="58179"/>
    <cellStyle name="Currency 2 2 3 2 7 2 3" xfId="42769"/>
    <cellStyle name="Currency 2 2 3 2 7 3" xfId="19546"/>
    <cellStyle name="Currency 2 2 3 2 7 3 2" xfId="50370"/>
    <cellStyle name="Currency 2 2 3 2 7 4" xfId="34960"/>
    <cellStyle name="Currency 2 2 3 2 8" xfId="8141"/>
    <cellStyle name="Currency 2 2 3 2 8 2" xfId="23552"/>
    <cellStyle name="Currency 2 2 3 2 8 2 2" xfId="54376"/>
    <cellStyle name="Currency 2 2 3 2 8 3" xfId="38966"/>
    <cellStyle name="Currency 2 2 3 2 9" xfId="7932"/>
    <cellStyle name="Currency 2 2 3 2 9 2" xfId="23343"/>
    <cellStyle name="Currency 2 2 3 2 9 2 2" xfId="54167"/>
    <cellStyle name="Currency 2 2 3 2 9 3" xfId="38757"/>
    <cellStyle name="Currency 2 2 3 3" xfId="671"/>
    <cellStyle name="Currency 2 2 3 3 2" xfId="1304"/>
    <cellStyle name="Currency 2 2 3 3 2 2" xfId="3203"/>
    <cellStyle name="Currency 2 2 3 3 2 2 2" xfId="7006"/>
    <cellStyle name="Currency 2 2 3 3 2 2 2 2" xfId="14816"/>
    <cellStyle name="Currency 2 2 3 3 2 2 2 2 2" xfId="30227"/>
    <cellStyle name="Currency 2 2 3 3 2 2 2 2 2 2" xfId="61051"/>
    <cellStyle name="Currency 2 2 3 3 2 2 2 2 3" xfId="45641"/>
    <cellStyle name="Currency 2 2 3 3 2 2 2 3" xfId="22418"/>
    <cellStyle name="Currency 2 2 3 3 2 2 2 3 2" xfId="53242"/>
    <cellStyle name="Currency 2 2 3 3 2 2 2 4" xfId="37832"/>
    <cellStyle name="Currency 2 2 3 3 2 2 3" xfId="11013"/>
    <cellStyle name="Currency 2 2 3 3 2 2 3 2" xfId="26424"/>
    <cellStyle name="Currency 2 2 3 3 2 2 3 2 2" xfId="57248"/>
    <cellStyle name="Currency 2 2 3 3 2 2 3 3" xfId="41838"/>
    <cellStyle name="Currency 2 2 3 3 2 2 4" xfId="18615"/>
    <cellStyle name="Currency 2 2 3 3 2 2 4 2" xfId="49439"/>
    <cellStyle name="Currency 2 2 3 3 2 2 5" xfId="34029"/>
    <cellStyle name="Currency 2 2 3 3 2 3" xfId="5107"/>
    <cellStyle name="Currency 2 2 3 3 2 3 2" xfId="12917"/>
    <cellStyle name="Currency 2 2 3 3 2 3 2 2" xfId="28328"/>
    <cellStyle name="Currency 2 2 3 3 2 3 2 2 2" xfId="59152"/>
    <cellStyle name="Currency 2 2 3 3 2 3 2 3" xfId="43742"/>
    <cellStyle name="Currency 2 2 3 3 2 3 3" xfId="20519"/>
    <cellStyle name="Currency 2 2 3 3 2 3 3 2" xfId="51343"/>
    <cellStyle name="Currency 2 2 3 3 2 3 4" xfId="35933"/>
    <cellStyle name="Currency 2 2 3 3 2 4" xfId="9114"/>
    <cellStyle name="Currency 2 2 3 3 2 4 2" xfId="24525"/>
    <cellStyle name="Currency 2 2 3 3 2 4 2 2" xfId="55349"/>
    <cellStyle name="Currency 2 2 3 3 2 4 3" xfId="39939"/>
    <cellStyle name="Currency 2 2 3 3 2 5" xfId="16716"/>
    <cellStyle name="Currency 2 2 3 3 2 5 2" xfId="47540"/>
    <cellStyle name="Currency 2 2 3 3 2 6" xfId="32130"/>
    <cellStyle name="Currency 2 2 3 3 3" xfId="1937"/>
    <cellStyle name="Currency 2 2 3 3 3 2" xfId="3836"/>
    <cellStyle name="Currency 2 2 3 3 3 2 2" xfId="7639"/>
    <cellStyle name="Currency 2 2 3 3 3 2 2 2" xfId="15449"/>
    <cellStyle name="Currency 2 2 3 3 3 2 2 2 2" xfId="30860"/>
    <cellStyle name="Currency 2 2 3 3 3 2 2 2 2 2" xfId="61684"/>
    <cellStyle name="Currency 2 2 3 3 3 2 2 2 3" xfId="46274"/>
    <cellStyle name="Currency 2 2 3 3 3 2 2 3" xfId="23051"/>
    <cellStyle name="Currency 2 2 3 3 3 2 2 3 2" xfId="53875"/>
    <cellStyle name="Currency 2 2 3 3 3 2 2 4" xfId="38465"/>
    <cellStyle name="Currency 2 2 3 3 3 2 3" xfId="11646"/>
    <cellStyle name="Currency 2 2 3 3 3 2 3 2" xfId="27057"/>
    <cellStyle name="Currency 2 2 3 3 3 2 3 2 2" xfId="57881"/>
    <cellStyle name="Currency 2 2 3 3 3 2 3 3" xfId="42471"/>
    <cellStyle name="Currency 2 2 3 3 3 2 4" xfId="19248"/>
    <cellStyle name="Currency 2 2 3 3 3 2 4 2" xfId="50072"/>
    <cellStyle name="Currency 2 2 3 3 3 2 5" xfId="34662"/>
    <cellStyle name="Currency 2 2 3 3 3 3" xfId="5740"/>
    <cellStyle name="Currency 2 2 3 3 3 3 2" xfId="13550"/>
    <cellStyle name="Currency 2 2 3 3 3 3 2 2" xfId="28961"/>
    <cellStyle name="Currency 2 2 3 3 3 3 2 2 2" xfId="59785"/>
    <cellStyle name="Currency 2 2 3 3 3 3 2 3" xfId="44375"/>
    <cellStyle name="Currency 2 2 3 3 3 3 3" xfId="21152"/>
    <cellStyle name="Currency 2 2 3 3 3 3 3 2" xfId="51976"/>
    <cellStyle name="Currency 2 2 3 3 3 3 4" xfId="36566"/>
    <cellStyle name="Currency 2 2 3 3 3 4" xfId="9747"/>
    <cellStyle name="Currency 2 2 3 3 3 4 2" xfId="25158"/>
    <cellStyle name="Currency 2 2 3 3 3 4 2 2" xfId="55982"/>
    <cellStyle name="Currency 2 2 3 3 3 4 3" xfId="40572"/>
    <cellStyle name="Currency 2 2 3 3 3 5" xfId="17349"/>
    <cellStyle name="Currency 2 2 3 3 3 5 2" xfId="48173"/>
    <cellStyle name="Currency 2 2 3 3 3 6" xfId="32763"/>
    <cellStyle name="Currency 2 2 3 3 4" xfId="2570"/>
    <cellStyle name="Currency 2 2 3 3 4 2" xfId="6373"/>
    <cellStyle name="Currency 2 2 3 3 4 2 2" xfId="14183"/>
    <cellStyle name="Currency 2 2 3 3 4 2 2 2" xfId="29594"/>
    <cellStyle name="Currency 2 2 3 3 4 2 2 2 2" xfId="60418"/>
    <cellStyle name="Currency 2 2 3 3 4 2 2 3" xfId="45008"/>
    <cellStyle name="Currency 2 2 3 3 4 2 3" xfId="21785"/>
    <cellStyle name="Currency 2 2 3 3 4 2 3 2" xfId="52609"/>
    <cellStyle name="Currency 2 2 3 3 4 2 4" xfId="37199"/>
    <cellStyle name="Currency 2 2 3 3 4 3" xfId="10380"/>
    <cellStyle name="Currency 2 2 3 3 4 3 2" xfId="25791"/>
    <cellStyle name="Currency 2 2 3 3 4 3 2 2" xfId="56615"/>
    <cellStyle name="Currency 2 2 3 3 4 3 3" xfId="41205"/>
    <cellStyle name="Currency 2 2 3 3 4 4" xfId="17982"/>
    <cellStyle name="Currency 2 2 3 3 4 4 2" xfId="48806"/>
    <cellStyle name="Currency 2 2 3 3 4 5" xfId="33396"/>
    <cellStyle name="Currency 2 2 3 3 5" xfId="4474"/>
    <cellStyle name="Currency 2 2 3 3 5 2" xfId="12284"/>
    <cellStyle name="Currency 2 2 3 3 5 2 2" xfId="27695"/>
    <cellStyle name="Currency 2 2 3 3 5 2 2 2" xfId="58519"/>
    <cellStyle name="Currency 2 2 3 3 5 2 3" xfId="43109"/>
    <cellStyle name="Currency 2 2 3 3 5 3" xfId="19886"/>
    <cellStyle name="Currency 2 2 3 3 5 3 2" xfId="50710"/>
    <cellStyle name="Currency 2 2 3 3 5 4" xfId="35300"/>
    <cellStyle name="Currency 2 2 3 3 6" xfId="8481"/>
    <cellStyle name="Currency 2 2 3 3 6 2" xfId="23892"/>
    <cellStyle name="Currency 2 2 3 3 6 2 2" xfId="54716"/>
    <cellStyle name="Currency 2 2 3 3 6 3" xfId="39306"/>
    <cellStyle name="Currency 2 2 3 3 7" xfId="16083"/>
    <cellStyle name="Currency 2 2 3 3 7 2" xfId="46907"/>
    <cellStyle name="Currency 2 2 3 3 8" xfId="31497"/>
    <cellStyle name="Currency 2 2 3 4" xfId="462"/>
    <cellStyle name="Currency 2 2 3 4 2" xfId="1095"/>
    <cellStyle name="Currency 2 2 3 4 2 2" xfId="2994"/>
    <cellStyle name="Currency 2 2 3 4 2 2 2" xfId="6797"/>
    <cellStyle name="Currency 2 2 3 4 2 2 2 2" xfId="14607"/>
    <cellStyle name="Currency 2 2 3 4 2 2 2 2 2" xfId="30018"/>
    <cellStyle name="Currency 2 2 3 4 2 2 2 2 2 2" xfId="60842"/>
    <cellStyle name="Currency 2 2 3 4 2 2 2 2 3" xfId="45432"/>
    <cellStyle name="Currency 2 2 3 4 2 2 2 3" xfId="22209"/>
    <cellStyle name="Currency 2 2 3 4 2 2 2 3 2" xfId="53033"/>
    <cellStyle name="Currency 2 2 3 4 2 2 2 4" xfId="37623"/>
    <cellStyle name="Currency 2 2 3 4 2 2 3" xfId="10804"/>
    <cellStyle name="Currency 2 2 3 4 2 2 3 2" xfId="26215"/>
    <cellStyle name="Currency 2 2 3 4 2 2 3 2 2" xfId="57039"/>
    <cellStyle name="Currency 2 2 3 4 2 2 3 3" xfId="41629"/>
    <cellStyle name="Currency 2 2 3 4 2 2 4" xfId="18406"/>
    <cellStyle name="Currency 2 2 3 4 2 2 4 2" xfId="49230"/>
    <cellStyle name="Currency 2 2 3 4 2 2 5" xfId="33820"/>
    <cellStyle name="Currency 2 2 3 4 2 3" xfId="4898"/>
    <cellStyle name="Currency 2 2 3 4 2 3 2" xfId="12708"/>
    <cellStyle name="Currency 2 2 3 4 2 3 2 2" xfId="28119"/>
    <cellStyle name="Currency 2 2 3 4 2 3 2 2 2" xfId="58943"/>
    <cellStyle name="Currency 2 2 3 4 2 3 2 3" xfId="43533"/>
    <cellStyle name="Currency 2 2 3 4 2 3 3" xfId="20310"/>
    <cellStyle name="Currency 2 2 3 4 2 3 3 2" xfId="51134"/>
    <cellStyle name="Currency 2 2 3 4 2 3 4" xfId="35724"/>
    <cellStyle name="Currency 2 2 3 4 2 4" xfId="8905"/>
    <cellStyle name="Currency 2 2 3 4 2 4 2" xfId="24316"/>
    <cellStyle name="Currency 2 2 3 4 2 4 2 2" xfId="55140"/>
    <cellStyle name="Currency 2 2 3 4 2 4 3" xfId="39730"/>
    <cellStyle name="Currency 2 2 3 4 2 5" xfId="16507"/>
    <cellStyle name="Currency 2 2 3 4 2 5 2" xfId="47331"/>
    <cellStyle name="Currency 2 2 3 4 2 6" xfId="31921"/>
    <cellStyle name="Currency 2 2 3 4 3" xfId="1728"/>
    <cellStyle name="Currency 2 2 3 4 3 2" xfId="3627"/>
    <cellStyle name="Currency 2 2 3 4 3 2 2" xfId="7430"/>
    <cellStyle name="Currency 2 2 3 4 3 2 2 2" xfId="15240"/>
    <cellStyle name="Currency 2 2 3 4 3 2 2 2 2" xfId="30651"/>
    <cellStyle name="Currency 2 2 3 4 3 2 2 2 2 2" xfId="61475"/>
    <cellStyle name="Currency 2 2 3 4 3 2 2 2 3" xfId="46065"/>
    <cellStyle name="Currency 2 2 3 4 3 2 2 3" xfId="22842"/>
    <cellStyle name="Currency 2 2 3 4 3 2 2 3 2" xfId="53666"/>
    <cellStyle name="Currency 2 2 3 4 3 2 2 4" xfId="38256"/>
    <cellStyle name="Currency 2 2 3 4 3 2 3" xfId="11437"/>
    <cellStyle name="Currency 2 2 3 4 3 2 3 2" xfId="26848"/>
    <cellStyle name="Currency 2 2 3 4 3 2 3 2 2" xfId="57672"/>
    <cellStyle name="Currency 2 2 3 4 3 2 3 3" xfId="42262"/>
    <cellStyle name="Currency 2 2 3 4 3 2 4" xfId="19039"/>
    <cellStyle name="Currency 2 2 3 4 3 2 4 2" xfId="49863"/>
    <cellStyle name="Currency 2 2 3 4 3 2 5" xfId="34453"/>
    <cellStyle name="Currency 2 2 3 4 3 3" xfId="5531"/>
    <cellStyle name="Currency 2 2 3 4 3 3 2" xfId="13341"/>
    <cellStyle name="Currency 2 2 3 4 3 3 2 2" xfId="28752"/>
    <cellStyle name="Currency 2 2 3 4 3 3 2 2 2" xfId="59576"/>
    <cellStyle name="Currency 2 2 3 4 3 3 2 3" xfId="44166"/>
    <cellStyle name="Currency 2 2 3 4 3 3 3" xfId="20943"/>
    <cellStyle name="Currency 2 2 3 4 3 3 3 2" xfId="51767"/>
    <cellStyle name="Currency 2 2 3 4 3 3 4" xfId="36357"/>
    <cellStyle name="Currency 2 2 3 4 3 4" xfId="9538"/>
    <cellStyle name="Currency 2 2 3 4 3 4 2" xfId="24949"/>
    <cellStyle name="Currency 2 2 3 4 3 4 2 2" xfId="55773"/>
    <cellStyle name="Currency 2 2 3 4 3 4 3" xfId="40363"/>
    <cellStyle name="Currency 2 2 3 4 3 5" xfId="17140"/>
    <cellStyle name="Currency 2 2 3 4 3 5 2" xfId="47964"/>
    <cellStyle name="Currency 2 2 3 4 3 6" xfId="32554"/>
    <cellStyle name="Currency 2 2 3 4 4" xfId="2361"/>
    <cellStyle name="Currency 2 2 3 4 4 2" xfId="6164"/>
    <cellStyle name="Currency 2 2 3 4 4 2 2" xfId="13974"/>
    <cellStyle name="Currency 2 2 3 4 4 2 2 2" xfId="29385"/>
    <cellStyle name="Currency 2 2 3 4 4 2 2 2 2" xfId="60209"/>
    <cellStyle name="Currency 2 2 3 4 4 2 2 3" xfId="44799"/>
    <cellStyle name="Currency 2 2 3 4 4 2 3" xfId="21576"/>
    <cellStyle name="Currency 2 2 3 4 4 2 3 2" xfId="52400"/>
    <cellStyle name="Currency 2 2 3 4 4 2 4" xfId="36990"/>
    <cellStyle name="Currency 2 2 3 4 4 3" xfId="10171"/>
    <cellStyle name="Currency 2 2 3 4 4 3 2" xfId="25582"/>
    <cellStyle name="Currency 2 2 3 4 4 3 2 2" xfId="56406"/>
    <cellStyle name="Currency 2 2 3 4 4 3 3" xfId="40996"/>
    <cellStyle name="Currency 2 2 3 4 4 4" xfId="17773"/>
    <cellStyle name="Currency 2 2 3 4 4 4 2" xfId="48597"/>
    <cellStyle name="Currency 2 2 3 4 4 5" xfId="33187"/>
    <cellStyle name="Currency 2 2 3 4 5" xfId="4265"/>
    <cellStyle name="Currency 2 2 3 4 5 2" xfId="12075"/>
    <cellStyle name="Currency 2 2 3 4 5 2 2" xfId="27486"/>
    <cellStyle name="Currency 2 2 3 4 5 2 2 2" xfId="58310"/>
    <cellStyle name="Currency 2 2 3 4 5 2 3" xfId="42900"/>
    <cellStyle name="Currency 2 2 3 4 5 3" xfId="19677"/>
    <cellStyle name="Currency 2 2 3 4 5 3 2" xfId="50501"/>
    <cellStyle name="Currency 2 2 3 4 5 4" xfId="35091"/>
    <cellStyle name="Currency 2 2 3 4 6" xfId="8272"/>
    <cellStyle name="Currency 2 2 3 4 6 2" xfId="23683"/>
    <cellStyle name="Currency 2 2 3 4 6 2 2" xfId="54507"/>
    <cellStyle name="Currency 2 2 3 4 6 3" xfId="39097"/>
    <cellStyle name="Currency 2 2 3 4 7" xfId="15874"/>
    <cellStyle name="Currency 2 2 3 4 7 2" xfId="46698"/>
    <cellStyle name="Currency 2 2 3 4 8" xfId="31288"/>
    <cellStyle name="Currency 2 2 3 5" xfId="882"/>
    <cellStyle name="Currency 2 2 3 5 2" xfId="2781"/>
    <cellStyle name="Currency 2 2 3 5 2 2" xfId="6584"/>
    <cellStyle name="Currency 2 2 3 5 2 2 2" xfId="14394"/>
    <cellStyle name="Currency 2 2 3 5 2 2 2 2" xfId="29805"/>
    <cellStyle name="Currency 2 2 3 5 2 2 2 2 2" xfId="60629"/>
    <cellStyle name="Currency 2 2 3 5 2 2 2 3" xfId="45219"/>
    <cellStyle name="Currency 2 2 3 5 2 2 3" xfId="21996"/>
    <cellStyle name="Currency 2 2 3 5 2 2 3 2" xfId="52820"/>
    <cellStyle name="Currency 2 2 3 5 2 2 4" xfId="37410"/>
    <cellStyle name="Currency 2 2 3 5 2 3" xfId="10591"/>
    <cellStyle name="Currency 2 2 3 5 2 3 2" xfId="26002"/>
    <cellStyle name="Currency 2 2 3 5 2 3 2 2" xfId="56826"/>
    <cellStyle name="Currency 2 2 3 5 2 3 3" xfId="41416"/>
    <cellStyle name="Currency 2 2 3 5 2 4" xfId="18193"/>
    <cellStyle name="Currency 2 2 3 5 2 4 2" xfId="49017"/>
    <cellStyle name="Currency 2 2 3 5 2 5" xfId="33607"/>
    <cellStyle name="Currency 2 2 3 5 3" xfId="4685"/>
    <cellStyle name="Currency 2 2 3 5 3 2" xfId="12495"/>
    <cellStyle name="Currency 2 2 3 5 3 2 2" xfId="27906"/>
    <cellStyle name="Currency 2 2 3 5 3 2 2 2" xfId="58730"/>
    <cellStyle name="Currency 2 2 3 5 3 2 3" xfId="43320"/>
    <cellStyle name="Currency 2 2 3 5 3 3" xfId="20097"/>
    <cellStyle name="Currency 2 2 3 5 3 3 2" xfId="50921"/>
    <cellStyle name="Currency 2 2 3 5 3 4" xfId="35511"/>
    <cellStyle name="Currency 2 2 3 5 4" xfId="8692"/>
    <cellStyle name="Currency 2 2 3 5 4 2" xfId="24103"/>
    <cellStyle name="Currency 2 2 3 5 4 2 2" xfId="54927"/>
    <cellStyle name="Currency 2 2 3 5 4 3" xfId="39517"/>
    <cellStyle name="Currency 2 2 3 5 5" xfId="16294"/>
    <cellStyle name="Currency 2 2 3 5 5 2" xfId="47118"/>
    <cellStyle name="Currency 2 2 3 5 6" xfId="31708"/>
    <cellStyle name="Currency 2 2 3 6" xfId="1515"/>
    <cellStyle name="Currency 2 2 3 6 2" xfId="3414"/>
    <cellStyle name="Currency 2 2 3 6 2 2" xfId="7217"/>
    <cellStyle name="Currency 2 2 3 6 2 2 2" xfId="15027"/>
    <cellStyle name="Currency 2 2 3 6 2 2 2 2" xfId="30438"/>
    <cellStyle name="Currency 2 2 3 6 2 2 2 2 2" xfId="61262"/>
    <cellStyle name="Currency 2 2 3 6 2 2 2 3" xfId="45852"/>
    <cellStyle name="Currency 2 2 3 6 2 2 3" xfId="22629"/>
    <cellStyle name="Currency 2 2 3 6 2 2 3 2" xfId="53453"/>
    <cellStyle name="Currency 2 2 3 6 2 2 4" xfId="38043"/>
    <cellStyle name="Currency 2 2 3 6 2 3" xfId="11224"/>
    <cellStyle name="Currency 2 2 3 6 2 3 2" xfId="26635"/>
    <cellStyle name="Currency 2 2 3 6 2 3 2 2" xfId="57459"/>
    <cellStyle name="Currency 2 2 3 6 2 3 3" xfId="42049"/>
    <cellStyle name="Currency 2 2 3 6 2 4" xfId="18826"/>
    <cellStyle name="Currency 2 2 3 6 2 4 2" xfId="49650"/>
    <cellStyle name="Currency 2 2 3 6 2 5" xfId="34240"/>
    <cellStyle name="Currency 2 2 3 6 3" xfId="5318"/>
    <cellStyle name="Currency 2 2 3 6 3 2" xfId="13128"/>
    <cellStyle name="Currency 2 2 3 6 3 2 2" xfId="28539"/>
    <cellStyle name="Currency 2 2 3 6 3 2 2 2" xfId="59363"/>
    <cellStyle name="Currency 2 2 3 6 3 2 3" xfId="43953"/>
    <cellStyle name="Currency 2 2 3 6 3 3" xfId="20730"/>
    <cellStyle name="Currency 2 2 3 6 3 3 2" xfId="51554"/>
    <cellStyle name="Currency 2 2 3 6 3 4" xfId="36144"/>
    <cellStyle name="Currency 2 2 3 6 4" xfId="9325"/>
    <cellStyle name="Currency 2 2 3 6 4 2" xfId="24736"/>
    <cellStyle name="Currency 2 2 3 6 4 2 2" xfId="55560"/>
    <cellStyle name="Currency 2 2 3 6 4 3" xfId="40150"/>
    <cellStyle name="Currency 2 2 3 6 5" xfId="16927"/>
    <cellStyle name="Currency 2 2 3 6 5 2" xfId="47751"/>
    <cellStyle name="Currency 2 2 3 6 6" xfId="32341"/>
    <cellStyle name="Currency 2 2 3 7" xfId="2148"/>
    <cellStyle name="Currency 2 2 3 7 2" xfId="5951"/>
    <cellStyle name="Currency 2 2 3 7 2 2" xfId="13761"/>
    <cellStyle name="Currency 2 2 3 7 2 2 2" xfId="29172"/>
    <cellStyle name="Currency 2 2 3 7 2 2 2 2" xfId="59996"/>
    <cellStyle name="Currency 2 2 3 7 2 2 3" xfId="44586"/>
    <cellStyle name="Currency 2 2 3 7 2 3" xfId="21363"/>
    <cellStyle name="Currency 2 2 3 7 2 3 2" xfId="52187"/>
    <cellStyle name="Currency 2 2 3 7 2 4" xfId="36777"/>
    <cellStyle name="Currency 2 2 3 7 3" xfId="9958"/>
    <cellStyle name="Currency 2 2 3 7 3 2" xfId="25369"/>
    <cellStyle name="Currency 2 2 3 7 3 2 2" xfId="56193"/>
    <cellStyle name="Currency 2 2 3 7 3 3" xfId="40783"/>
    <cellStyle name="Currency 2 2 3 7 4" xfId="17560"/>
    <cellStyle name="Currency 2 2 3 7 4 2" xfId="48384"/>
    <cellStyle name="Currency 2 2 3 7 5" xfId="32974"/>
    <cellStyle name="Currency 2 2 3 8" xfId="4052"/>
    <cellStyle name="Currency 2 2 3 8 2" xfId="11862"/>
    <cellStyle name="Currency 2 2 3 8 2 2" xfId="27273"/>
    <cellStyle name="Currency 2 2 3 8 2 2 2" xfId="58097"/>
    <cellStyle name="Currency 2 2 3 8 2 3" xfId="42687"/>
    <cellStyle name="Currency 2 2 3 8 3" xfId="19464"/>
    <cellStyle name="Currency 2 2 3 8 3 2" xfId="50288"/>
    <cellStyle name="Currency 2 2 3 8 4" xfId="34878"/>
    <cellStyle name="Currency 2 2 3 9" xfId="8059"/>
    <cellStyle name="Currency 2 2 3 9 2" xfId="23470"/>
    <cellStyle name="Currency 2 2 3 9 2 2" xfId="54294"/>
    <cellStyle name="Currency 2 2 3 9 3" xfId="38884"/>
    <cellStyle name="Currency 2 2 4" xfId="288"/>
    <cellStyle name="Currency 2 2 4 10" xfId="15701"/>
    <cellStyle name="Currency 2 2 4 10 2" xfId="46525"/>
    <cellStyle name="Currency 2 2 4 11" xfId="31115"/>
    <cellStyle name="Currency 2 2 4 2" xfId="711"/>
    <cellStyle name="Currency 2 2 4 2 2" xfId="1344"/>
    <cellStyle name="Currency 2 2 4 2 2 2" xfId="3243"/>
    <cellStyle name="Currency 2 2 4 2 2 2 2" xfId="7046"/>
    <cellStyle name="Currency 2 2 4 2 2 2 2 2" xfId="14856"/>
    <cellStyle name="Currency 2 2 4 2 2 2 2 2 2" xfId="30267"/>
    <cellStyle name="Currency 2 2 4 2 2 2 2 2 2 2" xfId="61091"/>
    <cellStyle name="Currency 2 2 4 2 2 2 2 2 3" xfId="45681"/>
    <cellStyle name="Currency 2 2 4 2 2 2 2 3" xfId="22458"/>
    <cellStyle name="Currency 2 2 4 2 2 2 2 3 2" xfId="53282"/>
    <cellStyle name="Currency 2 2 4 2 2 2 2 4" xfId="37872"/>
    <cellStyle name="Currency 2 2 4 2 2 2 3" xfId="11053"/>
    <cellStyle name="Currency 2 2 4 2 2 2 3 2" xfId="26464"/>
    <cellStyle name="Currency 2 2 4 2 2 2 3 2 2" xfId="57288"/>
    <cellStyle name="Currency 2 2 4 2 2 2 3 3" xfId="41878"/>
    <cellStyle name="Currency 2 2 4 2 2 2 4" xfId="18655"/>
    <cellStyle name="Currency 2 2 4 2 2 2 4 2" xfId="49479"/>
    <cellStyle name="Currency 2 2 4 2 2 2 5" xfId="34069"/>
    <cellStyle name="Currency 2 2 4 2 2 3" xfId="5147"/>
    <cellStyle name="Currency 2 2 4 2 2 3 2" xfId="12957"/>
    <cellStyle name="Currency 2 2 4 2 2 3 2 2" xfId="28368"/>
    <cellStyle name="Currency 2 2 4 2 2 3 2 2 2" xfId="59192"/>
    <cellStyle name="Currency 2 2 4 2 2 3 2 3" xfId="43782"/>
    <cellStyle name="Currency 2 2 4 2 2 3 3" xfId="20559"/>
    <cellStyle name="Currency 2 2 4 2 2 3 3 2" xfId="51383"/>
    <cellStyle name="Currency 2 2 4 2 2 3 4" xfId="35973"/>
    <cellStyle name="Currency 2 2 4 2 2 4" xfId="9154"/>
    <cellStyle name="Currency 2 2 4 2 2 4 2" xfId="24565"/>
    <cellStyle name="Currency 2 2 4 2 2 4 2 2" xfId="55389"/>
    <cellStyle name="Currency 2 2 4 2 2 4 3" xfId="39979"/>
    <cellStyle name="Currency 2 2 4 2 2 5" xfId="16756"/>
    <cellStyle name="Currency 2 2 4 2 2 5 2" xfId="47580"/>
    <cellStyle name="Currency 2 2 4 2 2 6" xfId="32170"/>
    <cellStyle name="Currency 2 2 4 2 3" xfId="1977"/>
    <cellStyle name="Currency 2 2 4 2 3 2" xfId="3876"/>
    <cellStyle name="Currency 2 2 4 2 3 2 2" xfId="7679"/>
    <cellStyle name="Currency 2 2 4 2 3 2 2 2" xfId="15489"/>
    <cellStyle name="Currency 2 2 4 2 3 2 2 2 2" xfId="30900"/>
    <cellStyle name="Currency 2 2 4 2 3 2 2 2 2 2" xfId="61724"/>
    <cellStyle name="Currency 2 2 4 2 3 2 2 2 3" xfId="46314"/>
    <cellStyle name="Currency 2 2 4 2 3 2 2 3" xfId="23091"/>
    <cellStyle name="Currency 2 2 4 2 3 2 2 3 2" xfId="53915"/>
    <cellStyle name="Currency 2 2 4 2 3 2 2 4" xfId="38505"/>
    <cellStyle name="Currency 2 2 4 2 3 2 3" xfId="11686"/>
    <cellStyle name="Currency 2 2 4 2 3 2 3 2" xfId="27097"/>
    <cellStyle name="Currency 2 2 4 2 3 2 3 2 2" xfId="57921"/>
    <cellStyle name="Currency 2 2 4 2 3 2 3 3" xfId="42511"/>
    <cellStyle name="Currency 2 2 4 2 3 2 4" xfId="19288"/>
    <cellStyle name="Currency 2 2 4 2 3 2 4 2" xfId="50112"/>
    <cellStyle name="Currency 2 2 4 2 3 2 5" xfId="34702"/>
    <cellStyle name="Currency 2 2 4 2 3 3" xfId="5780"/>
    <cellStyle name="Currency 2 2 4 2 3 3 2" xfId="13590"/>
    <cellStyle name="Currency 2 2 4 2 3 3 2 2" xfId="29001"/>
    <cellStyle name="Currency 2 2 4 2 3 3 2 2 2" xfId="59825"/>
    <cellStyle name="Currency 2 2 4 2 3 3 2 3" xfId="44415"/>
    <cellStyle name="Currency 2 2 4 2 3 3 3" xfId="21192"/>
    <cellStyle name="Currency 2 2 4 2 3 3 3 2" xfId="52016"/>
    <cellStyle name="Currency 2 2 4 2 3 3 4" xfId="36606"/>
    <cellStyle name="Currency 2 2 4 2 3 4" xfId="9787"/>
    <cellStyle name="Currency 2 2 4 2 3 4 2" xfId="25198"/>
    <cellStyle name="Currency 2 2 4 2 3 4 2 2" xfId="56022"/>
    <cellStyle name="Currency 2 2 4 2 3 4 3" xfId="40612"/>
    <cellStyle name="Currency 2 2 4 2 3 5" xfId="17389"/>
    <cellStyle name="Currency 2 2 4 2 3 5 2" xfId="48213"/>
    <cellStyle name="Currency 2 2 4 2 3 6" xfId="32803"/>
    <cellStyle name="Currency 2 2 4 2 4" xfId="2610"/>
    <cellStyle name="Currency 2 2 4 2 4 2" xfId="6413"/>
    <cellStyle name="Currency 2 2 4 2 4 2 2" xfId="14223"/>
    <cellStyle name="Currency 2 2 4 2 4 2 2 2" xfId="29634"/>
    <cellStyle name="Currency 2 2 4 2 4 2 2 2 2" xfId="60458"/>
    <cellStyle name="Currency 2 2 4 2 4 2 2 3" xfId="45048"/>
    <cellStyle name="Currency 2 2 4 2 4 2 3" xfId="21825"/>
    <cellStyle name="Currency 2 2 4 2 4 2 3 2" xfId="52649"/>
    <cellStyle name="Currency 2 2 4 2 4 2 4" xfId="37239"/>
    <cellStyle name="Currency 2 2 4 2 4 3" xfId="10420"/>
    <cellStyle name="Currency 2 2 4 2 4 3 2" xfId="25831"/>
    <cellStyle name="Currency 2 2 4 2 4 3 2 2" xfId="56655"/>
    <cellStyle name="Currency 2 2 4 2 4 3 3" xfId="41245"/>
    <cellStyle name="Currency 2 2 4 2 4 4" xfId="18022"/>
    <cellStyle name="Currency 2 2 4 2 4 4 2" xfId="48846"/>
    <cellStyle name="Currency 2 2 4 2 4 5" xfId="33436"/>
    <cellStyle name="Currency 2 2 4 2 5" xfId="4514"/>
    <cellStyle name="Currency 2 2 4 2 5 2" xfId="12324"/>
    <cellStyle name="Currency 2 2 4 2 5 2 2" xfId="27735"/>
    <cellStyle name="Currency 2 2 4 2 5 2 2 2" xfId="58559"/>
    <cellStyle name="Currency 2 2 4 2 5 2 3" xfId="43149"/>
    <cellStyle name="Currency 2 2 4 2 5 3" xfId="19926"/>
    <cellStyle name="Currency 2 2 4 2 5 3 2" xfId="50750"/>
    <cellStyle name="Currency 2 2 4 2 5 4" xfId="35340"/>
    <cellStyle name="Currency 2 2 4 2 6" xfId="8521"/>
    <cellStyle name="Currency 2 2 4 2 6 2" xfId="23932"/>
    <cellStyle name="Currency 2 2 4 2 6 2 2" xfId="54756"/>
    <cellStyle name="Currency 2 2 4 2 6 3" xfId="39346"/>
    <cellStyle name="Currency 2 2 4 2 7" xfId="16123"/>
    <cellStyle name="Currency 2 2 4 2 7 2" xfId="46947"/>
    <cellStyle name="Currency 2 2 4 2 8" xfId="31537"/>
    <cellStyle name="Currency 2 2 4 3" xfId="502"/>
    <cellStyle name="Currency 2 2 4 3 2" xfId="1135"/>
    <cellStyle name="Currency 2 2 4 3 2 2" xfId="3034"/>
    <cellStyle name="Currency 2 2 4 3 2 2 2" xfId="6837"/>
    <cellStyle name="Currency 2 2 4 3 2 2 2 2" xfId="14647"/>
    <cellStyle name="Currency 2 2 4 3 2 2 2 2 2" xfId="30058"/>
    <cellStyle name="Currency 2 2 4 3 2 2 2 2 2 2" xfId="60882"/>
    <cellStyle name="Currency 2 2 4 3 2 2 2 2 3" xfId="45472"/>
    <cellStyle name="Currency 2 2 4 3 2 2 2 3" xfId="22249"/>
    <cellStyle name="Currency 2 2 4 3 2 2 2 3 2" xfId="53073"/>
    <cellStyle name="Currency 2 2 4 3 2 2 2 4" xfId="37663"/>
    <cellStyle name="Currency 2 2 4 3 2 2 3" xfId="10844"/>
    <cellStyle name="Currency 2 2 4 3 2 2 3 2" xfId="26255"/>
    <cellStyle name="Currency 2 2 4 3 2 2 3 2 2" xfId="57079"/>
    <cellStyle name="Currency 2 2 4 3 2 2 3 3" xfId="41669"/>
    <cellStyle name="Currency 2 2 4 3 2 2 4" xfId="18446"/>
    <cellStyle name="Currency 2 2 4 3 2 2 4 2" xfId="49270"/>
    <cellStyle name="Currency 2 2 4 3 2 2 5" xfId="33860"/>
    <cellStyle name="Currency 2 2 4 3 2 3" xfId="4938"/>
    <cellStyle name="Currency 2 2 4 3 2 3 2" xfId="12748"/>
    <cellStyle name="Currency 2 2 4 3 2 3 2 2" xfId="28159"/>
    <cellStyle name="Currency 2 2 4 3 2 3 2 2 2" xfId="58983"/>
    <cellStyle name="Currency 2 2 4 3 2 3 2 3" xfId="43573"/>
    <cellStyle name="Currency 2 2 4 3 2 3 3" xfId="20350"/>
    <cellStyle name="Currency 2 2 4 3 2 3 3 2" xfId="51174"/>
    <cellStyle name="Currency 2 2 4 3 2 3 4" xfId="35764"/>
    <cellStyle name="Currency 2 2 4 3 2 4" xfId="8945"/>
    <cellStyle name="Currency 2 2 4 3 2 4 2" xfId="24356"/>
    <cellStyle name="Currency 2 2 4 3 2 4 2 2" xfId="55180"/>
    <cellStyle name="Currency 2 2 4 3 2 4 3" xfId="39770"/>
    <cellStyle name="Currency 2 2 4 3 2 5" xfId="16547"/>
    <cellStyle name="Currency 2 2 4 3 2 5 2" xfId="47371"/>
    <cellStyle name="Currency 2 2 4 3 2 6" xfId="31961"/>
    <cellStyle name="Currency 2 2 4 3 3" xfId="1768"/>
    <cellStyle name="Currency 2 2 4 3 3 2" xfId="3667"/>
    <cellStyle name="Currency 2 2 4 3 3 2 2" xfId="7470"/>
    <cellStyle name="Currency 2 2 4 3 3 2 2 2" xfId="15280"/>
    <cellStyle name="Currency 2 2 4 3 3 2 2 2 2" xfId="30691"/>
    <cellStyle name="Currency 2 2 4 3 3 2 2 2 2 2" xfId="61515"/>
    <cellStyle name="Currency 2 2 4 3 3 2 2 2 3" xfId="46105"/>
    <cellStyle name="Currency 2 2 4 3 3 2 2 3" xfId="22882"/>
    <cellStyle name="Currency 2 2 4 3 3 2 2 3 2" xfId="53706"/>
    <cellStyle name="Currency 2 2 4 3 3 2 2 4" xfId="38296"/>
    <cellStyle name="Currency 2 2 4 3 3 2 3" xfId="11477"/>
    <cellStyle name="Currency 2 2 4 3 3 2 3 2" xfId="26888"/>
    <cellStyle name="Currency 2 2 4 3 3 2 3 2 2" xfId="57712"/>
    <cellStyle name="Currency 2 2 4 3 3 2 3 3" xfId="42302"/>
    <cellStyle name="Currency 2 2 4 3 3 2 4" xfId="19079"/>
    <cellStyle name="Currency 2 2 4 3 3 2 4 2" xfId="49903"/>
    <cellStyle name="Currency 2 2 4 3 3 2 5" xfId="34493"/>
    <cellStyle name="Currency 2 2 4 3 3 3" xfId="5571"/>
    <cellStyle name="Currency 2 2 4 3 3 3 2" xfId="13381"/>
    <cellStyle name="Currency 2 2 4 3 3 3 2 2" xfId="28792"/>
    <cellStyle name="Currency 2 2 4 3 3 3 2 2 2" xfId="59616"/>
    <cellStyle name="Currency 2 2 4 3 3 3 2 3" xfId="44206"/>
    <cellStyle name="Currency 2 2 4 3 3 3 3" xfId="20983"/>
    <cellStyle name="Currency 2 2 4 3 3 3 3 2" xfId="51807"/>
    <cellStyle name="Currency 2 2 4 3 3 3 4" xfId="36397"/>
    <cellStyle name="Currency 2 2 4 3 3 4" xfId="9578"/>
    <cellStyle name="Currency 2 2 4 3 3 4 2" xfId="24989"/>
    <cellStyle name="Currency 2 2 4 3 3 4 2 2" xfId="55813"/>
    <cellStyle name="Currency 2 2 4 3 3 4 3" xfId="40403"/>
    <cellStyle name="Currency 2 2 4 3 3 5" xfId="17180"/>
    <cellStyle name="Currency 2 2 4 3 3 5 2" xfId="48004"/>
    <cellStyle name="Currency 2 2 4 3 3 6" xfId="32594"/>
    <cellStyle name="Currency 2 2 4 3 4" xfId="2401"/>
    <cellStyle name="Currency 2 2 4 3 4 2" xfId="6204"/>
    <cellStyle name="Currency 2 2 4 3 4 2 2" xfId="14014"/>
    <cellStyle name="Currency 2 2 4 3 4 2 2 2" xfId="29425"/>
    <cellStyle name="Currency 2 2 4 3 4 2 2 2 2" xfId="60249"/>
    <cellStyle name="Currency 2 2 4 3 4 2 2 3" xfId="44839"/>
    <cellStyle name="Currency 2 2 4 3 4 2 3" xfId="21616"/>
    <cellStyle name="Currency 2 2 4 3 4 2 3 2" xfId="52440"/>
    <cellStyle name="Currency 2 2 4 3 4 2 4" xfId="37030"/>
    <cellStyle name="Currency 2 2 4 3 4 3" xfId="10211"/>
    <cellStyle name="Currency 2 2 4 3 4 3 2" xfId="25622"/>
    <cellStyle name="Currency 2 2 4 3 4 3 2 2" xfId="56446"/>
    <cellStyle name="Currency 2 2 4 3 4 3 3" xfId="41036"/>
    <cellStyle name="Currency 2 2 4 3 4 4" xfId="17813"/>
    <cellStyle name="Currency 2 2 4 3 4 4 2" xfId="48637"/>
    <cellStyle name="Currency 2 2 4 3 4 5" xfId="33227"/>
    <cellStyle name="Currency 2 2 4 3 5" xfId="4305"/>
    <cellStyle name="Currency 2 2 4 3 5 2" xfId="12115"/>
    <cellStyle name="Currency 2 2 4 3 5 2 2" xfId="27526"/>
    <cellStyle name="Currency 2 2 4 3 5 2 2 2" xfId="58350"/>
    <cellStyle name="Currency 2 2 4 3 5 2 3" xfId="42940"/>
    <cellStyle name="Currency 2 2 4 3 5 3" xfId="19717"/>
    <cellStyle name="Currency 2 2 4 3 5 3 2" xfId="50541"/>
    <cellStyle name="Currency 2 2 4 3 5 4" xfId="35131"/>
    <cellStyle name="Currency 2 2 4 3 6" xfId="8312"/>
    <cellStyle name="Currency 2 2 4 3 6 2" xfId="23723"/>
    <cellStyle name="Currency 2 2 4 3 6 2 2" xfId="54547"/>
    <cellStyle name="Currency 2 2 4 3 6 3" xfId="39137"/>
    <cellStyle name="Currency 2 2 4 3 7" xfId="15914"/>
    <cellStyle name="Currency 2 2 4 3 7 2" xfId="46738"/>
    <cellStyle name="Currency 2 2 4 3 8" xfId="31328"/>
    <cellStyle name="Currency 2 2 4 4" xfId="922"/>
    <cellStyle name="Currency 2 2 4 4 2" xfId="2821"/>
    <cellStyle name="Currency 2 2 4 4 2 2" xfId="6624"/>
    <cellStyle name="Currency 2 2 4 4 2 2 2" xfId="14434"/>
    <cellStyle name="Currency 2 2 4 4 2 2 2 2" xfId="29845"/>
    <cellStyle name="Currency 2 2 4 4 2 2 2 2 2" xfId="60669"/>
    <cellStyle name="Currency 2 2 4 4 2 2 2 3" xfId="45259"/>
    <cellStyle name="Currency 2 2 4 4 2 2 3" xfId="22036"/>
    <cellStyle name="Currency 2 2 4 4 2 2 3 2" xfId="52860"/>
    <cellStyle name="Currency 2 2 4 4 2 2 4" xfId="37450"/>
    <cellStyle name="Currency 2 2 4 4 2 3" xfId="10631"/>
    <cellStyle name="Currency 2 2 4 4 2 3 2" xfId="26042"/>
    <cellStyle name="Currency 2 2 4 4 2 3 2 2" xfId="56866"/>
    <cellStyle name="Currency 2 2 4 4 2 3 3" xfId="41456"/>
    <cellStyle name="Currency 2 2 4 4 2 4" xfId="18233"/>
    <cellStyle name="Currency 2 2 4 4 2 4 2" xfId="49057"/>
    <cellStyle name="Currency 2 2 4 4 2 5" xfId="33647"/>
    <cellStyle name="Currency 2 2 4 4 3" xfId="4725"/>
    <cellStyle name="Currency 2 2 4 4 3 2" xfId="12535"/>
    <cellStyle name="Currency 2 2 4 4 3 2 2" xfId="27946"/>
    <cellStyle name="Currency 2 2 4 4 3 2 2 2" xfId="58770"/>
    <cellStyle name="Currency 2 2 4 4 3 2 3" xfId="43360"/>
    <cellStyle name="Currency 2 2 4 4 3 3" xfId="20137"/>
    <cellStyle name="Currency 2 2 4 4 3 3 2" xfId="50961"/>
    <cellStyle name="Currency 2 2 4 4 3 4" xfId="35551"/>
    <cellStyle name="Currency 2 2 4 4 4" xfId="8732"/>
    <cellStyle name="Currency 2 2 4 4 4 2" xfId="24143"/>
    <cellStyle name="Currency 2 2 4 4 4 2 2" xfId="54967"/>
    <cellStyle name="Currency 2 2 4 4 4 3" xfId="39557"/>
    <cellStyle name="Currency 2 2 4 4 5" xfId="16334"/>
    <cellStyle name="Currency 2 2 4 4 5 2" xfId="47158"/>
    <cellStyle name="Currency 2 2 4 4 6" xfId="31748"/>
    <cellStyle name="Currency 2 2 4 5" xfId="1555"/>
    <cellStyle name="Currency 2 2 4 5 2" xfId="3454"/>
    <cellStyle name="Currency 2 2 4 5 2 2" xfId="7257"/>
    <cellStyle name="Currency 2 2 4 5 2 2 2" xfId="15067"/>
    <cellStyle name="Currency 2 2 4 5 2 2 2 2" xfId="30478"/>
    <cellStyle name="Currency 2 2 4 5 2 2 2 2 2" xfId="61302"/>
    <cellStyle name="Currency 2 2 4 5 2 2 2 3" xfId="45892"/>
    <cellStyle name="Currency 2 2 4 5 2 2 3" xfId="22669"/>
    <cellStyle name="Currency 2 2 4 5 2 2 3 2" xfId="53493"/>
    <cellStyle name="Currency 2 2 4 5 2 2 4" xfId="38083"/>
    <cellStyle name="Currency 2 2 4 5 2 3" xfId="11264"/>
    <cellStyle name="Currency 2 2 4 5 2 3 2" xfId="26675"/>
    <cellStyle name="Currency 2 2 4 5 2 3 2 2" xfId="57499"/>
    <cellStyle name="Currency 2 2 4 5 2 3 3" xfId="42089"/>
    <cellStyle name="Currency 2 2 4 5 2 4" xfId="18866"/>
    <cellStyle name="Currency 2 2 4 5 2 4 2" xfId="49690"/>
    <cellStyle name="Currency 2 2 4 5 2 5" xfId="34280"/>
    <cellStyle name="Currency 2 2 4 5 3" xfId="5358"/>
    <cellStyle name="Currency 2 2 4 5 3 2" xfId="13168"/>
    <cellStyle name="Currency 2 2 4 5 3 2 2" xfId="28579"/>
    <cellStyle name="Currency 2 2 4 5 3 2 2 2" xfId="59403"/>
    <cellStyle name="Currency 2 2 4 5 3 2 3" xfId="43993"/>
    <cellStyle name="Currency 2 2 4 5 3 3" xfId="20770"/>
    <cellStyle name="Currency 2 2 4 5 3 3 2" xfId="51594"/>
    <cellStyle name="Currency 2 2 4 5 3 4" xfId="36184"/>
    <cellStyle name="Currency 2 2 4 5 4" xfId="9365"/>
    <cellStyle name="Currency 2 2 4 5 4 2" xfId="24776"/>
    <cellStyle name="Currency 2 2 4 5 4 2 2" xfId="55600"/>
    <cellStyle name="Currency 2 2 4 5 4 3" xfId="40190"/>
    <cellStyle name="Currency 2 2 4 5 5" xfId="16967"/>
    <cellStyle name="Currency 2 2 4 5 5 2" xfId="47791"/>
    <cellStyle name="Currency 2 2 4 5 6" xfId="32381"/>
    <cellStyle name="Currency 2 2 4 6" xfId="2188"/>
    <cellStyle name="Currency 2 2 4 6 2" xfId="5991"/>
    <cellStyle name="Currency 2 2 4 6 2 2" xfId="13801"/>
    <cellStyle name="Currency 2 2 4 6 2 2 2" xfId="29212"/>
    <cellStyle name="Currency 2 2 4 6 2 2 2 2" xfId="60036"/>
    <cellStyle name="Currency 2 2 4 6 2 2 3" xfId="44626"/>
    <cellStyle name="Currency 2 2 4 6 2 3" xfId="21403"/>
    <cellStyle name="Currency 2 2 4 6 2 3 2" xfId="52227"/>
    <cellStyle name="Currency 2 2 4 6 2 4" xfId="36817"/>
    <cellStyle name="Currency 2 2 4 6 3" xfId="9998"/>
    <cellStyle name="Currency 2 2 4 6 3 2" xfId="25409"/>
    <cellStyle name="Currency 2 2 4 6 3 2 2" xfId="56233"/>
    <cellStyle name="Currency 2 2 4 6 3 3" xfId="40823"/>
    <cellStyle name="Currency 2 2 4 6 4" xfId="17600"/>
    <cellStyle name="Currency 2 2 4 6 4 2" xfId="48424"/>
    <cellStyle name="Currency 2 2 4 6 5" xfId="33014"/>
    <cellStyle name="Currency 2 2 4 7" xfId="4092"/>
    <cellStyle name="Currency 2 2 4 7 2" xfId="11902"/>
    <cellStyle name="Currency 2 2 4 7 2 2" xfId="27313"/>
    <cellStyle name="Currency 2 2 4 7 2 2 2" xfId="58137"/>
    <cellStyle name="Currency 2 2 4 7 2 3" xfId="42727"/>
    <cellStyle name="Currency 2 2 4 7 3" xfId="19504"/>
    <cellStyle name="Currency 2 2 4 7 3 2" xfId="50328"/>
    <cellStyle name="Currency 2 2 4 7 4" xfId="34918"/>
    <cellStyle name="Currency 2 2 4 8" xfId="8099"/>
    <cellStyle name="Currency 2 2 4 8 2" xfId="23510"/>
    <cellStyle name="Currency 2 2 4 8 2 2" xfId="54334"/>
    <cellStyle name="Currency 2 2 4 8 3" xfId="38924"/>
    <cellStyle name="Currency 2 2 4 9" xfId="7890"/>
    <cellStyle name="Currency 2 2 4 9 2" xfId="23301"/>
    <cellStyle name="Currency 2 2 4 9 2 2" xfId="54125"/>
    <cellStyle name="Currency 2 2 4 9 3" xfId="38715"/>
    <cellStyle name="Currency 2 2 5" xfId="208"/>
    <cellStyle name="Currency 2 2 5 10" xfId="15621"/>
    <cellStyle name="Currency 2 2 5 10 2" xfId="46445"/>
    <cellStyle name="Currency 2 2 5 11" xfId="31035"/>
    <cellStyle name="Currency 2 2 5 2" xfId="631"/>
    <cellStyle name="Currency 2 2 5 2 2" xfId="1264"/>
    <cellStyle name="Currency 2 2 5 2 2 2" xfId="3163"/>
    <cellStyle name="Currency 2 2 5 2 2 2 2" xfId="6966"/>
    <cellStyle name="Currency 2 2 5 2 2 2 2 2" xfId="14776"/>
    <cellStyle name="Currency 2 2 5 2 2 2 2 2 2" xfId="30187"/>
    <cellStyle name="Currency 2 2 5 2 2 2 2 2 2 2" xfId="61011"/>
    <cellStyle name="Currency 2 2 5 2 2 2 2 2 3" xfId="45601"/>
    <cellStyle name="Currency 2 2 5 2 2 2 2 3" xfId="22378"/>
    <cellStyle name="Currency 2 2 5 2 2 2 2 3 2" xfId="53202"/>
    <cellStyle name="Currency 2 2 5 2 2 2 2 4" xfId="37792"/>
    <cellStyle name="Currency 2 2 5 2 2 2 3" xfId="10973"/>
    <cellStyle name="Currency 2 2 5 2 2 2 3 2" xfId="26384"/>
    <cellStyle name="Currency 2 2 5 2 2 2 3 2 2" xfId="57208"/>
    <cellStyle name="Currency 2 2 5 2 2 2 3 3" xfId="41798"/>
    <cellStyle name="Currency 2 2 5 2 2 2 4" xfId="18575"/>
    <cellStyle name="Currency 2 2 5 2 2 2 4 2" xfId="49399"/>
    <cellStyle name="Currency 2 2 5 2 2 2 5" xfId="33989"/>
    <cellStyle name="Currency 2 2 5 2 2 3" xfId="5067"/>
    <cellStyle name="Currency 2 2 5 2 2 3 2" xfId="12877"/>
    <cellStyle name="Currency 2 2 5 2 2 3 2 2" xfId="28288"/>
    <cellStyle name="Currency 2 2 5 2 2 3 2 2 2" xfId="59112"/>
    <cellStyle name="Currency 2 2 5 2 2 3 2 3" xfId="43702"/>
    <cellStyle name="Currency 2 2 5 2 2 3 3" xfId="20479"/>
    <cellStyle name="Currency 2 2 5 2 2 3 3 2" xfId="51303"/>
    <cellStyle name="Currency 2 2 5 2 2 3 4" xfId="35893"/>
    <cellStyle name="Currency 2 2 5 2 2 4" xfId="9074"/>
    <cellStyle name="Currency 2 2 5 2 2 4 2" xfId="24485"/>
    <cellStyle name="Currency 2 2 5 2 2 4 2 2" xfId="55309"/>
    <cellStyle name="Currency 2 2 5 2 2 4 3" xfId="39899"/>
    <cellStyle name="Currency 2 2 5 2 2 5" xfId="16676"/>
    <cellStyle name="Currency 2 2 5 2 2 5 2" xfId="47500"/>
    <cellStyle name="Currency 2 2 5 2 2 6" xfId="32090"/>
    <cellStyle name="Currency 2 2 5 2 3" xfId="1897"/>
    <cellStyle name="Currency 2 2 5 2 3 2" xfId="3796"/>
    <cellStyle name="Currency 2 2 5 2 3 2 2" xfId="7599"/>
    <cellStyle name="Currency 2 2 5 2 3 2 2 2" xfId="15409"/>
    <cellStyle name="Currency 2 2 5 2 3 2 2 2 2" xfId="30820"/>
    <cellStyle name="Currency 2 2 5 2 3 2 2 2 2 2" xfId="61644"/>
    <cellStyle name="Currency 2 2 5 2 3 2 2 2 3" xfId="46234"/>
    <cellStyle name="Currency 2 2 5 2 3 2 2 3" xfId="23011"/>
    <cellStyle name="Currency 2 2 5 2 3 2 2 3 2" xfId="53835"/>
    <cellStyle name="Currency 2 2 5 2 3 2 2 4" xfId="38425"/>
    <cellStyle name="Currency 2 2 5 2 3 2 3" xfId="11606"/>
    <cellStyle name="Currency 2 2 5 2 3 2 3 2" xfId="27017"/>
    <cellStyle name="Currency 2 2 5 2 3 2 3 2 2" xfId="57841"/>
    <cellStyle name="Currency 2 2 5 2 3 2 3 3" xfId="42431"/>
    <cellStyle name="Currency 2 2 5 2 3 2 4" xfId="19208"/>
    <cellStyle name="Currency 2 2 5 2 3 2 4 2" xfId="50032"/>
    <cellStyle name="Currency 2 2 5 2 3 2 5" xfId="34622"/>
    <cellStyle name="Currency 2 2 5 2 3 3" xfId="5700"/>
    <cellStyle name="Currency 2 2 5 2 3 3 2" xfId="13510"/>
    <cellStyle name="Currency 2 2 5 2 3 3 2 2" xfId="28921"/>
    <cellStyle name="Currency 2 2 5 2 3 3 2 2 2" xfId="59745"/>
    <cellStyle name="Currency 2 2 5 2 3 3 2 3" xfId="44335"/>
    <cellStyle name="Currency 2 2 5 2 3 3 3" xfId="21112"/>
    <cellStyle name="Currency 2 2 5 2 3 3 3 2" xfId="51936"/>
    <cellStyle name="Currency 2 2 5 2 3 3 4" xfId="36526"/>
    <cellStyle name="Currency 2 2 5 2 3 4" xfId="9707"/>
    <cellStyle name="Currency 2 2 5 2 3 4 2" xfId="25118"/>
    <cellStyle name="Currency 2 2 5 2 3 4 2 2" xfId="55942"/>
    <cellStyle name="Currency 2 2 5 2 3 4 3" xfId="40532"/>
    <cellStyle name="Currency 2 2 5 2 3 5" xfId="17309"/>
    <cellStyle name="Currency 2 2 5 2 3 5 2" xfId="48133"/>
    <cellStyle name="Currency 2 2 5 2 3 6" xfId="32723"/>
    <cellStyle name="Currency 2 2 5 2 4" xfId="2530"/>
    <cellStyle name="Currency 2 2 5 2 4 2" xfId="6333"/>
    <cellStyle name="Currency 2 2 5 2 4 2 2" xfId="14143"/>
    <cellStyle name="Currency 2 2 5 2 4 2 2 2" xfId="29554"/>
    <cellStyle name="Currency 2 2 5 2 4 2 2 2 2" xfId="60378"/>
    <cellStyle name="Currency 2 2 5 2 4 2 2 3" xfId="44968"/>
    <cellStyle name="Currency 2 2 5 2 4 2 3" xfId="21745"/>
    <cellStyle name="Currency 2 2 5 2 4 2 3 2" xfId="52569"/>
    <cellStyle name="Currency 2 2 5 2 4 2 4" xfId="37159"/>
    <cellStyle name="Currency 2 2 5 2 4 3" xfId="10340"/>
    <cellStyle name="Currency 2 2 5 2 4 3 2" xfId="25751"/>
    <cellStyle name="Currency 2 2 5 2 4 3 2 2" xfId="56575"/>
    <cellStyle name="Currency 2 2 5 2 4 3 3" xfId="41165"/>
    <cellStyle name="Currency 2 2 5 2 4 4" xfId="17942"/>
    <cellStyle name="Currency 2 2 5 2 4 4 2" xfId="48766"/>
    <cellStyle name="Currency 2 2 5 2 4 5" xfId="33356"/>
    <cellStyle name="Currency 2 2 5 2 5" xfId="4434"/>
    <cellStyle name="Currency 2 2 5 2 5 2" xfId="12244"/>
    <cellStyle name="Currency 2 2 5 2 5 2 2" xfId="27655"/>
    <cellStyle name="Currency 2 2 5 2 5 2 2 2" xfId="58479"/>
    <cellStyle name="Currency 2 2 5 2 5 2 3" xfId="43069"/>
    <cellStyle name="Currency 2 2 5 2 5 3" xfId="19846"/>
    <cellStyle name="Currency 2 2 5 2 5 3 2" xfId="50670"/>
    <cellStyle name="Currency 2 2 5 2 5 4" xfId="35260"/>
    <cellStyle name="Currency 2 2 5 2 6" xfId="8441"/>
    <cellStyle name="Currency 2 2 5 2 6 2" xfId="23852"/>
    <cellStyle name="Currency 2 2 5 2 6 2 2" xfId="54676"/>
    <cellStyle name="Currency 2 2 5 2 6 3" xfId="39266"/>
    <cellStyle name="Currency 2 2 5 2 7" xfId="16043"/>
    <cellStyle name="Currency 2 2 5 2 7 2" xfId="46867"/>
    <cellStyle name="Currency 2 2 5 2 8" xfId="31457"/>
    <cellStyle name="Currency 2 2 5 3" xfId="422"/>
    <cellStyle name="Currency 2 2 5 3 2" xfId="1055"/>
    <cellStyle name="Currency 2 2 5 3 2 2" xfId="2954"/>
    <cellStyle name="Currency 2 2 5 3 2 2 2" xfId="6757"/>
    <cellStyle name="Currency 2 2 5 3 2 2 2 2" xfId="14567"/>
    <cellStyle name="Currency 2 2 5 3 2 2 2 2 2" xfId="29978"/>
    <cellStyle name="Currency 2 2 5 3 2 2 2 2 2 2" xfId="60802"/>
    <cellStyle name="Currency 2 2 5 3 2 2 2 2 3" xfId="45392"/>
    <cellStyle name="Currency 2 2 5 3 2 2 2 3" xfId="22169"/>
    <cellStyle name="Currency 2 2 5 3 2 2 2 3 2" xfId="52993"/>
    <cellStyle name="Currency 2 2 5 3 2 2 2 4" xfId="37583"/>
    <cellStyle name="Currency 2 2 5 3 2 2 3" xfId="10764"/>
    <cellStyle name="Currency 2 2 5 3 2 2 3 2" xfId="26175"/>
    <cellStyle name="Currency 2 2 5 3 2 2 3 2 2" xfId="56999"/>
    <cellStyle name="Currency 2 2 5 3 2 2 3 3" xfId="41589"/>
    <cellStyle name="Currency 2 2 5 3 2 2 4" xfId="18366"/>
    <cellStyle name="Currency 2 2 5 3 2 2 4 2" xfId="49190"/>
    <cellStyle name="Currency 2 2 5 3 2 2 5" xfId="33780"/>
    <cellStyle name="Currency 2 2 5 3 2 3" xfId="4858"/>
    <cellStyle name="Currency 2 2 5 3 2 3 2" xfId="12668"/>
    <cellStyle name="Currency 2 2 5 3 2 3 2 2" xfId="28079"/>
    <cellStyle name="Currency 2 2 5 3 2 3 2 2 2" xfId="58903"/>
    <cellStyle name="Currency 2 2 5 3 2 3 2 3" xfId="43493"/>
    <cellStyle name="Currency 2 2 5 3 2 3 3" xfId="20270"/>
    <cellStyle name="Currency 2 2 5 3 2 3 3 2" xfId="51094"/>
    <cellStyle name="Currency 2 2 5 3 2 3 4" xfId="35684"/>
    <cellStyle name="Currency 2 2 5 3 2 4" xfId="8865"/>
    <cellStyle name="Currency 2 2 5 3 2 4 2" xfId="24276"/>
    <cellStyle name="Currency 2 2 5 3 2 4 2 2" xfId="55100"/>
    <cellStyle name="Currency 2 2 5 3 2 4 3" xfId="39690"/>
    <cellStyle name="Currency 2 2 5 3 2 5" xfId="16467"/>
    <cellStyle name="Currency 2 2 5 3 2 5 2" xfId="47291"/>
    <cellStyle name="Currency 2 2 5 3 2 6" xfId="31881"/>
    <cellStyle name="Currency 2 2 5 3 3" xfId="1688"/>
    <cellStyle name="Currency 2 2 5 3 3 2" xfId="3587"/>
    <cellStyle name="Currency 2 2 5 3 3 2 2" xfId="7390"/>
    <cellStyle name="Currency 2 2 5 3 3 2 2 2" xfId="15200"/>
    <cellStyle name="Currency 2 2 5 3 3 2 2 2 2" xfId="30611"/>
    <cellStyle name="Currency 2 2 5 3 3 2 2 2 2 2" xfId="61435"/>
    <cellStyle name="Currency 2 2 5 3 3 2 2 2 3" xfId="46025"/>
    <cellStyle name="Currency 2 2 5 3 3 2 2 3" xfId="22802"/>
    <cellStyle name="Currency 2 2 5 3 3 2 2 3 2" xfId="53626"/>
    <cellStyle name="Currency 2 2 5 3 3 2 2 4" xfId="38216"/>
    <cellStyle name="Currency 2 2 5 3 3 2 3" xfId="11397"/>
    <cellStyle name="Currency 2 2 5 3 3 2 3 2" xfId="26808"/>
    <cellStyle name="Currency 2 2 5 3 3 2 3 2 2" xfId="57632"/>
    <cellStyle name="Currency 2 2 5 3 3 2 3 3" xfId="42222"/>
    <cellStyle name="Currency 2 2 5 3 3 2 4" xfId="18999"/>
    <cellStyle name="Currency 2 2 5 3 3 2 4 2" xfId="49823"/>
    <cellStyle name="Currency 2 2 5 3 3 2 5" xfId="34413"/>
    <cellStyle name="Currency 2 2 5 3 3 3" xfId="5491"/>
    <cellStyle name="Currency 2 2 5 3 3 3 2" xfId="13301"/>
    <cellStyle name="Currency 2 2 5 3 3 3 2 2" xfId="28712"/>
    <cellStyle name="Currency 2 2 5 3 3 3 2 2 2" xfId="59536"/>
    <cellStyle name="Currency 2 2 5 3 3 3 2 3" xfId="44126"/>
    <cellStyle name="Currency 2 2 5 3 3 3 3" xfId="20903"/>
    <cellStyle name="Currency 2 2 5 3 3 3 3 2" xfId="51727"/>
    <cellStyle name="Currency 2 2 5 3 3 3 4" xfId="36317"/>
    <cellStyle name="Currency 2 2 5 3 3 4" xfId="9498"/>
    <cellStyle name="Currency 2 2 5 3 3 4 2" xfId="24909"/>
    <cellStyle name="Currency 2 2 5 3 3 4 2 2" xfId="55733"/>
    <cellStyle name="Currency 2 2 5 3 3 4 3" xfId="40323"/>
    <cellStyle name="Currency 2 2 5 3 3 5" xfId="17100"/>
    <cellStyle name="Currency 2 2 5 3 3 5 2" xfId="47924"/>
    <cellStyle name="Currency 2 2 5 3 3 6" xfId="32514"/>
    <cellStyle name="Currency 2 2 5 3 4" xfId="2321"/>
    <cellStyle name="Currency 2 2 5 3 4 2" xfId="6124"/>
    <cellStyle name="Currency 2 2 5 3 4 2 2" xfId="13934"/>
    <cellStyle name="Currency 2 2 5 3 4 2 2 2" xfId="29345"/>
    <cellStyle name="Currency 2 2 5 3 4 2 2 2 2" xfId="60169"/>
    <cellStyle name="Currency 2 2 5 3 4 2 2 3" xfId="44759"/>
    <cellStyle name="Currency 2 2 5 3 4 2 3" xfId="21536"/>
    <cellStyle name="Currency 2 2 5 3 4 2 3 2" xfId="52360"/>
    <cellStyle name="Currency 2 2 5 3 4 2 4" xfId="36950"/>
    <cellStyle name="Currency 2 2 5 3 4 3" xfId="10131"/>
    <cellStyle name="Currency 2 2 5 3 4 3 2" xfId="25542"/>
    <cellStyle name="Currency 2 2 5 3 4 3 2 2" xfId="56366"/>
    <cellStyle name="Currency 2 2 5 3 4 3 3" xfId="40956"/>
    <cellStyle name="Currency 2 2 5 3 4 4" xfId="17733"/>
    <cellStyle name="Currency 2 2 5 3 4 4 2" xfId="48557"/>
    <cellStyle name="Currency 2 2 5 3 4 5" xfId="33147"/>
    <cellStyle name="Currency 2 2 5 3 5" xfId="4225"/>
    <cellStyle name="Currency 2 2 5 3 5 2" xfId="12035"/>
    <cellStyle name="Currency 2 2 5 3 5 2 2" xfId="27446"/>
    <cellStyle name="Currency 2 2 5 3 5 2 2 2" xfId="58270"/>
    <cellStyle name="Currency 2 2 5 3 5 2 3" xfId="42860"/>
    <cellStyle name="Currency 2 2 5 3 5 3" xfId="19637"/>
    <cellStyle name="Currency 2 2 5 3 5 3 2" xfId="50461"/>
    <cellStyle name="Currency 2 2 5 3 5 4" xfId="35051"/>
    <cellStyle name="Currency 2 2 5 3 6" xfId="8232"/>
    <cellStyle name="Currency 2 2 5 3 6 2" xfId="23643"/>
    <cellStyle name="Currency 2 2 5 3 6 2 2" xfId="54467"/>
    <cellStyle name="Currency 2 2 5 3 6 3" xfId="39057"/>
    <cellStyle name="Currency 2 2 5 3 7" xfId="15834"/>
    <cellStyle name="Currency 2 2 5 3 7 2" xfId="46658"/>
    <cellStyle name="Currency 2 2 5 3 8" xfId="31248"/>
    <cellStyle name="Currency 2 2 5 4" xfId="842"/>
    <cellStyle name="Currency 2 2 5 4 2" xfId="2741"/>
    <cellStyle name="Currency 2 2 5 4 2 2" xfId="6544"/>
    <cellStyle name="Currency 2 2 5 4 2 2 2" xfId="14354"/>
    <cellStyle name="Currency 2 2 5 4 2 2 2 2" xfId="29765"/>
    <cellStyle name="Currency 2 2 5 4 2 2 2 2 2" xfId="60589"/>
    <cellStyle name="Currency 2 2 5 4 2 2 2 3" xfId="45179"/>
    <cellStyle name="Currency 2 2 5 4 2 2 3" xfId="21956"/>
    <cellStyle name="Currency 2 2 5 4 2 2 3 2" xfId="52780"/>
    <cellStyle name="Currency 2 2 5 4 2 2 4" xfId="37370"/>
    <cellStyle name="Currency 2 2 5 4 2 3" xfId="10551"/>
    <cellStyle name="Currency 2 2 5 4 2 3 2" xfId="25962"/>
    <cellStyle name="Currency 2 2 5 4 2 3 2 2" xfId="56786"/>
    <cellStyle name="Currency 2 2 5 4 2 3 3" xfId="41376"/>
    <cellStyle name="Currency 2 2 5 4 2 4" xfId="18153"/>
    <cellStyle name="Currency 2 2 5 4 2 4 2" xfId="48977"/>
    <cellStyle name="Currency 2 2 5 4 2 5" xfId="33567"/>
    <cellStyle name="Currency 2 2 5 4 3" xfId="4645"/>
    <cellStyle name="Currency 2 2 5 4 3 2" xfId="12455"/>
    <cellStyle name="Currency 2 2 5 4 3 2 2" xfId="27866"/>
    <cellStyle name="Currency 2 2 5 4 3 2 2 2" xfId="58690"/>
    <cellStyle name="Currency 2 2 5 4 3 2 3" xfId="43280"/>
    <cellStyle name="Currency 2 2 5 4 3 3" xfId="20057"/>
    <cellStyle name="Currency 2 2 5 4 3 3 2" xfId="50881"/>
    <cellStyle name="Currency 2 2 5 4 3 4" xfId="35471"/>
    <cellStyle name="Currency 2 2 5 4 4" xfId="8652"/>
    <cellStyle name="Currency 2 2 5 4 4 2" xfId="24063"/>
    <cellStyle name="Currency 2 2 5 4 4 2 2" xfId="54887"/>
    <cellStyle name="Currency 2 2 5 4 4 3" xfId="39477"/>
    <cellStyle name="Currency 2 2 5 4 5" xfId="16254"/>
    <cellStyle name="Currency 2 2 5 4 5 2" xfId="47078"/>
    <cellStyle name="Currency 2 2 5 4 6" xfId="31668"/>
    <cellStyle name="Currency 2 2 5 5" xfId="1475"/>
    <cellStyle name="Currency 2 2 5 5 2" xfId="3374"/>
    <cellStyle name="Currency 2 2 5 5 2 2" xfId="7177"/>
    <cellStyle name="Currency 2 2 5 5 2 2 2" xfId="14987"/>
    <cellStyle name="Currency 2 2 5 5 2 2 2 2" xfId="30398"/>
    <cellStyle name="Currency 2 2 5 5 2 2 2 2 2" xfId="61222"/>
    <cellStyle name="Currency 2 2 5 5 2 2 2 3" xfId="45812"/>
    <cellStyle name="Currency 2 2 5 5 2 2 3" xfId="22589"/>
    <cellStyle name="Currency 2 2 5 5 2 2 3 2" xfId="53413"/>
    <cellStyle name="Currency 2 2 5 5 2 2 4" xfId="38003"/>
    <cellStyle name="Currency 2 2 5 5 2 3" xfId="11184"/>
    <cellStyle name="Currency 2 2 5 5 2 3 2" xfId="26595"/>
    <cellStyle name="Currency 2 2 5 5 2 3 2 2" xfId="57419"/>
    <cellStyle name="Currency 2 2 5 5 2 3 3" xfId="42009"/>
    <cellStyle name="Currency 2 2 5 5 2 4" xfId="18786"/>
    <cellStyle name="Currency 2 2 5 5 2 4 2" xfId="49610"/>
    <cellStyle name="Currency 2 2 5 5 2 5" xfId="34200"/>
    <cellStyle name="Currency 2 2 5 5 3" xfId="5278"/>
    <cellStyle name="Currency 2 2 5 5 3 2" xfId="13088"/>
    <cellStyle name="Currency 2 2 5 5 3 2 2" xfId="28499"/>
    <cellStyle name="Currency 2 2 5 5 3 2 2 2" xfId="59323"/>
    <cellStyle name="Currency 2 2 5 5 3 2 3" xfId="43913"/>
    <cellStyle name="Currency 2 2 5 5 3 3" xfId="20690"/>
    <cellStyle name="Currency 2 2 5 5 3 3 2" xfId="51514"/>
    <cellStyle name="Currency 2 2 5 5 3 4" xfId="36104"/>
    <cellStyle name="Currency 2 2 5 5 4" xfId="9285"/>
    <cellStyle name="Currency 2 2 5 5 4 2" xfId="24696"/>
    <cellStyle name="Currency 2 2 5 5 4 2 2" xfId="55520"/>
    <cellStyle name="Currency 2 2 5 5 4 3" xfId="40110"/>
    <cellStyle name="Currency 2 2 5 5 5" xfId="16887"/>
    <cellStyle name="Currency 2 2 5 5 5 2" xfId="47711"/>
    <cellStyle name="Currency 2 2 5 5 6" xfId="32301"/>
    <cellStyle name="Currency 2 2 5 6" xfId="2108"/>
    <cellStyle name="Currency 2 2 5 6 2" xfId="5911"/>
    <cellStyle name="Currency 2 2 5 6 2 2" xfId="13721"/>
    <cellStyle name="Currency 2 2 5 6 2 2 2" xfId="29132"/>
    <cellStyle name="Currency 2 2 5 6 2 2 2 2" xfId="59956"/>
    <cellStyle name="Currency 2 2 5 6 2 2 3" xfId="44546"/>
    <cellStyle name="Currency 2 2 5 6 2 3" xfId="21323"/>
    <cellStyle name="Currency 2 2 5 6 2 3 2" xfId="52147"/>
    <cellStyle name="Currency 2 2 5 6 2 4" xfId="36737"/>
    <cellStyle name="Currency 2 2 5 6 3" xfId="9918"/>
    <cellStyle name="Currency 2 2 5 6 3 2" xfId="25329"/>
    <cellStyle name="Currency 2 2 5 6 3 2 2" xfId="56153"/>
    <cellStyle name="Currency 2 2 5 6 3 3" xfId="40743"/>
    <cellStyle name="Currency 2 2 5 6 4" xfId="17520"/>
    <cellStyle name="Currency 2 2 5 6 4 2" xfId="48344"/>
    <cellStyle name="Currency 2 2 5 6 5" xfId="32934"/>
    <cellStyle name="Currency 2 2 5 7" xfId="4012"/>
    <cellStyle name="Currency 2 2 5 7 2" xfId="11822"/>
    <cellStyle name="Currency 2 2 5 7 2 2" xfId="27233"/>
    <cellStyle name="Currency 2 2 5 7 2 2 2" xfId="58057"/>
    <cellStyle name="Currency 2 2 5 7 2 3" xfId="42647"/>
    <cellStyle name="Currency 2 2 5 7 3" xfId="19424"/>
    <cellStyle name="Currency 2 2 5 7 3 2" xfId="50248"/>
    <cellStyle name="Currency 2 2 5 7 4" xfId="34838"/>
    <cellStyle name="Currency 2 2 5 8" xfId="8019"/>
    <cellStyle name="Currency 2 2 5 8 2" xfId="23430"/>
    <cellStyle name="Currency 2 2 5 8 2 2" xfId="54254"/>
    <cellStyle name="Currency 2 2 5 8 3" xfId="38844"/>
    <cellStyle name="Currency 2 2 5 9" xfId="7810"/>
    <cellStyle name="Currency 2 2 5 9 2" xfId="23221"/>
    <cellStyle name="Currency 2 2 5 9 2 2" xfId="54045"/>
    <cellStyle name="Currency 2 2 5 9 3" xfId="38635"/>
    <cellStyle name="Currency 2 2 6" xfId="586"/>
    <cellStyle name="Currency 2 2 6 2" xfId="1219"/>
    <cellStyle name="Currency 2 2 6 2 2" xfId="3118"/>
    <cellStyle name="Currency 2 2 6 2 2 2" xfId="6921"/>
    <cellStyle name="Currency 2 2 6 2 2 2 2" xfId="14731"/>
    <cellStyle name="Currency 2 2 6 2 2 2 2 2" xfId="30142"/>
    <cellStyle name="Currency 2 2 6 2 2 2 2 2 2" xfId="60966"/>
    <cellStyle name="Currency 2 2 6 2 2 2 2 3" xfId="45556"/>
    <cellStyle name="Currency 2 2 6 2 2 2 3" xfId="22333"/>
    <cellStyle name="Currency 2 2 6 2 2 2 3 2" xfId="53157"/>
    <cellStyle name="Currency 2 2 6 2 2 2 4" xfId="37747"/>
    <cellStyle name="Currency 2 2 6 2 2 3" xfId="10928"/>
    <cellStyle name="Currency 2 2 6 2 2 3 2" xfId="26339"/>
    <cellStyle name="Currency 2 2 6 2 2 3 2 2" xfId="57163"/>
    <cellStyle name="Currency 2 2 6 2 2 3 3" xfId="41753"/>
    <cellStyle name="Currency 2 2 6 2 2 4" xfId="18530"/>
    <cellStyle name="Currency 2 2 6 2 2 4 2" xfId="49354"/>
    <cellStyle name="Currency 2 2 6 2 2 5" xfId="33944"/>
    <cellStyle name="Currency 2 2 6 2 3" xfId="5022"/>
    <cellStyle name="Currency 2 2 6 2 3 2" xfId="12832"/>
    <cellStyle name="Currency 2 2 6 2 3 2 2" xfId="28243"/>
    <cellStyle name="Currency 2 2 6 2 3 2 2 2" xfId="59067"/>
    <cellStyle name="Currency 2 2 6 2 3 2 3" xfId="43657"/>
    <cellStyle name="Currency 2 2 6 2 3 3" xfId="20434"/>
    <cellStyle name="Currency 2 2 6 2 3 3 2" xfId="51258"/>
    <cellStyle name="Currency 2 2 6 2 3 4" xfId="35848"/>
    <cellStyle name="Currency 2 2 6 2 4" xfId="9029"/>
    <cellStyle name="Currency 2 2 6 2 4 2" xfId="24440"/>
    <cellStyle name="Currency 2 2 6 2 4 2 2" xfId="55264"/>
    <cellStyle name="Currency 2 2 6 2 4 3" xfId="39854"/>
    <cellStyle name="Currency 2 2 6 2 5" xfId="16631"/>
    <cellStyle name="Currency 2 2 6 2 5 2" xfId="47455"/>
    <cellStyle name="Currency 2 2 6 2 6" xfId="32045"/>
    <cellStyle name="Currency 2 2 6 3" xfId="1852"/>
    <cellStyle name="Currency 2 2 6 3 2" xfId="3751"/>
    <cellStyle name="Currency 2 2 6 3 2 2" xfId="7554"/>
    <cellStyle name="Currency 2 2 6 3 2 2 2" xfId="15364"/>
    <cellStyle name="Currency 2 2 6 3 2 2 2 2" xfId="30775"/>
    <cellStyle name="Currency 2 2 6 3 2 2 2 2 2" xfId="61599"/>
    <cellStyle name="Currency 2 2 6 3 2 2 2 3" xfId="46189"/>
    <cellStyle name="Currency 2 2 6 3 2 2 3" xfId="22966"/>
    <cellStyle name="Currency 2 2 6 3 2 2 3 2" xfId="53790"/>
    <cellStyle name="Currency 2 2 6 3 2 2 4" xfId="38380"/>
    <cellStyle name="Currency 2 2 6 3 2 3" xfId="11561"/>
    <cellStyle name="Currency 2 2 6 3 2 3 2" xfId="26972"/>
    <cellStyle name="Currency 2 2 6 3 2 3 2 2" xfId="57796"/>
    <cellStyle name="Currency 2 2 6 3 2 3 3" xfId="42386"/>
    <cellStyle name="Currency 2 2 6 3 2 4" xfId="19163"/>
    <cellStyle name="Currency 2 2 6 3 2 4 2" xfId="49987"/>
    <cellStyle name="Currency 2 2 6 3 2 5" xfId="34577"/>
    <cellStyle name="Currency 2 2 6 3 3" xfId="5655"/>
    <cellStyle name="Currency 2 2 6 3 3 2" xfId="13465"/>
    <cellStyle name="Currency 2 2 6 3 3 2 2" xfId="28876"/>
    <cellStyle name="Currency 2 2 6 3 3 2 2 2" xfId="59700"/>
    <cellStyle name="Currency 2 2 6 3 3 2 3" xfId="44290"/>
    <cellStyle name="Currency 2 2 6 3 3 3" xfId="21067"/>
    <cellStyle name="Currency 2 2 6 3 3 3 2" xfId="51891"/>
    <cellStyle name="Currency 2 2 6 3 3 4" xfId="36481"/>
    <cellStyle name="Currency 2 2 6 3 4" xfId="9662"/>
    <cellStyle name="Currency 2 2 6 3 4 2" xfId="25073"/>
    <cellStyle name="Currency 2 2 6 3 4 2 2" xfId="55897"/>
    <cellStyle name="Currency 2 2 6 3 4 3" xfId="40487"/>
    <cellStyle name="Currency 2 2 6 3 5" xfId="17264"/>
    <cellStyle name="Currency 2 2 6 3 5 2" xfId="48088"/>
    <cellStyle name="Currency 2 2 6 3 6" xfId="32678"/>
    <cellStyle name="Currency 2 2 6 4" xfId="2485"/>
    <cellStyle name="Currency 2 2 6 4 2" xfId="6288"/>
    <cellStyle name="Currency 2 2 6 4 2 2" xfId="14098"/>
    <cellStyle name="Currency 2 2 6 4 2 2 2" xfId="29509"/>
    <cellStyle name="Currency 2 2 6 4 2 2 2 2" xfId="60333"/>
    <cellStyle name="Currency 2 2 6 4 2 2 3" xfId="44923"/>
    <cellStyle name="Currency 2 2 6 4 2 3" xfId="21700"/>
    <cellStyle name="Currency 2 2 6 4 2 3 2" xfId="52524"/>
    <cellStyle name="Currency 2 2 6 4 2 4" xfId="37114"/>
    <cellStyle name="Currency 2 2 6 4 3" xfId="10295"/>
    <cellStyle name="Currency 2 2 6 4 3 2" xfId="25706"/>
    <cellStyle name="Currency 2 2 6 4 3 2 2" xfId="56530"/>
    <cellStyle name="Currency 2 2 6 4 3 3" xfId="41120"/>
    <cellStyle name="Currency 2 2 6 4 4" xfId="17897"/>
    <cellStyle name="Currency 2 2 6 4 4 2" xfId="48721"/>
    <cellStyle name="Currency 2 2 6 4 5" xfId="33311"/>
    <cellStyle name="Currency 2 2 6 5" xfId="4389"/>
    <cellStyle name="Currency 2 2 6 5 2" xfId="12199"/>
    <cellStyle name="Currency 2 2 6 5 2 2" xfId="27610"/>
    <cellStyle name="Currency 2 2 6 5 2 2 2" xfId="58434"/>
    <cellStyle name="Currency 2 2 6 5 2 3" xfId="43024"/>
    <cellStyle name="Currency 2 2 6 5 3" xfId="19801"/>
    <cellStyle name="Currency 2 2 6 5 3 2" xfId="50625"/>
    <cellStyle name="Currency 2 2 6 5 4" xfId="35215"/>
    <cellStyle name="Currency 2 2 6 6" xfId="8396"/>
    <cellStyle name="Currency 2 2 6 6 2" xfId="23807"/>
    <cellStyle name="Currency 2 2 6 6 2 2" xfId="54631"/>
    <cellStyle name="Currency 2 2 6 6 3" xfId="39221"/>
    <cellStyle name="Currency 2 2 6 7" xfId="15998"/>
    <cellStyle name="Currency 2 2 6 7 2" xfId="46822"/>
    <cellStyle name="Currency 2 2 6 8" xfId="31412"/>
    <cellStyle name="Currency 2 2 7" xfId="377"/>
    <cellStyle name="Currency 2 2 7 2" xfId="1010"/>
    <cellStyle name="Currency 2 2 7 2 2" xfId="2909"/>
    <cellStyle name="Currency 2 2 7 2 2 2" xfId="6712"/>
    <cellStyle name="Currency 2 2 7 2 2 2 2" xfId="14522"/>
    <cellStyle name="Currency 2 2 7 2 2 2 2 2" xfId="29933"/>
    <cellStyle name="Currency 2 2 7 2 2 2 2 2 2" xfId="60757"/>
    <cellStyle name="Currency 2 2 7 2 2 2 2 3" xfId="45347"/>
    <cellStyle name="Currency 2 2 7 2 2 2 3" xfId="22124"/>
    <cellStyle name="Currency 2 2 7 2 2 2 3 2" xfId="52948"/>
    <cellStyle name="Currency 2 2 7 2 2 2 4" xfId="37538"/>
    <cellStyle name="Currency 2 2 7 2 2 3" xfId="10719"/>
    <cellStyle name="Currency 2 2 7 2 2 3 2" xfId="26130"/>
    <cellStyle name="Currency 2 2 7 2 2 3 2 2" xfId="56954"/>
    <cellStyle name="Currency 2 2 7 2 2 3 3" xfId="41544"/>
    <cellStyle name="Currency 2 2 7 2 2 4" xfId="18321"/>
    <cellStyle name="Currency 2 2 7 2 2 4 2" xfId="49145"/>
    <cellStyle name="Currency 2 2 7 2 2 5" xfId="33735"/>
    <cellStyle name="Currency 2 2 7 2 3" xfId="4813"/>
    <cellStyle name="Currency 2 2 7 2 3 2" xfId="12623"/>
    <cellStyle name="Currency 2 2 7 2 3 2 2" xfId="28034"/>
    <cellStyle name="Currency 2 2 7 2 3 2 2 2" xfId="58858"/>
    <cellStyle name="Currency 2 2 7 2 3 2 3" xfId="43448"/>
    <cellStyle name="Currency 2 2 7 2 3 3" xfId="20225"/>
    <cellStyle name="Currency 2 2 7 2 3 3 2" xfId="51049"/>
    <cellStyle name="Currency 2 2 7 2 3 4" xfId="35639"/>
    <cellStyle name="Currency 2 2 7 2 4" xfId="8820"/>
    <cellStyle name="Currency 2 2 7 2 4 2" xfId="24231"/>
    <cellStyle name="Currency 2 2 7 2 4 2 2" xfId="55055"/>
    <cellStyle name="Currency 2 2 7 2 4 3" xfId="39645"/>
    <cellStyle name="Currency 2 2 7 2 5" xfId="16422"/>
    <cellStyle name="Currency 2 2 7 2 5 2" xfId="47246"/>
    <cellStyle name="Currency 2 2 7 2 6" xfId="31836"/>
    <cellStyle name="Currency 2 2 7 3" xfId="1643"/>
    <cellStyle name="Currency 2 2 7 3 2" xfId="3542"/>
    <cellStyle name="Currency 2 2 7 3 2 2" xfId="7345"/>
    <cellStyle name="Currency 2 2 7 3 2 2 2" xfId="15155"/>
    <cellStyle name="Currency 2 2 7 3 2 2 2 2" xfId="30566"/>
    <cellStyle name="Currency 2 2 7 3 2 2 2 2 2" xfId="61390"/>
    <cellStyle name="Currency 2 2 7 3 2 2 2 3" xfId="45980"/>
    <cellStyle name="Currency 2 2 7 3 2 2 3" xfId="22757"/>
    <cellStyle name="Currency 2 2 7 3 2 2 3 2" xfId="53581"/>
    <cellStyle name="Currency 2 2 7 3 2 2 4" xfId="38171"/>
    <cellStyle name="Currency 2 2 7 3 2 3" xfId="11352"/>
    <cellStyle name="Currency 2 2 7 3 2 3 2" xfId="26763"/>
    <cellStyle name="Currency 2 2 7 3 2 3 2 2" xfId="57587"/>
    <cellStyle name="Currency 2 2 7 3 2 3 3" xfId="42177"/>
    <cellStyle name="Currency 2 2 7 3 2 4" xfId="18954"/>
    <cellStyle name="Currency 2 2 7 3 2 4 2" xfId="49778"/>
    <cellStyle name="Currency 2 2 7 3 2 5" xfId="34368"/>
    <cellStyle name="Currency 2 2 7 3 3" xfId="5446"/>
    <cellStyle name="Currency 2 2 7 3 3 2" xfId="13256"/>
    <cellStyle name="Currency 2 2 7 3 3 2 2" xfId="28667"/>
    <cellStyle name="Currency 2 2 7 3 3 2 2 2" xfId="59491"/>
    <cellStyle name="Currency 2 2 7 3 3 2 3" xfId="44081"/>
    <cellStyle name="Currency 2 2 7 3 3 3" xfId="20858"/>
    <cellStyle name="Currency 2 2 7 3 3 3 2" xfId="51682"/>
    <cellStyle name="Currency 2 2 7 3 3 4" xfId="36272"/>
    <cellStyle name="Currency 2 2 7 3 4" xfId="9453"/>
    <cellStyle name="Currency 2 2 7 3 4 2" xfId="24864"/>
    <cellStyle name="Currency 2 2 7 3 4 2 2" xfId="55688"/>
    <cellStyle name="Currency 2 2 7 3 4 3" xfId="40278"/>
    <cellStyle name="Currency 2 2 7 3 5" xfId="17055"/>
    <cellStyle name="Currency 2 2 7 3 5 2" xfId="47879"/>
    <cellStyle name="Currency 2 2 7 3 6" xfId="32469"/>
    <cellStyle name="Currency 2 2 7 4" xfId="2276"/>
    <cellStyle name="Currency 2 2 7 4 2" xfId="6079"/>
    <cellStyle name="Currency 2 2 7 4 2 2" xfId="13889"/>
    <cellStyle name="Currency 2 2 7 4 2 2 2" xfId="29300"/>
    <cellStyle name="Currency 2 2 7 4 2 2 2 2" xfId="60124"/>
    <cellStyle name="Currency 2 2 7 4 2 2 3" xfId="44714"/>
    <cellStyle name="Currency 2 2 7 4 2 3" xfId="21491"/>
    <cellStyle name="Currency 2 2 7 4 2 3 2" xfId="52315"/>
    <cellStyle name="Currency 2 2 7 4 2 4" xfId="36905"/>
    <cellStyle name="Currency 2 2 7 4 3" xfId="10086"/>
    <cellStyle name="Currency 2 2 7 4 3 2" xfId="25497"/>
    <cellStyle name="Currency 2 2 7 4 3 2 2" xfId="56321"/>
    <cellStyle name="Currency 2 2 7 4 3 3" xfId="40911"/>
    <cellStyle name="Currency 2 2 7 4 4" xfId="17688"/>
    <cellStyle name="Currency 2 2 7 4 4 2" xfId="48512"/>
    <cellStyle name="Currency 2 2 7 4 5" xfId="33102"/>
    <cellStyle name="Currency 2 2 7 5" xfId="4180"/>
    <cellStyle name="Currency 2 2 7 5 2" xfId="11990"/>
    <cellStyle name="Currency 2 2 7 5 2 2" xfId="27401"/>
    <cellStyle name="Currency 2 2 7 5 2 2 2" xfId="58225"/>
    <cellStyle name="Currency 2 2 7 5 2 3" xfId="42815"/>
    <cellStyle name="Currency 2 2 7 5 3" xfId="19592"/>
    <cellStyle name="Currency 2 2 7 5 3 2" xfId="50416"/>
    <cellStyle name="Currency 2 2 7 5 4" xfId="35006"/>
    <cellStyle name="Currency 2 2 7 6" xfId="8187"/>
    <cellStyle name="Currency 2 2 7 6 2" xfId="23598"/>
    <cellStyle name="Currency 2 2 7 6 2 2" xfId="54422"/>
    <cellStyle name="Currency 2 2 7 6 3" xfId="39012"/>
    <cellStyle name="Currency 2 2 7 7" xfId="15789"/>
    <cellStyle name="Currency 2 2 7 7 2" xfId="46613"/>
    <cellStyle name="Currency 2 2 7 8" xfId="31203"/>
    <cellStyle name="Currency 2 2 8" xfId="797"/>
    <cellStyle name="Currency 2 2 8 2" xfId="2696"/>
    <cellStyle name="Currency 2 2 8 2 2" xfId="6499"/>
    <cellStyle name="Currency 2 2 8 2 2 2" xfId="14309"/>
    <cellStyle name="Currency 2 2 8 2 2 2 2" xfId="29720"/>
    <cellStyle name="Currency 2 2 8 2 2 2 2 2" xfId="60544"/>
    <cellStyle name="Currency 2 2 8 2 2 2 3" xfId="45134"/>
    <cellStyle name="Currency 2 2 8 2 2 3" xfId="21911"/>
    <cellStyle name="Currency 2 2 8 2 2 3 2" xfId="52735"/>
    <cellStyle name="Currency 2 2 8 2 2 4" xfId="37325"/>
    <cellStyle name="Currency 2 2 8 2 3" xfId="10506"/>
    <cellStyle name="Currency 2 2 8 2 3 2" xfId="25917"/>
    <cellStyle name="Currency 2 2 8 2 3 2 2" xfId="56741"/>
    <cellStyle name="Currency 2 2 8 2 3 3" xfId="41331"/>
    <cellStyle name="Currency 2 2 8 2 4" xfId="18108"/>
    <cellStyle name="Currency 2 2 8 2 4 2" xfId="48932"/>
    <cellStyle name="Currency 2 2 8 2 5" xfId="33522"/>
    <cellStyle name="Currency 2 2 8 3" xfId="4600"/>
    <cellStyle name="Currency 2 2 8 3 2" xfId="12410"/>
    <cellStyle name="Currency 2 2 8 3 2 2" xfId="27821"/>
    <cellStyle name="Currency 2 2 8 3 2 2 2" xfId="58645"/>
    <cellStyle name="Currency 2 2 8 3 2 3" xfId="43235"/>
    <cellStyle name="Currency 2 2 8 3 3" xfId="20012"/>
    <cellStyle name="Currency 2 2 8 3 3 2" xfId="50836"/>
    <cellStyle name="Currency 2 2 8 3 4" xfId="35426"/>
    <cellStyle name="Currency 2 2 8 4" xfId="8607"/>
    <cellStyle name="Currency 2 2 8 4 2" xfId="24018"/>
    <cellStyle name="Currency 2 2 8 4 2 2" xfId="54842"/>
    <cellStyle name="Currency 2 2 8 4 3" xfId="39432"/>
    <cellStyle name="Currency 2 2 8 5" xfId="16209"/>
    <cellStyle name="Currency 2 2 8 5 2" xfId="47033"/>
    <cellStyle name="Currency 2 2 8 6" xfId="31623"/>
    <cellStyle name="Currency 2 2 9" xfId="1430"/>
    <cellStyle name="Currency 2 2 9 2" xfId="3329"/>
    <cellStyle name="Currency 2 2 9 2 2" xfId="7132"/>
    <cellStyle name="Currency 2 2 9 2 2 2" xfId="14942"/>
    <cellStyle name="Currency 2 2 9 2 2 2 2" xfId="30353"/>
    <cellStyle name="Currency 2 2 9 2 2 2 2 2" xfId="61177"/>
    <cellStyle name="Currency 2 2 9 2 2 2 3" xfId="45767"/>
    <cellStyle name="Currency 2 2 9 2 2 3" xfId="22544"/>
    <cellStyle name="Currency 2 2 9 2 2 3 2" xfId="53368"/>
    <cellStyle name="Currency 2 2 9 2 2 4" xfId="37958"/>
    <cellStyle name="Currency 2 2 9 2 3" xfId="11139"/>
    <cellStyle name="Currency 2 2 9 2 3 2" xfId="26550"/>
    <cellStyle name="Currency 2 2 9 2 3 2 2" xfId="57374"/>
    <cellStyle name="Currency 2 2 9 2 3 3" xfId="41964"/>
    <cellStyle name="Currency 2 2 9 2 4" xfId="18741"/>
    <cellStyle name="Currency 2 2 9 2 4 2" xfId="49565"/>
    <cellStyle name="Currency 2 2 9 2 5" xfId="34155"/>
    <cellStyle name="Currency 2 2 9 3" xfId="5233"/>
    <cellStyle name="Currency 2 2 9 3 2" xfId="13043"/>
    <cellStyle name="Currency 2 2 9 3 2 2" xfId="28454"/>
    <cellStyle name="Currency 2 2 9 3 2 2 2" xfId="59278"/>
    <cellStyle name="Currency 2 2 9 3 2 3" xfId="43868"/>
    <cellStyle name="Currency 2 2 9 3 3" xfId="20645"/>
    <cellStyle name="Currency 2 2 9 3 3 2" xfId="51469"/>
    <cellStyle name="Currency 2 2 9 3 4" xfId="36059"/>
    <cellStyle name="Currency 2 2 9 4" xfId="9240"/>
    <cellStyle name="Currency 2 2 9 4 2" xfId="24651"/>
    <cellStyle name="Currency 2 2 9 4 2 2" xfId="55475"/>
    <cellStyle name="Currency 2 2 9 4 3" xfId="40065"/>
    <cellStyle name="Currency 2 2 9 5" xfId="16842"/>
    <cellStyle name="Currency 2 2 9 5 2" xfId="47666"/>
    <cellStyle name="Currency 2 2 9 6" xfId="32256"/>
    <cellStyle name="Currency 2 20" xfId="61804"/>
    <cellStyle name="Currency 2 21" xfId="61809"/>
    <cellStyle name="Currency 2 22" xfId="137"/>
    <cellStyle name="Currency 2 3" xfId="147"/>
    <cellStyle name="Currency 2 3 10" xfId="2057"/>
    <cellStyle name="Currency 2 3 10 2" xfId="5860"/>
    <cellStyle name="Currency 2 3 10 2 2" xfId="13670"/>
    <cellStyle name="Currency 2 3 10 2 2 2" xfId="29081"/>
    <cellStyle name="Currency 2 3 10 2 2 2 2" xfId="59905"/>
    <cellStyle name="Currency 2 3 10 2 2 3" xfId="44495"/>
    <cellStyle name="Currency 2 3 10 2 3" xfId="21272"/>
    <cellStyle name="Currency 2 3 10 2 3 2" xfId="52096"/>
    <cellStyle name="Currency 2 3 10 2 4" xfId="36686"/>
    <cellStyle name="Currency 2 3 10 3" xfId="9867"/>
    <cellStyle name="Currency 2 3 10 3 2" xfId="25278"/>
    <cellStyle name="Currency 2 3 10 3 2 2" xfId="56102"/>
    <cellStyle name="Currency 2 3 10 3 3" xfId="40692"/>
    <cellStyle name="Currency 2 3 10 4" xfId="17469"/>
    <cellStyle name="Currency 2 3 10 4 2" xfId="48293"/>
    <cellStyle name="Currency 2 3 10 5" xfId="32883"/>
    <cellStyle name="Currency 2 3 11" xfId="3961"/>
    <cellStyle name="Currency 2 3 11 2" xfId="11771"/>
    <cellStyle name="Currency 2 3 11 2 2" xfId="27182"/>
    <cellStyle name="Currency 2 3 11 2 2 2" xfId="58006"/>
    <cellStyle name="Currency 2 3 11 2 3" xfId="42596"/>
    <cellStyle name="Currency 2 3 11 3" xfId="19373"/>
    <cellStyle name="Currency 2 3 11 3 2" xfId="50197"/>
    <cellStyle name="Currency 2 3 11 4" xfId="34787"/>
    <cellStyle name="Currency 2 3 12" xfId="7968"/>
    <cellStyle name="Currency 2 3 12 2" xfId="23379"/>
    <cellStyle name="Currency 2 3 12 2 2" xfId="54203"/>
    <cellStyle name="Currency 2 3 12 3" xfId="38793"/>
    <cellStyle name="Currency 2 3 13" xfId="7759"/>
    <cellStyle name="Currency 2 3 13 2" xfId="23170"/>
    <cellStyle name="Currency 2 3 13 2 2" xfId="53994"/>
    <cellStyle name="Currency 2 3 13 3" xfId="38584"/>
    <cellStyle name="Currency 2 3 14" xfId="15570"/>
    <cellStyle name="Currency 2 3 14 2" xfId="46394"/>
    <cellStyle name="Currency 2 3 15" xfId="30984"/>
    <cellStyle name="Currency 2 3 2" xfId="177"/>
    <cellStyle name="Currency 2 3 2 10" xfId="3981"/>
    <cellStyle name="Currency 2 3 2 10 2" xfId="11791"/>
    <cellStyle name="Currency 2 3 2 10 2 2" xfId="27202"/>
    <cellStyle name="Currency 2 3 2 10 2 2 2" xfId="58026"/>
    <cellStyle name="Currency 2 3 2 10 2 3" xfId="42616"/>
    <cellStyle name="Currency 2 3 2 10 3" xfId="19393"/>
    <cellStyle name="Currency 2 3 2 10 3 2" xfId="50217"/>
    <cellStyle name="Currency 2 3 2 10 4" xfId="34807"/>
    <cellStyle name="Currency 2 3 2 11" xfId="7988"/>
    <cellStyle name="Currency 2 3 2 11 2" xfId="23399"/>
    <cellStyle name="Currency 2 3 2 11 2 2" xfId="54223"/>
    <cellStyle name="Currency 2 3 2 11 3" xfId="38813"/>
    <cellStyle name="Currency 2 3 2 12" xfId="7779"/>
    <cellStyle name="Currency 2 3 2 12 2" xfId="23190"/>
    <cellStyle name="Currency 2 3 2 12 2 2" xfId="54014"/>
    <cellStyle name="Currency 2 3 2 12 3" xfId="38604"/>
    <cellStyle name="Currency 2 3 2 13" xfId="15590"/>
    <cellStyle name="Currency 2 3 2 13 2" xfId="46414"/>
    <cellStyle name="Currency 2 3 2 14" xfId="31004"/>
    <cellStyle name="Currency 2 3 2 2" xfId="262"/>
    <cellStyle name="Currency 2 3 2 2 10" xfId="7864"/>
    <cellStyle name="Currency 2 3 2 2 10 2" xfId="23275"/>
    <cellStyle name="Currency 2 3 2 2 10 2 2" xfId="54099"/>
    <cellStyle name="Currency 2 3 2 2 10 3" xfId="38689"/>
    <cellStyle name="Currency 2 3 2 2 11" xfId="15675"/>
    <cellStyle name="Currency 2 3 2 2 11 2" xfId="46499"/>
    <cellStyle name="Currency 2 3 2 2 12" xfId="31089"/>
    <cellStyle name="Currency 2 3 2 2 2" xfId="344"/>
    <cellStyle name="Currency 2 3 2 2 2 10" xfId="15757"/>
    <cellStyle name="Currency 2 3 2 2 2 10 2" xfId="46581"/>
    <cellStyle name="Currency 2 3 2 2 2 11" xfId="31171"/>
    <cellStyle name="Currency 2 3 2 2 2 2" xfId="767"/>
    <cellStyle name="Currency 2 3 2 2 2 2 2" xfId="1400"/>
    <cellStyle name="Currency 2 3 2 2 2 2 2 2" xfId="3299"/>
    <cellStyle name="Currency 2 3 2 2 2 2 2 2 2" xfId="7102"/>
    <cellStyle name="Currency 2 3 2 2 2 2 2 2 2 2" xfId="14912"/>
    <cellStyle name="Currency 2 3 2 2 2 2 2 2 2 2 2" xfId="30323"/>
    <cellStyle name="Currency 2 3 2 2 2 2 2 2 2 2 2 2" xfId="61147"/>
    <cellStyle name="Currency 2 3 2 2 2 2 2 2 2 2 3" xfId="45737"/>
    <cellStyle name="Currency 2 3 2 2 2 2 2 2 2 3" xfId="22514"/>
    <cellStyle name="Currency 2 3 2 2 2 2 2 2 2 3 2" xfId="53338"/>
    <cellStyle name="Currency 2 3 2 2 2 2 2 2 2 4" xfId="37928"/>
    <cellStyle name="Currency 2 3 2 2 2 2 2 2 3" xfId="11109"/>
    <cellStyle name="Currency 2 3 2 2 2 2 2 2 3 2" xfId="26520"/>
    <cellStyle name="Currency 2 3 2 2 2 2 2 2 3 2 2" xfId="57344"/>
    <cellStyle name="Currency 2 3 2 2 2 2 2 2 3 3" xfId="41934"/>
    <cellStyle name="Currency 2 3 2 2 2 2 2 2 4" xfId="18711"/>
    <cellStyle name="Currency 2 3 2 2 2 2 2 2 4 2" xfId="49535"/>
    <cellStyle name="Currency 2 3 2 2 2 2 2 2 5" xfId="34125"/>
    <cellStyle name="Currency 2 3 2 2 2 2 2 3" xfId="5203"/>
    <cellStyle name="Currency 2 3 2 2 2 2 2 3 2" xfId="13013"/>
    <cellStyle name="Currency 2 3 2 2 2 2 2 3 2 2" xfId="28424"/>
    <cellStyle name="Currency 2 3 2 2 2 2 2 3 2 2 2" xfId="59248"/>
    <cellStyle name="Currency 2 3 2 2 2 2 2 3 2 3" xfId="43838"/>
    <cellStyle name="Currency 2 3 2 2 2 2 2 3 3" xfId="20615"/>
    <cellStyle name="Currency 2 3 2 2 2 2 2 3 3 2" xfId="51439"/>
    <cellStyle name="Currency 2 3 2 2 2 2 2 3 4" xfId="36029"/>
    <cellStyle name="Currency 2 3 2 2 2 2 2 4" xfId="9210"/>
    <cellStyle name="Currency 2 3 2 2 2 2 2 4 2" xfId="24621"/>
    <cellStyle name="Currency 2 3 2 2 2 2 2 4 2 2" xfId="55445"/>
    <cellStyle name="Currency 2 3 2 2 2 2 2 4 3" xfId="40035"/>
    <cellStyle name="Currency 2 3 2 2 2 2 2 5" xfId="16812"/>
    <cellStyle name="Currency 2 3 2 2 2 2 2 5 2" xfId="47636"/>
    <cellStyle name="Currency 2 3 2 2 2 2 2 6" xfId="32226"/>
    <cellStyle name="Currency 2 3 2 2 2 2 3" xfId="2033"/>
    <cellStyle name="Currency 2 3 2 2 2 2 3 2" xfId="3932"/>
    <cellStyle name="Currency 2 3 2 2 2 2 3 2 2" xfId="7735"/>
    <cellStyle name="Currency 2 3 2 2 2 2 3 2 2 2" xfId="15545"/>
    <cellStyle name="Currency 2 3 2 2 2 2 3 2 2 2 2" xfId="30956"/>
    <cellStyle name="Currency 2 3 2 2 2 2 3 2 2 2 2 2" xfId="61780"/>
    <cellStyle name="Currency 2 3 2 2 2 2 3 2 2 2 3" xfId="46370"/>
    <cellStyle name="Currency 2 3 2 2 2 2 3 2 2 3" xfId="23147"/>
    <cellStyle name="Currency 2 3 2 2 2 2 3 2 2 3 2" xfId="53971"/>
    <cellStyle name="Currency 2 3 2 2 2 2 3 2 2 4" xfId="38561"/>
    <cellStyle name="Currency 2 3 2 2 2 2 3 2 3" xfId="11742"/>
    <cellStyle name="Currency 2 3 2 2 2 2 3 2 3 2" xfId="27153"/>
    <cellStyle name="Currency 2 3 2 2 2 2 3 2 3 2 2" xfId="57977"/>
    <cellStyle name="Currency 2 3 2 2 2 2 3 2 3 3" xfId="42567"/>
    <cellStyle name="Currency 2 3 2 2 2 2 3 2 4" xfId="19344"/>
    <cellStyle name="Currency 2 3 2 2 2 2 3 2 4 2" xfId="50168"/>
    <cellStyle name="Currency 2 3 2 2 2 2 3 2 5" xfId="34758"/>
    <cellStyle name="Currency 2 3 2 2 2 2 3 3" xfId="5836"/>
    <cellStyle name="Currency 2 3 2 2 2 2 3 3 2" xfId="13646"/>
    <cellStyle name="Currency 2 3 2 2 2 2 3 3 2 2" xfId="29057"/>
    <cellStyle name="Currency 2 3 2 2 2 2 3 3 2 2 2" xfId="59881"/>
    <cellStyle name="Currency 2 3 2 2 2 2 3 3 2 3" xfId="44471"/>
    <cellStyle name="Currency 2 3 2 2 2 2 3 3 3" xfId="21248"/>
    <cellStyle name="Currency 2 3 2 2 2 2 3 3 3 2" xfId="52072"/>
    <cellStyle name="Currency 2 3 2 2 2 2 3 3 4" xfId="36662"/>
    <cellStyle name="Currency 2 3 2 2 2 2 3 4" xfId="9843"/>
    <cellStyle name="Currency 2 3 2 2 2 2 3 4 2" xfId="25254"/>
    <cellStyle name="Currency 2 3 2 2 2 2 3 4 2 2" xfId="56078"/>
    <cellStyle name="Currency 2 3 2 2 2 2 3 4 3" xfId="40668"/>
    <cellStyle name="Currency 2 3 2 2 2 2 3 5" xfId="17445"/>
    <cellStyle name="Currency 2 3 2 2 2 2 3 5 2" xfId="48269"/>
    <cellStyle name="Currency 2 3 2 2 2 2 3 6" xfId="32859"/>
    <cellStyle name="Currency 2 3 2 2 2 2 4" xfId="2666"/>
    <cellStyle name="Currency 2 3 2 2 2 2 4 2" xfId="6469"/>
    <cellStyle name="Currency 2 3 2 2 2 2 4 2 2" xfId="14279"/>
    <cellStyle name="Currency 2 3 2 2 2 2 4 2 2 2" xfId="29690"/>
    <cellStyle name="Currency 2 3 2 2 2 2 4 2 2 2 2" xfId="60514"/>
    <cellStyle name="Currency 2 3 2 2 2 2 4 2 2 3" xfId="45104"/>
    <cellStyle name="Currency 2 3 2 2 2 2 4 2 3" xfId="21881"/>
    <cellStyle name="Currency 2 3 2 2 2 2 4 2 3 2" xfId="52705"/>
    <cellStyle name="Currency 2 3 2 2 2 2 4 2 4" xfId="37295"/>
    <cellStyle name="Currency 2 3 2 2 2 2 4 3" xfId="10476"/>
    <cellStyle name="Currency 2 3 2 2 2 2 4 3 2" xfId="25887"/>
    <cellStyle name="Currency 2 3 2 2 2 2 4 3 2 2" xfId="56711"/>
    <cellStyle name="Currency 2 3 2 2 2 2 4 3 3" xfId="41301"/>
    <cellStyle name="Currency 2 3 2 2 2 2 4 4" xfId="18078"/>
    <cellStyle name="Currency 2 3 2 2 2 2 4 4 2" xfId="48902"/>
    <cellStyle name="Currency 2 3 2 2 2 2 4 5" xfId="33492"/>
    <cellStyle name="Currency 2 3 2 2 2 2 5" xfId="4570"/>
    <cellStyle name="Currency 2 3 2 2 2 2 5 2" xfId="12380"/>
    <cellStyle name="Currency 2 3 2 2 2 2 5 2 2" xfId="27791"/>
    <cellStyle name="Currency 2 3 2 2 2 2 5 2 2 2" xfId="58615"/>
    <cellStyle name="Currency 2 3 2 2 2 2 5 2 3" xfId="43205"/>
    <cellStyle name="Currency 2 3 2 2 2 2 5 3" xfId="19982"/>
    <cellStyle name="Currency 2 3 2 2 2 2 5 3 2" xfId="50806"/>
    <cellStyle name="Currency 2 3 2 2 2 2 5 4" xfId="35396"/>
    <cellStyle name="Currency 2 3 2 2 2 2 6" xfId="8577"/>
    <cellStyle name="Currency 2 3 2 2 2 2 6 2" xfId="23988"/>
    <cellStyle name="Currency 2 3 2 2 2 2 6 2 2" xfId="54812"/>
    <cellStyle name="Currency 2 3 2 2 2 2 6 3" xfId="39402"/>
    <cellStyle name="Currency 2 3 2 2 2 2 7" xfId="16179"/>
    <cellStyle name="Currency 2 3 2 2 2 2 7 2" xfId="47003"/>
    <cellStyle name="Currency 2 3 2 2 2 2 8" xfId="31593"/>
    <cellStyle name="Currency 2 3 2 2 2 3" xfId="558"/>
    <cellStyle name="Currency 2 3 2 2 2 3 2" xfId="1191"/>
    <cellStyle name="Currency 2 3 2 2 2 3 2 2" xfId="3090"/>
    <cellStyle name="Currency 2 3 2 2 2 3 2 2 2" xfId="6893"/>
    <cellStyle name="Currency 2 3 2 2 2 3 2 2 2 2" xfId="14703"/>
    <cellStyle name="Currency 2 3 2 2 2 3 2 2 2 2 2" xfId="30114"/>
    <cellStyle name="Currency 2 3 2 2 2 3 2 2 2 2 2 2" xfId="60938"/>
    <cellStyle name="Currency 2 3 2 2 2 3 2 2 2 2 3" xfId="45528"/>
    <cellStyle name="Currency 2 3 2 2 2 3 2 2 2 3" xfId="22305"/>
    <cellStyle name="Currency 2 3 2 2 2 3 2 2 2 3 2" xfId="53129"/>
    <cellStyle name="Currency 2 3 2 2 2 3 2 2 2 4" xfId="37719"/>
    <cellStyle name="Currency 2 3 2 2 2 3 2 2 3" xfId="10900"/>
    <cellStyle name="Currency 2 3 2 2 2 3 2 2 3 2" xfId="26311"/>
    <cellStyle name="Currency 2 3 2 2 2 3 2 2 3 2 2" xfId="57135"/>
    <cellStyle name="Currency 2 3 2 2 2 3 2 2 3 3" xfId="41725"/>
    <cellStyle name="Currency 2 3 2 2 2 3 2 2 4" xfId="18502"/>
    <cellStyle name="Currency 2 3 2 2 2 3 2 2 4 2" xfId="49326"/>
    <cellStyle name="Currency 2 3 2 2 2 3 2 2 5" xfId="33916"/>
    <cellStyle name="Currency 2 3 2 2 2 3 2 3" xfId="4994"/>
    <cellStyle name="Currency 2 3 2 2 2 3 2 3 2" xfId="12804"/>
    <cellStyle name="Currency 2 3 2 2 2 3 2 3 2 2" xfId="28215"/>
    <cellStyle name="Currency 2 3 2 2 2 3 2 3 2 2 2" xfId="59039"/>
    <cellStyle name="Currency 2 3 2 2 2 3 2 3 2 3" xfId="43629"/>
    <cellStyle name="Currency 2 3 2 2 2 3 2 3 3" xfId="20406"/>
    <cellStyle name="Currency 2 3 2 2 2 3 2 3 3 2" xfId="51230"/>
    <cellStyle name="Currency 2 3 2 2 2 3 2 3 4" xfId="35820"/>
    <cellStyle name="Currency 2 3 2 2 2 3 2 4" xfId="9001"/>
    <cellStyle name="Currency 2 3 2 2 2 3 2 4 2" xfId="24412"/>
    <cellStyle name="Currency 2 3 2 2 2 3 2 4 2 2" xfId="55236"/>
    <cellStyle name="Currency 2 3 2 2 2 3 2 4 3" xfId="39826"/>
    <cellStyle name="Currency 2 3 2 2 2 3 2 5" xfId="16603"/>
    <cellStyle name="Currency 2 3 2 2 2 3 2 5 2" xfId="47427"/>
    <cellStyle name="Currency 2 3 2 2 2 3 2 6" xfId="32017"/>
    <cellStyle name="Currency 2 3 2 2 2 3 3" xfId="1824"/>
    <cellStyle name="Currency 2 3 2 2 2 3 3 2" xfId="3723"/>
    <cellStyle name="Currency 2 3 2 2 2 3 3 2 2" xfId="7526"/>
    <cellStyle name="Currency 2 3 2 2 2 3 3 2 2 2" xfId="15336"/>
    <cellStyle name="Currency 2 3 2 2 2 3 3 2 2 2 2" xfId="30747"/>
    <cellStyle name="Currency 2 3 2 2 2 3 3 2 2 2 2 2" xfId="61571"/>
    <cellStyle name="Currency 2 3 2 2 2 3 3 2 2 2 3" xfId="46161"/>
    <cellStyle name="Currency 2 3 2 2 2 3 3 2 2 3" xfId="22938"/>
    <cellStyle name="Currency 2 3 2 2 2 3 3 2 2 3 2" xfId="53762"/>
    <cellStyle name="Currency 2 3 2 2 2 3 3 2 2 4" xfId="38352"/>
    <cellStyle name="Currency 2 3 2 2 2 3 3 2 3" xfId="11533"/>
    <cellStyle name="Currency 2 3 2 2 2 3 3 2 3 2" xfId="26944"/>
    <cellStyle name="Currency 2 3 2 2 2 3 3 2 3 2 2" xfId="57768"/>
    <cellStyle name="Currency 2 3 2 2 2 3 3 2 3 3" xfId="42358"/>
    <cellStyle name="Currency 2 3 2 2 2 3 3 2 4" xfId="19135"/>
    <cellStyle name="Currency 2 3 2 2 2 3 3 2 4 2" xfId="49959"/>
    <cellStyle name="Currency 2 3 2 2 2 3 3 2 5" xfId="34549"/>
    <cellStyle name="Currency 2 3 2 2 2 3 3 3" xfId="5627"/>
    <cellStyle name="Currency 2 3 2 2 2 3 3 3 2" xfId="13437"/>
    <cellStyle name="Currency 2 3 2 2 2 3 3 3 2 2" xfId="28848"/>
    <cellStyle name="Currency 2 3 2 2 2 3 3 3 2 2 2" xfId="59672"/>
    <cellStyle name="Currency 2 3 2 2 2 3 3 3 2 3" xfId="44262"/>
    <cellStyle name="Currency 2 3 2 2 2 3 3 3 3" xfId="21039"/>
    <cellStyle name="Currency 2 3 2 2 2 3 3 3 3 2" xfId="51863"/>
    <cellStyle name="Currency 2 3 2 2 2 3 3 3 4" xfId="36453"/>
    <cellStyle name="Currency 2 3 2 2 2 3 3 4" xfId="9634"/>
    <cellStyle name="Currency 2 3 2 2 2 3 3 4 2" xfId="25045"/>
    <cellStyle name="Currency 2 3 2 2 2 3 3 4 2 2" xfId="55869"/>
    <cellStyle name="Currency 2 3 2 2 2 3 3 4 3" xfId="40459"/>
    <cellStyle name="Currency 2 3 2 2 2 3 3 5" xfId="17236"/>
    <cellStyle name="Currency 2 3 2 2 2 3 3 5 2" xfId="48060"/>
    <cellStyle name="Currency 2 3 2 2 2 3 3 6" xfId="32650"/>
    <cellStyle name="Currency 2 3 2 2 2 3 4" xfId="2457"/>
    <cellStyle name="Currency 2 3 2 2 2 3 4 2" xfId="6260"/>
    <cellStyle name="Currency 2 3 2 2 2 3 4 2 2" xfId="14070"/>
    <cellStyle name="Currency 2 3 2 2 2 3 4 2 2 2" xfId="29481"/>
    <cellStyle name="Currency 2 3 2 2 2 3 4 2 2 2 2" xfId="60305"/>
    <cellStyle name="Currency 2 3 2 2 2 3 4 2 2 3" xfId="44895"/>
    <cellStyle name="Currency 2 3 2 2 2 3 4 2 3" xfId="21672"/>
    <cellStyle name="Currency 2 3 2 2 2 3 4 2 3 2" xfId="52496"/>
    <cellStyle name="Currency 2 3 2 2 2 3 4 2 4" xfId="37086"/>
    <cellStyle name="Currency 2 3 2 2 2 3 4 3" xfId="10267"/>
    <cellStyle name="Currency 2 3 2 2 2 3 4 3 2" xfId="25678"/>
    <cellStyle name="Currency 2 3 2 2 2 3 4 3 2 2" xfId="56502"/>
    <cellStyle name="Currency 2 3 2 2 2 3 4 3 3" xfId="41092"/>
    <cellStyle name="Currency 2 3 2 2 2 3 4 4" xfId="17869"/>
    <cellStyle name="Currency 2 3 2 2 2 3 4 4 2" xfId="48693"/>
    <cellStyle name="Currency 2 3 2 2 2 3 4 5" xfId="33283"/>
    <cellStyle name="Currency 2 3 2 2 2 3 5" xfId="4361"/>
    <cellStyle name="Currency 2 3 2 2 2 3 5 2" xfId="12171"/>
    <cellStyle name="Currency 2 3 2 2 2 3 5 2 2" xfId="27582"/>
    <cellStyle name="Currency 2 3 2 2 2 3 5 2 2 2" xfId="58406"/>
    <cellStyle name="Currency 2 3 2 2 2 3 5 2 3" xfId="42996"/>
    <cellStyle name="Currency 2 3 2 2 2 3 5 3" xfId="19773"/>
    <cellStyle name="Currency 2 3 2 2 2 3 5 3 2" xfId="50597"/>
    <cellStyle name="Currency 2 3 2 2 2 3 5 4" xfId="35187"/>
    <cellStyle name="Currency 2 3 2 2 2 3 6" xfId="8368"/>
    <cellStyle name="Currency 2 3 2 2 2 3 6 2" xfId="23779"/>
    <cellStyle name="Currency 2 3 2 2 2 3 6 2 2" xfId="54603"/>
    <cellStyle name="Currency 2 3 2 2 2 3 6 3" xfId="39193"/>
    <cellStyle name="Currency 2 3 2 2 2 3 7" xfId="15970"/>
    <cellStyle name="Currency 2 3 2 2 2 3 7 2" xfId="46794"/>
    <cellStyle name="Currency 2 3 2 2 2 3 8" xfId="31384"/>
    <cellStyle name="Currency 2 3 2 2 2 4" xfId="978"/>
    <cellStyle name="Currency 2 3 2 2 2 4 2" xfId="2877"/>
    <cellStyle name="Currency 2 3 2 2 2 4 2 2" xfId="6680"/>
    <cellStyle name="Currency 2 3 2 2 2 4 2 2 2" xfId="14490"/>
    <cellStyle name="Currency 2 3 2 2 2 4 2 2 2 2" xfId="29901"/>
    <cellStyle name="Currency 2 3 2 2 2 4 2 2 2 2 2" xfId="60725"/>
    <cellStyle name="Currency 2 3 2 2 2 4 2 2 2 3" xfId="45315"/>
    <cellStyle name="Currency 2 3 2 2 2 4 2 2 3" xfId="22092"/>
    <cellStyle name="Currency 2 3 2 2 2 4 2 2 3 2" xfId="52916"/>
    <cellStyle name="Currency 2 3 2 2 2 4 2 2 4" xfId="37506"/>
    <cellStyle name="Currency 2 3 2 2 2 4 2 3" xfId="10687"/>
    <cellStyle name="Currency 2 3 2 2 2 4 2 3 2" xfId="26098"/>
    <cellStyle name="Currency 2 3 2 2 2 4 2 3 2 2" xfId="56922"/>
    <cellStyle name="Currency 2 3 2 2 2 4 2 3 3" xfId="41512"/>
    <cellStyle name="Currency 2 3 2 2 2 4 2 4" xfId="18289"/>
    <cellStyle name="Currency 2 3 2 2 2 4 2 4 2" xfId="49113"/>
    <cellStyle name="Currency 2 3 2 2 2 4 2 5" xfId="33703"/>
    <cellStyle name="Currency 2 3 2 2 2 4 3" xfId="4781"/>
    <cellStyle name="Currency 2 3 2 2 2 4 3 2" xfId="12591"/>
    <cellStyle name="Currency 2 3 2 2 2 4 3 2 2" xfId="28002"/>
    <cellStyle name="Currency 2 3 2 2 2 4 3 2 2 2" xfId="58826"/>
    <cellStyle name="Currency 2 3 2 2 2 4 3 2 3" xfId="43416"/>
    <cellStyle name="Currency 2 3 2 2 2 4 3 3" xfId="20193"/>
    <cellStyle name="Currency 2 3 2 2 2 4 3 3 2" xfId="51017"/>
    <cellStyle name="Currency 2 3 2 2 2 4 3 4" xfId="35607"/>
    <cellStyle name="Currency 2 3 2 2 2 4 4" xfId="8788"/>
    <cellStyle name="Currency 2 3 2 2 2 4 4 2" xfId="24199"/>
    <cellStyle name="Currency 2 3 2 2 2 4 4 2 2" xfId="55023"/>
    <cellStyle name="Currency 2 3 2 2 2 4 4 3" xfId="39613"/>
    <cellStyle name="Currency 2 3 2 2 2 4 5" xfId="16390"/>
    <cellStyle name="Currency 2 3 2 2 2 4 5 2" xfId="47214"/>
    <cellStyle name="Currency 2 3 2 2 2 4 6" xfId="31804"/>
    <cellStyle name="Currency 2 3 2 2 2 5" xfId="1611"/>
    <cellStyle name="Currency 2 3 2 2 2 5 2" xfId="3510"/>
    <cellStyle name="Currency 2 3 2 2 2 5 2 2" xfId="7313"/>
    <cellStyle name="Currency 2 3 2 2 2 5 2 2 2" xfId="15123"/>
    <cellStyle name="Currency 2 3 2 2 2 5 2 2 2 2" xfId="30534"/>
    <cellStyle name="Currency 2 3 2 2 2 5 2 2 2 2 2" xfId="61358"/>
    <cellStyle name="Currency 2 3 2 2 2 5 2 2 2 3" xfId="45948"/>
    <cellStyle name="Currency 2 3 2 2 2 5 2 2 3" xfId="22725"/>
    <cellStyle name="Currency 2 3 2 2 2 5 2 2 3 2" xfId="53549"/>
    <cellStyle name="Currency 2 3 2 2 2 5 2 2 4" xfId="38139"/>
    <cellStyle name="Currency 2 3 2 2 2 5 2 3" xfId="11320"/>
    <cellStyle name="Currency 2 3 2 2 2 5 2 3 2" xfId="26731"/>
    <cellStyle name="Currency 2 3 2 2 2 5 2 3 2 2" xfId="57555"/>
    <cellStyle name="Currency 2 3 2 2 2 5 2 3 3" xfId="42145"/>
    <cellStyle name="Currency 2 3 2 2 2 5 2 4" xfId="18922"/>
    <cellStyle name="Currency 2 3 2 2 2 5 2 4 2" xfId="49746"/>
    <cellStyle name="Currency 2 3 2 2 2 5 2 5" xfId="34336"/>
    <cellStyle name="Currency 2 3 2 2 2 5 3" xfId="5414"/>
    <cellStyle name="Currency 2 3 2 2 2 5 3 2" xfId="13224"/>
    <cellStyle name="Currency 2 3 2 2 2 5 3 2 2" xfId="28635"/>
    <cellStyle name="Currency 2 3 2 2 2 5 3 2 2 2" xfId="59459"/>
    <cellStyle name="Currency 2 3 2 2 2 5 3 2 3" xfId="44049"/>
    <cellStyle name="Currency 2 3 2 2 2 5 3 3" xfId="20826"/>
    <cellStyle name="Currency 2 3 2 2 2 5 3 3 2" xfId="51650"/>
    <cellStyle name="Currency 2 3 2 2 2 5 3 4" xfId="36240"/>
    <cellStyle name="Currency 2 3 2 2 2 5 4" xfId="9421"/>
    <cellStyle name="Currency 2 3 2 2 2 5 4 2" xfId="24832"/>
    <cellStyle name="Currency 2 3 2 2 2 5 4 2 2" xfId="55656"/>
    <cellStyle name="Currency 2 3 2 2 2 5 4 3" xfId="40246"/>
    <cellStyle name="Currency 2 3 2 2 2 5 5" xfId="17023"/>
    <cellStyle name="Currency 2 3 2 2 2 5 5 2" xfId="47847"/>
    <cellStyle name="Currency 2 3 2 2 2 5 6" xfId="32437"/>
    <cellStyle name="Currency 2 3 2 2 2 6" xfId="2244"/>
    <cellStyle name="Currency 2 3 2 2 2 6 2" xfId="6047"/>
    <cellStyle name="Currency 2 3 2 2 2 6 2 2" xfId="13857"/>
    <cellStyle name="Currency 2 3 2 2 2 6 2 2 2" xfId="29268"/>
    <cellStyle name="Currency 2 3 2 2 2 6 2 2 2 2" xfId="60092"/>
    <cellStyle name="Currency 2 3 2 2 2 6 2 2 3" xfId="44682"/>
    <cellStyle name="Currency 2 3 2 2 2 6 2 3" xfId="21459"/>
    <cellStyle name="Currency 2 3 2 2 2 6 2 3 2" xfId="52283"/>
    <cellStyle name="Currency 2 3 2 2 2 6 2 4" xfId="36873"/>
    <cellStyle name="Currency 2 3 2 2 2 6 3" xfId="10054"/>
    <cellStyle name="Currency 2 3 2 2 2 6 3 2" xfId="25465"/>
    <cellStyle name="Currency 2 3 2 2 2 6 3 2 2" xfId="56289"/>
    <cellStyle name="Currency 2 3 2 2 2 6 3 3" xfId="40879"/>
    <cellStyle name="Currency 2 3 2 2 2 6 4" xfId="17656"/>
    <cellStyle name="Currency 2 3 2 2 2 6 4 2" xfId="48480"/>
    <cellStyle name="Currency 2 3 2 2 2 6 5" xfId="33070"/>
    <cellStyle name="Currency 2 3 2 2 2 7" xfId="4148"/>
    <cellStyle name="Currency 2 3 2 2 2 7 2" xfId="11958"/>
    <cellStyle name="Currency 2 3 2 2 2 7 2 2" xfId="27369"/>
    <cellStyle name="Currency 2 3 2 2 2 7 2 2 2" xfId="58193"/>
    <cellStyle name="Currency 2 3 2 2 2 7 2 3" xfId="42783"/>
    <cellStyle name="Currency 2 3 2 2 2 7 3" xfId="19560"/>
    <cellStyle name="Currency 2 3 2 2 2 7 3 2" xfId="50384"/>
    <cellStyle name="Currency 2 3 2 2 2 7 4" xfId="34974"/>
    <cellStyle name="Currency 2 3 2 2 2 8" xfId="8155"/>
    <cellStyle name="Currency 2 3 2 2 2 8 2" xfId="23566"/>
    <cellStyle name="Currency 2 3 2 2 2 8 2 2" xfId="54390"/>
    <cellStyle name="Currency 2 3 2 2 2 8 3" xfId="38980"/>
    <cellStyle name="Currency 2 3 2 2 2 9" xfId="7946"/>
    <cellStyle name="Currency 2 3 2 2 2 9 2" xfId="23357"/>
    <cellStyle name="Currency 2 3 2 2 2 9 2 2" xfId="54181"/>
    <cellStyle name="Currency 2 3 2 2 2 9 3" xfId="38771"/>
    <cellStyle name="Currency 2 3 2 2 3" xfId="685"/>
    <cellStyle name="Currency 2 3 2 2 3 2" xfId="1318"/>
    <cellStyle name="Currency 2 3 2 2 3 2 2" xfId="3217"/>
    <cellStyle name="Currency 2 3 2 2 3 2 2 2" xfId="7020"/>
    <cellStyle name="Currency 2 3 2 2 3 2 2 2 2" xfId="14830"/>
    <cellStyle name="Currency 2 3 2 2 3 2 2 2 2 2" xfId="30241"/>
    <cellStyle name="Currency 2 3 2 2 3 2 2 2 2 2 2" xfId="61065"/>
    <cellStyle name="Currency 2 3 2 2 3 2 2 2 2 3" xfId="45655"/>
    <cellStyle name="Currency 2 3 2 2 3 2 2 2 3" xfId="22432"/>
    <cellStyle name="Currency 2 3 2 2 3 2 2 2 3 2" xfId="53256"/>
    <cellStyle name="Currency 2 3 2 2 3 2 2 2 4" xfId="37846"/>
    <cellStyle name="Currency 2 3 2 2 3 2 2 3" xfId="11027"/>
    <cellStyle name="Currency 2 3 2 2 3 2 2 3 2" xfId="26438"/>
    <cellStyle name="Currency 2 3 2 2 3 2 2 3 2 2" xfId="57262"/>
    <cellStyle name="Currency 2 3 2 2 3 2 2 3 3" xfId="41852"/>
    <cellStyle name="Currency 2 3 2 2 3 2 2 4" xfId="18629"/>
    <cellStyle name="Currency 2 3 2 2 3 2 2 4 2" xfId="49453"/>
    <cellStyle name="Currency 2 3 2 2 3 2 2 5" xfId="34043"/>
    <cellStyle name="Currency 2 3 2 2 3 2 3" xfId="5121"/>
    <cellStyle name="Currency 2 3 2 2 3 2 3 2" xfId="12931"/>
    <cellStyle name="Currency 2 3 2 2 3 2 3 2 2" xfId="28342"/>
    <cellStyle name="Currency 2 3 2 2 3 2 3 2 2 2" xfId="59166"/>
    <cellStyle name="Currency 2 3 2 2 3 2 3 2 3" xfId="43756"/>
    <cellStyle name="Currency 2 3 2 2 3 2 3 3" xfId="20533"/>
    <cellStyle name="Currency 2 3 2 2 3 2 3 3 2" xfId="51357"/>
    <cellStyle name="Currency 2 3 2 2 3 2 3 4" xfId="35947"/>
    <cellStyle name="Currency 2 3 2 2 3 2 4" xfId="9128"/>
    <cellStyle name="Currency 2 3 2 2 3 2 4 2" xfId="24539"/>
    <cellStyle name="Currency 2 3 2 2 3 2 4 2 2" xfId="55363"/>
    <cellStyle name="Currency 2 3 2 2 3 2 4 3" xfId="39953"/>
    <cellStyle name="Currency 2 3 2 2 3 2 5" xfId="16730"/>
    <cellStyle name="Currency 2 3 2 2 3 2 5 2" xfId="47554"/>
    <cellStyle name="Currency 2 3 2 2 3 2 6" xfId="32144"/>
    <cellStyle name="Currency 2 3 2 2 3 3" xfId="1951"/>
    <cellStyle name="Currency 2 3 2 2 3 3 2" xfId="3850"/>
    <cellStyle name="Currency 2 3 2 2 3 3 2 2" xfId="7653"/>
    <cellStyle name="Currency 2 3 2 2 3 3 2 2 2" xfId="15463"/>
    <cellStyle name="Currency 2 3 2 2 3 3 2 2 2 2" xfId="30874"/>
    <cellStyle name="Currency 2 3 2 2 3 3 2 2 2 2 2" xfId="61698"/>
    <cellStyle name="Currency 2 3 2 2 3 3 2 2 2 3" xfId="46288"/>
    <cellStyle name="Currency 2 3 2 2 3 3 2 2 3" xfId="23065"/>
    <cellStyle name="Currency 2 3 2 2 3 3 2 2 3 2" xfId="53889"/>
    <cellStyle name="Currency 2 3 2 2 3 3 2 2 4" xfId="38479"/>
    <cellStyle name="Currency 2 3 2 2 3 3 2 3" xfId="11660"/>
    <cellStyle name="Currency 2 3 2 2 3 3 2 3 2" xfId="27071"/>
    <cellStyle name="Currency 2 3 2 2 3 3 2 3 2 2" xfId="57895"/>
    <cellStyle name="Currency 2 3 2 2 3 3 2 3 3" xfId="42485"/>
    <cellStyle name="Currency 2 3 2 2 3 3 2 4" xfId="19262"/>
    <cellStyle name="Currency 2 3 2 2 3 3 2 4 2" xfId="50086"/>
    <cellStyle name="Currency 2 3 2 2 3 3 2 5" xfId="34676"/>
    <cellStyle name="Currency 2 3 2 2 3 3 3" xfId="5754"/>
    <cellStyle name="Currency 2 3 2 2 3 3 3 2" xfId="13564"/>
    <cellStyle name="Currency 2 3 2 2 3 3 3 2 2" xfId="28975"/>
    <cellStyle name="Currency 2 3 2 2 3 3 3 2 2 2" xfId="59799"/>
    <cellStyle name="Currency 2 3 2 2 3 3 3 2 3" xfId="44389"/>
    <cellStyle name="Currency 2 3 2 2 3 3 3 3" xfId="21166"/>
    <cellStyle name="Currency 2 3 2 2 3 3 3 3 2" xfId="51990"/>
    <cellStyle name="Currency 2 3 2 2 3 3 3 4" xfId="36580"/>
    <cellStyle name="Currency 2 3 2 2 3 3 4" xfId="9761"/>
    <cellStyle name="Currency 2 3 2 2 3 3 4 2" xfId="25172"/>
    <cellStyle name="Currency 2 3 2 2 3 3 4 2 2" xfId="55996"/>
    <cellStyle name="Currency 2 3 2 2 3 3 4 3" xfId="40586"/>
    <cellStyle name="Currency 2 3 2 2 3 3 5" xfId="17363"/>
    <cellStyle name="Currency 2 3 2 2 3 3 5 2" xfId="48187"/>
    <cellStyle name="Currency 2 3 2 2 3 3 6" xfId="32777"/>
    <cellStyle name="Currency 2 3 2 2 3 4" xfId="2584"/>
    <cellStyle name="Currency 2 3 2 2 3 4 2" xfId="6387"/>
    <cellStyle name="Currency 2 3 2 2 3 4 2 2" xfId="14197"/>
    <cellStyle name="Currency 2 3 2 2 3 4 2 2 2" xfId="29608"/>
    <cellStyle name="Currency 2 3 2 2 3 4 2 2 2 2" xfId="60432"/>
    <cellStyle name="Currency 2 3 2 2 3 4 2 2 3" xfId="45022"/>
    <cellStyle name="Currency 2 3 2 2 3 4 2 3" xfId="21799"/>
    <cellStyle name="Currency 2 3 2 2 3 4 2 3 2" xfId="52623"/>
    <cellStyle name="Currency 2 3 2 2 3 4 2 4" xfId="37213"/>
    <cellStyle name="Currency 2 3 2 2 3 4 3" xfId="10394"/>
    <cellStyle name="Currency 2 3 2 2 3 4 3 2" xfId="25805"/>
    <cellStyle name="Currency 2 3 2 2 3 4 3 2 2" xfId="56629"/>
    <cellStyle name="Currency 2 3 2 2 3 4 3 3" xfId="41219"/>
    <cellStyle name="Currency 2 3 2 2 3 4 4" xfId="17996"/>
    <cellStyle name="Currency 2 3 2 2 3 4 4 2" xfId="48820"/>
    <cellStyle name="Currency 2 3 2 2 3 4 5" xfId="33410"/>
    <cellStyle name="Currency 2 3 2 2 3 5" xfId="4488"/>
    <cellStyle name="Currency 2 3 2 2 3 5 2" xfId="12298"/>
    <cellStyle name="Currency 2 3 2 2 3 5 2 2" xfId="27709"/>
    <cellStyle name="Currency 2 3 2 2 3 5 2 2 2" xfId="58533"/>
    <cellStyle name="Currency 2 3 2 2 3 5 2 3" xfId="43123"/>
    <cellStyle name="Currency 2 3 2 2 3 5 3" xfId="19900"/>
    <cellStyle name="Currency 2 3 2 2 3 5 3 2" xfId="50724"/>
    <cellStyle name="Currency 2 3 2 2 3 5 4" xfId="35314"/>
    <cellStyle name="Currency 2 3 2 2 3 6" xfId="8495"/>
    <cellStyle name="Currency 2 3 2 2 3 6 2" xfId="23906"/>
    <cellStyle name="Currency 2 3 2 2 3 6 2 2" xfId="54730"/>
    <cellStyle name="Currency 2 3 2 2 3 6 3" xfId="39320"/>
    <cellStyle name="Currency 2 3 2 2 3 7" xfId="16097"/>
    <cellStyle name="Currency 2 3 2 2 3 7 2" xfId="46921"/>
    <cellStyle name="Currency 2 3 2 2 3 8" xfId="31511"/>
    <cellStyle name="Currency 2 3 2 2 4" xfId="476"/>
    <cellStyle name="Currency 2 3 2 2 4 2" xfId="1109"/>
    <cellStyle name="Currency 2 3 2 2 4 2 2" xfId="3008"/>
    <cellStyle name="Currency 2 3 2 2 4 2 2 2" xfId="6811"/>
    <cellStyle name="Currency 2 3 2 2 4 2 2 2 2" xfId="14621"/>
    <cellStyle name="Currency 2 3 2 2 4 2 2 2 2 2" xfId="30032"/>
    <cellStyle name="Currency 2 3 2 2 4 2 2 2 2 2 2" xfId="60856"/>
    <cellStyle name="Currency 2 3 2 2 4 2 2 2 2 3" xfId="45446"/>
    <cellStyle name="Currency 2 3 2 2 4 2 2 2 3" xfId="22223"/>
    <cellStyle name="Currency 2 3 2 2 4 2 2 2 3 2" xfId="53047"/>
    <cellStyle name="Currency 2 3 2 2 4 2 2 2 4" xfId="37637"/>
    <cellStyle name="Currency 2 3 2 2 4 2 2 3" xfId="10818"/>
    <cellStyle name="Currency 2 3 2 2 4 2 2 3 2" xfId="26229"/>
    <cellStyle name="Currency 2 3 2 2 4 2 2 3 2 2" xfId="57053"/>
    <cellStyle name="Currency 2 3 2 2 4 2 2 3 3" xfId="41643"/>
    <cellStyle name="Currency 2 3 2 2 4 2 2 4" xfId="18420"/>
    <cellStyle name="Currency 2 3 2 2 4 2 2 4 2" xfId="49244"/>
    <cellStyle name="Currency 2 3 2 2 4 2 2 5" xfId="33834"/>
    <cellStyle name="Currency 2 3 2 2 4 2 3" xfId="4912"/>
    <cellStyle name="Currency 2 3 2 2 4 2 3 2" xfId="12722"/>
    <cellStyle name="Currency 2 3 2 2 4 2 3 2 2" xfId="28133"/>
    <cellStyle name="Currency 2 3 2 2 4 2 3 2 2 2" xfId="58957"/>
    <cellStyle name="Currency 2 3 2 2 4 2 3 2 3" xfId="43547"/>
    <cellStyle name="Currency 2 3 2 2 4 2 3 3" xfId="20324"/>
    <cellStyle name="Currency 2 3 2 2 4 2 3 3 2" xfId="51148"/>
    <cellStyle name="Currency 2 3 2 2 4 2 3 4" xfId="35738"/>
    <cellStyle name="Currency 2 3 2 2 4 2 4" xfId="8919"/>
    <cellStyle name="Currency 2 3 2 2 4 2 4 2" xfId="24330"/>
    <cellStyle name="Currency 2 3 2 2 4 2 4 2 2" xfId="55154"/>
    <cellStyle name="Currency 2 3 2 2 4 2 4 3" xfId="39744"/>
    <cellStyle name="Currency 2 3 2 2 4 2 5" xfId="16521"/>
    <cellStyle name="Currency 2 3 2 2 4 2 5 2" xfId="47345"/>
    <cellStyle name="Currency 2 3 2 2 4 2 6" xfId="31935"/>
    <cellStyle name="Currency 2 3 2 2 4 3" xfId="1742"/>
    <cellStyle name="Currency 2 3 2 2 4 3 2" xfId="3641"/>
    <cellStyle name="Currency 2 3 2 2 4 3 2 2" xfId="7444"/>
    <cellStyle name="Currency 2 3 2 2 4 3 2 2 2" xfId="15254"/>
    <cellStyle name="Currency 2 3 2 2 4 3 2 2 2 2" xfId="30665"/>
    <cellStyle name="Currency 2 3 2 2 4 3 2 2 2 2 2" xfId="61489"/>
    <cellStyle name="Currency 2 3 2 2 4 3 2 2 2 3" xfId="46079"/>
    <cellStyle name="Currency 2 3 2 2 4 3 2 2 3" xfId="22856"/>
    <cellStyle name="Currency 2 3 2 2 4 3 2 2 3 2" xfId="53680"/>
    <cellStyle name="Currency 2 3 2 2 4 3 2 2 4" xfId="38270"/>
    <cellStyle name="Currency 2 3 2 2 4 3 2 3" xfId="11451"/>
    <cellStyle name="Currency 2 3 2 2 4 3 2 3 2" xfId="26862"/>
    <cellStyle name="Currency 2 3 2 2 4 3 2 3 2 2" xfId="57686"/>
    <cellStyle name="Currency 2 3 2 2 4 3 2 3 3" xfId="42276"/>
    <cellStyle name="Currency 2 3 2 2 4 3 2 4" xfId="19053"/>
    <cellStyle name="Currency 2 3 2 2 4 3 2 4 2" xfId="49877"/>
    <cellStyle name="Currency 2 3 2 2 4 3 2 5" xfId="34467"/>
    <cellStyle name="Currency 2 3 2 2 4 3 3" xfId="5545"/>
    <cellStyle name="Currency 2 3 2 2 4 3 3 2" xfId="13355"/>
    <cellStyle name="Currency 2 3 2 2 4 3 3 2 2" xfId="28766"/>
    <cellStyle name="Currency 2 3 2 2 4 3 3 2 2 2" xfId="59590"/>
    <cellStyle name="Currency 2 3 2 2 4 3 3 2 3" xfId="44180"/>
    <cellStyle name="Currency 2 3 2 2 4 3 3 3" xfId="20957"/>
    <cellStyle name="Currency 2 3 2 2 4 3 3 3 2" xfId="51781"/>
    <cellStyle name="Currency 2 3 2 2 4 3 3 4" xfId="36371"/>
    <cellStyle name="Currency 2 3 2 2 4 3 4" xfId="9552"/>
    <cellStyle name="Currency 2 3 2 2 4 3 4 2" xfId="24963"/>
    <cellStyle name="Currency 2 3 2 2 4 3 4 2 2" xfId="55787"/>
    <cellStyle name="Currency 2 3 2 2 4 3 4 3" xfId="40377"/>
    <cellStyle name="Currency 2 3 2 2 4 3 5" xfId="17154"/>
    <cellStyle name="Currency 2 3 2 2 4 3 5 2" xfId="47978"/>
    <cellStyle name="Currency 2 3 2 2 4 3 6" xfId="32568"/>
    <cellStyle name="Currency 2 3 2 2 4 4" xfId="2375"/>
    <cellStyle name="Currency 2 3 2 2 4 4 2" xfId="6178"/>
    <cellStyle name="Currency 2 3 2 2 4 4 2 2" xfId="13988"/>
    <cellStyle name="Currency 2 3 2 2 4 4 2 2 2" xfId="29399"/>
    <cellStyle name="Currency 2 3 2 2 4 4 2 2 2 2" xfId="60223"/>
    <cellStyle name="Currency 2 3 2 2 4 4 2 2 3" xfId="44813"/>
    <cellStyle name="Currency 2 3 2 2 4 4 2 3" xfId="21590"/>
    <cellStyle name="Currency 2 3 2 2 4 4 2 3 2" xfId="52414"/>
    <cellStyle name="Currency 2 3 2 2 4 4 2 4" xfId="37004"/>
    <cellStyle name="Currency 2 3 2 2 4 4 3" xfId="10185"/>
    <cellStyle name="Currency 2 3 2 2 4 4 3 2" xfId="25596"/>
    <cellStyle name="Currency 2 3 2 2 4 4 3 2 2" xfId="56420"/>
    <cellStyle name="Currency 2 3 2 2 4 4 3 3" xfId="41010"/>
    <cellStyle name="Currency 2 3 2 2 4 4 4" xfId="17787"/>
    <cellStyle name="Currency 2 3 2 2 4 4 4 2" xfId="48611"/>
    <cellStyle name="Currency 2 3 2 2 4 4 5" xfId="33201"/>
    <cellStyle name="Currency 2 3 2 2 4 5" xfId="4279"/>
    <cellStyle name="Currency 2 3 2 2 4 5 2" xfId="12089"/>
    <cellStyle name="Currency 2 3 2 2 4 5 2 2" xfId="27500"/>
    <cellStyle name="Currency 2 3 2 2 4 5 2 2 2" xfId="58324"/>
    <cellStyle name="Currency 2 3 2 2 4 5 2 3" xfId="42914"/>
    <cellStyle name="Currency 2 3 2 2 4 5 3" xfId="19691"/>
    <cellStyle name="Currency 2 3 2 2 4 5 3 2" xfId="50515"/>
    <cellStyle name="Currency 2 3 2 2 4 5 4" xfId="35105"/>
    <cellStyle name="Currency 2 3 2 2 4 6" xfId="8286"/>
    <cellStyle name="Currency 2 3 2 2 4 6 2" xfId="23697"/>
    <cellStyle name="Currency 2 3 2 2 4 6 2 2" xfId="54521"/>
    <cellStyle name="Currency 2 3 2 2 4 6 3" xfId="39111"/>
    <cellStyle name="Currency 2 3 2 2 4 7" xfId="15888"/>
    <cellStyle name="Currency 2 3 2 2 4 7 2" xfId="46712"/>
    <cellStyle name="Currency 2 3 2 2 4 8" xfId="31302"/>
    <cellStyle name="Currency 2 3 2 2 5" xfId="896"/>
    <cellStyle name="Currency 2 3 2 2 5 2" xfId="2795"/>
    <cellStyle name="Currency 2 3 2 2 5 2 2" xfId="6598"/>
    <cellStyle name="Currency 2 3 2 2 5 2 2 2" xfId="14408"/>
    <cellStyle name="Currency 2 3 2 2 5 2 2 2 2" xfId="29819"/>
    <cellStyle name="Currency 2 3 2 2 5 2 2 2 2 2" xfId="60643"/>
    <cellStyle name="Currency 2 3 2 2 5 2 2 2 3" xfId="45233"/>
    <cellStyle name="Currency 2 3 2 2 5 2 2 3" xfId="22010"/>
    <cellStyle name="Currency 2 3 2 2 5 2 2 3 2" xfId="52834"/>
    <cellStyle name="Currency 2 3 2 2 5 2 2 4" xfId="37424"/>
    <cellStyle name="Currency 2 3 2 2 5 2 3" xfId="10605"/>
    <cellStyle name="Currency 2 3 2 2 5 2 3 2" xfId="26016"/>
    <cellStyle name="Currency 2 3 2 2 5 2 3 2 2" xfId="56840"/>
    <cellStyle name="Currency 2 3 2 2 5 2 3 3" xfId="41430"/>
    <cellStyle name="Currency 2 3 2 2 5 2 4" xfId="18207"/>
    <cellStyle name="Currency 2 3 2 2 5 2 4 2" xfId="49031"/>
    <cellStyle name="Currency 2 3 2 2 5 2 5" xfId="33621"/>
    <cellStyle name="Currency 2 3 2 2 5 3" xfId="4699"/>
    <cellStyle name="Currency 2 3 2 2 5 3 2" xfId="12509"/>
    <cellStyle name="Currency 2 3 2 2 5 3 2 2" xfId="27920"/>
    <cellStyle name="Currency 2 3 2 2 5 3 2 2 2" xfId="58744"/>
    <cellStyle name="Currency 2 3 2 2 5 3 2 3" xfId="43334"/>
    <cellStyle name="Currency 2 3 2 2 5 3 3" xfId="20111"/>
    <cellStyle name="Currency 2 3 2 2 5 3 3 2" xfId="50935"/>
    <cellStyle name="Currency 2 3 2 2 5 3 4" xfId="35525"/>
    <cellStyle name="Currency 2 3 2 2 5 4" xfId="8706"/>
    <cellStyle name="Currency 2 3 2 2 5 4 2" xfId="24117"/>
    <cellStyle name="Currency 2 3 2 2 5 4 2 2" xfId="54941"/>
    <cellStyle name="Currency 2 3 2 2 5 4 3" xfId="39531"/>
    <cellStyle name="Currency 2 3 2 2 5 5" xfId="16308"/>
    <cellStyle name="Currency 2 3 2 2 5 5 2" xfId="47132"/>
    <cellStyle name="Currency 2 3 2 2 5 6" xfId="31722"/>
    <cellStyle name="Currency 2 3 2 2 6" xfId="1529"/>
    <cellStyle name="Currency 2 3 2 2 6 2" xfId="3428"/>
    <cellStyle name="Currency 2 3 2 2 6 2 2" xfId="7231"/>
    <cellStyle name="Currency 2 3 2 2 6 2 2 2" xfId="15041"/>
    <cellStyle name="Currency 2 3 2 2 6 2 2 2 2" xfId="30452"/>
    <cellStyle name="Currency 2 3 2 2 6 2 2 2 2 2" xfId="61276"/>
    <cellStyle name="Currency 2 3 2 2 6 2 2 2 3" xfId="45866"/>
    <cellStyle name="Currency 2 3 2 2 6 2 2 3" xfId="22643"/>
    <cellStyle name="Currency 2 3 2 2 6 2 2 3 2" xfId="53467"/>
    <cellStyle name="Currency 2 3 2 2 6 2 2 4" xfId="38057"/>
    <cellStyle name="Currency 2 3 2 2 6 2 3" xfId="11238"/>
    <cellStyle name="Currency 2 3 2 2 6 2 3 2" xfId="26649"/>
    <cellStyle name="Currency 2 3 2 2 6 2 3 2 2" xfId="57473"/>
    <cellStyle name="Currency 2 3 2 2 6 2 3 3" xfId="42063"/>
    <cellStyle name="Currency 2 3 2 2 6 2 4" xfId="18840"/>
    <cellStyle name="Currency 2 3 2 2 6 2 4 2" xfId="49664"/>
    <cellStyle name="Currency 2 3 2 2 6 2 5" xfId="34254"/>
    <cellStyle name="Currency 2 3 2 2 6 3" xfId="5332"/>
    <cellStyle name="Currency 2 3 2 2 6 3 2" xfId="13142"/>
    <cellStyle name="Currency 2 3 2 2 6 3 2 2" xfId="28553"/>
    <cellStyle name="Currency 2 3 2 2 6 3 2 2 2" xfId="59377"/>
    <cellStyle name="Currency 2 3 2 2 6 3 2 3" xfId="43967"/>
    <cellStyle name="Currency 2 3 2 2 6 3 3" xfId="20744"/>
    <cellStyle name="Currency 2 3 2 2 6 3 3 2" xfId="51568"/>
    <cellStyle name="Currency 2 3 2 2 6 3 4" xfId="36158"/>
    <cellStyle name="Currency 2 3 2 2 6 4" xfId="9339"/>
    <cellStyle name="Currency 2 3 2 2 6 4 2" xfId="24750"/>
    <cellStyle name="Currency 2 3 2 2 6 4 2 2" xfId="55574"/>
    <cellStyle name="Currency 2 3 2 2 6 4 3" xfId="40164"/>
    <cellStyle name="Currency 2 3 2 2 6 5" xfId="16941"/>
    <cellStyle name="Currency 2 3 2 2 6 5 2" xfId="47765"/>
    <cellStyle name="Currency 2 3 2 2 6 6" xfId="32355"/>
    <cellStyle name="Currency 2 3 2 2 7" xfId="2162"/>
    <cellStyle name="Currency 2 3 2 2 7 2" xfId="5965"/>
    <cellStyle name="Currency 2 3 2 2 7 2 2" xfId="13775"/>
    <cellStyle name="Currency 2 3 2 2 7 2 2 2" xfId="29186"/>
    <cellStyle name="Currency 2 3 2 2 7 2 2 2 2" xfId="60010"/>
    <cellStyle name="Currency 2 3 2 2 7 2 2 3" xfId="44600"/>
    <cellStyle name="Currency 2 3 2 2 7 2 3" xfId="21377"/>
    <cellStyle name="Currency 2 3 2 2 7 2 3 2" xfId="52201"/>
    <cellStyle name="Currency 2 3 2 2 7 2 4" xfId="36791"/>
    <cellStyle name="Currency 2 3 2 2 7 3" xfId="9972"/>
    <cellStyle name="Currency 2 3 2 2 7 3 2" xfId="25383"/>
    <cellStyle name="Currency 2 3 2 2 7 3 2 2" xfId="56207"/>
    <cellStyle name="Currency 2 3 2 2 7 3 3" xfId="40797"/>
    <cellStyle name="Currency 2 3 2 2 7 4" xfId="17574"/>
    <cellStyle name="Currency 2 3 2 2 7 4 2" xfId="48398"/>
    <cellStyle name="Currency 2 3 2 2 7 5" xfId="32988"/>
    <cellStyle name="Currency 2 3 2 2 8" xfId="4066"/>
    <cellStyle name="Currency 2 3 2 2 8 2" xfId="11876"/>
    <cellStyle name="Currency 2 3 2 2 8 2 2" xfId="27287"/>
    <cellStyle name="Currency 2 3 2 2 8 2 2 2" xfId="58111"/>
    <cellStyle name="Currency 2 3 2 2 8 2 3" xfId="42701"/>
    <cellStyle name="Currency 2 3 2 2 8 3" xfId="19478"/>
    <cellStyle name="Currency 2 3 2 2 8 3 2" xfId="50302"/>
    <cellStyle name="Currency 2 3 2 2 8 4" xfId="34892"/>
    <cellStyle name="Currency 2 3 2 2 9" xfId="8073"/>
    <cellStyle name="Currency 2 3 2 2 9 2" xfId="23484"/>
    <cellStyle name="Currency 2 3 2 2 9 2 2" xfId="54308"/>
    <cellStyle name="Currency 2 3 2 2 9 3" xfId="38898"/>
    <cellStyle name="Currency 2 3 2 3" xfId="302"/>
    <cellStyle name="Currency 2 3 2 3 10" xfId="15715"/>
    <cellStyle name="Currency 2 3 2 3 10 2" xfId="46539"/>
    <cellStyle name="Currency 2 3 2 3 11" xfId="31129"/>
    <cellStyle name="Currency 2 3 2 3 2" xfId="725"/>
    <cellStyle name="Currency 2 3 2 3 2 2" xfId="1358"/>
    <cellStyle name="Currency 2 3 2 3 2 2 2" xfId="3257"/>
    <cellStyle name="Currency 2 3 2 3 2 2 2 2" xfId="7060"/>
    <cellStyle name="Currency 2 3 2 3 2 2 2 2 2" xfId="14870"/>
    <cellStyle name="Currency 2 3 2 3 2 2 2 2 2 2" xfId="30281"/>
    <cellStyle name="Currency 2 3 2 3 2 2 2 2 2 2 2" xfId="61105"/>
    <cellStyle name="Currency 2 3 2 3 2 2 2 2 2 3" xfId="45695"/>
    <cellStyle name="Currency 2 3 2 3 2 2 2 2 3" xfId="22472"/>
    <cellStyle name="Currency 2 3 2 3 2 2 2 2 3 2" xfId="53296"/>
    <cellStyle name="Currency 2 3 2 3 2 2 2 2 4" xfId="37886"/>
    <cellStyle name="Currency 2 3 2 3 2 2 2 3" xfId="11067"/>
    <cellStyle name="Currency 2 3 2 3 2 2 2 3 2" xfId="26478"/>
    <cellStyle name="Currency 2 3 2 3 2 2 2 3 2 2" xfId="57302"/>
    <cellStyle name="Currency 2 3 2 3 2 2 2 3 3" xfId="41892"/>
    <cellStyle name="Currency 2 3 2 3 2 2 2 4" xfId="18669"/>
    <cellStyle name="Currency 2 3 2 3 2 2 2 4 2" xfId="49493"/>
    <cellStyle name="Currency 2 3 2 3 2 2 2 5" xfId="34083"/>
    <cellStyle name="Currency 2 3 2 3 2 2 3" xfId="5161"/>
    <cellStyle name="Currency 2 3 2 3 2 2 3 2" xfId="12971"/>
    <cellStyle name="Currency 2 3 2 3 2 2 3 2 2" xfId="28382"/>
    <cellStyle name="Currency 2 3 2 3 2 2 3 2 2 2" xfId="59206"/>
    <cellStyle name="Currency 2 3 2 3 2 2 3 2 3" xfId="43796"/>
    <cellStyle name="Currency 2 3 2 3 2 2 3 3" xfId="20573"/>
    <cellStyle name="Currency 2 3 2 3 2 2 3 3 2" xfId="51397"/>
    <cellStyle name="Currency 2 3 2 3 2 2 3 4" xfId="35987"/>
    <cellStyle name="Currency 2 3 2 3 2 2 4" xfId="9168"/>
    <cellStyle name="Currency 2 3 2 3 2 2 4 2" xfId="24579"/>
    <cellStyle name="Currency 2 3 2 3 2 2 4 2 2" xfId="55403"/>
    <cellStyle name="Currency 2 3 2 3 2 2 4 3" xfId="39993"/>
    <cellStyle name="Currency 2 3 2 3 2 2 5" xfId="16770"/>
    <cellStyle name="Currency 2 3 2 3 2 2 5 2" xfId="47594"/>
    <cellStyle name="Currency 2 3 2 3 2 2 6" xfId="32184"/>
    <cellStyle name="Currency 2 3 2 3 2 3" xfId="1991"/>
    <cellStyle name="Currency 2 3 2 3 2 3 2" xfId="3890"/>
    <cellStyle name="Currency 2 3 2 3 2 3 2 2" xfId="7693"/>
    <cellStyle name="Currency 2 3 2 3 2 3 2 2 2" xfId="15503"/>
    <cellStyle name="Currency 2 3 2 3 2 3 2 2 2 2" xfId="30914"/>
    <cellStyle name="Currency 2 3 2 3 2 3 2 2 2 2 2" xfId="61738"/>
    <cellStyle name="Currency 2 3 2 3 2 3 2 2 2 3" xfId="46328"/>
    <cellStyle name="Currency 2 3 2 3 2 3 2 2 3" xfId="23105"/>
    <cellStyle name="Currency 2 3 2 3 2 3 2 2 3 2" xfId="53929"/>
    <cellStyle name="Currency 2 3 2 3 2 3 2 2 4" xfId="38519"/>
    <cellStyle name="Currency 2 3 2 3 2 3 2 3" xfId="11700"/>
    <cellStyle name="Currency 2 3 2 3 2 3 2 3 2" xfId="27111"/>
    <cellStyle name="Currency 2 3 2 3 2 3 2 3 2 2" xfId="57935"/>
    <cellStyle name="Currency 2 3 2 3 2 3 2 3 3" xfId="42525"/>
    <cellStyle name="Currency 2 3 2 3 2 3 2 4" xfId="19302"/>
    <cellStyle name="Currency 2 3 2 3 2 3 2 4 2" xfId="50126"/>
    <cellStyle name="Currency 2 3 2 3 2 3 2 5" xfId="34716"/>
    <cellStyle name="Currency 2 3 2 3 2 3 3" xfId="5794"/>
    <cellStyle name="Currency 2 3 2 3 2 3 3 2" xfId="13604"/>
    <cellStyle name="Currency 2 3 2 3 2 3 3 2 2" xfId="29015"/>
    <cellStyle name="Currency 2 3 2 3 2 3 3 2 2 2" xfId="59839"/>
    <cellStyle name="Currency 2 3 2 3 2 3 3 2 3" xfId="44429"/>
    <cellStyle name="Currency 2 3 2 3 2 3 3 3" xfId="21206"/>
    <cellStyle name="Currency 2 3 2 3 2 3 3 3 2" xfId="52030"/>
    <cellStyle name="Currency 2 3 2 3 2 3 3 4" xfId="36620"/>
    <cellStyle name="Currency 2 3 2 3 2 3 4" xfId="9801"/>
    <cellStyle name="Currency 2 3 2 3 2 3 4 2" xfId="25212"/>
    <cellStyle name="Currency 2 3 2 3 2 3 4 2 2" xfId="56036"/>
    <cellStyle name="Currency 2 3 2 3 2 3 4 3" xfId="40626"/>
    <cellStyle name="Currency 2 3 2 3 2 3 5" xfId="17403"/>
    <cellStyle name="Currency 2 3 2 3 2 3 5 2" xfId="48227"/>
    <cellStyle name="Currency 2 3 2 3 2 3 6" xfId="32817"/>
    <cellStyle name="Currency 2 3 2 3 2 4" xfId="2624"/>
    <cellStyle name="Currency 2 3 2 3 2 4 2" xfId="6427"/>
    <cellStyle name="Currency 2 3 2 3 2 4 2 2" xfId="14237"/>
    <cellStyle name="Currency 2 3 2 3 2 4 2 2 2" xfId="29648"/>
    <cellStyle name="Currency 2 3 2 3 2 4 2 2 2 2" xfId="60472"/>
    <cellStyle name="Currency 2 3 2 3 2 4 2 2 3" xfId="45062"/>
    <cellStyle name="Currency 2 3 2 3 2 4 2 3" xfId="21839"/>
    <cellStyle name="Currency 2 3 2 3 2 4 2 3 2" xfId="52663"/>
    <cellStyle name="Currency 2 3 2 3 2 4 2 4" xfId="37253"/>
    <cellStyle name="Currency 2 3 2 3 2 4 3" xfId="10434"/>
    <cellStyle name="Currency 2 3 2 3 2 4 3 2" xfId="25845"/>
    <cellStyle name="Currency 2 3 2 3 2 4 3 2 2" xfId="56669"/>
    <cellStyle name="Currency 2 3 2 3 2 4 3 3" xfId="41259"/>
    <cellStyle name="Currency 2 3 2 3 2 4 4" xfId="18036"/>
    <cellStyle name="Currency 2 3 2 3 2 4 4 2" xfId="48860"/>
    <cellStyle name="Currency 2 3 2 3 2 4 5" xfId="33450"/>
    <cellStyle name="Currency 2 3 2 3 2 5" xfId="4528"/>
    <cellStyle name="Currency 2 3 2 3 2 5 2" xfId="12338"/>
    <cellStyle name="Currency 2 3 2 3 2 5 2 2" xfId="27749"/>
    <cellStyle name="Currency 2 3 2 3 2 5 2 2 2" xfId="58573"/>
    <cellStyle name="Currency 2 3 2 3 2 5 2 3" xfId="43163"/>
    <cellStyle name="Currency 2 3 2 3 2 5 3" xfId="19940"/>
    <cellStyle name="Currency 2 3 2 3 2 5 3 2" xfId="50764"/>
    <cellStyle name="Currency 2 3 2 3 2 5 4" xfId="35354"/>
    <cellStyle name="Currency 2 3 2 3 2 6" xfId="8535"/>
    <cellStyle name="Currency 2 3 2 3 2 6 2" xfId="23946"/>
    <cellStyle name="Currency 2 3 2 3 2 6 2 2" xfId="54770"/>
    <cellStyle name="Currency 2 3 2 3 2 6 3" xfId="39360"/>
    <cellStyle name="Currency 2 3 2 3 2 7" xfId="16137"/>
    <cellStyle name="Currency 2 3 2 3 2 7 2" xfId="46961"/>
    <cellStyle name="Currency 2 3 2 3 2 8" xfId="31551"/>
    <cellStyle name="Currency 2 3 2 3 3" xfId="516"/>
    <cellStyle name="Currency 2 3 2 3 3 2" xfId="1149"/>
    <cellStyle name="Currency 2 3 2 3 3 2 2" xfId="3048"/>
    <cellStyle name="Currency 2 3 2 3 3 2 2 2" xfId="6851"/>
    <cellStyle name="Currency 2 3 2 3 3 2 2 2 2" xfId="14661"/>
    <cellStyle name="Currency 2 3 2 3 3 2 2 2 2 2" xfId="30072"/>
    <cellStyle name="Currency 2 3 2 3 3 2 2 2 2 2 2" xfId="60896"/>
    <cellStyle name="Currency 2 3 2 3 3 2 2 2 2 3" xfId="45486"/>
    <cellStyle name="Currency 2 3 2 3 3 2 2 2 3" xfId="22263"/>
    <cellStyle name="Currency 2 3 2 3 3 2 2 2 3 2" xfId="53087"/>
    <cellStyle name="Currency 2 3 2 3 3 2 2 2 4" xfId="37677"/>
    <cellStyle name="Currency 2 3 2 3 3 2 2 3" xfId="10858"/>
    <cellStyle name="Currency 2 3 2 3 3 2 2 3 2" xfId="26269"/>
    <cellStyle name="Currency 2 3 2 3 3 2 2 3 2 2" xfId="57093"/>
    <cellStyle name="Currency 2 3 2 3 3 2 2 3 3" xfId="41683"/>
    <cellStyle name="Currency 2 3 2 3 3 2 2 4" xfId="18460"/>
    <cellStyle name="Currency 2 3 2 3 3 2 2 4 2" xfId="49284"/>
    <cellStyle name="Currency 2 3 2 3 3 2 2 5" xfId="33874"/>
    <cellStyle name="Currency 2 3 2 3 3 2 3" xfId="4952"/>
    <cellStyle name="Currency 2 3 2 3 3 2 3 2" xfId="12762"/>
    <cellStyle name="Currency 2 3 2 3 3 2 3 2 2" xfId="28173"/>
    <cellStyle name="Currency 2 3 2 3 3 2 3 2 2 2" xfId="58997"/>
    <cellStyle name="Currency 2 3 2 3 3 2 3 2 3" xfId="43587"/>
    <cellStyle name="Currency 2 3 2 3 3 2 3 3" xfId="20364"/>
    <cellStyle name="Currency 2 3 2 3 3 2 3 3 2" xfId="51188"/>
    <cellStyle name="Currency 2 3 2 3 3 2 3 4" xfId="35778"/>
    <cellStyle name="Currency 2 3 2 3 3 2 4" xfId="8959"/>
    <cellStyle name="Currency 2 3 2 3 3 2 4 2" xfId="24370"/>
    <cellStyle name="Currency 2 3 2 3 3 2 4 2 2" xfId="55194"/>
    <cellStyle name="Currency 2 3 2 3 3 2 4 3" xfId="39784"/>
    <cellStyle name="Currency 2 3 2 3 3 2 5" xfId="16561"/>
    <cellStyle name="Currency 2 3 2 3 3 2 5 2" xfId="47385"/>
    <cellStyle name="Currency 2 3 2 3 3 2 6" xfId="31975"/>
    <cellStyle name="Currency 2 3 2 3 3 3" xfId="1782"/>
    <cellStyle name="Currency 2 3 2 3 3 3 2" xfId="3681"/>
    <cellStyle name="Currency 2 3 2 3 3 3 2 2" xfId="7484"/>
    <cellStyle name="Currency 2 3 2 3 3 3 2 2 2" xfId="15294"/>
    <cellStyle name="Currency 2 3 2 3 3 3 2 2 2 2" xfId="30705"/>
    <cellStyle name="Currency 2 3 2 3 3 3 2 2 2 2 2" xfId="61529"/>
    <cellStyle name="Currency 2 3 2 3 3 3 2 2 2 3" xfId="46119"/>
    <cellStyle name="Currency 2 3 2 3 3 3 2 2 3" xfId="22896"/>
    <cellStyle name="Currency 2 3 2 3 3 3 2 2 3 2" xfId="53720"/>
    <cellStyle name="Currency 2 3 2 3 3 3 2 2 4" xfId="38310"/>
    <cellStyle name="Currency 2 3 2 3 3 3 2 3" xfId="11491"/>
    <cellStyle name="Currency 2 3 2 3 3 3 2 3 2" xfId="26902"/>
    <cellStyle name="Currency 2 3 2 3 3 3 2 3 2 2" xfId="57726"/>
    <cellStyle name="Currency 2 3 2 3 3 3 2 3 3" xfId="42316"/>
    <cellStyle name="Currency 2 3 2 3 3 3 2 4" xfId="19093"/>
    <cellStyle name="Currency 2 3 2 3 3 3 2 4 2" xfId="49917"/>
    <cellStyle name="Currency 2 3 2 3 3 3 2 5" xfId="34507"/>
    <cellStyle name="Currency 2 3 2 3 3 3 3" xfId="5585"/>
    <cellStyle name="Currency 2 3 2 3 3 3 3 2" xfId="13395"/>
    <cellStyle name="Currency 2 3 2 3 3 3 3 2 2" xfId="28806"/>
    <cellStyle name="Currency 2 3 2 3 3 3 3 2 2 2" xfId="59630"/>
    <cellStyle name="Currency 2 3 2 3 3 3 3 2 3" xfId="44220"/>
    <cellStyle name="Currency 2 3 2 3 3 3 3 3" xfId="20997"/>
    <cellStyle name="Currency 2 3 2 3 3 3 3 3 2" xfId="51821"/>
    <cellStyle name="Currency 2 3 2 3 3 3 3 4" xfId="36411"/>
    <cellStyle name="Currency 2 3 2 3 3 3 4" xfId="9592"/>
    <cellStyle name="Currency 2 3 2 3 3 3 4 2" xfId="25003"/>
    <cellStyle name="Currency 2 3 2 3 3 3 4 2 2" xfId="55827"/>
    <cellStyle name="Currency 2 3 2 3 3 3 4 3" xfId="40417"/>
    <cellStyle name="Currency 2 3 2 3 3 3 5" xfId="17194"/>
    <cellStyle name="Currency 2 3 2 3 3 3 5 2" xfId="48018"/>
    <cellStyle name="Currency 2 3 2 3 3 3 6" xfId="32608"/>
    <cellStyle name="Currency 2 3 2 3 3 4" xfId="2415"/>
    <cellStyle name="Currency 2 3 2 3 3 4 2" xfId="6218"/>
    <cellStyle name="Currency 2 3 2 3 3 4 2 2" xfId="14028"/>
    <cellStyle name="Currency 2 3 2 3 3 4 2 2 2" xfId="29439"/>
    <cellStyle name="Currency 2 3 2 3 3 4 2 2 2 2" xfId="60263"/>
    <cellStyle name="Currency 2 3 2 3 3 4 2 2 3" xfId="44853"/>
    <cellStyle name="Currency 2 3 2 3 3 4 2 3" xfId="21630"/>
    <cellStyle name="Currency 2 3 2 3 3 4 2 3 2" xfId="52454"/>
    <cellStyle name="Currency 2 3 2 3 3 4 2 4" xfId="37044"/>
    <cellStyle name="Currency 2 3 2 3 3 4 3" xfId="10225"/>
    <cellStyle name="Currency 2 3 2 3 3 4 3 2" xfId="25636"/>
    <cellStyle name="Currency 2 3 2 3 3 4 3 2 2" xfId="56460"/>
    <cellStyle name="Currency 2 3 2 3 3 4 3 3" xfId="41050"/>
    <cellStyle name="Currency 2 3 2 3 3 4 4" xfId="17827"/>
    <cellStyle name="Currency 2 3 2 3 3 4 4 2" xfId="48651"/>
    <cellStyle name="Currency 2 3 2 3 3 4 5" xfId="33241"/>
    <cellStyle name="Currency 2 3 2 3 3 5" xfId="4319"/>
    <cellStyle name="Currency 2 3 2 3 3 5 2" xfId="12129"/>
    <cellStyle name="Currency 2 3 2 3 3 5 2 2" xfId="27540"/>
    <cellStyle name="Currency 2 3 2 3 3 5 2 2 2" xfId="58364"/>
    <cellStyle name="Currency 2 3 2 3 3 5 2 3" xfId="42954"/>
    <cellStyle name="Currency 2 3 2 3 3 5 3" xfId="19731"/>
    <cellStyle name="Currency 2 3 2 3 3 5 3 2" xfId="50555"/>
    <cellStyle name="Currency 2 3 2 3 3 5 4" xfId="35145"/>
    <cellStyle name="Currency 2 3 2 3 3 6" xfId="8326"/>
    <cellStyle name="Currency 2 3 2 3 3 6 2" xfId="23737"/>
    <cellStyle name="Currency 2 3 2 3 3 6 2 2" xfId="54561"/>
    <cellStyle name="Currency 2 3 2 3 3 6 3" xfId="39151"/>
    <cellStyle name="Currency 2 3 2 3 3 7" xfId="15928"/>
    <cellStyle name="Currency 2 3 2 3 3 7 2" xfId="46752"/>
    <cellStyle name="Currency 2 3 2 3 3 8" xfId="31342"/>
    <cellStyle name="Currency 2 3 2 3 4" xfId="936"/>
    <cellStyle name="Currency 2 3 2 3 4 2" xfId="2835"/>
    <cellStyle name="Currency 2 3 2 3 4 2 2" xfId="6638"/>
    <cellStyle name="Currency 2 3 2 3 4 2 2 2" xfId="14448"/>
    <cellStyle name="Currency 2 3 2 3 4 2 2 2 2" xfId="29859"/>
    <cellStyle name="Currency 2 3 2 3 4 2 2 2 2 2" xfId="60683"/>
    <cellStyle name="Currency 2 3 2 3 4 2 2 2 3" xfId="45273"/>
    <cellStyle name="Currency 2 3 2 3 4 2 2 3" xfId="22050"/>
    <cellStyle name="Currency 2 3 2 3 4 2 2 3 2" xfId="52874"/>
    <cellStyle name="Currency 2 3 2 3 4 2 2 4" xfId="37464"/>
    <cellStyle name="Currency 2 3 2 3 4 2 3" xfId="10645"/>
    <cellStyle name="Currency 2 3 2 3 4 2 3 2" xfId="26056"/>
    <cellStyle name="Currency 2 3 2 3 4 2 3 2 2" xfId="56880"/>
    <cellStyle name="Currency 2 3 2 3 4 2 3 3" xfId="41470"/>
    <cellStyle name="Currency 2 3 2 3 4 2 4" xfId="18247"/>
    <cellStyle name="Currency 2 3 2 3 4 2 4 2" xfId="49071"/>
    <cellStyle name="Currency 2 3 2 3 4 2 5" xfId="33661"/>
    <cellStyle name="Currency 2 3 2 3 4 3" xfId="4739"/>
    <cellStyle name="Currency 2 3 2 3 4 3 2" xfId="12549"/>
    <cellStyle name="Currency 2 3 2 3 4 3 2 2" xfId="27960"/>
    <cellStyle name="Currency 2 3 2 3 4 3 2 2 2" xfId="58784"/>
    <cellStyle name="Currency 2 3 2 3 4 3 2 3" xfId="43374"/>
    <cellStyle name="Currency 2 3 2 3 4 3 3" xfId="20151"/>
    <cellStyle name="Currency 2 3 2 3 4 3 3 2" xfId="50975"/>
    <cellStyle name="Currency 2 3 2 3 4 3 4" xfId="35565"/>
    <cellStyle name="Currency 2 3 2 3 4 4" xfId="8746"/>
    <cellStyle name="Currency 2 3 2 3 4 4 2" xfId="24157"/>
    <cellStyle name="Currency 2 3 2 3 4 4 2 2" xfId="54981"/>
    <cellStyle name="Currency 2 3 2 3 4 4 3" xfId="39571"/>
    <cellStyle name="Currency 2 3 2 3 4 5" xfId="16348"/>
    <cellStyle name="Currency 2 3 2 3 4 5 2" xfId="47172"/>
    <cellStyle name="Currency 2 3 2 3 4 6" xfId="31762"/>
    <cellStyle name="Currency 2 3 2 3 5" xfId="1569"/>
    <cellStyle name="Currency 2 3 2 3 5 2" xfId="3468"/>
    <cellStyle name="Currency 2 3 2 3 5 2 2" xfId="7271"/>
    <cellStyle name="Currency 2 3 2 3 5 2 2 2" xfId="15081"/>
    <cellStyle name="Currency 2 3 2 3 5 2 2 2 2" xfId="30492"/>
    <cellStyle name="Currency 2 3 2 3 5 2 2 2 2 2" xfId="61316"/>
    <cellStyle name="Currency 2 3 2 3 5 2 2 2 3" xfId="45906"/>
    <cellStyle name="Currency 2 3 2 3 5 2 2 3" xfId="22683"/>
    <cellStyle name="Currency 2 3 2 3 5 2 2 3 2" xfId="53507"/>
    <cellStyle name="Currency 2 3 2 3 5 2 2 4" xfId="38097"/>
    <cellStyle name="Currency 2 3 2 3 5 2 3" xfId="11278"/>
    <cellStyle name="Currency 2 3 2 3 5 2 3 2" xfId="26689"/>
    <cellStyle name="Currency 2 3 2 3 5 2 3 2 2" xfId="57513"/>
    <cellStyle name="Currency 2 3 2 3 5 2 3 3" xfId="42103"/>
    <cellStyle name="Currency 2 3 2 3 5 2 4" xfId="18880"/>
    <cellStyle name="Currency 2 3 2 3 5 2 4 2" xfId="49704"/>
    <cellStyle name="Currency 2 3 2 3 5 2 5" xfId="34294"/>
    <cellStyle name="Currency 2 3 2 3 5 3" xfId="5372"/>
    <cellStyle name="Currency 2 3 2 3 5 3 2" xfId="13182"/>
    <cellStyle name="Currency 2 3 2 3 5 3 2 2" xfId="28593"/>
    <cellStyle name="Currency 2 3 2 3 5 3 2 2 2" xfId="59417"/>
    <cellStyle name="Currency 2 3 2 3 5 3 2 3" xfId="44007"/>
    <cellStyle name="Currency 2 3 2 3 5 3 3" xfId="20784"/>
    <cellStyle name="Currency 2 3 2 3 5 3 3 2" xfId="51608"/>
    <cellStyle name="Currency 2 3 2 3 5 3 4" xfId="36198"/>
    <cellStyle name="Currency 2 3 2 3 5 4" xfId="9379"/>
    <cellStyle name="Currency 2 3 2 3 5 4 2" xfId="24790"/>
    <cellStyle name="Currency 2 3 2 3 5 4 2 2" xfId="55614"/>
    <cellStyle name="Currency 2 3 2 3 5 4 3" xfId="40204"/>
    <cellStyle name="Currency 2 3 2 3 5 5" xfId="16981"/>
    <cellStyle name="Currency 2 3 2 3 5 5 2" xfId="47805"/>
    <cellStyle name="Currency 2 3 2 3 5 6" xfId="32395"/>
    <cellStyle name="Currency 2 3 2 3 6" xfId="2202"/>
    <cellStyle name="Currency 2 3 2 3 6 2" xfId="6005"/>
    <cellStyle name="Currency 2 3 2 3 6 2 2" xfId="13815"/>
    <cellStyle name="Currency 2 3 2 3 6 2 2 2" xfId="29226"/>
    <cellStyle name="Currency 2 3 2 3 6 2 2 2 2" xfId="60050"/>
    <cellStyle name="Currency 2 3 2 3 6 2 2 3" xfId="44640"/>
    <cellStyle name="Currency 2 3 2 3 6 2 3" xfId="21417"/>
    <cellStyle name="Currency 2 3 2 3 6 2 3 2" xfId="52241"/>
    <cellStyle name="Currency 2 3 2 3 6 2 4" xfId="36831"/>
    <cellStyle name="Currency 2 3 2 3 6 3" xfId="10012"/>
    <cellStyle name="Currency 2 3 2 3 6 3 2" xfId="25423"/>
    <cellStyle name="Currency 2 3 2 3 6 3 2 2" xfId="56247"/>
    <cellStyle name="Currency 2 3 2 3 6 3 3" xfId="40837"/>
    <cellStyle name="Currency 2 3 2 3 6 4" xfId="17614"/>
    <cellStyle name="Currency 2 3 2 3 6 4 2" xfId="48438"/>
    <cellStyle name="Currency 2 3 2 3 6 5" xfId="33028"/>
    <cellStyle name="Currency 2 3 2 3 7" xfId="4106"/>
    <cellStyle name="Currency 2 3 2 3 7 2" xfId="11916"/>
    <cellStyle name="Currency 2 3 2 3 7 2 2" xfId="27327"/>
    <cellStyle name="Currency 2 3 2 3 7 2 2 2" xfId="58151"/>
    <cellStyle name="Currency 2 3 2 3 7 2 3" xfId="42741"/>
    <cellStyle name="Currency 2 3 2 3 7 3" xfId="19518"/>
    <cellStyle name="Currency 2 3 2 3 7 3 2" xfId="50342"/>
    <cellStyle name="Currency 2 3 2 3 7 4" xfId="34932"/>
    <cellStyle name="Currency 2 3 2 3 8" xfId="8113"/>
    <cellStyle name="Currency 2 3 2 3 8 2" xfId="23524"/>
    <cellStyle name="Currency 2 3 2 3 8 2 2" xfId="54348"/>
    <cellStyle name="Currency 2 3 2 3 8 3" xfId="38938"/>
    <cellStyle name="Currency 2 3 2 3 9" xfId="7904"/>
    <cellStyle name="Currency 2 3 2 3 9 2" xfId="23315"/>
    <cellStyle name="Currency 2 3 2 3 9 2 2" xfId="54139"/>
    <cellStyle name="Currency 2 3 2 3 9 3" xfId="38729"/>
    <cellStyle name="Currency 2 3 2 4" xfId="222"/>
    <cellStyle name="Currency 2 3 2 4 10" xfId="15635"/>
    <cellStyle name="Currency 2 3 2 4 10 2" xfId="46459"/>
    <cellStyle name="Currency 2 3 2 4 11" xfId="31049"/>
    <cellStyle name="Currency 2 3 2 4 2" xfId="645"/>
    <cellStyle name="Currency 2 3 2 4 2 2" xfId="1278"/>
    <cellStyle name="Currency 2 3 2 4 2 2 2" xfId="3177"/>
    <cellStyle name="Currency 2 3 2 4 2 2 2 2" xfId="6980"/>
    <cellStyle name="Currency 2 3 2 4 2 2 2 2 2" xfId="14790"/>
    <cellStyle name="Currency 2 3 2 4 2 2 2 2 2 2" xfId="30201"/>
    <cellStyle name="Currency 2 3 2 4 2 2 2 2 2 2 2" xfId="61025"/>
    <cellStyle name="Currency 2 3 2 4 2 2 2 2 2 3" xfId="45615"/>
    <cellStyle name="Currency 2 3 2 4 2 2 2 2 3" xfId="22392"/>
    <cellStyle name="Currency 2 3 2 4 2 2 2 2 3 2" xfId="53216"/>
    <cellStyle name="Currency 2 3 2 4 2 2 2 2 4" xfId="37806"/>
    <cellStyle name="Currency 2 3 2 4 2 2 2 3" xfId="10987"/>
    <cellStyle name="Currency 2 3 2 4 2 2 2 3 2" xfId="26398"/>
    <cellStyle name="Currency 2 3 2 4 2 2 2 3 2 2" xfId="57222"/>
    <cellStyle name="Currency 2 3 2 4 2 2 2 3 3" xfId="41812"/>
    <cellStyle name="Currency 2 3 2 4 2 2 2 4" xfId="18589"/>
    <cellStyle name="Currency 2 3 2 4 2 2 2 4 2" xfId="49413"/>
    <cellStyle name="Currency 2 3 2 4 2 2 2 5" xfId="34003"/>
    <cellStyle name="Currency 2 3 2 4 2 2 3" xfId="5081"/>
    <cellStyle name="Currency 2 3 2 4 2 2 3 2" xfId="12891"/>
    <cellStyle name="Currency 2 3 2 4 2 2 3 2 2" xfId="28302"/>
    <cellStyle name="Currency 2 3 2 4 2 2 3 2 2 2" xfId="59126"/>
    <cellStyle name="Currency 2 3 2 4 2 2 3 2 3" xfId="43716"/>
    <cellStyle name="Currency 2 3 2 4 2 2 3 3" xfId="20493"/>
    <cellStyle name="Currency 2 3 2 4 2 2 3 3 2" xfId="51317"/>
    <cellStyle name="Currency 2 3 2 4 2 2 3 4" xfId="35907"/>
    <cellStyle name="Currency 2 3 2 4 2 2 4" xfId="9088"/>
    <cellStyle name="Currency 2 3 2 4 2 2 4 2" xfId="24499"/>
    <cellStyle name="Currency 2 3 2 4 2 2 4 2 2" xfId="55323"/>
    <cellStyle name="Currency 2 3 2 4 2 2 4 3" xfId="39913"/>
    <cellStyle name="Currency 2 3 2 4 2 2 5" xfId="16690"/>
    <cellStyle name="Currency 2 3 2 4 2 2 5 2" xfId="47514"/>
    <cellStyle name="Currency 2 3 2 4 2 2 6" xfId="32104"/>
    <cellStyle name="Currency 2 3 2 4 2 3" xfId="1911"/>
    <cellStyle name="Currency 2 3 2 4 2 3 2" xfId="3810"/>
    <cellStyle name="Currency 2 3 2 4 2 3 2 2" xfId="7613"/>
    <cellStyle name="Currency 2 3 2 4 2 3 2 2 2" xfId="15423"/>
    <cellStyle name="Currency 2 3 2 4 2 3 2 2 2 2" xfId="30834"/>
    <cellStyle name="Currency 2 3 2 4 2 3 2 2 2 2 2" xfId="61658"/>
    <cellStyle name="Currency 2 3 2 4 2 3 2 2 2 3" xfId="46248"/>
    <cellStyle name="Currency 2 3 2 4 2 3 2 2 3" xfId="23025"/>
    <cellStyle name="Currency 2 3 2 4 2 3 2 2 3 2" xfId="53849"/>
    <cellStyle name="Currency 2 3 2 4 2 3 2 2 4" xfId="38439"/>
    <cellStyle name="Currency 2 3 2 4 2 3 2 3" xfId="11620"/>
    <cellStyle name="Currency 2 3 2 4 2 3 2 3 2" xfId="27031"/>
    <cellStyle name="Currency 2 3 2 4 2 3 2 3 2 2" xfId="57855"/>
    <cellStyle name="Currency 2 3 2 4 2 3 2 3 3" xfId="42445"/>
    <cellStyle name="Currency 2 3 2 4 2 3 2 4" xfId="19222"/>
    <cellStyle name="Currency 2 3 2 4 2 3 2 4 2" xfId="50046"/>
    <cellStyle name="Currency 2 3 2 4 2 3 2 5" xfId="34636"/>
    <cellStyle name="Currency 2 3 2 4 2 3 3" xfId="5714"/>
    <cellStyle name="Currency 2 3 2 4 2 3 3 2" xfId="13524"/>
    <cellStyle name="Currency 2 3 2 4 2 3 3 2 2" xfId="28935"/>
    <cellStyle name="Currency 2 3 2 4 2 3 3 2 2 2" xfId="59759"/>
    <cellStyle name="Currency 2 3 2 4 2 3 3 2 3" xfId="44349"/>
    <cellStyle name="Currency 2 3 2 4 2 3 3 3" xfId="21126"/>
    <cellStyle name="Currency 2 3 2 4 2 3 3 3 2" xfId="51950"/>
    <cellStyle name="Currency 2 3 2 4 2 3 3 4" xfId="36540"/>
    <cellStyle name="Currency 2 3 2 4 2 3 4" xfId="9721"/>
    <cellStyle name="Currency 2 3 2 4 2 3 4 2" xfId="25132"/>
    <cellStyle name="Currency 2 3 2 4 2 3 4 2 2" xfId="55956"/>
    <cellStyle name="Currency 2 3 2 4 2 3 4 3" xfId="40546"/>
    <cellStyle name="Currency 2 3 2 4 2 3 5" xfId="17323"/>
    <cellStyle name="Currency 2 3 2 4 2 3 5 2" xfId="48147"/>
    <cellStyle name="Currency 2 3 2 4 2 3 6" xfId="32737"/>
    <cellStyle name="Currency 2 3 2 4 2 4" xfId="2544"/>
    <cellStyle name="Currency 2 3 2 4 2 4 2" xfId="6347"/>
    <cellStyle name="Currency 2 3 2 4 2 4 2 2" xfId="14157"/>
    <cellStyle name="Currency 2 3 2 4 2 4 2 2 2" xfId="29568"/>
    <cellStyle name="Currency 2 3 2 4 2 4 2 2 2 2" xfId="60392"/>
    <cellStyle name="Currency 2 3 2 4 2 4 2 2 3" xfId="44982"/>
    <cellStyle name="Currency 2 3 2 4 2 4 2 3" xfId="21759"/>
    <cellStyle name="Currency 2 3 2 4 2 4 2 3 2" xfId="52583"/>
    <cellStyle name="Currency 2 3 2 4 2 4 2 4" xfId="37173"/>
    <cellStyle name="Currency 2 3 2 4 2 4 3" xfId="10354"/>
    <cellStyle name="Currency 2 3 2 4 2 4 3 2" xfId="25765"/>
    <cellStyle name="Currency 2 3 2 4 2 4 3 2 2" xfId="56589"/>
    <cellStyle name="Currency 2 3 2 4 2 4 3 3" xfId="41179"/>
    <cellStyle name="Currency 2 3 2 4 2 4 4" xfId="17956"/>
    <cellStyle name="Currency 2 3 2 4 2 4 4 2" xfId="48780"/>
    <cellStyle name="Currency 2 3 2 4 2 4 5" xfId="33370"/>
    <cellStyle name="Currency 2 3 2 4 2 5" xfId="4448"/>
    <cellStyle name="Currency 2 3 2 4 2 5 2" xfId="12258"/>
    <cellStyle name="Currency 2 3 2 4 2 5 2 2" xfId="27669"/>
    <cellStyle name="Currency 2 3 2 4 2 5 2 2 2" xfId="58493"/>
    <cellStyle name="Currency 2 3 2 4 2 5 2 3" xfId="43083"/>
    <cellStyle name="Currency 2 3 2 4 2 5 3" xfId="19860"/>
    <cellStyle name="Currency 2 3 2 4 2 5 3 2" xfId="50684"/>
    <cellStyle name="Currency 2 3 2 4 2 5 4" xfId="35274"/>
    <cellStyle name="Currency 2 3 2 4 2 6" xfId="8455"/>
    <cellStyle name="Currency 2 3 2 4 2 6 2" xfId="23866"/>
    <cellStyle name="Currency 2 3 2 4 2 6 2 2" xfId="54690"/>
    <cellStyle name="Currency 2 3 2 4 2 6 3" xfId="39280"/>
    <cellStyle name="Currency 2 3 2 4 2 7" xfId="16057"/>
    <cellStyle name="Currency 2 3 2 4 2 7 2" xfId="46881"/>
    <cellStyle name="Currency 2 3 2 4 2 8" xfId="31471"/>
    <cellStyle name="Currency 2 3 2 4 3" xfId="436"/>
    <cellStyle name="Currency 2 3 2 4 3 2" xfId="1069"/>
    <cellStyle name="Currency 2 3 2 4 3 2 2" xfId="2968"/>
    <cellStyle name="Currency 2 3 2 4 3 2 2 2" xfId="6771"/>
    <cellStyle name="Currency 2 3 2 4 3 2 2 2 2" xfId="14581"/>
    <cellStyle name="Currency 2 3 2 4 3 2 2 2 2 2" xfId="29992"/>
    <cellStyle name="Currency 2 3 2 4 3 2 2 2 2 2 2" xfId="60816"/>
    <cellStyle name="Currency 2 3 2 4 3 2 2 2 2 3" xfId="45406"/>
    <cellStyle name="Currency 2 3 2 4 3 2 2 2 3" xfId="22183"/>
    <cellStyle name="Currency 2 3 2 4 3 2 2 2 3 2" xfId="53007"/>
    <cellStyle name="Currency 2 3 2 4 3 2 2 2 4" xfId="37597"/>
    <cellStyle name="Currency 2 3 2 4 3 2 2 3" xfId="10778"/>
    <cellStyle name="Currency 2 3 2 4 3 2 2 3 2" xfId="26189"/>
    <cellStyle name="Currency 2 3 2 4 3 2 2 3 2 2" xfId="57013"/>
    <cellStyle name="Currency 2 3 2 4 3 2 2 3 3" xfId="41603"/>
    <cellStyle name="Currency 2 3 2 4 3 2 2 4" xfId="18380"/>
    <cellStyle name="Currency 2 3 2 4 3 2 2 4 2" xfId="49204"/>
    <cellStyle name="Currency 2 3 2 4 3 2 2 5" xfId="33794"/>
    <cellStyle name="Currency 2 3 2 4 3 2 3" xfId="4872"/>
    <cellStyle name="Currency 2 3 2 4 3 2 3 2" xfId="12682"/>
    <cellStyle name="Currency 2 3 2 4 3 2 3 2 2" xfId="28093"/>
    <cellStyle name="Currency 2 3 2 4 3 2 3 2 2 2" xfId="58917"/>
    <cellStyle name="Currency 2 3 2 4 3 2 3 2 3" xfId="43507"/>
    <cellStyle name="Currency 2 3 2 4 3 2 3 3" xfId="20284"/>
    <cellStyle name="Currency 2 3 2 4 3 2 3 3 2" xfId="51108"/>
    <cellStyle name="Currency 2 3 2 4 3 2 3 4" xfId="35698"/>
    <cellStyle name="Currency 2 3 2 4 3 2 4" xfId="8879"/>
    <cellStyle name="Currency 2 3 2 4 3 2 4 2" xfId="24290"/>
    <cellStyle name="Currency 2 3 2 4 3 2 4 2 2" xfId="55114"/>
    <cellStyle name="Currency 2 3 2 4 3 2 4 3" xfId="39704"/>
    <cellStyle name="Currency 2 3 2 4 3 2 5" xfId="16481"/>
    <cellStyle name="Currency 2 3 2 4 3 2 5 2" xfId="47305"/>
    <cellStyle name="Currency 2 3 2 4 3 2 6" xfId="31895"/>
    <cellStyle name="Currency 2 3 2 4 3 3" xfId="1702"/>
    <cellStyle name="Currency 2 3 2 4 3 3 2" xfId="3601"/>
    <cellStyle name="Currency 2 3 2 4 3 3 2 2" xfId="7404"/>
    <cellStyle name="Currency 2 3 2 4 3 3 2 2 2" xfId="15214"/>
    <cellStyle name="Currency 2 3 2 4 3 3 2 2 2 2" xfId="30625"/>
    <cellStyle name="Currency 2 3 2 4 3 3 2 2 2 2 2" xfId="61449"/>
    <cellStyle name="Currency 2 3 2 4 3 3 2 2 2 3" xfId="46039"/>
    <cellStyle name="Currency 2 3 2 4 3 3 2 2 3" xfId="22816"/>
    <cellStyle name="Currency 2 3 2 4 3 3 2 2 3 2" xfId="53640"/>
    <cellStyle name="Currency 2 3 2 4 3 3 2 2 4" xfId="38230"/>
    <cellStyle name="Currency 2 3 2 4 3 3 2 3" xfId="11411"/>
    <cellStyle name="Currency 2 3 2 4 3 3 2 3 2" xfId="26822"/>
    <cellStyle name="Currency 2 3 2 4 3 3 2 3 2 2" xfId="57646"/>
    <cellStyle name="Currency 2 3 2 4 3 3 2 3 3" xfId="42236"/>
    <cellStyle name="Currency 2 3 2 4 3 3 2 4" xfId="19013"/>
    <cellStyle name="Currency 2 3 2 4 3 3 2 4 2" xfId="49837"/>
    <cellStyle name="Currency 2 3 2 4 3 3 2 5" xfId="34427"/>
    <cellStyle name="Currency 2 3 2 4 3 3 3" xfId="5505"/>
    <cellStyle name="Currency 2 3 2 4 3 3 3 2" xfId="13315"/>
    <cellStyle name="Currency 2 3 2 4 3 3 3 2 2" xfId="28726"/>
    <cellStyle name="Currency 2 3 2 4 3 3 3 2 2 2" xfId="59550"/>
    <cellStyle name="Currency 2 3 2 4 3 3 3 2 3" xfId="44140"/>
    <cellStyle name="Currency 2 3 2 4 3 3 3 3" xfId="20917"/>
    <cellStyle name="Currency 2 3 2 4 3 3 3 3 2" xfId="51741"/>
    <cellStyle name="Currency 2 3 2 4 3 3 3 4" xfId="36331"/>
    <cellStyle name="Currency 2 3 2 4 3 3 4" xfId="9512"/>
    <cellStyle name="Currency 2 3 2 4 3 3 4 2" xfId="24923"/>
    <cellStyle name="Currency 2 3 2 4 3 3 4 2 2" xfId="55747"/>
    <cellStyle name="Currency 2 3 2 4 3 3 4 3" xfId="40337"/>
    <cellStyle name="Currency 2 3 2 4 3 3 5" xfId="17114"/>
    <cellStyle name="Currency 2 3 2 4 3 3 5 2" xfId="47938"/>
    <cellStyle name="Currency 2 3 2 4 3 3 6" xfId="32528"/>
    <cellStyle name="Currency 2 3 2 4 3 4" xfId="2335"/>
    <cellStyle name="Currency 2 3 2 4 3 4 2" xfId="6138"/>
    <cellStyle name="Currency 2 3 2 4 3 4 2 2" xfId="13948"/>
    <cellStyle name="Currency 2 3 2 4 3 4 2 2 2" xfId="29359"/>
    <cellStyle name="Currency 2 3 2 4 3 4 2 2 2 2" xfId="60183"/>
    <cellStyle name="Currency 2 3 2 4 3 4 2 2 3" xfId="44773"/>
    <cellStyle name="Currency 2 3 2 4 3 4 2 3" xfId="21550"/>
    <cellStyle name="Currency 2 3 2 4 3 4 2 3 2" xfId="52374"/>
    <cellStyle name="Currency 2 3 2 4 3 4 2 4" xfId="36964"/>
    <cellStyle name="Currency 2 3 2 4 3 4 3" xfId="10145"/>
    <cellStyle name="Currency 2 3 2 4 3 4 3 2" xfId="25556"/>
    <cellStyle name="Currency 2 3 2 4 3 4 3 2 2" xfId="56380"/>
    <cellStyle name="Currency 2 3 2 4 3 4 3 3" xfId="40970"/>
    <cellStyle name="Currency 2 3 2 4 3 4 4" xfId="17747"/>
    <cellStyle name="Currency 2 3 2 4 3 4 4 2" xfId="48571"/>
    <cellStyle name="Currency 2 3 2 4 3 4 5" xfId="33161"/>
    <cellStyle name="Currency 2 3 2 4 3 5" xfId="4239"/>
    <cellStyle name="Currency 2 3 2 4 3 5 2" xfId="12049"/>
    <cellStyle name="Currency 2 3 2 4 3 5 2 2" xfId="27460"/>
    <cellStyle name="Currency 2 3 2 4 3 5 2 2 2" xfId="58284"/>
    <cellStyle name="Currency 2 3 2 4 3 5 2 3" xfId="42874"/>
    <cellStyle name="Currency 2 3 2 4 3 5 3" xfId="19651"/>
    <cellStyle name="Currency 2 3 2 4 3 5 3 2" xfId="50475"/>
    <cellStyle name="Currency 2 3 2 4 3 5 4" xfId="35065"/>
    <cellStyle name="Currency 2 3 2 4 3 6" xfId="8246"/>
    <cellStyle name="Currency 2 3 2 4 3 6 2" xfId="23657"/>
    <cellStyle name="Currency 2 3 2 4 3 6 2 2" xfId="54481"/>
    <cellStyle name="Currency 2 3 2 4 3 6 3" xfId="39071"/>
    <cellStyle name="Currency 2 3 2 4 3 7" xfId="15848"/>
    <cellStyle name="Currency 2 3 2 4 3 7 2" xfId="46672"/>
    <cellStyle name="Currency 2 3 2 4 3 8" xfId="31262"/>
    <cellStyle name="Currency 2 3 2 4 4" xfId="856"/>
    <cellStyle name="Currency 2 3 2 4 4 2" xfId="2755"/>
    <cellStyle name="Currency 2 3 2 4 4 2 2" xfId="6558"/>
    <cellStyle name="Currency 2 3 2 4 4 2 2 2" xfId="14368"/>
    <cellStyle name="Currency 2 3 2 4 4 2 2 2 2" xfId="29779"/>
    <cellStyle name="Currency 2 3 2 4 4 2 2 2 2 2" xfId="60603"/>
    <cellStyle name="Currency 2 3 2 4 4 2 2 2 3" xfId="45193"/>
    <cellStyle name="Currency 2 3 2 4 4 2 2 3" xfId="21970"/>
    <cellStyle name="Currency 2 3 2 4 4 2 2 3 2" xfId="52794"/>
    <cellStyle name="Currency 2 3 2 4 4 2 2 4" xfId="37384"/>
    <cellStyle name="Currency 2 3 2 4 4 2 3" xfId="10565"/>
    <cellStyle name="Currency 2 3 2 4 4 2 3 2" xfId="25976"/>
    <cellStyle name="Currency 2 3 2 4 4 2 3 2 2" xfId="56800"/>
    <cellStyle name="Currency 2 3 2 4 4 2 3 3" xfId="41390"/>
    <cellStyle name="Currency 2 3 2 4 4 2 4" xfId="18167"/>
    <cellStyle name="Currency 2 3 2 4 4 2 4 2" xfId="48991"/>
    <cellStyle name="Currency 2 3 2 4 4 2 5" xfId="33581"/>
    <cellStyle name="Currency 2 3 2 4 4 3" xfId="4659"/>
    <cellStyle name="Currency 2 3 2 4 4 3 2" xfId="12469"/>
    <cellStyle name="Currency 2 3 2 4 4 3 2 2" xfId="27880"/>
    <cellStyle name="Currency 2 3 2 4 4 3 2 2 2" xfId="58704"/>
    <cellStyle name="Currency 2 3 2 4 4 3 2 3" xfId="43294"/>
    <cellStyle name="Currency 2 3 2 4 4 3 3" xfId="20071"/>
    <cellStyle name="Currency 2 3 2 4 4 3 3 2" xfId="50895"/>
    <cellStyle name="Currency 2 3 2 4 4 3 4" xfId="35485"/>
    <cellStyle name="Currency 2 3 2 4 4 4" xfId="8666"/>
    <cellStyle name="Currency 2 3 2 4 4 4 2" xfId="24077"/>
    <cellStyle name="Currency 2 3 2 4 4 4 2 2" xfId="54901"/>
    <cellStyle name="Currency 2 3 2 4 4 4 3" xfId="39491"/>
    <cellStyle name="Currency 2 3 2 4 4 5" xfId="16268"/>
    <cellStyle name="Currency 2 3 2 4 4 5 2" xfId="47092"/>
    <cellStyle name="Currency 2 3 2 4 4 6" xfId="31682"/>
    <cellStyle name="Currency 2 3 2 4 5" xfId="1489"/>
    <cellStyle name="Currency 2 3 2 4 5 2" xfId="3388"/>
    <cellStyle name="Currency 2 3 2 4 5 2 2" xfId="7191"/>
    <cellStyle name="Currency 2 3 2 4 5 2 2 2" xfId="15001"/>
    <cellStyle name="Currency 2 3 2 4 5 2 2 2 2" xfId="30412"/>
    <cellStyle name="Currency 2 3 2 4 5 2 2 2 2 2" xfId="61236"/>
    <cellStyle name="Currency 2 3 2 4 5 2 2 2 3" xfId="45826"/>
    <cellStyle name="Currency 2 3 2 4 5 2 2 3" xfId="22603"/>
    <cellStyle name="Currency 2 3 2 4 5 2 2 3 2" xfId="53427"/>
    <cellStyle name="Currency 2 3 2 4 5 2 2 4" xfId="38017"/>
    <cellStyle name="Currency 2 3 2 4 5 2 3" xfId="11198"/>
    <cellStyle name="Currency 2 3 2 4 5 2 3 2" xfId="26609"/>
    <cellStyle name="Currency 2 3 2 4 5 2 3 2 2" xfId="57433"/>
    <cellStyle name="Currency 2 3 2 4 5 2 3 3" xfId="42023"/>
    <cellStyle name="Currency 2 3 2 4 5 2 4" xfId="18800"/>
    <cellStyle name="Currency 2 3 2 4 5 2 4 2" xfId="49624"/>
    <cellStyle name="Currency 2 3 2 4 5 2 5" xfId="34214"/>
    <cellStyle name="Currency 2 3 2 4 5 3" xfId="5292"/>
    <cellStyle name="Currency 2 3 2 4 5 3 2" xfId="13102"/>
    <cellStyle name="Currency 2 3 2 4 5 3 2 2" xfId="28513"/>
    <cellStyle name="Currency 2 3 2 4 5 3 2 2 2" xfId="59337"/>
    <cellStyle name="Currency 2 3 2 4 5 3 2 3" xfId="43927"/>
    <cellStyle name="Currency 2 3 2 4 5 3 3" xfId="20704"/>
    <cellStyle name="Currency 2 3 2 4 5 3 3 2" xfId="51528"/>
    <cellStyle name="Currency 2 3 2 4 5 3 4" xfId="36118"/>
    <cellStyle name="Currency 2 3 2 4 5 4" xfId="9299"/>
    <cellStyle name="Currency 2 3 2 4 5 4 2" xfId="24710"/>
    <cellStyle name="Currency 2 3 2 4 5 4 2 2" xfId="55534"/>
    <cellStyle name="Currency 2 3 2 4 5 4 3" xfId="40124"/>
    <cellStyle name="Currency 2 3 2 4 5 5" xfId="16901"/>
    <cellStyle name="Currency 2 3 2 4 5 5 2" xfId="47725"/>
    <cellStyle name="Currency 2 3 2 4 5 6" xfId="32315"/>
    <cellStyle name="Currency 2 3 2 4 6" xfId="2122"/>
    <cellStyle name="Currency 2 3 2 4 6 2" xfId="5925"/>
    <cellStyle name="Currency 2 3 2 4 6 2 2" xfId="13735"/>
    <cellStyle name="Currency 2 3 2 4 6 2 2 2" xfId="29146"/>
    <cellStyle name="Currency 2 3 2 4 6 2 2 2 2" xfId="59970"/>
    <cellStyle name="Currency 2 3 2 4 6 2 2 3" xfId="44560"/>
    <cellStyle name="Currency 2 3 2 4 6 2 3" xfId="21337"/>
    <cellStyle name="Currency 2 3 2 4 6 2 3 2" xfId="52161"/>
    <cellStyle name="Currency 2 3 2 4 6 2 4" xfId="36751"/>
    <cellStyle name="Currency 2 3 2 4 6 3" xfId="9932"/>
    <cellStyle name="Currency 2 3 2 4 6 3 2" xfId="25343"/>
    <cellStyle name="Currency 2 3 2 4 6 3 2 2" xfId="56167"/>
    <cellStyle name="Currency 2 3 2 4 6 3 3" xfId="40757"/>
    <cellStyle name="Currency 2 3 2 4 6 4" xfId="17534"/>
    <cellStyle name="Currency 2 3 2 4 6 4 2" xfId="48358"/>
    <cellStyle name="Currency 2 3 2 4 6 5" xfId="32948"/>
    <cellStyle name="Currency 2 3 2 4 7" xfId="4026"/>
    <cellStyle name="Currency 2 3 2 4 7 2" xfId="11836"/>
    <cellStyle name="Currency 2 3 2 4 7 2 2" xfId="27247"/>
    <cellStyle name="Currency 2 3 2 4 7 2 2 2" xfId="58071"/>
    <cellStyle name="Currency 2 3 2 4 7 2 3" xfId="42661"/>
    <cellStyle name="Currency 2 3 2 4 7 3" xfId="19438"/>
    <cellStyle name="Currency 2 3 2 4 7 3 2" xfId="50262"/>
    <cellStyle name="Currency 2 3 2 4 7 4" xfId="34852"/>
    <cellStyle name="Currency 2 3 2 4 8" xfId="8033"/>
    <cellStyle name="Currency 2 3 2 4 8 2" xfId="23444"/>
    <cellStyle name="Currency 2 3 2 4 8 2 2" xfId="54268"/>
    <cellStyle name="Currency 2 3 2 4 8 3" xfId="38858"/>
    <cellStyle name="Currency 2 3 2 4 9" xfId="7824"/>
    <cellStyle name="Currency 2 3 2 4 9 2" xfId="23235"/>
    <cellStyle name="Currency 2 3 2 4 9 2 2" xfId="54059"/>
    <cellStyle name="Currency 2 3 2 4 9 3" xfId="38649"/>
    <cellStyle name="Currency 2 3 2 5" xfId="600"/>
    <cellStyle name="Currency 2 3 2 5 2" xfId="1233"/>
    <cellStyle name="Currency 2 3 2 5 2 2" xfId="3132"/>
    <cellStyle name="Currency 2 3 2 5 2 2 2" xfId="6935"/>
    <cellStyle name="Currency 2 3 2 5 2 2 2 2" xfId="14745"/>
    <cellStyle name="Currency 2 3 2 5 2 2 2 2 2" xfId="30156"/>
    <cellStyle name="Currency 2 3 2 5 2 2 2 2 2 2" xfId="60980"/>
    <cellStyle name="Currency 2 3 2 5 2 2 2 2 3" xfId="45570"/>
    <cellStyle name="Currency 2 3 2 5 2 2 2 3" xfId="22347"/>
    <cellStyle name="Currency 2 3 2 5 2 2 2 3 2" xfId="53171"/>
    <cellStyle name="Currency 2 3 2 5 2 2 2 4" xfId="37761"/>
    <cellStyle name="Currency 2 3 2 5 2 2 3" xfId="10942"/>
    <cellStyle name="Currency 2 3 2 5 2 2 3 2" xfId="26353"/>
    <cellStyle name="Currency 2 3 2 5 2 2 3 2 2" xfId="57177"/>
    <cellStyle name="Currency 2 3 2 5 2 2 3 3" xfId="41767"/>
    <cellStyle name="Currency 2 3 2 5 2 2 4" xfId="18544"/>
    <cellStyle name="Currency 2 3 2 5 2 2 4 2" xfId="49368"/>
    <cellStyle name="Currency 2 3 2 5 2 2 5" xfId="33958"/>
    <cellStyle name="Currency 2 3 2 5 2 3" xfId="5036"/>
    <cellStyle name="Currency 2 3 2 5 2 3 2" xfId="12846"/>
    <cellStyle name="Currency 2 3 2 5 2 3 2 2" xfId="28257"/>
    <cellStyle name="Currency 2 3 2 5 2 3 2 2 2" xfId="59081"/>
    <cellStyle name="Currency 2 3 2 5 2 3 2 3" xfId="43671"/>
    <cellStyle name="Currency 2 3 2 5 2 3 3" xfId="20448"/>
    <cellStyle name="Currency 2 3 2 5 2 3 3 2" xfId="51272"/>
    <cellStyle name="Currency 2 3 2 5 2 3 4" xfId="35862"/>
    <cellStyle name="Currency 2 3 2 5 2 4" xfId="9043"/>
    <cellStyle name="Currency 2 3 2 5 2 4 2" xfId="24454"/>
    <cellStyle name="Currency 2 3 2 5 2 4 2 2" xfId="55278"/>
    <cellStyle name="Currency 2 3 2 5 2 4 3" xfId="39868"/>
    <cellStyle name="Currency 2 3 2 5 2 5" xfId="16645"/>
    <cellStyle name="Currency 2 3 2 5 2 5 2" xfId="47469"/>
    <cellStyle name="Currency 2 3 2 5 2 6" xfId="32059"/>
    <cellStyle name="Currency 2 3 2 5 3" xfId="1866"/>
    <cellStyle name="Currency 2 3 2 5 3 2" xfId="3765"/>
    <cellStyle name="Currency 2 3 2 5 3 2 2" xfId="7568"/>
    <cellStyle name="Currency 2 3 2 5 3 2 2 2" xfId="15378"/>
    <cellStyle name="Currency 2 3 2 5 3 2 2 2 2" xfId="30789"/>
    <cellStyle name="Currency 2 3 2 5 3 2 2 2 2 2" xfId="61613"/>
    <cellStyle name="Currency 2 3 2 5 3 2 2 2 3" xfId="46203"/>
    <cellStyle name="Currency 2 3 2 5 3 2 2 3" xfId="22980"/>
    <cellStyle name="Currency 2 3 2 5 3 2 2 3 2" xfId="53804"/>
    <cellStyle name="Currency 2 3 2 5 3 2 2 4" xfId="38394"/>
    <cellStyle name="Currency 2 3 2 5 3 2 3" xfId="11575"/>
    <cellStyle name="Currency 2 3 2 5 3 2 3 2" xfId="26986"/>
    <cellStyle name="Currency 2 3 2 5 3 2 3 2 2" xfId="57810"/>
    <cellStyle name="Currency 2 3 2 5 3 2 3 3" xfId="42400"/>
    <cellStyle name="Currency 2 3 2 5 3 2 4" xfId="19177"/>
    <cellStyle name="Currency 2 3 2 5 3 2 4 2" xfId="50001"/>
    <cellStyle name="Currency 2 3 2 5 3 2 5" xfId="34591"/>
    <cellStyle name="Currency 2 3 2 5 3 3" xfId="5669"/>
    <cellStyle name="Currency 2 3 2 5 3 3 2" xfId="13479"/>
    <cellStyle name="Currency 2 3 2 5 3 3 2 2" xfId="28890"/>
    <cellStyle name="Currency 2 3 2 5 3 3 2 2 2" xfId="59714"/>
    <cellStyle name="Currency 2 3 2 5 3 3 2 3" xfId="44304"/>
    <cellStyle name="Currency 2 3 2 5 3 3 3" xfId="21081"/>
    <cellStyle name="Currency 2 3 2 5 3 3 3 2" xfId="51905"/>
    <cellStyle name="Currency 2 3 2 5 3 3 4" xfId="36495"/>
    <cellStyle name="Currency 2 3 2 5 3 4" xfId="9676"/>
    <cellStyle name="Currency 2 3 2 5 3 4 2" xfId="25087"/>
    <cellStyle name="Currency 2 3 2 5 3 4 2 2" xfId="55911"/>
    <cellStyle name="Currency 2 3 2 5 3 4 3" xfId="40501"/>
    <cellStyle name="Currency 2 3 2 5 3 5" xfId="17278"/>
    <cellStyle name="Currency 2 3 2 5 3 5 2" xfId="48102"/>
    <cellStyle name="Currency 2 3 2 5 3 6" xfId="32692"/>
    <cellStyle name="Currency 2 3 2 5 4" xfId="2499"/>
    <cellStyle name="Currency 2 3 2 5 4 2" xfId="6302"/>
    <cellStyle name="Currency 2 3 2 5 4 2 2" xfId="14112"/>
    <cellStyle name="Currency 2 3 2 5 4 2 2 2" xfId="29523"/>
    <cellStyle name="Currency 2 3 2 5 4 2 2 2 2" xfId="60347"/>
    <cellStyle name="Currency 2 3 2 5 4 2 2 3" xfId="44937"/>
    <cellStyle name="Currency 2 3 2 5 4 2 3" xfId="21714"/>
    <cellStyle name="Currency 2 3 2 5 4 2 3 2" xfId="52538"/>
    <cellStyle name="Currency 2 3 2 5 4 2 4" xfId="37128"/>
    <cellStyle name="Currency 2 3 2 5 4 3" xfId="10309"/>
    <cellStyle name="Currency 2 3 2 5 4 3 2" xfId="25720"/>
    <cellStyle name="Currency 2 3 2 5 4 3 2 2" xfId="56544"/>
    <cellStyle name="Currency 2 3 2 5 4 3 3" xfId="41134"/>
    <cellStyle name="Currency 2 3 2 5 4 4" xfId="17911"/>
    <cellStyle name="Currency 2 3 2 5 4 4 2" xfId="48735"/>
    <cellStyle name="Currency 2 3 2 5 4 5" xfId="33325"/>
    <cellStyle name="Currency 2 3 2 5 5" xfId="4403"/>
    <cellStyle name="Currency 2 3 2 5 5 2" xfId="12213"/>
    <cellStyle name="Currency 2 3 2 5 5 2 2" xfId="27624"/>
    <cellStyle name="Currency 2 3 2 5 5 2 2 2" xfId="58448"/>
    <cellStyle name="Currency 2 3 2 5 5 2 3" xfId="43038"/>
    <cellStyle name="Currency 2 3 2 5 5 3" xfId="19815"/>
    <cellStyle name="Currency 2 3 2 5 5 3 2" xfId="50639"/>
    <cellStyle name="Currency 2 3 2 5 5 4" xfId="35229"/>
    <cellStyle name="Currency 2 3 2 5 6" xfId="8410"/>
    <cellStyle name="Currency 2 3 2 5 6 2" xfId="23821"/>
    <cellStyle name="Currency 2 3 2 5 6 2 2" xfId="54645"/>
    <cellStyle name="Currency 2 3 2 5 6 3" xfId="39235"/>
    <cellStyle name="Currency 2 3 2 5 7" xfId="16012"/>
    <cellStyle name="Currency 2 3 2 5 7 2" xfId="46836"/>
    <cellStyle name="Currency 2 3 2 5 8" xfId="31426"/>
    <cellStyle name="Currency 2 3 2 6" xfId="391"/>
    <cellStyle name="Currency 2 3 2 6 2" xfId="1024"/>
    <cellStyle name="Currency 2 3 2 6 2 2" xfId="2923"/>
    <cellStyle name="Currency 2 3 2 6 2 2 2" xfId="6726"/>
    <cellStyle name="Currency 2 3 2 6 2 2 2 2" xfId="14536"/>
    <cellStyle name="Currency 2 3 2 6 2 2 2 2 2" xfId="29947"/>
    <cellStyle name="Currency 2 3 2 6 2 2 2 2 2 2" xfId="60771"/>
    <cellStyle name="Currency 2 3 2 6 2 2 2 2 3" xfId="45361"/>
    <cellStyle name="Currency 2 3 2 6 2 2 2 3" xfId="22138"/>
    <cellStyle name="Currency 2 3 2 6 2 2 2 3 2" xfId="52962"/>
    <cellStyle name="Currency 2 3 2 6 2 2 2 4" xfId="37552"/>
    <cellStyle name="Currency 2 3 2 6 2 2 3" xfId="10733"/>
    <cellStyle name="Currency 2 3 2 6 2 2 3 2" xfId="26144"/>
    <cellStyle name="Currency 2 3 2 6 2 2 3 2 2" xfId="56968"/>
    <cellStyle name="Currency 2 3 2 6 2 2 3 3" xfId="41558"/>
    <cellStyle name="Currency 2 3 2 6 2 2 4" xfId="18335"/>
    <cellStyle name="Currency 2 3 2 6 2 2 4 2" xfId="49159"/>
    <cellStyle name="Currency 2 3 2 6 2 2 5" xfId="33749"/>
    <cellStyle name="Currency 2 3 2 6 2 3" xfId="4827"/>
    <cellStyle name="Currency 2 3 2 6 2 3 2" xfId="12637"/>
    <cellStyle name="Currency 2 3 2 6 2 3 2 2" xfId="28048"/>
    <cellStyle name="Currency 2 3 2 6 2 3 2 2 2" xfId="58872"/>
    <cellStyle name="Currency 2 3 2 6 2 3 2 3" xfId="43462"/>
    <cellStyle name="Currency 2 3 2 6 2 3 3" xfId="20239"/>
    <cellStyle name="Currency 2 3 2 6 2 3 3 2" xfId="51063"/>
    <cellStyle name="Currency 2 3 2 6 2 3 4" xfId="35653"/>
    <cellStyle name="Currency 2 3 2 6 2 4" xfId="8834"/>
    <cellStyle name="Currency 2 3 2 6 2 4 2" xfId="24245"/>
    <cellStyle name="Currency 2 3 2 6 2 4 2 2" xfId="55069"/>
    <cellStyle name="Currency 2 3 2 6 2 4 3" xfId="39659"/>
    <cellStyle name="Currency 2 3 2 6 2 5" xfId="16436"/>
    <cellStyle name="Currency 2 3 2 6 2 5 2" xfId="47260"/>
    <cellStyle name="Currency 2 3 2 6 2 6" xfId="31850"/>
    <cellStyle name="Currency 2 3 2 6 3" xfId="1657"/>
    <cellStyle name="Currency 2 3 2 6 3 2" xfId="3556"/>
    <cellStyle name="Currency 2 3 2 6 3 2 2" xfId="7359"/>
    <cellStyle name="Currency 2 3 2 6 3 2 2 2" xfId="15169"/>
    <cellStyle name="Currency 2 3 2 6 3 2 2 2 2" xfId="30580"/>
    <cellStyle name="Currency 2 3 2 6 3 2 2 2 2 2" xfId="61404"/>
    <cellStyle name="Currency 2 3 2 6 3 2 2 2 3" xfId="45994"/>
    <cellStyle name="Currency 2 3 2 6 3 2 2 3" xfId="22771"/>
    <cellStyle name="Currency 2 3 2 6 3 2 2 3 2" xfId="53595"/>
    <cellStyle name="Currency 2 3 2 6 3 2 2 4" xfId="38185"/>
    <cellStyle name="Currency 2 3 2 6 3 2 3" xfId="11366"/>
    <cellStyle name="Currency 2 3 2 6 3 2 3 2" xfId="26777"/>
    <cellStyle name="Currency 2 3 2 6 3 2 3 2 2" xfId="57601"/>
    <cellStyle name="Currency 2 3 2 6 3 2 3 3" xfId="42191"/>
    <cellStyle name="Currency 2 3 2 6 3 2 4" xfId="18968"/>
    <cellStyle name="Currency 2 3 2 6 3 2 4 2" xfId="49792"/>
    <cellStyle name="Currency 2 3 2 6 3 2 5" xfId="34382"/>
    <cellStyle name="Currency 2 3 2 6 3 3" xfId="5460"/>
    <cellStyle name="Currency 2 3 2 6 3 3 2" xfId="13270"/>
    <cellStyle name="Currency 2 3 2 6 3 3 2 2" xfId="28681"/>
    <cellStyle name="Currency 2 3 2 6 3 3 2 2 2" xfId="59505"/>
    <cellStyle name="Currency 2 3 2 6 3 3 2 3" xfId="44095"/>
    <cellStyle name="Currency 2 3 2 6 3 3 3" xfId="20872"/>
    <cellStyle name="Currency 2 3 2 6 3 3 3 2" xfId="51696"/>
    <cellStyle name="Currency 2 3 2 6 3 3 4" xfId="36286"/>
    <cellStyle name="Currency 2 3 2 6 3 4" xfId="9467"/>
    <cellStyle name="Currency 2 3 2 6 3 4 2" xfId="24878"/>
    <cellStyle name="Currency 2 3 2 6 3 4 2 2" xfId="55702"/>
    <cellStyle name="Currency 2 3 2 6 3 4 3" xfId="40292"/>
    <cellStyle name="Currency 2 3 2 6 3 5" xfId="17069"/>
    <cellStyle name="Currency 2 3 2 6 3 5 2" xfId="47893"/>
    <cellStyle name="Currency 2 3 2 6 3 6" xfId="32483"/>
    <cellStyle name="Currency 2 3 2 6 4" xfId="2290"/>
    <cellStyle name="Currency 2 3 2 6 4 2" xfId="6093"/>
    <cellStyle name="Currency 2 3 2 6 4 2 2" xfId="13903"/>
    <cellStyle name="Currency 2 3 2 6 4 2 2 2" xfId="29314"/>
    <cellStyle name="Currency 2 3 2 6 4 2 2 2 2" xfId="60138"/>
    <cellStyle name="Currency 2 3 2 6 4 2 2 3" xfId="44728"/>
    <cellStyle name="Currency 2 3 2 6 4 2 3" xfId="21505"/>
    <cellStyle name="Currency 2 3 2 6 4 2 3 2" xfId="52329"/>
    <cellStyle name="Currency 2 3 2 6 4 2 4" xfId="36919"/>
    <cellStyle name="Currency 2 3 2 6 4 3" xfId="10100"/>
    <cellStyle name="Currency 2 3 2 6 4 3 2" xfId="25511"/>
    <cellStyle name="Currency 2 3 2 6 4 3 2 2" xfId="56335"/>
    <cellStyle name="Currency 2 3 2 6 4 3 3" xfId="40925"/>
    <cellStyle name="Currency 2 3 2 6 4 4" xfId="17702"/>
    <cellStyle name="Currency 2 3 2 6 4 4 2" xfId="48526"/>
    <cellStyle name="Currency 2 3 2 6 4 5" xfId="33116"/>
    <cellStyle name="Currency 2 3 2 6 5" xfId="4194"/>
    <cellStyle name="Currency 2 3 2 6 5 2" xfId="12004"/>
    <cellStyle name="Currency 2 3 2 6 5 2 2" xfId="27415"/>
    <cellStyle name="Currency 2 3 2 6 5 2 2 2" xfId="58239"/>
    <cellStyle name="Currency 2 3 2 6 5 2 3" xfId="42829"/>
    <cellStyle name="Currency 2 3 2 6 5 3" xfId="19606"/>
    <cellStyle name="Currency 2 3 2 6 5 3 2" xfId="50430"/>
    <cellStyle name="Currency 2 3 2 6 5 4" xfId="35020"/>
    <cellStyle name="Currency 2 3 2 6 6" xfId="8201"/>
    <cellStyle name="Currency 2 3 2 6 6 2" xfId="23612"/>
    <cellStyle name="Currency 2 3 2 6 6 2 2" xfId="54436"/>
    <cellStyle name="Currency 2 3 2 6 6 3" xfId="39026"/>
    <cellStyle name="Currency 2 3 2 6 7" xfId="15803"/>
    <cellStyle name="Currency 2 3 2 6 7 2" xfId="46627"/>
    <cellStyle name="Currency 2 3 2 6 8" xfId="31217"/>
    <cellStyle name="Currency 2 3 2 7" xfId="811"/>
    <cellStyle name="Currency 2 3 2 7 2" xfId="2710"/>
    <cellStyle name="Currency 2 3 2 7 2 2" xfId="6513"/>
    <cellStyle name="Currency 2 3 2 7 2 2 2" xfId="14323"/>
    <cellStyle name="Currency 2 3 2 7 2 2 2 2" xfId="29734"/>
    <cellStyle name="Currency 2 3 2 7 2 2 2 2 2" xfId="60558"/>
    <cellStyle name="Currency 2 3 2 7 2 2 2 3" xfId="45148"/>
    <cellStyle name="Currency 2 3 2 7 2 2 3" xfId="21925"/>
    <cellStyle name="Currency 2 3 2 7 2 2 3 2" xfId="52749"/>
    <cellStyle name="Currency 2 3 2 7 2 2 4" xfId="37339"/>
    <cellStyle name="Currency 2 3 2 7 2 3" xfId="10520"/>
    <cellStyle name="Currency 2 3 2 7 2 3 2" xfId="25931"/>
    <cellStyle name="Currency 2 3 2 7 2 3 2 2" xfId="56755"/>
    <cellStyle name="Currency 2 3 2 7 2 3 3" xfId="41345"/>
    <cellStyle name="Currency 2 3 2 7 2 4" xfId="18122"/>
    <cellStyle name="Currency 2 3 2 7 2 4 2" xfId="48946"/>
    <cellStyle name="Currency 2 3 2 7 2 5" xfId="33536"/>
    <cellStyle name="Currency 2 3 2 7 3" xfId="4614"/>
    <cellStyle name="Currency 2 3 2 7 3 2" xfId="12424"/>
    <cellStyle name="Currency 2 3 2 7 3 2 2" xfId="27835"/>
    <cellStyle name="Currency 2 3 2 7 3 2 2 2" xfId="58659"/>
    <cellStyle name="Currency 2 3 2 7 3 2 3" xfId="43249"/>
    <cellStyle name="Currency 2 3 2 7 3 3" xfId="20026"/>
    <cellStyle name="Currency 2 3 2 7 3 3 2" xfId="50850"/>
    <cellStyle name="Currency 2 3 2 7 3 4" xfId="35440"/>
    <cellStyle name="Currency 2 3 2 7 4" xfId="8621"/>
    <cellStyle name="Currency 2 3 2 7 4 2" xfId="24032"/>
    <cellStyle name="Currency 2 3 2 7 4 2 2" xfId="54856"/>
    <cellStyle name="Currency 2 3 2 7 4 3" xfId="39446"/>
    <cellStyle name="Currency 2 3 2 7 5" xfId="16223"/>
    <cellStyle name="Currency 2 3 2 7 5 2" xfId="47047"/>
    <cellStyle name="Currency 2 3 2 7 6" xfId="31637"/>
    <cellStyle name="Currency 2 3 2 8" xfId="1444"/>
    <cellStyle name="Currency 2 3 2 8 2" xfId="3343"/>
    <cellStyle name="Currency 2 3 2 8 2 2" xfId="7146"/>
    <cellStyle name="Currency 2 3 2 8 2 2 2" xfId="14956"/>
    <cellStyle name="Currency 2 3 2 8 2 2 2 2" xfId="30367"/>
    <cellStyle name="Currency 2 3 2 8 2 2 2 2 2" xfId="61191"/>
    <cellStyle name="Currency 2 3 2 8 2 2 2 3" xfId="45781"/>
    <cellStyle name="Currency 2 3 2 8 2 2 3" xfId="22558"/>
    <cellStyle name="Currency 2 3 2 8 2 2 3 2" xfId="53382"/>
    <cellStyle name="Currency 2 3 2 8 2 2 4" xfId="37972"/>
    <cellStyle name="Currency 2 3 2 8 2 3" xfId="11153"/>
    <cellStyle name="Currency 2 3 2 8 2 3 2" xfId="26564"/>
    <cellStyle name="Currency 2 3 2 8 2 3 2 2" xfId="57388"/>
    <cellStyle name="Currency 2 3 2 8 2 3 3" xfId="41978"/>
    <cellStyle name="Currency 2 3 2 8 2 4" xfId="18755"/>
    <cellStyle name="Currency 2 3 2 8 2 4 2" xfId="49579"/>
    <cellStyle name="Currency 2 3 2 8 2 5" xfId="34169"/>
    <cellStyle name="Currency 2 3 2 8 3" xfId="5247"/>
    <cellStyle name="Currency 2 3 2 8 3 2" xfId="13057"/>
    <cellStyle name="Currency 2 3 2 8 3 2 2" xfId="28468"/>
    <cellStyle name="Currency 2 3 2 8 3 2 2 2" xfId="59292"/>
    <cellStyle name="Currency 2 3 2 8 3 2 3" xfId="43882"/>
    <cellStyle name="Currency 2 3 2 8 3 3" xfId="20659"/>
    <cellStyle name="Currency 2 3 2 8 3 3 2" xfId="51483"/>
    <cellStyle name="Currency 2 3 2 8 3 4" xfId="36073"/>
    <cellStyle name="Currency 2 3 2 8 4" xfId="9254"/>
    <cellStyle name="Currency 2 3 2 8 4 2" xfId="24665"/>
    <cellStyle name="Currency 2 3 2 8 4 2 2" xfId="55489"/>
    <cellStyle name="Currency 2 3 2 8 4 3" xfId="40079"/>
    <cellStyle name="Currency 2 3 2 8 5" xfId="16856"/>
    <cellStyle name="Currency 2 3 2 8 5 2" xfId="47680"/>
    <cellStyle name="Currency 2 3 2 8 6" xfId="32270"/>
    <cellStyle name="Currency 2 3 2 9" xfId="2077"/>
    <cellStyle name="Currency 2 3 2 9 2" xfId="5880"/>
    <cellStyle name="Currency 2 3 2 9 2 2" xfId="13690"/>
    <cellStyle name="Currency 2 3 2 9 2 2 2" xfId="29101"/>
    <cellStyle name="Currency 2 3 2 9 2 2 2 2" xfId="59925"/>
    <cellStyle name="Currency 2 3 2 9 2 2 3" xfId="44515"/>
    <cellStyle name="Currency 2 3 2 9 2 3" xfId="21292"/>
    <cellStyle name="Currency 2 3 2 9 2 3 2" xfId="52116"/>
    <cellStyle name="Currency 2 3 2 9 2 4" xfId="36706"/>
    <cellStyle name="Currency 2 3 2 9 3" xfId="9887"/>
    <cellStyle name="Currency 2 3 2 9 3 2" xfId="25298"/>
    <cellStyle name="Currency 2 3 2 9 3 2 2" xfId="56122"/>
    <cellStyle name="Currency 2 3 2 9 3 3" xfId="40712"/>
    <cellStyle name="Currency 2 3 2 9 4" xfId="17489"/>
    <cellStyle name="Currency 2 3 2 9 4 2" xfId="48313"/>
    <cellStyle name="Currency 2 3 2 9 5" xfId="32903"/>
    <cellStyle name="Currency 2 3 3" xfId="242"/>
    <cellStyle name="Currency 2 3 3 10" xfId="7844"/>
    <cellStyle name="Currency 2 3 3 10 2" xfId="23255"/>
    <cellStyle name="Currency 2 3 3 10 2 2" xfId="54079"/>
    <cellStyle name="Currency 2 3 3 10 3" xfId="38669"/>
    <cellStyle name="Currency 2 3 3 11" xfId="15655"/>
    <cellStyle name="Currency 2 3 3 11 2" xfId="46479"/>
    <cellStyle name="Currency 2 3 3 12" xfId="31069"/>
    <cellStyle name="Currency 2 3 3 2" xfId="324"/>
    <cellStyle name="Currency 2 3 3 2 10" xfId="15737"/>
    <cellStyle name="Currency 2 3 3 2 10 2" xfId="46561"/>
    <cellStyle name="Currency 2 3 3 2 11" xfId="31151"/>
    <cellStyle name="Currency 2 3 3 2 2" xfId="747"/>
    <cellStyle name="Currency 2 3 3 2 2 2" xfId="1380"/>
    <cellStyle name="Currency 2 3 3 2 2 2 2" xfId="3279"/>
    <cellStyle name="Currency 2 3 3 2 2 2 2 2" xfId="7082"/>
    <cellStyle name="Currency 2 3 3 2 2 2 2 2 2" xfId="14892"/>
    <cellStyle name="Currency 2 3 3 2 2 2 2 2 2 2" xfId="30303"/>
    <cellStyle name="Currency 2 3 3 2 2 2 2 2 2 2 2" xfId="61127"/>
    <cellStyle name="Currency 2 3 3 2 2 2 2 2 2 3" xfId="45717"/>
    <cellStyle name="Currency 2 3 3 2 2 2 2 2 3" xfId="22494"/>
    <cellStyle name="Currency 2 3 3 2 2 2 2 2 3 2" xfId="53318"/>
    <cellStyle name="Currency 2 3 3 2 2 2 2 2 4" xfId="37908"/>
    <cellStyle name="Currency 2 3 3 2 2 2 2 3" xfId="11089"/>
    <cellStyle name="Currency 2 3 3 2 2 2 2 3 2" xfId="26500"/>
    <cellStyle name="Currency 2 3 3 2 2 2 2 3 2 2" xfId="57324"/>
    <cellStyle name="Currency 2 3 3 2 2 2 2 3 3" xfId="41914"/>
    <cellStyle name="Currency 2 3 3 2 2 2 2 4" xfId="18691"/>
    <cellStyle name="Currency 2 3 3 2 2 2 2 4 2" xfId="49515"/>
    <cellStyle name="Currency 2 3 3 2 2 2 2 5" xfId="34105"/>
    <cellStyle name="Currency 2 3 3 2 2 2 3" xfId="5183"/>
    <cellStyle name="Currency 2 3 3 2 2 2 3 2" xfId="12993"/>
    <cellStyle name="Currency 2 3 3 2 2 2 3 2 2" xfId="28404"/>
    <cellStyle name="Currency 2 3 3 2 2 2 3 2 2 2" xfId="59228"/>
    <cellStyle name="Currency 2 3 3 2 2 2 3 2 3" xfId="43818"/>
    <cellStyle name="Currency 2 3 3 2 2 2 3 3" xfId="20595"/>
    <cellStyle name="Currency 2 3 3 2 2 2 3 3 2" xfId="51419"/>
    <cellStyle name="Currency 2 3 3 2 2 2 3 4" xfId="36009"/>
    <cellStyle name="Currency 2 3 3 2 2 2 4" xfId="9190"/>
    <cellStyle name="Currency 2 3 3 2 2 2 4 2" xfId="24601"/>
    <cellStyle name="Currency 2 3 3 2 2 2 4 2 2" xfId="55425"/>
    <cellStyle name="Currency 2 3 3 2 2 2 4 3" xfId="40015"/>
    <cellStyle name="Currency 2 3 3 2 2 2 5" xfId="16792"/>
    <cellStyle name="Currency 2 3 3 2 2 2 5 2" xfId="47616"/>
    <cellStyle name="Currency 2 3 3 2 2 2 6" xfId="32206"/>
    <cellStyle name="Currency 2 3 3 2 2 3" xfId="2013"/>
    <cellStyle name="Currency 2 3 3 2 2 3 2" xfId="3912"/>
    <cellStyle name="Currency 2 3 3 2 2 3 2 2" xfId="7715"/>
    <cellStyle name="Currency 2 3 3 2 2 3 2 2 2" xfId="15525"/>
    <cellStyle name="Currency 2 3 3 2 2 3 2 2 2 2" xfId="30936"/>
    <cellStyle name="Currency 2 3 3 2 2 3 2 2 2 2 2" xfId="61760"/>
    <cellStyle name="Currency 2 3 3 2 2 3 2 2 2 3" xfId="46350"/>
    <cellStyle name="Currency 2 3 3 2 2 3 2 2 3" xfId="23127"/>
    <cellStyle name="Currency 2 3 3 2 2 3 2 2 3 2" xfId="53951"/>
    <cellStyle name="Currency 2 3 3 2 2 3 2 2 4" xfId="38541"/>
    <cellStyle name="Currency 2 3 3 2 2 3 2 3" xfId="11722"/>
    <cellStyle name="Currency 2 3 3 2 2 3 2 3 2" xfId="27133"/>
    <cellStyle name="Currency 2 3 3 2 2 3 2 3 2 2" xfId="57957"/>
    <cellStyle name="Currency 2 3 3 2 2 3 2 3 3" xfId="42547"/>
    <cellStyle name="Currency 2 3 3 2 2 3 2 4" xfId="19324"/>
    <cellStyle name="Currency 2 3 3 2 2 3 2 4 2" xfId="50148"/>
    <cellStyle name="Currency 2 3 3 2 2 3 2 5" xfId="34738"/>
    <cellStyle name="Currency 2 3 3 2 2 3 3" xfId="5816"/>
    <cellStyle name="Currency 2 3 3 2 2 3 3 2" xfId="13626"/>
    <cellStyle name="Currency 2 3 3 2 2 3 3 2 2" xfId="29037"/>
    <cellStyle name="Currency 2 3 3 2 2 3 3 2 2 2" xfId="59861"/>
    <cellStyle name="Currency 2 3 3 2 2 3 3 2 3" xfId="44451"/>
    <cellStyle name="Currency 2 3 3 2 2 3 3 3" xfId="21228"/>
    <cellStyle name="Currency 2 3 3 2 2 3 3 3 2" xfId="52052"/>
    <cellStyle name="Currency 2 3 3 2 2 3 3 4" xfId="36642"/>
    <cellStyle name="Currency 2 3 3 2 2 3 4" xfId="9823"/>
    <cellStyle name="Currency 2 3 3 2 2 3 4 2" xfId="25234"/>
    <cellStyle name="Currency 2 3 3 2 2 3 4 2 2" xfId="56058"/>
    <cellStyle name="Currency 2 3 3 2 2 3 4 3" xfId="40648"/>
    <cellStyle name="Currency 2 3 3 2 2 3 5" xfId="17425"/>
    <cellStyle name="Currency 2 3 3 2 2 3 5 2" xfId="48249"/>
    <cellStyle name="Currency 2 3 3 2 2 3 6" xfId="32839"/>
    <cellStyle name="Currency 2 3 3 2 2 4" xfId="2646"/>
    <cellStyle name="Currency 2 3 3 2 2 4 2" xfId="6449"/>
    <cellStyle name="Currency 2 3 3 2 2 4 2 2" xfId="14259"/>
    <cellStyle name="Currency 2 3 3 2 2 4 2 2 2" xfId="29670"/>
    <cellStyle name="Currency 2 3 3 2 2 4 2 2 2 2" xfId="60494"/>
    <cellStyle name="Currency 2 3 3 2 2 4 2 2 3" xfId="45084"/>
    <cellStyle name="Currency 2 3 3 2 2 4 2 3" xfId="21861"/>
    <cellStyle name="Currency 2 3 3 2 2 4 2 3 2" xfId="52685"/>
    <cellStyle name="Currency 2 3 3 2 2 4 2 4" xfId="37275"/>
    <cellStyle name="Currency 2 3 3 2 2 4 3" xfId="10456"/>
    <cellStyle name="Currency 2 3 3 2 2 4 3 2" xfId="25867"/>
    <cellStyle name="Currency 2 3 3 2 2 4 3 2 2" xfId="56691"/>
    <cellStyle name="Currency 2 3 3 2 2 4 3 3" xfId="41281"/>
    <cellStyle name="Currency 2 3 3 2 2 4 4" xfId="18058"/>
    <cellStyle name="Currency 2 3 3 2 2 4 4 2" xfId="48882"/>
    <cellStyle name="Currency 2 3 3 2 2 4 5" xfId="33472"/>
    <cellStyle name="Currency 2 3 3 2 2 5" xfId="4550"/>
    <cellStyle name="Currency 2 3 3 2 2 5 2" xfId="12360"/>
    <cellStyle name="Currency 2 3 3 2 2 5 2 2" xfId="27771"/>
    <cellStyle name="Currency 2 3 3 2 2 5 2 2 2" xfId="58595"/>
    <cellStyle name="Currency 2 3 3 2 2 5 2 3" xfId="43185"/>
    <cellStyle name="Currency 2 3 3 2 2 5 3" xfId="19962"/>
    <cellStyle name="Currency 2 3 3 2 2 5 3 2" xfId="50786"/>
    <cellStyle name="Currency 2 3 3 2 2 5 4" xfId="35376"/>
    <cellStyle name="Currency 2 3 3 2 2 6" xfId="8557"/>
    <cellStyle name="Currency 2 3 3 2 2 6 2" xfId="23968"/>
    <cellStyle name="Currency 2 3 3 2 2 6 2 2" xfId="54792"/>
    <cellStyle name="Currency 2 3 3 2 2 6 3" xfId="39382"/>
    <cellStyle name="Currency 2 3 3 2 2 7" xfId="16159"/>
    <cellStyle name="Currency 2 3 3 2 2 7 2" xfId="46983"/>
    <cellStyle name="Currency 2 3 3 2 2 8" xfId="31573"/>
    <cellStyle name="Currency 2 3 3 2 3" xfId="538"/>
    <cellStyle name="Currency 2 3 3 2 3 2" xfId="1171"/>
    <cellStyle name="Currency 2 3 3 2 3 2 2" xfId="3070"/>
    <cellStyle name="Currency 2 3 3 2 3 2 2 2" xfId="6873"/>
    <cellStyle name="Currency 2 3 3 2 3 2 2 2 2" xfId="14683"/>
    <cellStyle name="Currency 2 3 3 2 3 2 2 2 2 2" xfId="30094"/>
    <cellStyle name="Currency 2 3 3 2 3 2 2 2 2 2 2" xfId="60918"/>
    <cellStyle name="Currency 2 3 3 2 3 2 2 2 2 3" xfId="45508"/>
    <cellStyle name="Currency 2 3 3 2 3 2 2 2 3" xfId="22285"/>
    <cellStyle name="Currency 2 3 3 2 3 2 2 2 3 2" xfId="53109"/>
    <cellStyle name="Currency 2 3 3 2 3 2 2 2 4" xfId="37699"/>
    <cellStyle name="Currency 2 3 3 2 3 2 2 3" xfId="10880"/>
    <cellStyle name="Currency 2 3 3 2 3 2 2 3 2" xfId="26291"/>
    <cellStyle name="Currency 2 3 3 2 3 2 2 3 2 2" xfId="57115"/>
    <cellStyle name="Currency 2 3 3 2 3 2 2 3 3" xfId="41705"/>
    <cellStyle name="Currency 2 3 3 2 3 2 2 4" xfId="18482"/>
    <cellStyle name="Currency 2 3 3 2 3 2 2 4 2" xfId="49306"/>
    <cellStyle name="Currency 2 3 3 2 3 2 2 5" xfId="33896"/>
    <cellStyle name="Currency 2 3 3 2 3 2 3" xfId="4974"/>
    <cellStyle name="Currency 2 3 3 2 3 2 3 2" xfId="12784"/>
    <cellStyle name="Currency 2 3 3 2 3 2 3 2 2" xfId="28195"/>
    <cellStyle name="Currency 2 3 3 2 3 2 3 2 2 2" xfId="59019"/>
    <cellStyle name="Currency 2 3 3 2 3 2 3 2 3" xfId="43609"/>
    <cellStyle name="Currency 2 3 3 2 3 2 3 3" xfId="20386"/>
    <cellStyle name="Currency 2 3 3 2 3 2 3 3 2" xfId="51210"/>
    <cellStyle name="Currency 2 3 3 2 3 2 3 4" xfId="35800"/>
    <cellStyle name="Currency 2 3 3 2 3 2 4" xfId="8981"/>
    <cellStyle name="Currency 2 3 3 2 3 2 4 2" xfId="24392"/>
    <cellStyle name="Currency 2 3 3 2 3 2 4 2 2" xfId="55216"/>
    <cellStyle name="Currency 2 3 3 2 3 2 4 3" xfId="39806"/>
    <cellStyle name="Currency 2 3 3 2 3 2 5" xfId="16583"/>
    <cellStyle name="Currency 2 3 3 2 3 2 5 2" xfId="47407"/>
    <cellStyle name="Currency 2 3 3 2 3 2 6" xfId="31997"/>
    <cellStyle name="Currency 2 3 3 2 3 3" xfId="1804"/>
    <cellStyle name="Currency 2 3 3 2 3 3 2" xfId="3703"/>
    <cellStyle name="Currency 2 3 3 2 3 3 2 2" xfId="7506"/>
    <cellStyle name="Currency 2 3 3 2 3 3 2 2 2" xfId="15316"/>
    <cellStyle name="Currency 2 3 3 2 3 3 2 2 2 2" xfId="30727"/>
    <cellStyle name="Currency 2 3 3 2 3 3 2 2 2 2 2" xfId="61551"/>
    <cellStyle name="Currency 2 3 3 2 3 3 2 2 2 3" xfId="46141"/>
    <cellStyle name="Currency 2 3 3 2 3 3 2 2 3" xfId="22918"/>
    <cellStyle name="Currency 2 3 3 2 3 3 2 2 3 2" xfId="53742"/>
    <cellStyle name="Currency 2 3 3 2 3 3 2 2 4" xfId="38332"/>
    <cellStyle name="Currency 2 3 3 2 3 3 2 3" xfId="11513"/>
    <cellStyle name="Currency 2 3 3 2 3 3 2 3 2" xfId="26924"/>
    <cellStyle name="Currency 2 3 3 2 3 3 2 3 2 2" xfId="57748"/>
    <cellStyle name="Currency 2 3 3 2 3 3 2 3 3" xfId="42338"/>
    <cellStyle name="Currency 2 3 3 2 3 3 2 4" xfId="19115"/>
    <cellStyle name="Currency 2 3 3 2 3 3 2 4 2" xfId="49939"/>
    <cellStyle name="Currency 2 3 3 2 3 3 2 5" xfId="34529"/>
    <cellStyle name="Currency 2 3 3 2 3 3 3" xfId="5607"/>
    <cellStyle name="Currency 2 3 3 2 3 3 3 2" xfId="13417"/>
    <cellStyle name="Currency 2 3 3 2 3 3 3 2 2" xfId="28828"/>
    <cellStyle name="Currency 2 3 3 2 3 3 3 2 2 2" xfId="59652"/>
    <cellStyle name="Currency 2 3 3 2 3 3 3 2 3" xfId="44242"/>
    <cellStyle name="Currency 2 3 3 2 3 3 3 3" xfId="21019"/>
    <cellStyle name="Currency 2 3 3 2 3 3 3 3 2" xfId="51843"/>
    <cellStyle name="Currency 2 3 3 2 3 3 3 4" xfId="36433"/>
    <cellStyle name="Currency 2 3 3 2 3 3 4" xfId="9614"/>
    <cellStyle name="Currency 2 3 3 2 3 3 4 2" xfId="25025"/>
    <cellStyle name="Currency 2 3 3 2 3 3 4 2 2" xfId="55849"/>
    <cellStyle name="Currency 2 3 3 2 3 3 4 3" xfId="40439"/>
    <cellStyle name="Currency 2 3 3 2 3 3 5" xfId="17216"/>
    <cellStyle name="Currency 2 3 3 2 3 3 5 2" xfId="48040"/>
    <cellStyle name="Currency 2 3 3 2 3 3 6" xfId="32630"/>
    <cellStyle name="Currency 2 3 3 2 3 4" xfId="2437"/>
    <cellStyle name="Currency 2 3 3 2 3 4 2" xfId="6240"/>
    <cellStyle name="Currency 2 3 3 2 3 4 2 2" xfId="14050"/>
    <cellStyle name="Currency 2 3 3 2 3 4 2 2 2" xfId="29461"/>
    <cellStyle name="Currency 2 3 3 2 3 4 2 2 2 2" xfId="60285"/>
    <cellStyle name="Currency 2 3 3 2 3 4 2 2 3" xfId="44875"/>
    <cellStyle name="Currency 2 3 3 2 3 4 2 3" xfId="21652"/>
    <cellStyle name="Currency 2 3 3 2 3 4 2 3 2" xfId="52476"/>
    <cellStyle name="Currency 2 3 3 2 3 4 2 4" xfId="37066"/>
    <cellStyle name="Currency 2 3 3 2 3 4 3" xfId="10247"/>
    <cellStyle name="Currency 2 3 3 2 3 4 3 2" xfId="25658"/>
    <cellStyle name="Currency 2 3 3 2 3 4 3 2 2" xfId="56482"/>
    <cellStyle name="Currency 2 3 3 2 3 4 3 3" xfId="41072"/>
    <cellStyle name="Currency 2 3 3 2 3 4 4" xfId="17849"/>
    <cellStyle name="Currency 2 3 3 2 3 4 4 2" xfId="48673"/>
    <cellStyle name="Currency 2 3 3 2 3 4 5" xfId="33263"/>
    <cellStyle name="Currency 2 3 3 2 3 5" xfId="4341"/>
    <cellStyle name="Currency 2 3 3 2 3 5 2" xfId="12151"/>
    <cellStyle name="Currency 2 3 3 2 3 5 2 2" xfId="27562"/>
    <cellStyle name="Currency 2 3 3 2 3 5 2 2 2" xfId="58386"/>
    <cellStyle name="Currency 2 3 3 2 3 5 2 3" xfId="42976"/>
    <cellStyle name="Currency 2 3 3 2 3 5 3" xfId="19753"/>
    <cellStyle name="Currency 2 3 3 2 3 5 3 2" xfId="50577"/>
    <cellStyle name="Currency 2 3 3 2 3 5 4" xfId="35167"/>
    <cellStyle name="Currency 2 3 3 2 3 6" xfId="8348"/>
    <cellStyle name="Currency 2 3 3 2 3 6 2" xfId="23759"/>
    <cellStyle name="Currency 2 3 3 2 3 6 2 2" xfId="54583"/>
    <cellStyle name="Currency 2 3 3 2 3 6 3" xfId="39173"/>
    <cellStyle name="Currency 2 3 3 2 3 7" xfId="15950"/>
    <cellStyle name="Currency 2 3 3 2 3 7 2" xfId="46774"/>
    <cellStyle name="Currency 2 3 3 2 3 8" xfId="31364"/>
    <cellStyle name="Currency 2 3 3 2 4" xfId="958"/>
    <cellStyle name="Currency 2 3 3 2 4 2" xfId="2857"/>
    <cellStyle name="Currency 2 3 3 2 4 2 2" xfId="6660"/>
    <cellStyle name="Currency 2 3 3 2 4 2 2 2" xfId="14470"/>
    <cellStyle name="Currency 2 3 3 2 4 2 2 2 2" xfId="29881"/>
    <cellStyle name="Currency 2 3 3 2 4 2 2 2 2 2" xfId="60705"/>
    <cellStyle name="Currency 2 3 3 2 4 2 2 2 3" xfId="45295"/>
    <cellStyle name="Currency 2 3 3 2 4 2 2 3" xfId="22072"/>
    <cellStyle name="Currency 2 3 3 2 4 2 2 3 2" xfId="52896"/>
    <cellStyle name="Currency 2 3 3 2 4 2 2 4" xfId="37486"/>
    <cellStyle name="Currency 2 3 3 2 4 2 3" xfId="10667"/>
    <cellStyle name="Currency 2 3 3 2 4 2 3 2" xfId="26078"/>
    <cellStyle name="Currency 2 3 3 2 4 2 3 2 2" xfId="56902"/>
    <cellStyle name="Currency 2 3 3 2 4 2 3 3" xfId="41492"/>
    <cellStyle name="Currency 2 3 3 2 4 2 4" xfId="18269"/>
    <cellStyle name="Currency 2 3 3 2 4 2 4 2" xfId="49093"/>
    <cellStyle name="Currency 2 3 3 2 4 2 5" xfId="33683"/>
    <cellStyle name="Currency 2 3 3 2 4 3" xfId="4761"/>
    <cellStyle name="Currency 2 3 3 2 4 3 2" xfId="12571"/>
    <cellStyle name="Currency 2 3 3 2 4 3 2 2" xfId="27982"/>
    <cellStyle name="Currency 2 3 3 2 4 3 2 2 2" xfId="58806"/>
    <cellStyle name="Currency 2 3 3 2 4 3 2 3" xfId="43396"/>
    <cellStyle name="Currency 2 3 3 2 4 3 3" xfId="20173"/>
    <cellStyle name="Currency 2 3 3 2 4 3 3 2" xfId="50997"/>
    <cellStyle name="Currency 2 3 3 2 4 3 4" xfId="35587"/>
    <cellStyle name="Currency 2 3 3 2 4 4" xfId="8768"/>
    <cellStyle name="Currency 2 3 3 2 4 4 2" xfId="24179"/>
    <cellStyle name="Currency 2 3 3 2 4 4 2 2" xfId="55003"/>
    <cellStyle name="Currency 2 3 3 2 4 4 3" xfId="39593"/>
    <cellStyle name="Currency 2 3 3 2 4 5" xfId="16370"/>
    <cellStyle name="Currency 2 3 3 2 4 5 2" xfId="47194"/>
    <cellStyle name="Currency 2 3 3 2 4 6" xfId="31784"/>
    <cellStyle name="Currency 2 3 3 2 5" xfId="1591"/>
    <cellStyle name="Currency 2 3 3 2 5 2" xfId="3490"/>
    <cellStyle name="Currency 2 3 3 2 5 2 2" xfId="7293"/>
    <cellStyle name="Currency 2 3 3 2 5 2 2 2" xfId="15103"/>
    <cellStyle name="Currency 2 3 3 2 5 2 2 2 2" xfId="30514"/>
    <cellStyle name="Currency 2 3 3 2 5 2 2 2 2 2" xfId="61338"/>
    <cellStyle name="Currency 2 3 3 2 5 2 2 2 3" xfId="45928"/>
    <cellStyle name="Currency 2 3 3 2 5 2 2 3" xfId="22705"/>
    <cellStyle name="Currency 2 3 3 2 5 2 2 3 2" xfId="53529"/>
    <cellStyle name="Currency 2 3 3 2 5 2 2 4" xfId="38119"/>
    <cellStyle name="Currency 2 3 3 2 5 2 3" xfId="11300"/>
    <cellStyle name="Currency 2 3 3 2 5 2 3 2" xfId="26711"/>
    <cellStyle name="Currency 2 3 3 2 5 2 3 2 2" xfId="57535"/>
    <cellStyle name="Currency 2 3 3 2 5 2 3 3" xfId="42125"/>
    <cellStyle name="Currency 2 3 3 2 5 2 4" xfId="18902"/>
    <cellStyle name="Currency 2 3 3 2 5 2 4 2" xfId="49726"/>
    <cellStyle name="Currency 2 3 3 2 5 2 5" xfId="34316"/>
    <cellStyle name="Currency 2 3 3 2 5 3" xfId="5394"/>
    <cellStyle name="Currency 2 3 3 2 5 3 2" xfId="13204"/>
    <cellStyle name="Currency 2 3 3 2 5 3 2 2" xfId="28615"/>
    <cellStyle name="Currency 2 3 3 2 5 3 2 2 2" xfId="59439"/>
    <cellStyle name="Currency 2 3 3 2 5 3 2 3" xfId="44029"/>
    <cellStyle name="Currency 2 3 3 2 5 3 3" xfId="20806"/>
    <cellStyle name="Currency 2 3 3 2 5 3 3 2" xfId="51630"/>
    <cellStyle name="Currency 2 3 3 2 5 3 4" xfId="36220"/>
    <cellStyle name="Currency 2 3 3 2 5 4" xfId="9401"/>
    <cellStyle name="Currency 2 3 3 2 5 4 2" xfId="24812"/>
    <cellStyle name="Currency 2 3 3 2 5 4 2 2" xfId="55636"/>
    <cellStyle name="Currency 2 3 3 2 5 4 3" xfId="40226"/>
    <cellStyle name="Currency 2 3 3 2 5 5" xfId="17003"/>
    <cellStyle name="Currency 2 3 3 2 5 5 2" xfId="47827"/>
    <cellStyle name="Currency 2 3 3 2 5 6" xfId="32417"/>
    <cellStyle name="Currency 2 3 3 2 6" xfId="2224"/>
    <cellStyle name="Currency 2 3 3 2 6 2" xfId="6027"/>
    <cellStyle name="Currency 2 3 3 2 6 2 2" xfId="13837"/>
    <cellStyle name="Currency 2 3 3 2 6 2 2 2" xfId="29248"/>
    <cellStyle name="Currency 2 3 3 2 6 2 2 2 2" xfId="60072"/>
    <cellStyle name="Currency 2 3 3 2 6 2 2 3" xfId="44662"/>
    <cellStyle name="Currency 2 3 3 2 6 2 3" xfId="21439"/>
    <cellStyle name="Currency 2 3 3 2 6 2 3 2" xfId="52263"/>
    <cellStyle name="Currency 2 3 3 2 6 2 4" xfId="36853"/>
    <cellStyle name="Currency 2 3 3 2 6 3" xfId="10034"/>
    <cellStyle name="Currency 2 3 3 2 6 3 2" xfId="25445"/>
    <cellStyle name="Currency 2 3 3 2 6 3 2 2" xfId="56269"/>
    <cellStyle name="Currency 2 3 3 2 6 3 3" xfId="40859"/>
    <cellStyle name="Currency 2 3 3 2 6 4" xfId="17636"/>
    <cellStyle name="Currency 2 3 3 2 6 4 2" xfId="48460"/>
    <cellStyle name="Currency 2 3 3 2 6 5" xfId="33050"/>
    <cellStyle name="Currency 2 3 3 2 7" xfId="4128"/>
    <cellStyle name="Currency 2 3 3 2 7 2" xfId="11938"/>
    <cellStyle name="Currency 2 3 3 2 7 2 2" xfId="27349"/>
    <cellStyle name="Currency 2 3 3 2 7 2 2 2" xfId="58173"/>
    <cellStyle name="Currency 2 3 3 2 7 2 3" xfId="42763"/>
    <cellStyle name="Currency 2 3 3 2 7 3" xfId="19540"/>
    <cellStyle name="Currency 2 3 3 2 7 3 2" xfId="50364"/>
    <cellStyle name="Currency 2 3 3 2 7 4" xfId="34954"/>
    <cellStyle name="Currency 2 3 3 2 8" xfId="8135"/>
    <cellStyle name="Currency 2 3 3 2 8 2" xfId="23546"/>
    <cellStyle name="Currency 2 3 3 2 8 2 2" xfId="54370"/>
    <cellStyle name="Currency 2 3 3 2 8 3" xfId="38960"/>
    <cellStyle name="Currency 2 3 3 2 9" xfId="7926"/>
    <cellStyle name="Currency 2 3 3 2 9 2" xfId="23337"/>
    <cellStyle name="Currency 2 3 3 2 9 2 2" xfId="54161"/>
    <cellStyle name="Currency 2 3 3 2 9 3" xfId="38751"/>
    <cellStyle name="Currency 2 3 3 3" xfId="665"/>
    <cellStyle name="Currency 2 3 3 3 2" xfId="1298"/>
    <cellStyle name="Currency 2 3 3 3 2 2" xfId="3197"/>
    <cellStyle name="Currency 2 3 3 3 2 2 2" xfId="7000"/>
    <cellStyle name="Currency 2 3 3 3 2 2 2 2" xfId="14810"/>
    <cellStyle name="Currency 2 3 3 3 2 2 2 2 2" xfId="30221"/>
    <cellStyle name="Currency 2 3 3 3 2 2 2 2 2 2" xfId="61045"/>
    <cellStyle name="Currency 2 3 3 3 2 2 2 2 3" xfId="45635"/>
    <cellStyle name="Currency 2 3 3 3 2 2 2 3" xfId="22412"/>
    <cellStyle name="Currency 2 3 3 3 2 2 2 3 2" xfId="53236"/>
    <cellStyle name="Currency 2 3 3 3 2 2 2 4" xfId="37826"/>
    <cellStyle name="Currency 2 3 3 3 2 2 3" xfId="11007"/>
    <cellStyle name="Currency 2 3 3 3 2 2 3 2" xfId="26418"/>
    <cellStyle name="Currency 2 3 3 3 2 2 3 2 2" xfId="57242"/>
    <cellStyle name="Currency 2 3 3 3 2 2 3 3" xfId="41832"/>
    <cellStyle name="Currency 2 3 3 3 2 2 4" xfId="18609"/>
    <cellStyle name="Currency 2 3 3 3 2 2 4 2" xfId="49433"/>
    <cellStyle name="Currency 2 3 3 3 2 2 5" xfId="34023"/>
    <cellStyle name="Currency 2 3 3 3 2 3" xfId="5101"/>
    <cellStyle name="Currency 2 3 3 3 2 3 2" xfId="12911"/>
    <cellStyle name="Currency 2 3 3 3 2 3 2 2" xfId="28322"/>
    <cellStyle name="Currency 2 3 3 3 2 3 2 2 2" xfId="59146"/>
    <cellStyle name="Currency 2 3 3 3 2 3 2 3" xfId="43736"/>
    <cellStyle name="Currency 2 3 3 3 2 3 3" xfId="20513"/>
    <cellStyle name="Currency 2 3 3 3 2 3 3 2" xfId="51337"/>
    <cellStyle name="Currency 2 3 3 3 2 3 4" xfId="35927"/>
    <cellStyle name="Currency 2 3 3 3 2 4" xfId="9108"/>
    <cellStyle name="Currency 2 3 3 3 2 4 2" xfId="24519"/>
    <cellStyle name="Currency 2 3 3 3 2 4 2 2" xfId="55343"/>
    <cellStyle name="Currency 2 3 3 3 2 4 3" xfId="39933"/>
    <cellStyle name="Currency 2 3 3 3 2 5" xfId="16710"/>
    <cellStyle name="Currency 2 3 3 3 2 5 2" xfId="47534"/>
    <cellStyle name="Currency 2 3 3 3 2 6" xfId="32124"/>
    <cellStyle name="Currency 2 3 3 3 3" xfId="1931"/>
    <cellStyle name="Currency 2 3 3 3 3 2" xfId="3830"/>
    <cellStyle name="Currency 2 3 3 3 3 2 2" xfId="7633"/>
    <cellStyle name="Currency 2 3 3 3 3 2 2 2" xfId="15443"/>
    <cellStyle name="Currency 2 3 3 3 3 2 2 2 2" xfId="30854"/>
    <cellStyle name="Currency 2 3 3 3 3 2 2 2 2 2" xfId="61678"/>
    <cellStyle name="Currency 2 3 3 3 3 2 2 2 3" xfId="46268"/>
    <cellStyle name="Currency 2 3 3 3 3 2 2 3" xfId="23045"/>
    <cellStyle name="Currency 2 3 3 3 3 2 2 3 2" xfId="53869"/>
    <cellStyle name="Currency 2 3 3 3 3 2 2 4" xfId="38459"/>
    <cellStyle name="Currency 2 3 3 3 3 2 3" xfId="11640"/>
    <cellStyle name="Currency 2 3 3 3 3 2 3 2" xfId="27051"/>
    <cellStyle name="Currency 2 3 3 3 3 2 3 2 2" xfId="57875"/>
    <cellStyle name="Currency 2 3 3 3 3 2 3 3" xfId="42465"/>
    <cellStyle name="Currency 2 3 3 3 3 2 4" xfId="19242"/>
    <cellStyle name="Currency 2 3 3 3 3 2 4 2" xfId="50066"/>
    <cellStyle name="Currency 2 3 3 3 3 2 5" xfId="34656"/>
    <cellStyle name="Currency 2 3 3 3 3 3" xfId="5734"/>
    <cellStyle name="Currency 2 3 3 3 3 3 2" xfId="13544"/>
    <cellStyle name="Currency 2 3 3 3 3 3 2 2" xfId="28955"/>
    <cellStyle name="Currency 2 3 3 3 3 3 2 2 2" xfId="59779"/>
    <cellStyle name="Currency 2 3 3 3 3 3 2 3" xfId="44369"/>
    <cellStyle name="Currency 2 3 3 3 3 3 3" xfId="21146"/>
    <cellStyle name="Currency 2 3 3 3 3 3 3 2" xfId="51970"/>
    <cellStyle name="Currency 2 3 3 3 3 3 4" xfId="36560"/>
    <cellStyle name="Currency 2 3 3 3 3 4" xfId="9741"/>
    <cellStyle name="Currency 2 3 3 3 3 4 2" xfId="25152"/>
    <cellStyle name="Currency 2 3 3 3 3 4 2 2" xfId="55976"/>
    <cellStyle name="Currency 2 3 3 3 3 4 3" xfId="40566"/>
    <cellStyle name="Currency 2 3 3 3 3 5" xfId="17343"/>
    <cellStyle name="Currency 2 3 3 3 3 5 2" xfId="48167"/>
    <cellStyle name="Currency 2 3 3 3 3 6" xfId="32757"/>
    <cellStyle name="Currency 2 3 3 3 4" xfId="2564"/>
    <cellStyle name="Currency 2 3 3 3 4 2" xfId="6367"/>
    <cellStyle name="Currency 2 3 3 3 4 2 2" xfId="14177"/>
    <cellStyle name="Currency 2 3 3 3 4 2 2 2" xfId="29588"/>
    <cellStyle name="Currency 2 3 3 3 4 2 2 2 2" xfId="60412"/>
    <cellStyle name="Currency 2 3 3 3 4 2 2 3" xfId="45002"/>
    <cellStyle name="Currency 2 3 3 3 4 2 3" xfId="21779"/>
    <cellStyle name="Currency 2 3 3 3 4 2 3 2" xfId="52603"/>
    <cellStyle name="Currency 2 3 3 3 4 2 4" xfId="37193"/>
    <cellStyle name="Currency 2 3 3 3 4 3" xfId="10374"/>
    <cellStyle name="Currency 2 3 3 3 4 3 2" xfId="25785"/>
    <cellStyle name="Currency 2 3 3 3 4 3 2 2" xfId="56609"/>
    <cellStyle name="Currency 2 3 3 3 4 3 3" xfId="41199"/>
    <cellStyle name="Currency 2 3 3 3 4 4" xfId="17976"/>
    <cellStyle name="Currency 2 3 3 3 4 4 2" xfId="48800"/>
    <cellStyle name="Currency 2 3 3 3 4 5" xfId="33390"/>
    <cellStyle name="Currency 2 3 3 3 5" xfId="4468"/>
    <cellStyle name="Currency 2 3 3 3 5 2" xfId="12278"/>
    <cellStyle name="Currency 2 3 3 3 5 2 2" xfId="27689"/>
    <cellStyle name="Currency 2 3 3 3 5 2 2 2" xfId="58513"/>
    <cellStyle name="Currency 2 3 3 3 5 2 3" xfId="43103"/>
    <cellStyle name="Currency 2 3 3 3 5 3" xfId="19880"/>
    <cellStyle name="Currency 2 3 3 3 5 3 2" xfId="50704"/>
    <cellStyle name="Currency 2 3 3 3 5 4" xfId="35294"/>
    <cellStyle name="Currency 2 3 3 3 6" xfId="8475"/>
    <cellStyle name="Currency 2 3 3 3 6 2" xfId="23886"/>
    <cellStyle name="Currency 2 3 3 3 6 2 2" xfId="54710"/>
    <cellStyle name="Currency 2 3 3 3 6 3" xfId="39300"/>
    <cellStyle name="Currency 2 3 3 3 7" xfId="16077"/>
    <cellStyle name="Currency 2 3 3 3 7 2" xfId="46901"/>
    <cellStyle name="Currency 2 3 3 3 8" xfId="31491"/>
    <cellStyle name="Currency 2 3 3 4" xfId="456"/>
    <cellStyle name="Currency 2 3 3 4 2" xfId="1089"/>
    <cellStyle name="Currency 2 3 3 4 2 2" xfId="2988"/>
    <cellStyle name="Currency 2 3 3 4 2 2 2" xfId="6791"/>
    <cellStyle name="Currency 2 3 3 4 2 2 2 2" xfId="14601"/>
    <cellStyle name="Currency 2 3 3 4 2 2 2 2 2" xfId="30012"/>
    <cellStyle name="Currency 2 3 3 4 2 2 2 2 2 2" xfId="60836"/>
    <cellStyle name="Currency 2 3 3 4 2 2 2 2 3" xfId="45426"/>
    <cellStyle name="Currency 2 3 3 4 2 2 2 3" xfId="22203"/>
    <cellStyle name="Currency 2 3 3 4 2 2 2 3 2" xfId="53027"/>
    <cellStyle name="Currency 2 3 3 4 2 2 2 4" xfId="37617"/>
    <cellStyle name="Currency 2 3 3 4 2 2 3" xfId="10798"/>
    <cellStyle name="Currency 2 3 3 4 2 2 3 2" xfId="26209"/>
    <cellStyle name="Currency 2 3 3 4 2 2 3 2 2" xfId="57033"/>
    <cellStyle name="Currency 2 3 3 4 2 2 3 3" xfId="41623"/>
    <cellStyle name="Currency 2 3 3 4 2 2 4" xfId="18400"/>
    <cellStyle name="Currency 2 3 3 4 2 2 4 2" xfId="49224"/>
    <cellStyle name="Currency 2 3 3 4 2 2 5" xfId="33814"/>
    <cellStyle name="Currency 2 3 3 4 2 3" xfId="4892"/>
    <cellStyle name="Currency 2 3 3 4 2 3 2" xfId="12702"/>
    <cellStyle name="Currency 2 3 3 4 2 3 2 2" xfId="28113"/>
    <cellStyle name="Currency 2 3 3 4 2 3 2 2 2" xfId="58937"/>
    <cellStyle name="Currency 2 3 3 4 2 3 2 3" xfId="43527"/>
    <cellStyle name="Currency 2 3 3 4 2 3 3" xfId="20304"/>
    <cellStyle name="Currency 2 3 3 4 2 3 3 2" xfId="51128"/>
    <cellStyle name="Currency 2 3 3 4 2 3 4" xfId="35718"/>
    <cellStyle name="Currency 2 3 3 4 2 4" xfId="8899"/>
    <cellStyle name="Currency 2 3 3 4 2 4 2" xfId="24310"/>
    <cellStyle name="Currency 2 3 3 4 2 4 2 2" xfId="55134"/>
    <cellStyle name="Currency 2 3 3 4 2 4 3" xfId="39724"/>
    <cellStyle name="Currency 2 3 3 4 2 5" xfId="16501"/>
    <cellStyle name="Currency 2 3 3 4 2 5 2" xfId="47325"/>
    <cellStyle name="Currency 2 3 3 4 2 6" xfId="31915"/>
    <cellStyle name="Currency 2 3 3 4 3" xfId="1722"/>
    <cellStyle name="Currency 2 3 3 4 3 2" xfId="3621"/>
    <cellStyle name="Currency 2 3 3 4 3 2 2" xfId="7424"/>
    <cellStyle name="Currency 2 3 3 4 3 2 2 2" xfId="15234"/>
    <cellStyle name="Currency 2 3 3 4 3 2 2 2 2" xfId="30645"/>
    <cellStyle name="Currency 2 3 3 4 3 2 2 2 2 2" xfId="61469"/>
    <cellStyle name="Currency 2 3 3 4 3 2 2 2 3" xfId="46059"/>
    <cellStyle name="Currency 2 3 3 4 3 2 2 3" xfId="22836"/>
    <cellStyle name="Currency 2 3 3 4 3 2 2 3 2" xfId="53660"/>
    <cellStyle name="Currency 2 3 3 4 3 2 2 4" xfId="38250"/>
    <cellStyle name="Currency 2 3 3 4 3 2 3" xfId="11431"/>
    <cellStyle name="Currency 2 3 3 4 3 2 3 2" xfId="26842"/>
    <cellStyle name="Currency 2 3 3 4 3 2 3 2 2" xfId="57666"/>
    <cellStyle name="Currency 2 3 3 4 3 2 3 3" xfId="42256"/>
    <cellStyle name="Currency 2 3 3 4 3 2 4" xfId="19033"/>
    <cellStyle name="Currency 2 3 3 4 3 2 4 2" xfId="49857"/>
    <cellStyle name="Currency 2 3 3 4 3 2 5" xfId="34447"/>
    <cellStyle name="Currency 2 3 3 4 3 3" xfId="5525"/>
    <cellStyle name="Currency 2 3 3 4 3 3 2" xfId="13335"/>
    <cellStyle name="Currency 2 3 3 4 3 3 2 2" xfId="28746"/>
    <cellStyle name="Currency 2 3 3 4 3 3 2 2 2" xfId="59570"/>
    <cellStyle name="Currency 2 3 3 4 3 3 2 3" xfId="44160"/>
    <cellStyle name="Currency 2 3 3 4 3 3 3" xfId="20937"/>
    <cellStyle name="Currency 2 3 3 4 3 3 3 2" xfId="51761"/>
    <cellStyle name="Currency 2 3 3 4 3 3 4" xfId="36351"/>
    <cellStyle name="Currency 2 3 3 4 3 4" xfId="9532"/>
    <cellStyle name="Currency 2 3 3 4 3 4 2" xfId="24943"/>
    <cellStyle name="Currency 2 3 3 4 3 4 2 2" xfId="55767"/>
    <cellStyle name="Currency 2 3 3 4 3 4 3" xfId="40357"/>
    <cellStyle name="Currency 2 3 3 4 3 5" xfId="17134"/>
    <cellStyle name="Currency 2 3 3 4 3 5 2" xfId="47958"/>
    <cellStyle name="Currency 2 3 3 4 3 6" xfId="32548"/>
    <cellStyle name="Currency 2 3 3 4 4" xfId="2355"/>
    <cellStyle name="Currency 2 3 3 4 4 2" xfId="6158"/>
    <cellStyle name="Currency 2 3 3 4 4 2 2" xfId="13968"/>
    <cellStyle name="Currency 2 3 3 4 4 2 2 2" xfId="29379"/>
    <cellStyle name="Currency 2 3 3 4 4 2 2 2 2" xfId="60203"/>
    <cellStyle name="Currency 2 3 3 4 4 2 2 3" xfId="44793"/>
    <cellStyle name="Currency 2 3 3 4 4 2 3" xfId="21570"/>
    <cellStyle name="Currency 2 3 3 4 4 2 3 2" xfId="52394"/>
    <cellStyle name="Currency 2 3 3 4 4 2 4" xfId="36984"/>
    <cellStyle name="Currency 2 3 3 4 4 3" xfId="10165"/>
    <cellStyle name="Currency 2 3 3 4 4 3 2" xfId="25576"/>
    <cellStyle name="Currency 2 3 3 4 4 3 2 2" xfId="56400"/>
    <cellStyle name="Currency 2 3 3 4 4 3 3" xfId="40990"/>
    <cellStyle name="Currency 2 3 3 4 4 4" xfId="17767"/>
    <cellStyle name="Currency 2 3 3 4 4 4 2" xfId="48591"/>
    <cellStyle name="Currency 2 3 3 4 4 5" xfId="33181"/>
    <cellStyle name="Currency 2 3 3 4 5" xfId="4259"/>
    <cellStyle name="Currency 2 3 3 4 5 2" xfId="12069"/>
    <cellStyle name="Currency 2 3 3 4 5 2 2" xfId="27480"/>
    <cellStyle name="Currency 2 3 3 4 5 2 2 2" xfId="58304"/>
    <cellStyle name="Currency 2 3 3 4 5 2 3" xfId="42894"/>
    <cellStyle name="Currency 2 3 3 4 5 3" xfId="19671"/>
    <cellStyle name="Currency 2 3 3 4 5 3 2" xfId="50495"/>
    <cellStyle name="Currency 2 3 3 4 5 4" xfId="35085"/>
    <cellStyle name="Currency 2 3 3 4 6" xfId="8266"/>
    <cellStyle name="Currency 2 3 3 4 6 2" xfId="23677"/>
    <cellStyle name="Currency 2 3 3 4 6 2 2" xfId="54501"/>
    <cellStyle name="Currency 2 3 3 4 6 3" xfId="39091"/>
    <cellStyle name="Currency 2 3 3 4 7" xfId="15868"/>
    <cellStyle name="Currency 2 3 3 4 7 2" xfId="46692"/>
    <cellStyle name="Currency 2 3 3 4 8" xfId="31282"/>
    <cellStyle name="Currency 2 3 3 5" xfId="876"/>
    <cellStyle name="Currency 2 3 3 5 2" xfId="2775"/>
    <cellStyle name="Currency 2 3 3 5 2 2" xfId="6578"/>
    <cellStyle name="Currency 2 3 3 5 2 2 2" xfId="14388"/>
    <cellStyle name="Currency 2 3 3 5 2 2 2 2" xfId="29799"/>
    <cellStyle name="Currency 2 3 3 5 2 2 2 2 2" xfId="60623"/>
    <cellStyle name="Currency 2 3 3 5 2 2 2 3" xfId="45213"/>
    <cellStyle name="Currency 2 3 3 5 2 2 3" xfId="21990"/>
    <cellStyle name="Currency 2 3 3 5 2 2 3 2" xfId="52814"/>
    <cellStyle name="Currency 2 3 3 5 2 2 4" xfId="37404"/>
    <cellStyle name="Currency 2 3 3 5 2 3" xfId="10585"/>
    <cellStyle name="Currency 2 3 3 5 2 3 2" xfId="25996"/>
    <cellStyle name="Currency 2 3 3 5 2 3 2 2" xfId="56820"/>
    <cellStyle name="Currency 2 3 3 5 2 3 3" xfId="41410"/>
    <cellStyle name="Currency 2 3 3 5 2 4" xfId="18187"/>
    <cellStyle name="Currency 2 3 3 5 2 4 2" xfId="49011"/>
    <cellStyle name="Currency 2 3 3 5 2 5" xfId="33601"/>
    <cellStyle name="Currency 2 3 3 5 3" xfId="4679"/>
    <cellStyle name="Currency 2 3 3 5 3 2" xfId="12489"/>
    <cellStyle name="Currency 2 3 3 5 3 2 2" xfId="27900"/>
    <cellStyle name="Currency 2 3 3 5 3 2 2 2" xfId="58724"/>
    <cellStyle name="Currency 2 3 3 5 3 2 3" xfId="43314"/>
    <cellStyle name="Currency 2 3 3 5 3 3" xfId="20091"/>
    <cellStyle name="Currency 2 3 3 5 3 3 2" xfId="50915"/>
    <cellStyle name="Currency 2 3 3 5 3 4" xfId="35505"/>
    <cellStyle name="Currency 2 3 3 5 4" xfId="8686"/>
    <cellStyle name="Currency 2 3 3 5 4 2" xfId="24097"/>
    <cellStyle name="Currency 2 3 3 5 4 2 2" xfId="54921"/>
    <cellStyle name="Currency 2 3 3 5 4 3" xfId="39511"/>
    <cellStyle name="Currency 2 3 3 5 5" xfId="16288"/>
    <cellStyle name="Currency 2 3 3 5 5 2" xfId="47112"/>
    <cellStyle name="Currency 2 3 3 5 6" xfId="31702"/>
    <cellStyle name="Currency 2 3 3 6" xfId="1509"/>
    <cellStyle name="Currency 2 3 3 6 2" xfId="3408"/>
    <cellStyle name="Currency 2 3 3 6 2 2" xfId="7211"/>
    <cellStyle name="Currency 2 3 3 6 2 2 2" xfId="15021"/>
    <cellStyle name="Currency 2 3 3 6 2 2 2 2" xfId="30432"/>
    <cellStyle name="Currency 2 3 3 6 2 2 2 2 2" xfId="61256"/>
    <cellStyle name="Currency 2 3 3 6 2 2 2 3" xfId="45846"/>
    <cellStyle name="Currency 2 3 3 6 2 2 3" xfId="22623"/>
    <cellStyle name="Currency 2 3 3 6 2 2 3 2" xfId="53447"/>
    <cellStyle name="Currency 2 3 3 6 2 2 4" xfId="38037"/>
    <cellStyle name="Currency 2 3 3 6 2 3" xfId="11218"/>
    <cellStyle name="Currency 2 3 3 6 2 3 2" xfId="26629"/>
    <cellStyle name="Currency 2 3 3 6 2 3 2 2" xfId="57453"/>
    <cellStyle name="Currency 2 3 3 6 2 3 3" xfId="42043"/>
    <cellStyle name="Currency 2 3 3 6 2 4" xfId="18820"/>
    <cellStyle name="Currency 2 3 3 6 2 4 2" xfId="49644"/>
    <cellStyle name="Currency 2 3 3 6 2 5" xfId="34234"/>
    <cellStyle name="Currency 2 3 3 6 3" xfId="5312"/>
    <cellStyle name="Currency 2 3 3 6 3 2" xfId="13122"/>
    <cellStyle name="Currency 2 3 3 6 3 2 2" xfId="28533"/>
    <cellStyle name="Currency 2 3 3 6 3 2 2 2" xfId="59357"/>
    <cellStyle name="Currency 2 3 3 6 3 2 3" xfId="43947"/>
    <cellStyle name="Currency 2 3 3 6 3 3" xfId="20724"/>
    <cellStyle name="Currency 2 3 3 6 3 3 2" xfId="51548"/>
    <cellStyle name="Currency 2 3 3 6 3 4" xfId="36138"/>
    <cellStyle name="Currency 2 3 3 6 4" xfId="9319"/>
    <cellStyle name="Currency 2 3 3 6 4 2" xfId="24730"/>
    <cellStyle name="Currency 2 3 3 6 4 2 2" xfId="55554"/>
    <cellStyle name="Currency 2 3 3 6 4 3" xfId="40144"/>
    <cellStyle name="Currency 2 3 3 6 5" xfId="16921"/>
    <cellStyle name="Currency 2 3 3 6 5 2" xfId="47745"/>
    <cellStyle name="Currency 2 3 3 6 6" xfId="32335"/>
    <cellStyle name="Currency 2 3 3 7" xfId="2142"/>
    <cellStyle name="Currency 2 3 3 7 2" xfId="5945"/>
    <cellStyle name="Currency 2 3 3 7 2 2" xfId="13755"/>
    <cellStyle name="Currency 2 3 3 7 2 2 2" xfId="29166"/>
    <cellStyle name="Currency 2 3 3 7 2 2 2 2" xfId="59990"/>
    <cellStyle name="Currency 2 3 3 7 2 2 3" xfId="44580"/>
    <cellStyle name="Currency 2 3 3 7 2 3" xfId="21357"/>
    <cellStyle name="Currency 2 3 3 7 2 3 2" xfId="52181"/>
    <cellStyle name="Currency 2 3 3 7 2 4" xfId="36771"/>
    <cellStyle name="Currency 2 3 3 7 3" xfId="9952"/>
    <cellStyle name="Currency 2 3 3 7 3 2" xfId="25363"/>
    <cellStyle name="Currency 2 3 3 7 3 2 2" xfId="56187"/>
    <cellStyle name="Currency 2 3 3 7 3 3" xfId="40777"/>
    <cellStyle name="Currency 2 3 3 7 4" xfId="17554"/>
    <cellStyle name="Currency 2 3 3 7 4 2" xfId="48378"/>
    <cellStyle name="Currency 2 3 3 7 5" xfId="32968"/>
    <cellStyle name="Currency 2 3 3 8" xfId="4046"/>
    <cellStyle name="Currency 2 3 3 8 2" xfId="11856"/>
    <cellStyle name="Currency 2 3 3 8 2 2" xfId="27267"/>
    <cellStyle name="Currency 2 3 3 8 2 2 2" xfId="58091"/>
    <cellStyle name="Currency 2 3 3 8 2 3" xfId="42681"/>
    <cellStyle name="Currency 2 3 3 8 3" xfId="19458"/>
    <cellStyle name="Currency 2 3 3 8 3 2" xfId="50282"/>
    <cellStyle name="Currency 2 3 3 8 4" xfId="34872"/>
    <cellStyle name="Currency 2 3 3 9" xfId="8053"/>
    <cellStyle name="Currency 2 3 3 9 2" xfId="23464"/>
    <cellStyle name="Currency 2 3 3 9 2 2" xfId="54288"/>
    <cellStyle name="Currency 2 3 3 9 3" xfId="38878"/>
    <cellStyle name="Currency 2 3 4" xfId="282"/>
    <cellStyle name="Currency 2 3 4 10" xfId="15695"/>
    <cellStyle name="Currency 2 3 4 10 2" xfId="46519"/>
    <cellStyle name="Currency 2 3 4 11" xfId="31109"/>
    <cellStyle name="Currency 2 3 4 2" xfId="705"/>
    <cellStyle name="Currency 2 3 4 2 2" xfId="1338"/>
    <cellStyle name="Currency 2 3 4 2 2 2" xfId="3237"/>
    <cellStyle name="Currency 2 3 4 2 2 2 2" xfId="7040"/>
    <cellStyle name="Currency 2 3 4 2 2 2 2 2" xfId="14850"/>
    <cellStyle name="Currency 2 3 4 2 2 2 2 2 2" xfId="30261"/>
    <cellStyle name="Currency 2 3 4 2 2 2 2 2 2 2" xfId="61085"/>
    <cellStyle name="Currency 2 3 4 2 2 2 2 2 3" xfId="45675"/>
    <cellStyle name="Currency 2 3 4 2 2 2 2 3" xfId="22452"/>
    <cellStyle name="Currency 2 3 4 2 2 2 2 3 2" xfId="53276"/>
    <cellStyle name="Currency 2 3 4 2 2 2 2 4" xfId="37866"/>
    <cellStyle name="Currency 2 3 4 2 2 2 3" xfId="11047"/>
    <cellStyle name="Currency 2 3 4 2 2 2 3 2" xfId="26458"/>
    <cellStyle name="Currency 2 3 4 2 2 2 3 2 2" xfId="57282"/>
    <cellStyle name="Currency 2 3 4 2 2 2 3 3" xfId="41872"/>
    <cellStyle name="Currency 2 3 4 2 2 2 4" xfId="18649"/>
    <cellStyle name="Currency 2 3 4 2 2 2 4 2" xfId="49473"/>
    <cellStyle name="Currency 2 3 4 2 2 2 5" xfId="34063"/>
    <cellStyle name="Currency 2 3 4 2 2 3" xfId="5141"/>
    <cellStyle name="Currency 2 3 4 2 2 3 2" xfId="12951"/>
    <cellStyle name="Currency 2 3 4 2 2 3 2 2" xfId="28362"/>
    <cellStyle name="Currency 2 3 4 2 2 3 2 2 2" xfId="59186"/>
    <cellStyle name="Currency 2 3 4 2 2 3 2 3" xfId="43776"/>
    <cellStyle name="Currency 2 3 4 2 2 3 3" xfId="20553"/>
    <cellStyle name="Currency 2 3 4 2 2 3 3 2" xfId="51377"/>
    <cellStyle name="Currency 2 3 4 2 2 3 4" xfId="35967"/>
    <cellStyle name="Currency 2 3 4 2 2 4" xfId="9148"/>
    <cellStyle name="Currency 2 3 4 2 2 4 2" xfId="24559"/>
    <cellStyle name="Currency 2 3 4 2 2 4 2 2" xfId="55383"/>
    <cellStyle name="Currency 2 3 4 2 2 4 3" xfId="39973"/>
    <cellStyle name="Currency 2 3 4 2 2 5" xfId="16750"/>
    <cellStyle name="Currency 2 3 4 2 2 5 2" xfId="47574"/>
    <cellStyle name="Currency 2 3 4 2 2 6" xfId="32164"/>
    <cellStyle name="Currency 2 3 4 2 3" xfId="1971"/>
    <cellStyle name="Currency 2 3 4 2 3 2" xfId="3870"/>
    <cellStyle name="Currency 2 3 4 2 3 2 2" xfId="7673"/>
    <cellStyle name="Currency 2 3 4 2 3 2 2 2" xfId="15483"/>
    <cellStyle name="Currency 2 3 4 2 3 2 2 2 2" xfId="30894"/>
    <cellStyle name="Currency 2 3 4 2 3 2 2 2 2 2" xfId="61718"/>
    <cellStyle name="Currency 2 3 4 2 3 2 2 2 3" xfId="46308"/>
    <cellStyle name="Currency 2 3 4 2 3 2 2 3" xfId="23085"/>
    <cellStyle name="Currency 2 3 4 2 3 2 2 3 2" xfId="53909"/>
    <cellStyle name="Currency 2 3 4 2 3 2 2 4" xfId="38499"/>
    <cellStyle name="Currency 2 3 4 2 3 2 3" xfId="11680"/>
    <cellStyle name="Currency 2 3 4 2 3 2 3 2" xfId="27091"/>
    <cellStyle name="Currency 2 3 4 2 3 2 3 2 2" xfId="57915"/>
    <cellStyle name="Currency 2 3 4 2 3 2 3 3" xfId="42505"/>
    <cellStyle name="Currency 2 3 4 2 3 2 4" xfId="19282"/>
    <cellStyle name="Currency 2 3 4 2 3 2 4 2" xfId="50106"/>
    <cellStyle name="Currency 2 3 4 2 3 2 5" xfId="34696"/>
    <cellStyle name="Currency 2 3 4 2 3 3" xfId="5774"/>
    <cellStyle name="Currency 2 3 4 2 3 3 2" xfId="13584"/>
    <cellStyle name="Currency 2 3 4 2 3 3 2 2" xfId="28995"/>
    <cellStyle name="Currency 2 3 4 2 3 3 2 2 2" xfId="59819"/>
    <cellStyle name="Currency 2 3 4 2 3 3 2 3" xfId="44409"/>
    <cellStyle name="Currency 2 3 4 2 3 3 3" xfId="21186"/>
    <cellStyle name="Currency 2 3 4 2 3 3 3 2" xfId="52010"/>
    <cellStyle name="Currency 2 3 4 2 3 3 4" xfId="36600"/>
    <cellStyle name="Currency 2 3 4 2 3 4" xfId="9781"/>
    <cellStyle name="Currency 2 3 4 2 3 4 2" xfId="25192"/>
    <cellStyle name="Currency 2 3 4 2 3 4 2 2" xfId="56016"/>
    <cellStyle name="Currency 2 3 4 2 3 4 3" xfId="40606"/>
    <cellStyle name="Currency 2 3 4 2 3 5" xfId="17383"/>
    <cellStyle name="Currency 2 3 4 2 3 5 2" xfId="48207"/>
    <cellStyle name="Currency 2 3 4 2 3 6" xfId="32797"/>
    <cellStyle name="Currency 2 3 4 2 4" xfId="2604"/>
    <cellStyle name="Currency 2 3 4 2 4 2" xfId="6407"/>
    <cellStyle name="Currency 2 3 4 2 4 2 2" xfId="14217"/>
    <cellStyle name="Currency 2 3 4 2 4 2 2 2" xfId="29628"/>
    <cellStyle name="Currency 2 3 4 2 4 2 2 2 2" xfId="60452"/>
    <cellStyle name="Currency 2 3 4 2 4 2 2 3" xfId="45042"/>
    <cellStyle name="Currency 2 3 4 2 4 2 3" xfId="21819"/>
    <cellStyle name="Currency 2 3 4 2 4 2 3 2" xfId="52643"/>
    <cellStyle name="Currency 2 3 4 2 4 2 4" xfId="37233"/>
    <cellStyle name="Currency 2 3 4 2 4 3" xfId="10414"/>
    <cellStyle name="Currency 2 3 4 2 4 3 2" xfId="25825"/>
    <cellStyle name="Currency 2 3 4 2 4 3 2 2" xfId="56649"/>
    <cellStyle name="Currency 2 3 4 2 4 3 3" xfId="41239"/>
    <cellStyle name="Currency 2 3 4 2 4 4" xfId="18016"/>
    <cellStyle name="Currency 2 3 4 2 4 4 2" xfId="48840"/>
    <cellStyle name="Currency 2 3 4 2 4 5" xfId="33430"/>
    <cellStyle name="Currency 2 3 4 2 5" xfId="4508"/>
    <cellStyle name="Currency 2 3 4 2 5 2" xfId="12318"/>
    <cellStyle name="Currency 2 3 4 2 5 2 2" xfId="27729"/>
    <cellStyle name="Currency 2 3 4 2 5 2 2 2" xfId="58553"/>
    <cellStyle name="Currency 2 3 4 2 5 2 3" xfId="43143"/>
    <cellStyle name="Currency 2 3 4 2 5 3" xfId="19920"/>
    <cellStyle name="Currency 2 3 4 2 5 3 2" xfId="50744"/>
    <cellStyle name="Currency 2 3 4 2 5 4" xfId="35334"/>
    <cellStyle name="Currency 2 3 4 2 6" xfId="8515"/>
    <cellStyle name="Currency 2 3 4 2 6 2" xfId="23926"/>
    <cellStyle name="Currency 2 3 4 2 6 2 2" xfId="54750"/>
    <cellStyle name="Currency 2 3 4 2 6 3" xfId="39340"/>
    <cellStyle name="Currency 2 3 4 2 7" xfId="16117"/>
    <cellStyle name="Currency 2 3 4 2 7 2" xfId="46941"/>
    <cellStyle name="Currency 2 3 4 2 8" xfId="31531"/>
    <cellStyle name="Currency 2 3 4 3" xfId="496"/>
    <cellStyle name="Currency 2 3 4 3 2" xfId="1129"/>
    <cellStyle name="Currency 2 3 4 3 2 2" xfId="3028"/>
    <cellStyle name="Currency 2 3 4 3 2 2 2" xfId="6831"/>
    <cellStyle name="Currency 2 3 4 3 2 2 2 2" xfId="14641"/>
    <cellStyle name="Currency 2 3 4 3 2 2 2 2 2" xfId="30052"/>
    <cellStyle name="Currency 2 3 4 3 2 2 2 2 2 2" xfId="60876"/>
    <cellStyle name="Currency 2 3 4 3 2 2 2 2 3" xfId="45466"/>
    <cellStyle name="Currency 2 3 4 3 2 2 2 3" xfId="22243"/>
    <cellStyle name="Currency 2 3 4 3 2 2 2 3 2" xfId="53067"/>
    <cellStyle name="Currency 2 3 4 3 2 2 2 4" xfId="37657"/>
    <cellStyle name="Currency 2 3 4 3 2 2 3" xfId="10838"/>
    <cellStyle name="Currency 2 3 4 3 2 2 3 2" xfId="26249"/>
    <cellStyle name="Currency 2 3 4 3 2 2 3 2 2" xfId="57073"/>
    <cellStyle name="Currency 2 3 4 3 2 2 3 3" xfId="41663"/>
    <cellStyle name="Currency 2 3 4 3 2 2 4" xfId="18440"/>
    <cellStyle name="Currency 2 3 4 3 2 2 4 2" xfId="49264"/>
    <cellStyle name="Currency 2 3 4 3 2 2 5" xfId="33854"/>
    <cellStyle name="Currency 2 3 4 3 2 3" xfId="4932"/>
    <cellStyle name="Currency 2 3 4 3 2 3 2" xfId="12742"/>
    <cellStyle name="Currency 2 3 4 3 2 3 2 2" xfId="28153"/>
    <cellStyle name="Currency 2 3 4 3 2 3 2 2 2" xfId="58977"/>
    <cellStyle name="Currency 2 3 4 3 2 3 2 3" xfId="43567"/>
    <cellStyle name="Currency 2 3 4 3 2 3 3" xfId="20344"/>
    <cellStyle name="Currency 2 3 4 3 2 3 3 2" xfId="51168"/>
    <cellStyle name="Currency 2 3 4 3 2 3 4" xfId="35758"/>
    <cellStyle name="Currency 2 3 4 3 2 4" xfId="8939"/>
    <cellStyle name="Currency 2 3 4 3 2 4 2" xfId="24350"/>
    <cellStyle name="Currency 2 3 4 3 2 4 2 2" xfId="55174"/>
    <cellStyle name="Currency 2 3 4 3 2 4 3" xfId="39764"/>
    <cellStyle name="Currency 2 3 4 3 2 5" xfId="16541"/>
    <cellStyle name="Currency 2 3 4 3 2 5 2" xfId="47365"/>
    <cellStyle name="Currency 2 3 4 3 2 6" xfId="31955"/>
    <cellStyle name="Currency 2 3 4 3 3" xfId="1762"/>
    <cellStyle name="Currency 2 3 4 3 3 2" xfId="3661"/>
    <cellStyle name="Currency 2 3 4 3 3 2 2" xfId="7464"/>
    <cellStyle name="Currency 2 3 4 3 3 2 2 2" xfId="15274"/>
    <cellStyle name="Currency 2 3 4 3 3 2 2 2 2" xfId="30685"/>
    <cellStyle name="Currency 2 3 4 3 3 2 2 2 2 2" xfId="61509"/>
    <cellStyle name="Currency 2 3 4 3 3 2 2 2 3" xfId="46099"/>
    <cellStyle name="Currency 2 3 4 3 3 2 2 3" xfId="22876"/>
    <cellStyle name="Currency 2 3 4 3 3 2 2 3 2" xfId="53700"/>
    <cellStyle name="Currency 2 3 4 3 3 2 2 4" xfId="38290"/>
    <cellStyle name="Currency 2 3 4 3 3 2 3" xfId="11471"/>
    <cellStyle name="Currency 2 3 4 3 3 2 3 2" xfId="26882"/>
    <cellStyle name="Currency 2 3 4 3 3 2 3 2 2" xfId="57706"/>
    <cellStyle name="Currency 2 3 4 3 3 2 3 3" xfId="42296"/>
    <cellStyle name="Currency 2 3 4 3 3 2 4" xfId="19073"/>
    <cellStyle name="Currency 2 3 4 3 3 2 4 2" xfId="49897"/>
    <cellStyle name="Currency 2 3 4 3 3 2 5" xfId="34487"/>
    <cellStyle name="Currency 2 3 4 3 3 3" xfId="5565"/>
    <cellStyle name="Currency 2 3 4 3 3 3 2" xfId="13375"/>
    <cellStyle name="Currency 2 3 4 3 3 3 2 2" xfId="28786"/>
    <cellStyle name="Currency 2 3 4 3 3 3 2 2 2" xfId="59610"/>
    <cellStyle name="Currency 2 3 4 3 3 3 2 3" xfId="44200"/>
    <cellStyle name="Currency 2 3 4 3 3 3 3" xfId="20977"/>
    <cellStyle name="Currency 2 3 4 3 3 3 3 2" xfId="51801"/>
    <cellStyle name="Currency 2 3 4 3 3 3 4" xfId="36391"/>
    <cellStyle name="Currency 2 3 4 3 3 4" xfId="9572"/>
    <cellStyle name="Currency 2 3 4 3 3 4 2" xfId="24983"/>
    <cellStyle name="Currency 2 3 4 3 3 4 2 2" xfId="55807"/>
    <cellStyle name="Currency 2 3 4 3 3 4 3" xfId="40397"/>
    <cellStyle name="Currency 2 3 4 3 3 5" xfId="17174"/>
    <cellStyle name="Currency 2 3 4 3 3 5 2" xfId="47998"/>
    <cellStyle name="Currency 2 3 4 3 3 6" xfId="32588"/>
    <cellStyle name="Currency 2 3 4 3 4" xfId="2395"/>
    <cellStyle name="Currency 2 3 4 3 4 2" xfId="6198"/>
    <cellStyle name="Currency 2 3 4 3 4 2 2" xfId="14008"/>
    <cellStyle name="Currency 2 3 4 3 4 2 2 2" xfId="29419"/>
    <cellStyle name="Currency 2 3 4 3 4 2 2 2 2" xfId="60243"/>
    <cellStyle name="Currency 2 3 4 3 4 2 2 3" xfId="44833"/>
    <cellStyle name="Currency 2 3 4 3 4 2 3" xfId="21610"/>
    <cellStyle name="Currency 2 3 4 3 4 2 3 2" xfId="52434"/>
    <cellStyle name="Currency 2 3 4 3 4 2 4" xfId="37024"/>
    <cellStyle name="Currency 2 3 4 3 4 3" xfId="10205"/>
    <cellStyle name="Currency 2 3 4 3 4 3 2" xfId="25616"/>
    <cellStyle name="Currency 2 3 4 3 4 3 2 2" xfId="56440"/>
    <cellStyle name="Currency 2 3 4 3 4 3 3" xfId="41030"/>
    <cellStyle name="Currency 2 3 4 3 4 4" xfId="17807"/>
    <cellStyle name="Currency 2 3 4 3 4 4 2" xfId="48631"/>
    <cellStyle name="Currency 2 3 4 3 4 5" xfId="33221"/>
    <cellStyle name="Currency 2 3 4 3 5" xfId="4299"/>
    <cellStyle name="Currency 2 3 4 3 5 2" xfId="12109"/>
    <cellStyle name="Currency 2 3 4 3 5 2 2" xfId="27520"/>
    <cellStyle name="Currency 2 3 4 3 5 2 2 2" xfId="58344"/>
    <cellStyle name="Currency 2 3 4 3 5 2 3" xfId="42934"/>
    <cellStyle name="Currency 2 3 4 3 5 3" xfId="19711"/>
    <cellStyle name="Currency 2 3 4 3 5 3 2" xfId="50535"/>
    <cellStyle name="Currency 2 3 4 3 5 4" xfId="35125"/>
    <cellStyle name="Currency 2 3 4 3 6" xfId="8306"/>
    <cellStyle name="Currency 2 3 4 3 6 2" xfId="23717"/>
    <cellStyle name="Currency 2 3 4 3 6 2 2" xfId="54541"/>
    <cellStyle name="Currency 2 3 4 3 6 3" xfId="39131"/>
    <cellStyle name="Currency 2 3 4 3 7" xfId="15908"/>
    <cellStyle name="Currency 2 3 4 3 7 2" xfId="46732"/>
    <cellStyle name="Currency 2 3 4 3 8" xfId="31322"/>
    <cellStyle name="Currency 2 3 4 4" xfId="916"/>
    <cellStyle name="Currency 2 3 4 4 2" xfId="2815"/>
    <cellStyle name="Currency 2 3 4 4 2 2" xfId="6618"/>
    <cellStyle name="Currency 2 3 4 4 2 2 2" xfId="14428"/>
    <cellStyle name="Currency 2 3 4 4 2 2 2 2" xfId="29839"/>
    <cellStyle name="Currency 2 3 4 4 2 2 2 2 2" xfId="60663"/>
    <cellStyle name="Currency 2 3 4 4 2 2 2 3" xfId="45253"/>
    <cellStyle name="Currency 2 3 4 4 2 2 3" xfId="22030"/>
    <cellStyle name="Currency 2 3 4 4 2 2 3 2" xfId="52854"/>
    <cellStyle name="Currency 2 3 4 4 2 2 4" xfId="37444"/>
    <cellStyle name="Currency 2 3 4 4 2 3" xfId="10625"/>
    <cellStyle name="Currency 2 3 4 4 2 3 2" xfId="26036"/>
    <cellStyle name="Currency 2 3 4 4 2 3 2 2" xfId="56860"/>
    <cellStyle name="Currency 2 3 4 4 2 3 3" xfId="41450"/>
    <cellStyle name="Currency 2 3 4 4 2 4" xfId="18227"/>
    <cellStyle name="Currency 2 3 4 4 2 4 2" xfId="49051"/>
    <cellStyle name="Currency 2 3 4 4 2 5" xfId="33641"/>
    <cellStyle name="Currency 2 3 4 4 3" xfId="4719"/>
    <cellStyle name="Currency 2 3 4 4 3 2" xfId="12529"/>
    <cellStyle name="Currency 2 3 4 4 3 2 2" xfId="27940"/>
    <cellStyle name="Currency 2 3 4 4 3 2 2 2" xfId="58764"/>
    <cellStyle name="Currency 2 3 4 4 3 2 3" xfId="43354"/>
    <cellStyle name="Currency 2 3 4 4 3 3" xfId="20131"/>
    <cellStyle name="Currency 2 3 4 4 3 3 2" xfId="50955"/>
    <cellStyle name="Currency 2 3 4 4 3 4" xfId="35545"/>
    <cellStyle name="Currency 2 3 4 4 4" xfId="8726"/>
    <cellStyle name="Currency 2 3 4 4 4 2" xfId="24137"/>
    <cellStyle name="Currency 2 3 4 4 4 2 2" xfId="54961"/>
    <cellStyle name="Currency 2 3 4 4 4 3" xfId="39551"/>
    <cellStyle name="Currency 2 3 4 4 5" xfId="16328"/>
    <cellStyle name="Currency 2 3 4 4 5 2" xfId="47152"/>
    <cellStyle name="Currency 2 3 4 4 6" xfId="31742"/>
    <cellStyle name="Currency 2 3 4 5" xfId="1549"/>
    <cellStyle name="Currency 2 3 4 5 2" xfId="3448"/>
    <cellStyle name="Currency 2 3 4 5 2 2" xfId="7251"/>
    <cellStyle name="Currency 2 3 4 5 2 2 2" xfId="15061"/>
    <cellStyle name="Currency 2 3 4 5 2 2 2 2" xfId="30472"/>
    <cellStyle name="Currency 2 3 4 5 2 2 2 2 2" xfId="61296"/>
    <cellStyle name="Currency 2 3 4 5 2 2 2 3" xfId="45886"/>
    <cellStyle name="Currency 2 3 4 5 2 2 3" xfId="22663"/>
    <cellStyle name="Currency 2 3 4 5 2 2 3 2" xfId="53487"/>
    <cellStyle name="Currency 2 3 4 5 2 2 4" xfId="38077"/>
    <cellStyle name="Currency 2 3 4 5 2 3" xfId="11258"/>
    <cellStyle name="Currency 2 3 4 5 2 3 2" xfId="26669"/>
    <cellStyle name="Currency 2 3 4 5 2 3 2 2" xfId="57493"/>
    <cellStyle name="Currency 2 3 4 5 2 3 3" xfId="42083"/>
    <cellStyle name="Currency 2 3 4 5 2 4" xfId="18860"/>
    <cellStyle name="Currency 2 3 4 5 2 4 2" xfId="49684"/>
    <cellStyle name="Currency 2 3 4 5 2 5" xfId="34274"/>
    <cellStyle name="Currency 2 3 4 5 3" xfId="5352"/>
    <cellStyle name="Currency 2 3 4 5 3 2" xfId="13162"/>
    <cellStyle name="Currency 2 3 4 5 3 2 2" xfId="28573"/>
    <cellStyle name="Currency 2 3 4 5 3 2 2 2" xfId="59397"/>
    <cellStyle name="Currency 2 3 4 5 3 2 3" xfId="43987"/>
    <cellStyle name="Currency 2 3 4 5 3 3" xfId="20764"/>
    <cellStyle name="Currency 2 3 4 5 3 3 2" xfId="51588"/>
    <cellStyle name="Currency 2 3 4 5 3 4" xfId="36178"/>
    <cellStyle name="Currency 2 3 4 5 4" xfId="9359"/>
    <cellStyle name="Currency 2 3 4 5 4 2" xfId="24770"/>
    <cellStyle name="Currency 2 3 4 5 4 2 2" xfId="55594"/>
    <cellStyle name="Currency 2 3 4 5 4 3" xfId="40184"/>
    <cellStyle name="Currency 2 3 4 5 5" xfId="16961"/>
    <cellStyle name="Currency 2 3 4 5 5 2" xfId="47785"/>
    <cellStyle name="Currency 2 3 4 5 6" xfId="32375"/>
    <cellStyle name="Currency 2 3 4 6" xfId="2182"/>
    <cellStyle name="Currency 2 3 4 6 2" xfId="5985"/>
    <cellStyle name="Currency 2 3 4 6 2 2" xfId="13795"/>
    <cellStyle name="Currency 2 3 4 6 2 2 2" xfId="29206"/>
    <cellStyle name="Currency 2 3 4 6 2 2 2 2" xfId="60030"/>
    <cellStyle name="Currency 2 3 4 6 2 2 3" xfId="44620"/>
    <cellStyle name="Currency 2 3 4 6 2 3" xfId="21397"/>
    <cellStyle name="Currency 2 3 4 6 2 3 2" xfId="52221"/>
    <cellStyle name="Currency 2 3 4 6 2 4" xfId="36811"/>
    <cellStyle name="Currency 2 3 4 6 3" xfId="9992"/>
    <cellStyle name="Currency 2 3 4 6 3 2" xfId="25403"/>
    <cellStyle name="Currency 2 3 4 6 3 2 2" xfId="56227"/>
    <cellStyle name="Currency 2 3 4 6 3 3" xfId="40817"/>
    <cellStyle name="Currency 2 3 4 6 4" xfId="17594"/>
    <cellStyle name="Currency 2 3 4 6 4 2" xfId="48418"/>
    <cellStyle name="Currency 2 3 4 6 5" xfId="33008"/>
    <cellStyle name="Currency 2 3 4 7" xfId="4086"/>
    <cellStyle name="Currency 2 3 4 7 2" xfId="11896"/>
    <cellStyle name="Currency 2 3 4 7 2 2" xfId="27307"/>
    <cellStyle name="Currency 2 3 4 7 2 2 2" xfId="58131"/>
    <cellStyle name="Currency 2 3 4 7 2 3" xfId="42721"/>
    <cellStyle name="Currency 2 3 4 7 3" xfId="19498"/>
    <cellStyle name="Currency 2 3 4 7 3 2" xfId="50322"/>
    <cellStyle name="Currency 2 3 4 7 4" xfId="34912"/>
    <cellStyle name="Currency 2 3 4 8" xfId="8093"/>
    <cellStyle name="Currency 2 3 4 8 2" xfId="23504"/>
    <cellStyle name="Currency 2 3 4 8 2 2" xfId="54328"/>
    <cellStyle name="Currency 2 3 4 8 3" xfId="38918"/>
    <cellStyle name="Currency 2 3 4 9" xfId="7884"/>
    <cellStyle name="Currency 2 3 4 9 2" xfId="23295"/>
    <cellStyle name="Currency 2 3 4 9 2 2" xfId="54119"/>
    <cellStyle name="Currency 2 3 4 9 3" xfId="38709"/>
    <cellStyle name="Currency 2 3 5" xfId="202"/>
    <cellStyle name="Currency 2 3 5 10" xfId="15615"/>
    <cellStyle name="Currency 2 3 5 10 2" xfId="46439"/>
    <cellStyle name="Currency 2 3 5 11" xfId="31029"/>
    <cellStyle name="Currency 2 3 5 2" xfId="625"/>
    <cellStyle name="Currency 2 3 5 2 2" xfId="1258"/>
    <cellStyle name="Currency 2 3 5 2 2 2" xfId="3157"/>
    <cellStyle name="Currency 2 3 5 2 2 2 2" xfId="6960"/>
    <cellStyle name="Currency 2 3 5 2 2 2 2 2" xfId="14770"/>
    <cellStyle name="Currency 2 3 5 2 2 2 2 2 2" xfId="30181"/>
    <cellStyle name="Currency 2 3 5 2 2 2 2 2 2 2" xfId="61005"/>
    <cellStyle name="Currency 2 3 5 2 2 2 2 2 3" xfId="45595"/>
    <cellStyle name="Currency 2 3 5 2 2 2 2 3" xfId="22372"/>
    <cellStyle name="Currency 2 3 5 2 2 2 2 3 2" xfId="53196"/>
    <cellStyle name="Currency 2 3 5 2 2 2 2 4" xfId="37786"/>
    <cellStyle name="Currency 2 3 5 2 2 2 3" xfId="10967"/>
    <cellStyle name="Currency 2 3 5 2 2 2 3 2" xfId="26378"/>
    <cellStyle name="Currency 2 3 5 2 2 2 3 2 2" xfId="57202"/>
    <cellStyle name="Currency 2 3 5 2 2 2 3 3" xfId="41792"/>
    <cellStyle name="Currency 2 3 5 2 2 2 4" xfId="18569"/>
    <cellStyle name="Currency 2 3 5 2 2 2 4 2" xfId="49393"/>
    <cellStyle name="Currency 2 3 5 2 2 2 5" xfId="33983"/>
    <cellStyle name="Currency 2 3 5 2 2 3" xfId="5061"/>
    <cellStyle name="Currency 2 3 5 2 2 3 2" xfId="12871"/>
    <cellStyle name="Currency 2 3 5 2 2 3 2 2" xfId="28282"/>
    <cellStyle name="Currency 2 3 5 2 2 3 2 2 2" xfId="59106"/>
    <cellStyle name="Currency 2 3 5 2 2 3 2 3" xfId="43696"/>
    <cellStyle name="Currency 2 3 5 2 2 3 3" xfId="20473"/>
    <cellStyle name="Currency 2 3 5 2 2 3 3 2" xfId="51297"/>
    <cellStyle name="Currency 2 3 5 2 2 3 4" xfId="35887"/>
    <cellStyle name="Currency 2 3 5 2 2 4" xfId="9068"/>
    <cellStyle name="Currency 2 3 5 2 2 4 2" xfId="24479"/>
    <cellStyle name="Currency 2 3 5 2 2 4 2 2" xfId="55303"/>
    <cellStyle name="Currency 2 3 5 2 2 4 3" xfId="39893"/>
    <cellStyle name="Currency 2 3 5 2 2 5" xfId="16670"/>
    <cellStyle name="Currency 2 3 5 2 2 5 2" xfId="47494"/>
    <cellStyle name="Currency 2 3 5 2 2 6" xfId="32084"/>
    <cellStyle name="Currency 2 3 5 2 3" xfId="1891"/>
    <cellStyle name="Currency 2 3 5 2 3 2" xfId="3790"/>
    <cellStyle name="Currency 2 3 5 2 3 2 2" xfId="7593"/>
    <cellStyle name="Currency 2 3 5 2 3 2 2 2" xfId="15403"/>
    <cellStyle name="Currency 2 3 5 2 3 2 2 2 2" xfId="30814"/>
    <cellStyle name="Currency 2 3 5 2 3 2 2 2 2 2" xfId="61638"/>
    <cellStyle name="Currency 2 3 5 2 3 2 2 2 3" xfId="46228"/>
    <cellStyle name="Currency 2 3 5 2 3 2 2 3" xfId="23005"/>
    <cellStyle name="Currency 2 3 5 2 3 2 2 3 2" xfId="53829"/>
    <cellStyle name="Currency 2 3 5 2 3 2 2 4" xfId="38419"/>
    <cellStyle name="Currency 2 3 5 2 3 2 3" xfId="11600"/>
    <cellStyle name="Currency 2 3 5 2 3 2 3 2" xfId="27011"/>
    <cellStyle name="Currency 2 3 5 2 3 2 3 2 2" xfId="57835"/>
    <cellStyle name="Currency 2 3 5 2 3 2 3 3" xfId="42425"/>
    <cellStyle name="Currency 2 3 5 2 3 2 4" xfId="19202"/>
    <cellStyle name="Currency 2 3 5 2 3 2 4 2" xfId="50026"/>
    <cellStyle name="Currency 2 3 5 2 3 2 5" xfId="34616"/>
    <cellStyle name="Currency 2 3 5 2 3 3" xfId="5694"/>
    <cellStyle name="Currency 2 3 5 2 3 3 2" xfId="13504"/>
    <cellStyle name="Currency 2 3 5 2 3 3 2 2" xfId="28915"/>
    <cellStyle name="Currency 2 3 5 2 3 3 2 2 2" xfId="59739"/>
    <cellStyle name="Currency 2 3 5 2 3 3 2 3" xfId="44329"/>
    <cellStyle name="Currency 2 3 5 2 3 3 3" xfId="21106"/>
    <cellStyle name="Currency 2 3 5 2 3 3 3 2" xfId="51930"/>
    <cellStyle name="Currency 2 3 5 2 3 3 4" xfId="36520"/>
    <cellStyle name="Currency 2 3 5 2 3 4" xfId="9701"/>
    <cellStyle name="Currency 2 3 5 2 3 4 2" xfId="25112"/>
    <cellStyle name="Currency 2 3 5 2 3 4 2 2" xfId="55936"/>
    <cellStyle name="Currency 2 3 5 2 3 4 3" xfId="40526"/>
    <cellStyle name="Currency 2 3 5 2 3 5" xfId="17303"/>
    <cellStyle name="Currency 2 3 5 2 3 5 2" xfId="48127"/>
    <cellStyle name="Currency 2 3 5 2 3 6" xfId="32717"/>
    <cellStyle name="Currency 2 3 5 2 4" xfId="2524"/>
    <cellStyle name="Currency 2 3 5 2 4 2" xfId="6327"/>
    <cellStyle name="Currency 2 3 5 2 4 2 2" xfId="14137"/>
    <cellStyle name="Currency 2 3 5 2 4 2 2 2" xfId="29548"/>
    <cellStyle name="Currency 2 3 5 2 4 2 2 2 2" xfId="60372"/>
    <cellStyle name="Currency 2 3 5 2 4 2 2 3" xfId="44962"/>
    <cellStyle name="Currency 2 3 5 2 4 2 3" xfId="21739"/>
    <cellStyle name="Currency 2 3 5 2 4 2 3 2" xfId="52563"/>
    <cellStyle name="Currency 2 3 5 2 4 2 4" xfId="37153"/>
    <cellStyle name="Currency 2 3 5 2 4 3" xfId="10334"/>
    <cellStyle name="Currency 2 3 5 2 4 3 2" xfId="25745"/>
    <cellStyle name="Currency 2 3 5 2 4 3 2 2" xfId="56569"/>
    <cellStyle name="Currency 2 3 5 2 4 3 3" xfId="41159"/>
    <cellStyle name="Currency 2 3 5 2 4 4" xfId="17936"/>
    <cellStyle name="Currency 2 3 5 2 4 4 2" xfId="48760"/>
    <cellStyle name="Currency 2 3 5 2 4 5" xfId="33350"/>
    <cellStyle name="Currency 2 3 5 2 5" xfId="4428"/>
    <cellStyle name="Currency 2 3 5 2 5 2" xfId="12238"/>
    <cellStyle name="Currency 2 3 5 2 5 2 2" xfId="27649"/>
    <cellStyle name="Currency 2 3 5 2 5 2 2 2" xfId="58473"/>
    <cellStyle name="Currency 2 3 5 2 5 2 3" xfId="43063"/>
    <cellStyle name="Currency 2 3 5 2 5 3" xfId="19840"/>
    <cellStyle name="Currency 2 3 5 2 5 3 2" xfId="50664"/>
    <cellStyle name="Currency 2 3 5 2 5 4" xfId="35254"/>
    <cellStyle name="Currency 2 3 5 2 6" xfId="8435"/>
    <cellStyle name="Currency 2 3 5 2 6 2" xfId="23846"/>
    <cellStyle name="Currency 2 3 5 2 6 2 2" xfId="54670"/>
    <cellStyle name="Currency 2 3 5 2 6 3" xfId="39260"/>
    <cellStyle name="Currency 2 3 5 2 7" xfId="16037"/>
    <cellStyle name="Currency 2 3 5 2 7 2" xfId="46861"/>
    <cellStyle name="Currency 2 3 5 2 8" xfId="31451"/>
    <cellStyle name="Currency 2 3 5 3" xfId="416"/>
    <cellStyle name="Currency 2 3 5 3 2" xfId="1049"/>
    <cellStyle name="Currency 2 3 5 3 2 2" xfId="2948"/>
    <cellStyle name="Currency 2 3 5 3 2 2 2" xfId="6751"/>
    <cellStyle name="Currency 2 3 5 3 2 2 2 2" xfId="14561"/>
    <cellStyle name="Currency 2 3 5 3 2 2 2 2 2" xfId="29972"/>
    <cellStyle name="Currency 2 3 5 3 2 2 2 2 2 2" xfId="60796"/>
    <cellStyle name="Currency 2 3 5 3 2 2 2 2 3" xfId="45386"/>
    <cellStyle name="Currency 2 3 5 3 2 2 2 3" xfId="22163"/>
    <cellStyle name="Currency 2 3 5 3 2 2 2 3 2" xfId="52987"/>
    <cellStyle name="Currency 2 3 5 3 2 2 2 4" xfId="37577"/>
    <cellStyle name="Currency 2 3 5 3 2 2 3" xfId="10758"/>
    <cellStyle name="Currency 2 3 5 3 2 2 3 2" xfId="26169"/>
    <cellStyle name="Currency 2 3 5 3 2 2 3 2 2" xfId="56993"/>
    <cellStyle name="Currency 2 3 5 3 2 2 3 3" xfId="41583"/>
    <cellStyle name="Currency 2 3 5 3 2 2 4" xfId="18360"/>
    <cellStyle name="Currency 2 3 5 3 2 2 4 2" xfId="49184"/>
    <cellStyle name="Currency 2 3 5 3 2 2 5" xfId="33774"/>
    <cellStyle name="Currency 2 3 5 3 2 3" xfId="4852"/>
    <cellStyle name="Currency 2 3 5 3 2 3 2" xfId="12662"/>
    <cellStyle name="Currency 2 3 5 3 2 3 2 2" xfId="28073"/>
    <cellStyle name="Currency 2 3 5 3 2 3 2 2 2" xfId="58897"/>
    <cellStyle name="Currency 2 3 5 3 2 3 2 3" xfId="43487"/>
    <cellStyle name="Currency 2 3 5 3 2 3 3" xfId="20264"/>
    <cellStyle name="Currency 2 3 5 3 2 3 3 2" xfId="51088"/>
    <cellStyle name="Currency 2 3 5 3 2 3 4" xfId="35678"/>
    <cellStyle name="Currency 2 3 5 3 2 4" xfId="8859"/>
    <cellStyle name="Currency 2 3 5 3 2 4 2" xfId="24270"/>
    <cellStyle name="Currency 2 3 5 3 2 4 2 2" xfId="55094"/>
    <cellStyle name="Currency 2 3 5 3 2 4 3" xfId="39684"/>
    <cellStyle name="Currency 2 3 5 3 2 5" xfId="16461"/>
    <cellStyle name="Currency 2 3 5 3 2 5 2" xfId="47285"/>
    <cellStyle name="Currency 2 3 5 3 2 6" xfId="31875"/>
    <cellStyle name="Currency 2 3 5 3 3" xfId="1682"/>
    <cellStyle name="Currency 2 3 5 3 3 2" xfId="3581"/>
    <cellStyle name="Currency 2 3 5 3 3 2 2" xfId="7384"/>
    <cellStyle name="Currency 2 3 5 3 3 2 2 2" xfId="15194"/>
    <cellStyle name="Currency 2 3 5 3 3 2 2 2 2" xfId="30605"/>
    <cellStyle name="Currency 2 3 5 3 3 2 2 2 2 2" xfId="61429"/>
    <cellStyle name="Currency 2 3 5 3 3 2 2 2 3" xfId="46019"/>
    <cellStyle name="Currency 2 3 5 3 3 2 2 3" xfId="22796"/>
    <cellStyle name="Currency 2 3 5 3 3 2 2 3 2" xfId="53620"/>
    <cellStyle name="Currency 2 3 5 3 3 2 2 4" xfId="38210"/>
    <cellStyle name="Currency 2 3 5 3 3 2 3" xfId="11391"/>
    <cellStyle name="Currency 2 3 5 3 3 2 3 2" xfId="26802"/>
    <cellStyle name="Currency 2 3 5 3 3 2 3 2 2" xfId="57626"/>
    <cellStyle name="Currency 2 3 5 3 3 2 3 3" xfId="42216"/>
    <cellStyle name="Currency 2 3 5 3 3 2 4" xfId="18993"/>
    <cellStyle name="Currency 2 3 5 3 3 2 4 2" xfId="49817"/>
    <cellStyle name="Currency 2 3 5 3 3 2 5" xfId="34407"/>
    <cellStyle name="Currency 2 3 5 3 3 3" xfId="5485"/>
    <cellStyle name="Currency 2 3 5 3 3 3 2" xfId="13295"/>
    <cellStyle name="Currency 2 3 5 3 3 3 2 2" xfId="28706"/>
    <cellStyle name="Currency 2 3 5 3 3 3 2 2 2" xfId="59530"/>
    <cellStyle name="Currency 2 3 5 3 3 3 2 3" xfId="44120"/>
    <cellStyle name="Currency 2 3 5 3 3 3 3" xfId="20897"/>
    <cellStyle name="Currency 2 3 5 3 3 3 3 2" xfId="51721"/>
    <cellStyle name="Currency 2 3 5 3 3 3 4" xfId="36311"/>
    <cellStyle name="Currency 2 3 5 3 3 4" xfId="9492"/>
    <cellStyle name="Currency 2 3 5 3 3 4 2" xfId="24903"/>
    <cellStyle name="Currency 2 3 5 3 3 4 2 2" xfId="55727"/>
    <cellStyle name="Currency 2 3 5 3 3 4 3" xfId="40317"/>
    <cellStyle name="Currency 2 3 5 3 3 5" xfId="17094"/>
    <cellStyle name="Currency 2 3 5 3 3 5 2" xfId="47918"/>
    <cellStyle name="Currency 2 3 5 3 3 6" xfId="32508"/>
    <cellStyle name="Currency 2 3 5 3 4" xfId="2315"/>
    <cellStyle name="Currency 2 3 5 3 4 2" xfId="6118"/>
    <cellStyle name="Currency 2 3 5 3 4 2 2" xfId="13928"/>
    <cellStyle name="Currency 2 3 5 3 4 2 2 2" xfId="29339"/>
    <cellStyle name="Currency 2 3 5 3 4 2 2 2 2" xfId="60163"/>
    <cellStyle name="Currency 2 3 5 3 4 2 2 3" xfId="44753"/>
    <cellStyle name="Currency 2 3 5 3 4 2 3" xfId="21530"/>
    <cellStyle name="Currency 2 3 5 3 4 2 3 2" xfId="52354"/>
    <cellStyle name="Currency 2 3 5 3 4 2 4" xfId="36944"/>
    <cellStyle name="Currency 2 3 5 3 4 3" xfId="10125"/>
    <cellStyle name="Currency 2 3 5 3 4 3 2" xfId="25536"/>
    <cellStyle name="Currency 2 3 5 3 4 3 2 2" xfId="56360"/>
    <cellStyle name="Currency 2 3 5 3 4 3 3" xfId="40950"/>
    <cellStyle name="Currency 2 3 5 3 4 4" xfId="17727"/>
    <cellStyle name="Currency 2 3 5 3 4 4 2" xfId="48551"/>
    <cellStyle name="Currency 2 3 5 3 4 5" xfId="33141"/>
    <cellStyle name="Currency 2 3 5 3 5" xfId="4219"/>
    <cellStyle name="Currency 2 3 5 3 5 2" xfId="12029"/>
    <cellStyle name="Currency 2 3 5 3 5 2 2" xfId="27440"/>
    <cellStyle name="Currency 2 3 5 3 5 2 2 2" xfId="58264"/>
    <cellStyle name="Currency 2 3 5 3 5 2 3" xfId="42854"/>
    <cellStyle name="Currency 2 3 5 3 5 3" xfId="19631"/>
    <cellStyle name="Currency 2 3 5 3 5 3 2" xfId="50455"/>
    <cellStyle name="Currency 2 3 5 3 5 4" xfId="35045"/>
    <cellStyle name="Currency 2 3 5 3 6" xfId="8226"/>
    <cellStyle name="Currency 2 3 5 3 6 2" xfId="23637"/>
    <cellStyle name="Currency 2 3 5 3 6 2 2" xfId="54461"/>
    <cellStyle name="Currency 2 3 5 3 6 3" xfId="39051"/>
    <cellStyle name="Currency 2 3 5 3 7" xfId="15828"/>
    <cellStyle name="Currency 2 3 5 3 7 2" xfId="46652"/>
    <cellStyle name="Currency 2 3 5 3 8" xfId="31242"/>
    <cellStyle name="Currency 2 3 5 4" xfId="836"/>
    <cellStyle name="Currency 2 3 5 4 2" xfId="2735"/>
    <cellStyle name="Currency 2 3 5 4 2 2" xfId="6538"/>
    <cellStyle name="Currency 2 3 5 4 2 2 2" xfId="14348"/>
    <cellStyle name="Currency 2 3 5 4 2 2 2 2" xfId="29759"/>
    <cellStyle name="Currency 2 3 5 4 2 2 2 2 2" xfId="60583"/>
    <cellStyle name="Currency 2 3 5 4 2 2 2 3" xfId="45173"/>
    <cellStyle name="Currency 2 3 5 4 2 2 3" xfId="21950"/>
    <cellStyle name="Currency 2 3 5 4 2 2 3 2" xfId="52774"/>
    <cellStyle name="Currency 2 3 5 4 2 2 4" xfId="37364"/>
    <cellStyle name="Currency 2 3 5 4 2 3" xfId="10545"/>
    <cellStyle name="Currency 2 3 5 4 2 3 2" xfId="25956"/>
    <cellStyle name="Currency 2 3 5 4 2 3 2 2" xfId="56780"/>
    <cellStyle name="Currency 2 3 5 4 2 3 3" xfId="41370"/>
    <cellStyle name="Currency 2 3 5 4 2 4" xfId="18147"/>
    <cellStyle name="Currency 2 3 5 4 2 4 2" xfId="48971"/>
    <cellStyle name="Currency 2 3 5 4 2 5" xfId="33561"/>
    <cellStyle name="Currency 2 3 5 4 3" xfId="4639"/>
    <cellStyle name="Currency 2 3 5 4 3 2" xfId="12449"/>
    <cellStyle name="Currency 2 3 5 4 3 2 2" xfId="27860"/>
    <cellStyle name="Currency 2 3 5 4 3 2 2 2" xfId="58684"/>
    <cellStyle name="Currency 2 3 5 4 3 2 3" xfId="43274"/>
    <cellStyle name="Currency 2 3 5 4 3 3" xfId="20051"/>
    <cellStyle name="Currency 2 3 5 4 3 3 2" xfId="50875"/>
    <cellStyle name="Currency 2 3 5 4 3 4" xfId="35465"/>
    <cellStyle name="Currency 2 3 5 4 4" xfId="8646"/>
    <cellStyle name="Currency 2 3 5 4 4 2" xfId="24057"/>
    <cellStyle name="Currency 2 3 5 4 4 2 2" xfId="54881"/>
    <cellStyle name="Currency 2 3 5 4 4 3" xfId="39471"/>
    <cellStyle name="Currency 2 3 5 4 5" xfId="16248"/>
    <cellStyle name="Currency 2 3 5 4 5 2" xfId="47072"/>
    <cellStyle name="Currency 2 3 5 4 6" xfId="31662"/>
    <cellStyle name="Currency 2 3 5 5" xfId="1469"/>
    <cellStyle name="Currency 2 3 5 5 2" xfId="3368"/>
    <cellStyle name="Currency 2 3 5 5 2 2" xfId="7171"/>
    <cellStyle name="Currency 2 3 5 5 2 2 2" xfId="14981"/>
    <cellStyle name="Currency 2 3 5 5 2 2 2 2" xfId="30392"/>
    <cellStyle name="Currency 2 3 5 5 2 2 2 2 2" xfId="61216"/>
    <cellStyle name="Currency 2 3 5 5 2 2 2 3" xfId="45806"/>
    <cellStyle name="Currency 2 3 5 5 2 2 3" xfId="22583"/>
    <cellStyle name="Currency 2 3 5 5 2 2 3 2" xfId="53407"/>
    <cellStyle name="Currency 2 3 5 5 2 2 4" xfId="37997"/>
    <cellStyle name="Currency 2 3 5 5 2 3" xfId="11178"/>
    <cellStyle name="Currency 2 3 5 5 2 3 2" xfId="26589"/>
    <cellStyle name="Currency 2 3 5 5 2 3 2 2" xfId="57413"/>
    <cellStyle name="Currency 2 3 5 5 2 3 3" xfId="42003"/>
    <cellStyle name="Currency 2 3 5 5 2 4" xfId="18780"/>
    <cellStyle name="Currency 2 3 5 5 2 4 2" xfId="49604"/>
    <cellStyle name="Currency 2 3 5 5 2 5" xfId="34194"/>
    <cellStyle name="Currency 2 3 5 5 3" xfId="5272"/>
    <cellStyle name="Currency 2 3 5 5 3 2" xfId="13082"/>
    <cellStyle name="Currency 2 3 5 5 3 2 2" xfId="28493"/>
    <cellStyle name="Currency 2 3 5 5 3 2 2 2" xfId="59317"/>
    <cellStyle name="Currency 2 3 5 5 3 2 3" xfId="43907"/>
    <cellStyle name="Currency 2 3 5 5 3 3" xfId="20684"/>
    <cellStyle name="Currency 2 3 5 5 3 3 2" xfId="51508"/>
    <cellStyle name="Currency 2 3 5 5 3 4" xfId="36098"/>
    <cellStyle name="Currency 2 3 5 5 4" xfId="9279"/>
    <cellStyle name="Currency 2 3 5 5 4 2" xfId="24690"/>
    <cellStyle name="Currency 2 3 5 5 4 2 2" xfId="55514"/>
    <cellStyle name="Currency 2 3 5 5 4 3" xfId="40104"/>
    <cellStyle name="Currency 2 3 5 5 5" xfId="16881"/>
    <cellStyle name="Currency 2 3 5 5 5 2" xfId="47705"/>
    <cellStyle name="Currency 2 3 5 5 6" xfId="32295"/>
    <cellStyle name="Currency 2 3 5 6" xfId="2102"/>
    <cellStyle name="Currency 2 3 5 6 2" xfId="5905"/>
    <cellStyle name="Currency 2 3 5 6 2 2" xfId="13715"/>
    <cellStyle name="Currency 2 3 5 6 2 2 2" xfId="29126"/>
    <cellStyle name="Currency 2 3 5 6 2 2 2 2" xfId="59950"/>
    <cellStyle name="Currency 2 3 5 6 2 2 3" xfId="44540"/>
    <cellStyle name="Currency 2 3 5 6 2 3" xfId="21317"/>
    <cellStyle name="Currency 2 3 5 6 2 3 2" xfId="52141"/>
    <cellStyle name="Currency 2 3 5 6 2 4" xfId="36731"/>
    <cellStyle name="Currency 2 3 5 6 3" xfId="9912"/>
    <cellStyle name="Currency 2 3 5 6 3 2" xfId="25323"/>
    <cellStyle name="Currency 2 3 5 6 3 2 2" xfId="56147"/>
    <cellStyle name="Currency 2 3 5 6 3 3" xfId="40737"/>
    <cellStyle name="Currency 2 3 5 6 4" xfId="17514"/>
    <cellStyle name="Currency 2 3 5 6 4 2" xfId="48338"/>
    <cellStyle name="Currency 2 3 5 6 5" xfId="32928"/>
    <cellStyle name="Currency 2 3 5 7" xfId="4006"/>
    <cellStyle name="Currency 2 3 5 7 2" xfId="11816"/>
    <cellStyle name="Currency 2 3 5 7 2 2" xfId="27227"/>
    <cellStyle name="Currency 2 3 5 7 2 2 2" xfId="58051"/>
    <cellStyle name="Currency 2 3 5 7 2 3" xfId="42641"/>
    <cellStyle name="Currency 2 3 5 7 3" xfId="19418"/>
    <cellStyle name="Currency 2 3 5 7 3 2" xfId="50242"/>
    <cellStyle name="Currency 2 3 5 7 4" xfId="34832"/>
    <cellStyle name="Currency 2 3 5 8" xfId="8013"/>
    <cellStyle name="Currency 2 3 5 8 2" xfId="23424"/>
    <cellStyle name="Currency 2 3 5 8 2 2" xfId="54248"/>
    <cellStyle name="Currency 2 3 5 8 3" xfId="38838"/>
    <cellStyle name="Currency 2 3 5 9" xfId="7804"/>
    <cellStyle name="Currency 2 3 5 9 2" xfId="23215"/>
    <cellStyle name="Currency 2 3 5 9 2 2" xfId="54039"/>
    <cellStyle name="Currency 2 3 5 9 3" xfId="38629"/>
    <cellStyle name="Currency 2 3 6" xfId="580"/>
    <cellStyle name="Currency 2 3 6 2" xfId="1213"/>
    <cellStyle name="Currency 2 3 6 2 2" xfId="3112"/>
    <cellStyle name="Currency 2 3 6 2 2 2" xfId="6915"/>
    <cellStyle name="Currency 2 3 6 2 2 2 2" xfId="14725"/>
    <cellStyle name="Currency 2 3 6 2 2 2 2 2" xfId="30136"/>
    <cellStyle name="Currency 2 3 6 2 2 2 2 2 2" xfId="60960"/>
    <cellStyle name="Currency 2 3 6 2 2 2 2 3" xfId="45550"/>
    <cellStyle name="Currency 2 3 6 2 2 2 3" xfId="22327"/>
    <cellStyle name="Currency 2 3 6 2 2 2 3 2" xfId="53151"/>
    <cellStyle name="Currency 2 3 6 2 2 2 4" xfId="37741"/>
    <cellStyle name="Currency 2 3 6 2 2 3" xfId="10922"/>
    <cellStyle name="Currency 2 3 6 2 2 3 2" xfId="26333"/>
    <cellStyle name="Currency 2 3 6 2 2 3 2 2" xfId="57157"/>
    <cellStyle name="Currency 2 3 6 2 2 3 3" xfId="41747"/>
    <cellStyle name="Currency 2 3 6 2 2 4" xfId="18524"/>
    <cellStyle name="Currency 2 3 6 2 2 4 2" xfId="49348"/>
    <cellStyle name="Currency 2 3 6 2 2 5" xfId="33938"/>
    <cellStyle name="Currency 2 3 6 2 3" xfId="5016"/>
    <cellStyle name="Currency 2 3 6 2 3 2" xfId="12826"/>
    <cellStyle name="Currency 2 3 6 2 3 2 2" xfId="28237"/>
    <cellStyle name="Currency 2 3 6 2 3 2 2 2" xfId="59061"/>
    <cellStyle name="Currency 2 3 6 2 3 2 3" xfId="43651"/>
    <cellStyle name="Currency 2 3 6 2 3 3" xfId="20428"/>
    <cellStyle name="Currency 2 3 6 2 3 3 2" xfId="51252"/>
    <cellStyle name="Currency 2 3 6 2 3 4" xfId="35842"/>
    <cellStyle name="Currency 2 3 6 2 4" xfId="9023"/>
    <cellStyle name="Currency 2 3 6 2 4 2" xfId="24434"/>
    <cellStyle name="Currency 2 3 6 2 4 2 2" xfId="55258"/>
    <cellStyle name="Currency 2 3 6 2 4 3" xfId="39848"/>
    <cellStyle name="Currency 2 3 6 2 5" xfId="16625"/>
    <cellStyle name="Currency 2 3 6 2 5 2" xfId="47449"/>
    <cellStyle name="Currency 2 3 6 2 6" xfId="32039"/>
    <cellStyle name="Currency 2 3 6 3" xfId="1846"/>
    <cellStyle name="Currency 2 3 6 3 2" xfId="3745"/>
    <cellStyle name="Currency 2 3 6 3 2 2" xfId="7548"/>
    <cellStyle name="Currency 2 3 6 3 2 2 2" xfId="15358"/>
    <cellStyle name="Currency 2 3 6 3 2 2 2 2" xfId="30769"/>
    <cellStyle name="Currency 2 3 6 3 2 2 2 2 2" xfId="61593"/>
    <cellStyle name="Currency 2 3 6 3 2 2 2 3" xfId="46183"/>
    <cellStyle name="Currency 2 3 6 3 2 2 3" xfId="22960"/>
    <cellStyle name="Currency 2 3 6 3 2 2 3 2" xfId="53784"/>
    <cellStyle name="Currency 2 3 6 3 2 2 4" xfId="38374"/>
    <cellStyle name="Currency 2 3 6 3 2 3" xfId="11555"/>
    <cellStyle name="Currency 2 3 6 3 2 3 2" xfId="26966"/>
    <cellStyle name="Currency 2 3 6 3 2 3 2 2" xfId="57790"/>
    <cellStyle name="Currency 2 3 6 3 2 3 3" xfId="42380"/>
    <cellStyle name="Currency 2 3 6 3 2 4" xfId="19157"/>
    <cellStyle name="Currency 2 3 6 3 2 4 2" xfId="49981"/>
    <cellStyle name="Currency 2 3 6 3 2 5" xfId="34571"/>
    <cellStyle name="Currency 2 3 6 3 3" xfId="5649"/>
    <cellStyle name="Currency 2 3 6 3 3 2" xfId="13459"/>
    <cellStyle name="Currency 2 3 6 3 3 2 2" xfId="28870"/>
    <cellStyle name="Currency 2 3 6 3 3 2 2 2" xfId="59694"/>
    <cellStyle name="Currency 2 3 6 3 3 2 3" xfId="44284"/>
    <cellStyle name="Currency 2 3 6 3 3 3" xfId="21061"/>
    <cellStyle name="Currency 2 3 6 3 3 3 2" xfId="51885"/>
    <cellStyle name="Currency 2 3 6 3 3 4" xfId="36475"/>
    <cellStyle name="Currency 2 3 6 3 4" xfId="9656"/>
    <cellStyle name="Currency 2 3 6 3 4 2" xfId="25067"/>
    <cellStyle name="Currency 2 3 6 3 4 2 2" xfId="55891"/>
    <cellStyle name="Currency 2 3 6 3 4 3" xfId="40481"/>
    <cellStyle name="Currency 2 3 6 3 5" xfId="17258"/>
    <cellStyle name="Currency 2 3 6 3 5 2" xfId="48082"/>
    <cellStyle name="Currency 2 3 6 3 6" xfId="32672"/>
    <cellStyle name="Currency 2 3 6 4" xfId="2479"/>
    <cellStyle name="Currency 2 3 6 4 2" xfId="6282"/>
    <cellStyle name="Currency 2 3 6 4 2 2" xfId="14092"/>
    <cellStyle name="Currency 2 3 6 4 2 2 2" xfId="29503"/>
    <cellStyle name="Currency 2 3 6 4 2 2 2 2" xfId="60327"/>
    <cellStyle name="Currency 2 3 6 4 2 2 3" xfId="44917"/>
    <cellStyle name="Currency 2 3 6 4 2 3" xfId="21694"/>
    <cellStyle name="Currency 2 3 6 4 2 3 2" xfId="52518"/>
    <cellStyle name="Currency 2 3 6 4 2 4" xfId="37108"/>
    <cellStyle name="Currency 2 3 6 4 3" xfId="10289"/>
    <cellStyle name="Currency 2 3 6 4 3 2" xfId="25700"/>
    <cellStyle name="Currency 2 3 6 4 3 2 2" xfId="56524"/>
    <cellStyle name="Currency 2 3 6 4 3 3" xfId="41114"/>
    <cellStyle name="Currency 2 3 6 4 4" xfId="17891"/>
    <cellStyle name="Currency 2 3 6 4 4 2" xfId="48715"/>
    <cellStyle name="Currency 2 3 6 4 5" xfId="33305"/>
    <cellStyle name="Currency 2 3 6 5" xfId="4383"/>
    <cellStyle name="Currency 2 3 6 5 2" xfId="12193"/>
    <cellStyle name="Currency 2 3 6 5 2 2" xfId="27604"/>
    <cellStyle name="Currency 2 3 6 5 2 2 2" xfId="58428"/>
    <cellStyle name="Currency 2 3 6 5 2 3" xfId="43018"/>
    <cellStyle name="Currency 2 3 6 5 3" xfId="19795"/>
    <cellStyle name="Currency 2 3 6 5 3 2" xfId="50619"/>
    <cellStyle name="Currency 2 3 6 5 4" xfId="35209"/>
    <cellStyle name="Currency 2 3 6 6" xfId="8390"/>
    <cellStyle name="Currency 2 3 6 6 2" xfId="23801"/>
    <cellStyle name="Currency 2 3 6 6 2 2" xfId="54625"/>
    <cellStyle name="Currency 2 3 6 6 3" xfId="39215"/>
    <cellStyle name="Currency 2 3 6 7" xfId="15992"/>
    <cellStyle name="Currency 2 3 6 7 2" xfId="46816"/>
    <cellStyle name="Currency 2 3 6 8" xfId="31406"/>
    <cellStyle name="Currency 2 3 7" xfId="371"/>
    <cellStyle name="Currency 2 3 7 2" xfId="1004"/>
    <cellStyle name="Currency 2 3 7 2 2" xfId="2903"/>
    <cellStyle name="Currency 2 3 7 2 2 2" xfId="6706"/>
    <cellStyle name="Currency 2 3 7 2 2 2 2" xfId="14516"/>
    <cellStyle name="Currency 2 3 7 2 2 2 2 2" xfId="29927"/>
    <cellStyle name="Currency 2 3 7 2 2 2 2 2 2" xfId="60751"/>
    <cellStyle name="Currency 2 3 7 2 2 2 2 3" xfId="45341"/>
    <cellStyle name="Currency 2 3 7 2 2 2 3" xfId="22118"/>
    <cellStyle name="Currency 2 3 7 2 2 2 3 2" xfId="52942"/>
    <cellStyle name="Currency 2 3 7 2 2 2 4" xfId="37532"/>
    <cellStyle name="Currency 2 3 7 2 2 3" xfId="10713"/>
    <cellStyle name="Currency 2 3 7 2 2 3 2" xfId="26124"/>
    <cellStyle name="Currency 2 3 7 2 2 3 2 2" xfId="56948"/>
    <cellStyle name="Currency 2 3 7 2 2 3 3" xfId="41538"/>
    <cellStyle name="Currency 2 3 7 2 2 4" xfId="18315"/>
    <cellStyle name="Currency 2 3 7 2 2 4 2" xfId="49139"/>
    <cellStyle name="Currency 2 3 7 2 2 5" xfId="33729"/>
    <cellStyle name="Currency 2 3 7 2 3" xfId="4807"/>
    <cellStyle name="Currency 2 3 7 2 3 2" xfId="12617"/>
    <cellStyle name="Currency 2 3 7 2 3 2 2" xfId="28028"/>
    <cellStyle name="Currency 2 3 7 2 3 2 2 2" xfId="58852"/>
    <cellStyle name="Currency 2 3 7 2 3 2 3" xfId="43442"/>
    <cellStyle name="Currency 2 3 7 2 3 3" xfId="20219"/>
    <cellStyle name="Currency 2 3 7 2 3 3 2" xfId="51043"/>
    <cellStyle name="Currency 2 3 7 2 3 4" xfId="35633"/>
    <cellStyle name="Currency 2 3 7 2 4" xfId="8814"/>
    <cellStyle name="Currency 2 3 7 2 4 2" xfId="24225"/>
    <cellStyle name="Currency 2 3 7 2 4 2 2" xfId="55049"/>
    <cellStyle name="Currency 2 3 7 2 4 3" xfId="39639"/>
    <cellStyle name="Currency 2 3 7 2 5" xfId="16416"/>
    <cellStyle name="Currency 2 3 7 2 5 2" xfId="47240"/>
    <cellStyle name="Currency 2 3 7 2 6" xfId="31830"/>
    <cellStyle name="Currency 2 3 7 3" xfId="1637"/>
    <cellStyle name="Currency 2 3 7 3 2" xfId="3536"/>
    <cellStyle name="Currency 2 3 7 3 2 2" xfId="7339"/>
    <cellStyle name="Currency 2 3 7 3 2 2 2" xfId="15149"/>
    <cellStyle name="Currency 2 3 7 3 2 2 2 2" xfId="30560"/>
    <cellStyle name="Currency 2 3 7 3 2 2 2 2 2" xfId="61384"/>
    <cellStyle name="Currency 2 3 7 3 2 2 2 3" xfId="45974"/>
    <cellStyle name="Currency 2 3 7 3 2 2 3" xfId="22751"/>
    <cellStyle name="Currency 2 3 7 3 2 2 3 2" xfId="53575"/>
    <cellStyle name="Currency 2 3 7 3 2 2 4" xfId="38165"/>
    <cellStyle name="Currency 2 3 7 3 2 3" xfId="11346"/>
    <cellStyle name="Currency 2 3 7 3 2 3 2" xfId="26757"/>
    <cellStyle name="Currency 2 3 7 3 2 3 2 2" xfId="57581"/>
    <cellStyle name="Currency 2 3 7 3 2 3 3" xfId="42171"/>
    <cellStyle name="Currency 2 3 7 3 2 4" xfId="18948"/>
    <cellStyle name="Currency 2 3 7 3 2 4 2" xfId="49772"/>
    <cellStyle name="Currency 2 3 7 3 2 5" xfId="34362"/>
    <cellStyle name="Currency 2 3 7 3 3" xfId="5440"/>
    <cellStyle name="Currency 2 3 7 3 3 2" xfId="13250"/>
    <cellStyle name="Currency 2 3 7 3 3 2 2" xfId="28661"/>
    <cellStyle name="Currency 2 3 7 3 3 2 2 2" xfId="59485"/>
    <cellStyle name="Currency 2 3 7 3 3 2 3" xfId="44075"/>
    <cellStyle name="Currency 2 3 7 3 3 3" xfId="20852"/>
    <cellStyle name="Currency 2 3 7 3 3 3 2" xfId="51676"/>
    <cellStyle name="Currency 2 3 7 3 3 4" xfId="36266"/>
    <cellStyle name="Currency 2 3 7 3 4" xfId="9447"/>
    <cellStyle name="Currency 2 3 7 3 4 2" xfId="24858"/>
    <cellStyle name="Currency 2 3 7 3 4 2 2" xfId="55682"/>
    <cellStyle name="Currency 2 3 7 3 4 3" xfId="40272"/>
    <cellStyle name="Currency 2 3 7 3 5" xfId="17049"/>
    <cellStyle name="Currency 2 3 7 3 5 2" xfId="47873"/>
    <cellStyle name="Currency 2 3 7 3 6" xfId="32463"/>
    <cellStyle name="Currency 2 3 7 4" xfId="2270"/>
    <cellStyle name="Currency 2 3 7 4 2" xfId="6073"/>
    <cellStyle name="Currency 2 3 7 4 2 2" xfId="13883"/>
    <cellStyle name="Currency 2 3 7 4 2 2 2" xfId="29294"/>
    <cellStyle name="Currency 2 3 7 4 2 2 2 2" xfId="60118"/>
    <cellStyle name="Currency 2 3 7 4 2 2 3" xfId="44708"/>
    <cellStyle name="Currency 2 3 7 4 2 3" xfId="21485"/>
    <cellStyle name="Currency 2 3 7 4 2 3 2" xfId="52309"/>
    <cellStyle name="Currency 2 3 7 4 2 4" xfId="36899"/>
    <cellStyle name="Currency 2 3 7 4 3" xfId="10080"/>
    <cellStyle name="Currency 2 3 7 4 3 2" xfId="25491"/>
    <cellStyle name="Currency 2 3 7 4 3 2 2" xfId="56315"/>
    <cellStyle name="Currency 2 3 7 4 3 3" xfId="40905"/>
    <cellStyle name="Currency 2 3 7 4 4" xfId="17682"/>
    <cellStyle name="Currency 2 3 7 4 4 2" xfId="48506"/>
    <cellStyle name="Currency 2 3 7 4 5" xfId="33096"/>
    <cellStyle name="Currency 2 3 7 5" xfId="4174"/>
    <cellStyle name="Currency 2 3 7 5 2" xfId="11984"/>
    <cellStyle name="Currency 2 3 7 5 2 2" xfId="27395"/>
    <cellStyle name="Currency 2 3 7 5 2 2 2" xfId="58219"/>
    <cellStyle name="Currency 2 3 7 5 2 3" xfId="42809"/>
    <cellStyle name="Currency 2 3 7 5 3" xfId="19586"/>
    <cellStyle name="Currency 2 3 7 5 3 2" xfId="50410"/>
    <cellStyle name="Currency 2 3 7 5 4" xfId="35000"/>
    <cellStyle name="Currency 2 3 7 6" xfId="8181"/>
    <cellStyle name="Currency 2 3 7 6 2" xfId="23592"/>
    <cellStyle name="Currency 2 3 7 6 2 2" xfId="54416"/>
    <cellStyle name="Currency 2 3 7 6 3" xfId="39006"/>
    <cellStyle name="Currency 2 3 7 7" xfId="15783"/>
    <cellStyle name="Currency 2 3 7 7 2" xfId="46607"/>
    <cellStyle name="Currency 2 3 7 8" xfId="31197"/>
    <cellStyle name="Currency 2 3 8" xfId="791"/>
    <cellStyle name="Currency 2 3 8 2" xfId="2690"/>
    <cellStyle name="Currency 2 3 8 2 2" xfId="6493"/>
    <cellStyle name="Currency 2 3 8 2 2 2" xfId="14303"/>
    <cellStyle name="Currency 2 3 8 2 2 2 2" xfId="29714"/>
    <cellStyle name="Currency 2 3 8 2 2 2 2 2" xfId="60538"/>
    <cellStyle name="Currency 2 3 8 2 2 2 3" xfId="45128"/>
    <cellStyle name="Currency 2 3 8 2 2 3" xfId="21905"/>
    <cellStyle name="Currency 2 3 8 2 2 3 2" xfId="52729"/>
    <cellStyle name="Currency 2 3 8 2 2 4" xfId="37319"/>
    <cellStyle name="Currency 2 3 8 2 3" xfId="10500"/>
    <cellStyle name="Currency 2 3 8 2 3 2" xfId="25911"/>
    <cellStyle name="Currency 2 3 8 2 3 2 2" xfId="56735"/>
    <cellStyle name="Currency 2 3 8 2 3 3" xfId="41325"/>
    <cellStyle name="Currency 2 3 8 2 4" xfId="18102"/>
    <cellStyle name="Currency 2 3 8 2 4 2" xfId="48926"/>
    <cellStyle name="Currency 2 3 8 2 5" xfId="33516"/>
    <cellStyle name="Currency 2 3 8 3" xfId="4594"/>
    <cellStyle name="Currency 2 3 8 3 2" xfId="12404"/>
    <cellStyle name="Currency 2 3 8 3 2 2" xfId="27815"/>
    <cellStyle name="Currency 2 3 8 3 2 2 2" xfId="58639"/>
    <cellStyle name="Currency 2 3 8 3 2 3" xfId="43229"/>
    <cellStyle name="Currency 2 3 8 3 3" xfId="20006"/>
    <cellStyle name="Currency 2 3 8 3 3 2" xfId="50830"/>
    <cellStyle name="Currency 2 3 8 3 4" xfId="35420"/>
    <cellStyle name="Currency 2 3 8 4" xfId="8601"/>
    <cellStyle name="Currency 2 3 8 4 2" xfId="24012"/>
    <cellStyle name="Currency 2 3 8 4 2 2" xfId="54836"/>
    <cellStyle name="Currency 2 3 8 4 3" xfId="39426"/>
    <cellStyle name="Currency 2 3 8 5" xfId="16203"/>
    <cellStyle name="Currency 2 3 8 5 2" xfId="47027"/>
    <cellStyle name="Currency 2 3 8 6" xfId="31617"/>
    <cellStyle name="Currency 2 3 9" xfId="1424"/>
    <cellStyle name="Currency 2 3 9 2" xfId="3323"/>
    <cellStyle name="Currency 2 3 9 2 2" xfId="7126"/>
    <cellStyle name="Currency 2 3 9 2 2 2" xfId="14936"/>
    <cellStyle name="Currency 2 3 9 2 2 2 2" xfId="30347"/>
    <cellStyle name="Currency 2 3 9 2 2 2 2 2" xfId="61171"/>
    <cellStyle name="Currency 2 3 9 2 2 2 3" xfId="45761"/>
    <cellStyle name="Currency 2 3 9 2 2 3" xfId="22538"/>
    <cellStyle name="Currency 2 3 9 2 2 3 2" xfId="53362"/>
    <cellStyle name="Currency 2 3 9 2 2 4" xfId="37952"/>
    <cellStyle name="Currency 2 3 9 2 3" xfId="11133"/>
    <cellStyle name="Currency 2 3 9 2 3 2" xfId="26544"/>
    <cellStyle name="Currency 2 3 9 2 3 2 2" xfId="57368"/>
    <cellStyle name="Currency 2 3 9 2 3 3" xfId="41958"/>
    <cellStyle name="Currency 2 3 9 2 4" xfId="18735"/>
    <cellStyle name="Currency 2 3 9 2 4 2" xfId="49559"/>
    <cellStyle name="Currency 2 3 9 2 5" xfId="34149"/>
    <cellStyle name="Currency 2 3 9 3" xfId="5227"/>
    <cellStyle name="Currency 2 3 9 3 2" xfId="13037"/>
    <cellStyle name="Currency 2 3 9 3 2 2" xfId="28448"/>
    <cellStyle name="Currency 2 3 9 3 2 2 2" xfId="59272"/>
    <cellStyle name="Currency 2 3 9 3 2 3" xfId="43862"/>
    <cellStyle name="Currency 2 3 9 3 3" xfId="20639"/>
    <cellStyle name="Currency 2 3 9 3 3 2" xfId="51463"/>
    <cellStyle name="Currency 2 3 9 3 4" xfId="36053"/>
    <cellStyle name="Currency 2 3 9 4" xfId="9234"/>
    <cellStyle name="Currency 2 3 9 4 2" xfId="24645"/>
    <cellStyle name="Currency 2 3 9 4 2 2" xfId="55469"/>
    <cellStyle name="Currency 2 3 9 4 3" xfId="40059"/>
    <cellStyle name="Currency 2 3 9 5" xfId="16836"/>
    <cellStyle name="Currency 2 3 9 5 2" xfId="47660"/>
    <cellStyle name="Currency 2 3 9 6" xfId="32250"/>
    <cellStyle name="Currency 2 4" xfId="172"/>
    <cellStyle name="Currency 2 4 10" xfId="3976"/>
    <cellStyle name="Currency 2 4 10 2" xfId="11786"/>
    <cellStyle name="Currency 2 4 10 2 2" xfId="27197"/>
    <cellStyle name="Currency 2 4 10 2 2 2" xfId="58021"/>
    <cellStyle name="Currency 2 4 10 2 3" xfId="42611"/>
    <cellStyle name="Currency 2 4 10 3" xfId="19388"/>
    <cellStyle name="Currency 2 4 10 3 2" xfId="50212"/>
    <cellStyle name="Currency 2 4 10 4" xfId="34802"/>
    <cellStyle name="Currency 2 4 11" xfId="7983"/>
    <cellStyle name="Currency 2 4 11 2" xfId="23394"/>
    <cellStyle name="Currency 2 4 11 2 2" xfId="54218"/>
    <cellStyle name="Currency 2 4 11 3" xfId="38808"/>
    <cellStyle name="Currency 2 4 12" xfId="7774"/>
    <cellStyle name="Currency 2 4 12 2" xfId="23185"/>
    <cellStyle name="Currency 2 4 12 2 2" xfId="54009"/>
    <cellStyle name="Currency 2 4 12 3" xfId="38599"/>
    <cellStyle name="Currency 2 4 13" xfId="15585"/>
    <cellStyle name="Currency 2 4 13 2" xfId="46409"/>
    <cellStyle name="Currency 2 4 14" xfId="30999"/>
    <cellStyle name="Currency 2 4 2" xfId="257"/>
    <cellStyle name="Currency 2 4 2 10" xfId="7859"/>
    <cellStyle name="Currency 2 4 2 10 2" xfId="23270"/>
    <cellStyle name="Currency 2 4 2 10 2 2" xfId="54094"/>
    <cellStyle name="Currency 2 4 2 10 3" xfId="38684"/>
    <cellStyle name="Currency 2 4 2 11" xfId="15670"/>
    <cellStyle name="Currency 2 4 2 11 2" xfId="46494"/>
    <cellStyle name="Currency 2 4 2 12" xfId="31084"/>
    <cellStyle name="Currency 2 4 2 2" xfId="339"/>
    <cellStyle name="Currency 2 4 2 2 10" xfId="15752"/>
    <cellStyle name="Currency 2 4 2 2 10 2" xfId="46576"/>
    <cellStyle name="Currency 2 4 2 2 11" xfId="31166"/>
    <cellStyle name="Currency 2 4 2 2 2" xfId="762"/>
    <cellStyle name="Currency 2 4 2 2 2 2" xfId="1395"/>
    <cellStyle name="Currency 2 4 2 2 2 2 2" xfId="3294"/>
    <cellStyle name="Currency 2 4 2 2 2 2 2 2" xfId="7097"/>
    <cellStyle name="Currency 2 4 2 2 2 2 2 2 2" xfId="14907"/>
    <cellStyle name="Currency 2 4 2 2 2 2 2 2 2 2" xfId="30318"/>
    <cellStyle name="Currency 2 4 2 2 2 2 2 2 2 2 2" xfId="61142"/>
    <cellStyle name="Currency 2 4 2 2 2 2 2 2 2 3" xfId="45732"/>
    <cellStyle name="Currency 2 4 2 2 2 2 2 2 3" xfId="22509"/>
    <cellStyle name="Currency 2 4 2 2 2 2 2 2 3 2" xfId="53333"/>
    <cellStyle name="Currency 2 4 2 2 2 2 2 2 4" xfId="37923"/>
    <cellStyle name="Currency 2 4 2 2 2 2 2 3" xfId="11104"/>
    <cellStyle name="Currency 2 4 2 2 2 2 2 3 2" xfId="26515"/>
    <cellStyle name="Currency 2 4 2 2 2 2 2 3 2 2" xfId="57339"/>
    <cellStyle name="Currency 2 4 2 2 2 2 2 3 3" xfId="41929"/>
    <cellStyle name="Currency 2 4 2 2 2 2 2 4" xfId="18706"/>
    <cellStyle name="Currency 2 4 2 2 2 2 2 4 2" xfId="49530"/>
    <cellStyle name="Currency 2 4 2 2 2 2 2 5" xfId="34120"/>
    <cellStyle name="Currency 2 4 2 2 2 2 3" xfId="5198"/>
    <cellStyle name="Currency 2 4 2 2 2 2 3 2" xfId="13008"/>
    <cellStyle name="Currency 2 4 2 2 2 2 3 2 2" xfId="28419"/>
    <cellStyle name="Currency 2 4 2 2 2 2 3 2 2 2" xfId="59243"/>
    <cellStyle name="Currency 2 4 2 2 2 2 3 2 3" xfId="43833"/>
    <cellStyle name="Currency 2 4 2 2 2 2 3 3" xfId="20610"/>
    <cellStyle name="Currency 2 4 2 2 2 2 3 3 2" xfId="51434"/>
    <cellStyle name="Currency 2 4 2 2 2 2 3 4" xfId="36024"/>
    <cellStyle name="Currency 2 4 2 2 2 2 4" xfId="9205"/>
    <cellStyle name="Currency 2 4 2 2 2 2 4 2" xfId="24616"/>
    <cellStyle name="Currency 2 4 2 2 2 2 4 2 2" xfId="55440"/>
    <cellStyle name="Currency 2 4 2 2 2 2 4 3" xfId="40030"/>
    <cellStyle name="Currency 2 4 2 2 2 2 5" xfId="16807"/>
    <cellStyle name="Currency 2 4 2 2 2 2 5 2" xfId="47631"/>
    <cellStyle name="Currency 2 4 2 2 2 2 6" xfId="32221"/>
    <cellStyle name="Currency 2 4 2 2 2 3" xfId="2028"/>
    <cellStyle name="Currency 2 4 2 2 2 3 2" xfId="3927"/>
    <cellStyle name="Currency 2 4 2 2 2 3 2 2" xfId="7730"/>
    <cellStyle name="Currency 2 4 2 2 2 3 2 2 2" xfId="15540"/>
    <cellStyle name="Currency 2 4 2 2 2 3 2 2 2 2" xfId="30951"/>
    <cellStyle name="Currency 2 4 2 2 2 3 2 2 2 2 2" xfId="61775"/>
    <cellStyle name="Currency 2 4 2 2 2 3 2 2 2 3" xfId="46365"/>
    <cellStyle name="Currency 2 4 2 2 2 3 2 2 3" xfId="23142"/>
    <cellStyle name="Currency 2 4 2 2 2 3 2 2 3 2" xfId="53966"/>
    <cellStyle name="Currency 2 4 2 2 2 3 2 2 4" xfId="38556"/>
    <cellStyle name="Currency 2 4 2 2 2 3 2 3" xfId="11737"/>
    <cellStyle name="Currency 2 4 2 2 2 3 2 3 2" xfId="27148"/>
    <cellStyle name="Currency 2 4 2 2 2 3 2 3 2 2" xfId="57972"/>
    <cellStyle name="Currency 2 4 2 2 2 3 2 3 3" xfId="42562"/>
    <cellStyle name="Currency 2 4 2 2 2 3 2 4" xfId="19339"/>
    <cellStyle name="Currency 2 4 2 2 2 3 2 4 2" xfId="50163"/>
    <cellStyle name="Currency 2 4 2 2 2 3 2 5" xfId="34753"/>
    <cellStyle name="Currency 2 4 2 2 2 3 3" xfId="5831"/>
    <cellStyle name="Currency 2 4 2 2 2 3 3 2" xfId="13641"/>
    <cellStyle name="Currency 2 4 2 2 2 3 3 2 2" xfId="29052"/>
    <cellStyle name="Currency 2 4 2 2 2 3 3 2 2 2" xfId="59876"/>
    <cellStyle name="Currency 2 4 2 2 2 3 3 2 3" xfId="44466"/>
    <cellStyle name="Currency 2 4 2 2 2 3 3 3" xfId="21243"/>
    <cellStyle name="Currency 2 4 2 2 2 3 3 3 2" xfId="52067"/>
    <cellStyle name="Currency 2 4 2 2 2 3 3 4" xfId="36657"/>
    <cellStyle name="Currency 2 4 2 2 2 3 4" xfId="9838"/>
    <cellStyle name="Currency 2 4 2 2 2 3 4 2" xfId="25249"/>
    <cellStyle name="Currency 2 4 2 2 2 3 4 2 2" xfId="56073"/>
    <cellStyle name="Currency 2 4 2 2 2 3 4 3" xfId="40663"/>
    <cellStyle name="Currency 2 4 2 2 2 3 5" xfId="17440"/>
    <cellStyle name="Currency 2 4 2 2 2 3 5 2" xfId="48264"/>
    <cellStyle name="Currency 2 4 2 2 2 3 6" xfId="32854"/>
    <cellStyle name="Currency 2 4 2 2 2 4" xfId="2661"/>
    <cellStyle name="Currency 2 4 2 2 2 4 2" xfId="6464"/>
    <cellStyle name="Currency 2 4 2 2 2 4 2 2" xfId="14274"/>
    <cellStyle name="Currency 2 4 2 2 2 4 2 2 2" xfId="29685"/>
    <cellStyle name="Currency 2 4 2 2 2 4 2 2 2 2" xfId="60509"/>
    <cellStyle name="Currency 2 4 2 2 2 4 2 2 3" xfId="45099"/>
    <cellStyle name="Currency 2 4 2 2 2 4 2 3" xfId="21876"/>
    <cellStyle name="Currency 2 4 2 2 2 4 2 3 2" xfId="52700"/>
    <cellStyle name="Currency 2 4 2 2 2 4 2 4" xfId="37290"/>
    <cellStyle name="Currency 2 4 2 2 2 4 3" xfId="10471"/>
    <cellStyle name="Currency 2 4 2 2 2 4 3 2" xfId="25882"/>
    <cellStyle name="Currency 2 4 2 2 2 4 3 2 2" xfId="56706"/>
    <cellStyle name="Currency 2 4 2 2 2 4 3 3" xfId="41296"/>
    <cellStyle name="Currency 2 4 2 2 2 4 4" xfId="18073"/>
    <cellStyle name="Currency 2 4 2 2 2 4 4 2" xfId="48897"/>
    <cellStyle name="Currency 2 4 2 2 2 4 5" xfId="33487"/>
    <cellStyle name="Currency 2 4 2 2 2 5" xfId="4565"/>
    <cellStyle name="Currency 2 4 2 2 2 5 2" xfId="12375"/>
    <cellStyle name="Currency 2 4 2 2 2 5 2 2" xfId="27786"/>
    <cellStyle name="Currency 2 4 2 2 2 5 2 2 2" xfId="58610"/>
    <cellStyle name="Currency 2 4 2 2 2 5 2 3" xfId="43200"/>
    <cellStyle name="Currency 2 4 2 2 2 5 3" xfId="19977"/>
    <cellStyle name="Currency 2 4 2 2 2 5 3 2" xfId="50801"/>
    <cellStyle name="Currency 2 4 2 2 2 5 4" xfId="35391"/>
    <cellStyle name="Currency 2 4 2 2 2 6" xfId="8572"/>
    <cellStyle name="Currency 2 4 2 2 2 6 2" xfId="23983"/>
    <cellStyle name="Currency 2 4 2 2 2 6 2 2" xfId="54807"/>
    <cellStyle name="Currency 2 4 2 2 2 6 3" xfId="39397"/>
    <cellStyle name="Currency 2 4 2 2 2 7" xfId="16174"/>
    <cellStyle name="Currency 2 4 2 2 2 7 2" xfId="46998"/>
    <cellStyle name="Currency 2 4 2 2 2 8" xfId="31588"/>
    <cellStyle name="Currency 2 4 2 2 3" xfId="553"/>
    <cellStyle name="Currency 2 4 2 2 3 2" xfId="1186"/>
    <cellStyle name="Currency 2 4 2 2 3 2 2" xfId="3085"/>
    <cellStyle name="Currency 2 4 2 2 3 2 2 2" xfId="6888"/>
    <cellStyle name="Currency 2 4 2 2 3 2 2 2 2" xfId="14698"/>
    <cellStyle name="Currency 2 4 2 2 3 2 2 2 2 2" xfId="30109"/>
    <cellStyle name="Currency 2 4 2 2 3 2 2 2 2 2 2" xfId="60933"/>
    <cellStyle name="Currency 2 4 2 2 3 2 2 2 2 3" xfId="45523"/>
    <cellStyle name="Currency 2 4 2 2 3 2 2 2 3" xfId="22300"/>
    <cellStyle name="Currency 2 4 2 2 3 2 2 2 3 2" xfId="53124"/>
    <cellStyle name="Currency 2 4 2 2 3 2 2 2 4" xfId="37714"/>
    <cellStyle name="Currency 2 4 2 2 3 2 2 3" xfId="10895"/>
    <cellStyle name="Currency 2 4 2 2 3 2 2 3 2" xfId="26306"/>
    <cellStyle name="Currency 2 4 2 2 3 2 2 3 2 2" xfId="57130"/>
    <cellStyle name="Currency 2 4 2 2 3 2 2 3 3" xfId="41720"/>
    <cellStyle name="Currency 2 4 2 2 3 2 2 4" xfId="18497"/>
    <cellStyle name="Currency 2 4 2 2 3 2 2 4 2" xfId="49321"/>
    <cellStyle name="Currency 2 4 2 2 3 2 2 5" xfId="33911"/>
    <cellStyle name="Currency 2 4 2 2 3 2 3" xfId="4989"/>
    <cellStyle name="Currency 2 4 2 2 3 2 3 2" xfId="12799"/>
    <cellStyle name="Currency 2 4 2 2 3 2 3 2 2" xfId="28210"/>
    <cellStyle name="Currency 2 4 2 2 3 2 3 2 2 2" xfId="59034"/>
    <cellStyle name="Currency 2 4 2 2 3 2 3 2 3" xfId="43624"/>
    <cellStyle name="Currency 2 4 2 2 3 2 3 3" xfId="20401"/>
    <cellStyle name="Currency 2 4 2 2 3 2 3 3 2" xfId="51225"/>
    <cellStyle name="Currency 2 4 2 2 3 2 3 4" xfId="35815"/>
    <cellStyle name="Currency 2 4 2 2 3 2 4" xfId="8996"/>
    <cellStyle name="Currency 2 4 2 2 3 2 4 2" xfId="24407"/>
    <cellStyle name="Currency 2 4 2 2 3 2 4 2 2" xfId="55231"/>
    <cellStyle name="Currency 2 4 2 2 3 2 4 3" xfId="39821"/>
    <cellStyle name="Currency 2 4 2 2 3 2 5" xfId="16598"/>
    <cellStyle name="Currency 2 4 2 2 3 2 5 2" xfId="47422"/>
    <cellStyle name="Currency 2 4 2 2 3 2 6" xfId="32012"/>
    <cellStyle name="Currency 2 4 2 2 3 3" xfId="1819"/>
    <cellStyle name="Currency 2 4 2 2 3 3 2" xfId="3718"/>
    <cellStyle name="Currency 2 4 2 2 3 3 2 2" xfId="7521"/>
    <cellStyle name="Currency 2 4 2 2 3 3 2 2 2" xfId="15331"/>
    <cellStyle name="Currency 2 4 2 2 3 3 2 2 2 2" xfId="30742"/>
    <cellStyle name="Currency 2 4 2 2 3 3 2 2 2 2 2" xfId="61566"/>
    <cellStyle name="Currency 2 4 2 2 3 3 2 2 2 3" xfId="46156"/>
    <cellStyle name="Currency 2 4 2 2 3 3 2 2 3" xfId="22933"/>
    <cellStyle name="Currency 2 4 2 2 3 3 2 2 3 2" xfId="53757"/>
    <cellStyle name="Currency 2 4 2 2 3 3 2 2 4" xfId="38347"/>
    <cellStyle name="Currency 2 4 2 2 3 3 2 3" xfId="11528"/>
    <cellStyle name="Currency 2 4 2 2 3 3 2 3 2" xfId="26939"/>
    <cellStyle name="Currency 2 4 2 2 3 3 2 3 2 2" xfId="57763"/>
    <cellStyle name="Currency 2 4 2 2 3 3 2 3 3" xfId="42353"/>
    <cellStyle name="Currency 2 4 2 2 3 3 2 4" xfId="19130"/>
    <cellStyle name="Currency 2 4 2 2 3 3 2 4 2" xfId="49954"/>
    <cellStyle name="Currency 2 4 2 2 3 3 2 5" xfId="34544"/>
    <cellStyle name="Currency 2 4 2 2 3 3 3" xfId="5622"/>
    <cellStyle name="Currency 2 4 2 2 3 3 3 2" xfId="13432"/>
    <cellStyle name="Currency 2 4 2 2 3 3 3 2 2" xfId="28843"/>
    <cellStyle name="Currency 2 4 2 2 3 3 3 2 2 2" xfId="59667"/>
    <cellStyle name="Currency 2 4 2 2 3 3 3 2 3" xfId="44257"/>
    <cellStyle name="Currency 2 4 2 2 3 3 3 3" xfId="21034"/>
    <cellStyle name="Currency 2 4 2 2 3 3 3 3 2" xfId="51858"/>
    <cellStyle name="Currency 2 4 2 2 3 3 3 4" xfId="36448"/>
    <cellStyle name="Currency 2 4 2 2 3 3 4" xfId="9629"/>
    <cellStyle name="Currency 2 4 2 2 3 3 4 2" xfId="25040"/>
    <cellStyle name="Currency 2 4 2 2 3 3 4 2 2" xfId="55864"/>
    <cellStyle name="Currency 2 4 2 2 3 3 4 3" xfId="40454"/>
    <cellStyle name="Currency 2 4 2 2 3 3 5" xfId="17231"/>
    <cellStyle name="Currency 2 4 2 2 3 3 5 2" xfId="48055"/>
    <cellStyle name="Currency 2 4 2 2 3 3 6" xfId="32645"/>
    <cellStyle name="Currency 2 4 2 2 3 4" xfId="2452"/>
    <cellStyle name="Currency 2 4 2 2 3 4 2" xfId="6255"/>
    <cellStyle name="Currency 2 4 2 2 3 4 2 2" xfId="14065"/>
    <cellStyle name="Currency 2 4 2 2 3 4 2 2 2" xfId="29476"/>
    <cellStyle name="Currency 2 4 2 2 3 4 2 2 2 2" xfId="60300"/>
    <cellStyle name="Currency 2 4 2 2 3 4 2 2 3" xfId="44890"/>
    <cellStyle name="Currency 2 4 2 2 3 4 2 3" xfId="21667"/>
    <cellStyle name="Currency 2 4 2 2 3 4 2 3 2" xfId="52491"/>
    <cellStyle name="Currency 2 4 2 2 3 4 2 4" xfId="37081"/>
    <cellStyle name="Currency 2 4 2 2 3 4 3" xfId="10262"/>
    <cellStyle name="Currency 2 4 2 2 3 4 3 2" xfId="25673"/>
    <cellStyle name="Currency 2 4 2 2 3 4 3 2 2" xfId="56497"/>
    <cellStyle name="Currency 2 4 2 2 3 4 3 3" xfId="41087"/>
    <cellStyle name="Currency 2 4 2 2 3 4 4" xfId="17864"/>
    <cellStyle name="Currency 2 4 2 2 3 4 4 2" xfId="48688"/>
    <cellStyle name="Currency 2 4 2 2 3 4 5" xfId="33278"/>
    <cellStyle name="Currency 2 4 2 2 3 5" xfId="4356"/>
    <cellStyle name="Currency 2 4 2 2 3 5 2" xfId="12166"/>
    <cellStyle name="Currency 2 4 2 2 3 5 2 2" xfId="27577"/>
    <cellStyle name="Currency 2 4 2 2 3 5 2 2 2" xfId="58401"/>
    <cellStyle name="Currency 2 4 2 2 3 5 2 3" xfId="42991"/>
    <cellStyle name="Currency 2 4 2 2 3 5 3" xfId="19768"/>
    <cellStyle name="Currency 2 4 2 2 3 5 3 2" xfId="50592"/>
    <cellStyle name="Currency 2 4 2 2 3 5 4" xfId="35182"/>
    <cellStyle name="Currency 2 4 2 2 3 6" xfId="8363"/>
    <cellStyle name="Currency 2 4 2 2 3 6 2" xfId="23774"/>
    <cellStyle name="Currency 2 4 2 2 3 6 2 2" xfId="54598"/>
    <cellStyle name="Currency 2 4 2 2 3 6 3" xfId="39188"/>
    <cellStyle name="Currency 2 4 2 2 3 7" xfId="15965"/>
    <cellStyle name="Currency 2 4 2 2 3 7 2" xfId="46789"/>
    <cellStyle name="Currency 2 4 2 2 3 8" xfId="31379"/>
    <cellStyle name="Currency 2 4 2 2 4" xfId="973"/>
    <cellStyle name="Currency 2 4 2 2 4 2" xfId="2872"/>
    <cellStyle name="Currency 2 4 2 2 4 2 2" xfId="6675"/>
    <cellStyle name="Currency 2 4 2 2 4 2 2 2" xfId="14485"/>
    <cellStyle name="Currency 2 4 2 2 4 2 2 2 2" xfId="29896"/>
    <cellStyle name="Currency 2 4 2 2 4 2 2 2 2 2" xfId="60720"/>
    <cellStyle name="Currency 2 4 2 2 4 2 2 2 3" xfId="45310"/>
    <cellStyle name="Currency 2 4 2 2 4 2 2 3" xfId="22087"/>
    <cellStyle name="Currency 2 4 2 2 4 2 2 3 2" xfId="52911"/>
    <cellStyle name="Currency 2 4 2 2 4 2 2 4" xfId="37501"/>
    <cellStyle name="Currency 2 4 2 2 4 2 3" xfId="10682"/>
    <cellStyle name="Currency 2 4 2 2 4 2 3 2" xfId="26093"/>
    <cellStyle name="Currency 2 4 2 2 4 2 3 2 2" xfId="56917"/>
    <cellStyle name="Currency 2 4 2 2 4 2 3 3" xfId="41507"/>
    <cellStyle name="Currency 2 4 2 2 4 2 4" xfId="18284"/>
    <cellStyle name="Currency 2 4 2 2 4 2 4 2" xfId="49108"/>
    <cellStyle name="Currency 2 4 2 2 4 2 5" xfId="33698"/>
    <cellStyle name="Currency 2 4 2 2 4 3" xfId="4776"/>
    <cellStyle name="Currency 2 4 2 2 4 3 2" xfId="12586"/>
    <cellStyle name="Currency 2 4 2 2 4 3 2 2" xfId="27997"/>
    <cellStyle name="Currency 2 4 2 2 4 3 2 2 2" xfId="58821"/>
    <cellStyle name="Currency 2 4 2 2 4 3 2 3" xfId="43411"/>
    <cellStyle name="Currency 2 4 2 2 4 3 3" xfId="20188"/>
    <cellStyle name="Currency 2 4 2 2 4 3 3 2" xfId="51012"/>
    <cellStyle name="Currency 2 4 2 2 4 3 4" xfId="35602"/>
    <cellStyle name="Currency 2 4 2 2 4 4" xfId="8783"/>
    <cellStyle name="Currency 2 4 2 2 4 4 2" xfId="24194"/>
    <cellStyle name="Currency 2 4 2 2 4 4 2 2" xfId="55018"/>
    <cellStyle name="Currency 2 4 2 2 4 4 3" xfId="39608"/>
    <cellStyle name="Currency 2 4 2 2 4 5" xfId="16385"/>
    <cellStyle name="Currency 2 4 2 2 4 5 2" xfId="47209"/>
    <cellStyle name="Currency 2 4 2 2 4 6" xfId="31799"/>
    <cellStyle name="Currency 2 4 2 2 5" xfId="1606"/>
    <cellStyle name="Currency 2 4 2 2 5 2" xfId="3505"/>
    <cellStyle name="Currency 2 4 2 2 5 2 2" xfId="7308"/>
    <cellStyle name="Currency 2 4 2 2 5 2 2 2" xfId="15118"/>
    <cellStyle name="Currency 2 4 2 2 5 2 2 2 2" xfId="30529"/>
    <cellStyle name="Currency 2 4 2 2 5 2 2 2 2 2" xfId="61353"/>
    <cellStyle name="Currency 2 4 2 2 5 2 2 2 3" xfId="45943"/>
    <cellStyle name="Currency 2 4 2 2 5 2 2 3" xfId="22720"/>
    <cellStyle name="Currency 2 4 2 2 5 2 2 3 2" xfId="53544"/>
    <cellStyle name="Currency 2 4 2 2 5 2 2 4" xfId="38134"/>
    <cellStyle name="Currency 2 4 2 2 5 2 3" xfId="11315"/>
    <cellStyle name="Currency 2 4 2 2 5 2 3 2" xfId="26726"/>
    <cellStyle name="Currency 2 4 2 2 5 2 3 2 2" xfId="57550"/>
    <cellStyle name="Currency 2 4 2 2 5 2 3 3" xfId="42140"/>
    <cellStyle name="Currency 2 4 2 2 5 2 4" xfId="18917"/>
    <cellStyle name="Currency 2 4 2 2 5 2 4 2" xfId="49741"/>
    <cellStyle name="Currency 2 4 2 2 5 2 5" xfId="34331"/>
    <cellStyle name="Currency 2 4 2 2 5 3" xfId="5409"/>
    <cellStyle name="Currency 2 4 2 2 5 3 2" xfId="13219"/>
    <cellStyle name="Currency 2 4 2 2 5 3 2 2" xfId="28630"/>
    <cellStyle name="Currency 2 4 2 2 5 3 2 2 2" xfId="59454"/>
    <cellStyle name="Currency 2 4 2 2 5 3 2 3" xfId="44044"/>
    <cellStyle name="Currency 2 4 2 2 5 3 3" xfId="20821"/>
    <cellStyle name="Currency 2 4 2 2 5 3 3 2" xfId="51645"/>
    <cellStyle name="Currency 2 4 2 2 5 3 4" xfId="36235"/>
    <cellStyle name="Currency 2 4 2 2 5 4" xfId="9416"/>
    <cellStyle name="Currency 2 4 2 2 5 4 2" xfId="24827"/>
    <cellStyle name="Currency 2 4 2 2 5 4 2 2" xfId="55651"/>
    <cellStyle name="Currency 2 4 2 2 5 4 3" xfId="40241"/>
    <cellStyle name="Currency 2 4 2 2 5 5" xfId="17018"/>
    <cellStyle name="Currency 2 4 2 2 5 5 2" xfId="47842"/>
    <cellStyle name="Currency 2 4 2 2 5 6" xfId="32432"/>
    <cellStyle name="Currency 2 4 2 2 6" xfId="2239"/>
    <cellStyle name="Currency 2 4 2 2 6 2" xfId="6042"/>
    <cellStyle name="Currency 2 4 2 2 6 2 2" xfId="13852"/>
    <cellStyle name="Currency 2 4 2 2 6 2 2 2" xfId="29263"/>
    <cellStyle name="Currency 2 4 2 2 6 2 2 2 2" xfId="60087"/>
    <cellStyle name="Currency 2 4 2 2 6 2 2 3" xfId="44677"/>
    <cellStyle name="Currency 2 4 2 2 6 2 3" xfId="21454"/>
    <cellStyle name="Currency 2 4 2 2 6 2 3 2" xfId="52278"/>
    <cellStyle name="Currency 2 4 2 2 6 2 4" xfId="36868"/>
    <cellStyle name="Currency 2 4 2 2 6 3" xfId="10049"/>
    <cellStyle name="Currency 2 4 2 2 6 3 2" xfId="25460"/>
    <cellStyle name="Currency 2 4 2 2 6 3 2 2" xfId="56284"/>
    <cellStyle name="Currency 2 4 2 2 6 3 3" xfId="40874"/>
    <cellStyle name="Currency 2 4 2 2 6 4" xfId="17651"/>
    <cellStyle name="Currency 2 4 2 2 6 4 2" xfId="48475"/>
    <cellStyle name="Currency 2 4 2 2 6 5" xfId="33065"/>
    <cellStyle name="Currency 2 4 2 2 7" xfId="4143"/>
    <cellStyle name="Currency 2 4 2 2 7 2" xfId="11953"/>
    <cellStyle name="Currency 2 4 2 2 7 2 2" xfId="27364"/>
    <cellStyle name="Currency 2 4 2 2 7 2 2 2" xfId="58188"/>
    <cellStyle name="Currency 2 4 2 2 7 2 3" xfId="42778"/>
    <cellStyle name="Currency 2 4 2 2 7 3" xfId="19555"/>
    <cellStyle name="Currency 2 4 2 2 7 3 2" xfId="50379"/>
    <cellStyle name="Currency 2 4 2 2 7 4" xfId="34969"/>
    <cellStyle name="Currency 2 4 2 2 8" xfId="8150"/>
    <cellStyle name="Currency 2 4 2 2 8 2" xfId="23561"/>
    <cellStyle name="Currency 2 4 2 2 8 2 2" xfId="54385"/>
    <cellStyle name="Currency 2 4 2 2 8 3" xfId="38975"/>
    <cellStyle name="Currency 2 4 2 2 9" xfId="7941"/>
    <cellStyle name="Currency 2 4 2 2 9 2" xfId="23352"/>
    <cellStyle name="Currency 2 4 2 2 9 2 2" xfId="54176"/>
    <cellStyle name="Currency 2 4 2 2 9 3" xfId="38766"/>
    <cellStyle name="Currency 2 4 2 3" xfId="680"/>
    <cellStyle name="Currency 2 4 2 3 2" xfId="1313"/>
    <cellStyle name="Currency 2 4 2 3 2 2" xfId="3212"/>
    <cellStyle name="Currency 2 4 2 3 2 2 2" xfId="7015"/>
    <cellStyle name="Currency 2 4 2 3 2 2 2 2" xfId="14825"/>
    <cellStyle name="Currency 2 4 2 3 2 2 2 2 2" xfId="30236"/>
    <cellStyle name="Currency 2 4 2 3 2 2 2 2 2 2" xfId="61060"/>
    <cellStyle name="Currency 2 4 2 3 2 2 2 2 3" xfId="45650"/>
    <cellStyle name="Currency 2 4 2 3 2 2 2 3" xfId="22427"/>
    <cellStyle name="Currency 2 4 2 3 2 2 2 3 2" xfId="53251"/>
    <cellStyle name="Currency 2 4 2 3 2 2 2 4" xfId="37841"/>
    <cellStyle name="Currency 2 4 2 3 2 2 3" xfId="11022"/>
    <cellStyle name="Currency 2 4 2 3 2 2 3 2" xfId="26433"/>
    <cellStyle name="Currency 2 4 2 3 2 2 3 2 2" xfId="57257"/>
    <cellStyle name="Currency 2 4 2 3 2 2 3 3" xfId="41847"/>
    <cellStyle name="Currency 2 4 2 3 2 2 4" xfId="18624"/>
    <cellStyle name="Currency 2 4 2 3 2 2 4 2" xfId="49448"/>
    <cellStyle name="Currency 2 4 2 3 2 2 5" xfId="34038"/>
    <cellStyle name="Currency 2 4 2 3 2 3" xfId="5116"/>
    <cellStyle name="Currency 2 4 2 3 2 3 2" xfId="12926"/>
    <cellStyle name="Currency 2 4 2 3 2 3 2 2" xfId="28337"/>
    <cellStyle name="Currency 2 4 2 3 2 3 2 2 2" xfId="59161"/>
    <cellStyle name="Currency 2 4 2 3 2 3 2 3" xfId="43751"/>
    <cellStyle name="Currency 2 4 2 3 2 3 3" xfId="20528"/>
    <cellStyle name="Currency 2 4 2 3 2 3 3 2" xfId="51352"/>
    <cellStyle name="Currency 2 4 2 3 2 3 4" xfId="35942"/>
    <cellStyle name="Currency 2 4 2 3 2 4" xfId="9123"/>
    <cellStyle name="Currency 2 4 2 3 2 4 2" xfId="24534"/>
    <cellStyle name="Currency 2 4 2 3 2 4 2 2" xfId="55358"/>
    <cellStyle name="Currency 2 4 2 3 2 4 3" xfId="39948"/>
    <cellStyle name="Currency 2 4 2 3 2 5" xfId="16725"/>
    <cellStyle name="Currency 2 4 2 3 2 5 2" xfId="47549"/>
    <cellStyle name="Currency 2 4 2 3 2 6" xfId="32139"/>
    <cellStyle name="Currency 2 4 2 3 3" xfId="1946"/>
    <cellStyle name="Currency 2 4 2 3 3 2" xfId="3845"/>
    <cellStyle name="Currency 2 4 2 3 3 2 2" xfId="7648"/>
    <cellStyle name="Currency 2 4 2 3 3 2 2 2" xfId="15458"/>
    <cellStyle name="Currency 2 4 2 3 3 2 2 2 2" xfId="30869"/>
    <cellStyle name="Currency 2 4 2 3 3 2 2 2 2 2" xfId="61693"/>
    <cellStyle name="Currency 2 4 2 3 3 2 2 2 3" xfId="46283"/>
    <cellStyle name="Currency 2 4 2 3 3 2 2 3" xfId="23060"/>
    <cellStyle name="Currency 2 4 2 3 3 2 2 3 2" xfId="53884"/>
    <cellStyle name="Currency 2 4 2 3 3 2 2 4" xfId="38474"/>
    <cellStyle name="Currency 2 4 2 3 3 2 3" xfId="11655"/>
    <cellStyle name="Currency 2 4 2 3 3 2 3 2" xfId="27066"/>
    <cellStyle name="Currency 2 4 2 3 3 2 3 2 2" xfId="57890"/>
    <cellStyle name="Currency 2 4 2 3 3 2 3 3" xfId="42480"/>
    <cellStyle name="Currency 2 4 2 3 3 2 4" xfId="19257"/>
    <cellStyle name="Currency 2 4 2 3 3 2 4 2" xfId="50081"/>
    <cellStyle name="Currency 2 4 2 3 3 2 5" xfId="34671"/>
    <cellStyle name="Currency 2 4 2 3 3 3" xfId="5749"/>
    <cellStyle name="Currency 2 4 2 3 3 3 2" xfId="13559"/>
    <cellStyle name="Currency 2 4 2 3 3 3 2 2" xfId="28970"/>
    <cellStyle name="Currency 2 4 2 3 3 3 2 2 2" xfId="59794"/>
    <cellStyle name="Currency 2 4 2 3 3 3 2 3" xfId="44384"/>
    <cellStyle name="Currency 2 4 2 3 3 3 3" xfId="21161"/>
    <cellStyle name="Currency 2 4 2 3 3 3 3 2" xfId="51985"/>
    <cellStyle name="Currency 2 4 2 3 3 3 4" xfId="36575"/>
    <cellStyle name="Currency 2 4 2 3 3 4" xfId="9756"/>
    <cellStyle name="Currency 2 4 2 3 3 4 2" xfId="25167"/>
    <cellStyle name="Currency 2 4 2 3 3 4 2 2" xfId="55991"/>
    <cellStyle name="Currency 2 4 2 3 3 4 3" xfId="40581"/>
    <cellStyle name="Currency 2 4 2 3 3 5" xfId="17358"/>
    <cellStyle name="Currency 2 4 2 3 3 5 2" xfId="48182"/>
    <cellStyle name="Currency 2 4 2 3 3 6" xfId="32772"/>
    <cellStyle name="Currency 2 4 2 3 4" xfId="2579"/>
    <cellStyle name="Currency 2 4 2 3 4 2" xfId="6382"/>
    <cellStyle name="Currency 2 4 2 3 4 2 2" xfId="14192"/>
    <cellStyle name="Currency 2 4 2 3 4 2 2 2" xfId="29603"/>
    <cellStyle name="Currency 2 4 2 3 4 2 2 2 2" xfId="60427"/>
    <cellStyle name="Currency 2 4 2 3 4 2 2 3" xfId="45017"/>
    <cellStyle name="Currency 2 4 2 3 4 2 3" xfId="21794"/>
    <cellStyle name="Currency 2 4 2 3 4 2 3 2" xfId="52618"/>
    <cellStyle name="Currency 2 4 2 3 4 2 4" xfId="37208"/>
    <cellStyle name="Currency 2 4 2 3 4 3" xfId="10389"/>
    <cellStyle name="Currency 2 4 2 3 4 3 2" xfId="25800"/>
    <cellStyle name="Currency 2 4 2 3 4 3 2 2" xfId="56624"/>
    <cellStyle name="Currency 2 4 2 3 4 3 3" xfId="41214"/>
    <cellStyle name="Currency 2 4 2 3 4 4" xfId="17991"/>
    <cellStyle name="Currency 2 4 2 3 4 4 2" xfId="48815"/>
    <cellStyle name="Currency 2 4 2 3 4 5" xfId="33405"/>
    <cellStyle name="Currency 2 4 2 3 5" xfId="4483"/>
    <cellStyle name="Currency 2 4 2 3 5 2" xfId="12293"/>
    <cellStyle name="Currency 2 4 2 3 5 2 2" xfId="27704"/>
    <cellStyle name="Currency 2 4 2 3 5 2 2 2" xfId="58528"/>
    <cellStyle name="Currency 2 4 2 3 5 2 3" xfId="43118"/>
    <cellStyle name="Currency 2 4 2 3 5 3" xfId="19895"/>
    <cellStyle name="Currency 2 4 2 3 5 3 2" xfId="50719"/>
    <cellStyle name="Currency 2 4 2 3 5 4" xfId="35309"/>
    <cellStyle name="Currency 2 4 2 3 6" xfId="8490"/>
    <cellStyle name="Currency 2 4 2 3 6 2" xfId="23901"/>
    <cellStyle name="Currency 2 4 2 3 6 2 2" xfId="54725"/>
    <cellStyle name="Currency 2 4 2 3 6 3" xfId="39315"/>
    <cellStyle name="Currency 2 4 2 3 7" xfId="16092"/>
    <cellStyle name="Currency 2 4 2 3 7 2" xfId="46916"/>
    <cellStyle name="Currency 2 4 2 3 8" xfId="31506"/>
    <cellStyle name="Currency 2 4 2 4" xfId="471"/>
    <cellStyle name="Currency 2 4 2 4 2" xfId="1104"/>
    <cellStyle name="Currency 2 4 2 4 2 2" xfId="3003"/>
    <cellStyle name="Currency 2 4 2 4 2 2 2" xfId="6806"/>
    <cellStyle name="Currency 2 4 2 4 2 2 2 2" xfId="14616"/>
    <cellStyle name="Currency 2 4 2 4 2 2 2 2 2" xfId="30027"/>
    <cellStyle name="Currency 2 4 2 4 2 2 2 2 2 2" xfId="60851"/>
    <cellStyle name="Currency 2 4 2 4 2 2 2 2 3" xfId="45441"/>
    <cellStyle name="Currency 2 4 2 4 2 2 2 3" xfId="22218"/>
    <cellStyle name="Currency 2 4 2 4 2 2 2 3 2" xfId="53042"/>
    <cellStyle name="Currency 2 4 2 4 2 2 2 4" xfId="37632"/>
    <cellStyle name="Currency 2 4 2 4 2 2 3" xfId="10813"/>
    <cellStyle name="Currency 2 4 2 4 2 2 3 2" xfId="26224"/>
    <cellStyle name="Currency 2 4 2 4 2 2 3 2 2" xfId="57048"/>
    <cellStyle name="Currency 2 4 2 4 2 2 3 3" xfId="41638"/>
    <cellStyle name="Currency 2 4 2 4 2 2 4" xfId="18415"/>
    <cellStyle name="Currency 2 4 2 4 2 2 4 2" xfId="49239"/>
    <cellStyle name="Currency 2 4 2 4 2 2 5" xfId="33829"/>
    <cellStyle name="Currency 2 4 2 4 2 3" xfId="4907"/>
    <cellStyle name="Currency 2 4 2 4 2 3 2" xfId="12717"/>
    <cellStyle name="Currency 2 4 2 4 2 3 2 2" xfId="28128"/>
    <cellStyle name="Currency 2 4 2 4 2 3 2 2 2" xfId="58952"/>
    <cellStyle name="Currency 2 4 2 4 2 3 2 3" xfId="43542"/>
    <cellStyle name="Currency 2 4 2 4 2 3 3" xfId="20319"/>
    <cellStyle name="Currency 2 4 2 4 2 3 3 2" xfId="51143"/>
    <cellStyle name="Currency 2 4 2 4 2 3 4" xfId="35733"/>
    <cellStyle name="Currency 2 4 2 4 2 4" xfId="8914"/>
    <cellStyle name="Currency 2 4 2 4 2 4 2" xfId="24325"/>
    <cellStyle name="Currency 2 4 2 4 2 4 2 2" xfId="55149"/>
    <cellStyle name="Currency 2 4 2 4 2 4 3" xfId="39739"/>
    <cellStyle name="Currency 2 4 2 4 2 5" xfId="16516"/>
    <cellStyle name="Currency 2 4 2 4 2 5 2" xfId="47340"/>
    <cellStyle name="Currency 2 4 2 4 2 6" xfId="31930"/>
    <cellStyle name="Currency 2 4 2 4 3" xfId="1737"/>
    <cellStyle name="Currency 2 4 2 4 3 2" xfId="3636"/>
    <cellStyle name="Currency 2 4 2 4 3 2 2" xfId="7439"/>
    <cellStyle name="Currency 2 4 2 4 3 2 2 2" xfId="15249"/>
    <cellStyle name="Currency 2 4 2 4 3 2 2 2 2" xfId="30660"/>
    <cellStyle name="Currency 2 4 2 4 3 2 2 2 2 2" xfId="61484"/>
    <cellStyle name="Currency 2 4 2 4 3 2 2 2 3" xfId="46074"/>
    <cellStyle name="Currency 2 4 2 4 3 2 2 3" xfId="22851"/>
    <cellStyle name="Currency 2 4 2 4 3 2 2 3 2" xfId="53675"/>
    <cellStyle name="Currency 2 4 2 4 3 2 2 4" xfId="38265"/>
    <cellStyle name="Currency 2 4 2 4 3 2 3" xfId="11446"/>
    <cellStyle name="Currency 2 4 2 4 3 2 3 2" xfId="26857"/>
    <cellStyle name="Currency 2 4 2 4 3 2 3 2 2" xfId="57681"/>
    <cellStyle name="Currency 2 4 2 4 3 2 3 3" xfId="42271"/>
    <cellStyle name="Currency 2 4 2 4 3 2 4" xfId="19048"/>
    <cellStyle name="Currency 2 4 2 4 3 2 4 2" xfId="49872"/>
    <cellStyle name="Currency 2 4 2 4 3 2 5" xfId="34462"/>
    <cellStyle name="Currency 2 4 2 4 3 3" xfId="5540"/>
    <cellStyle name="Currency 2 4 2 4 3 3 2" xfId="13350"/>
    <cellStyle name="Currency 2 4 2 4 3 3 2 2" xfId="28761"/>
    <cellStyle name="Currency 2 4 2 4 3 3 2 2 2" xfId="59585"/>
    <cellStyle name="Currency 2 4 2 4 3 3 2 3" xfId="44175"/>
    <cellStyle name="Currency 2 4 2 4 3 3 3" xfId="20952"/>
    <cellStyle name="Currency 2 4 2 4 3 3 3 2" xfId="51776"/>
    <cellStyle name="Currency 2 4 2 4 3 3 4" xfId="36366"/>
    <cellStyle name="Currency 2 4 2 4 3 4" xfId="9547"/>
    <cellStyle name="Currency 2 4 2 4 3 4 2" xfId="24958"/>
    <cellStyle name="Currency 2 4 2 4 3 4 2 2" xfId="55782"/>
    <cellStyle name="Currency 2 4 2 4 3 4 3" xfId="40372"/>
    <cellStyle name="Currency 2 4 2 4 3 5" xfId="17149"/>
    <cellStyle name="Currency 2 4 2 4 3 5 2" xfId="47973"/>
    <cellStyle name="Currency 2 4 2 4 3 6" xfId="32563"/>
    <cellStyle name="Currency 2 4 2 4 4" xfId="2370"/>
    <cellStyle name="Currency 2 4 2 4 4 2" xfId="6173"/>
    <cellStyle name="Currency 2 4 2 4 4 2 2" xfId="13983"/>
    <cellStyle name="Currency 2 4 2 4 4 2 2 2" xfId="29394"/>
    <cellStyle name="Currency 2 4 2 4 4 2 2 2 2" xfId="60218"/>
    <cellStyle name="Currency 2 4 2 4 4 2 2 3" xfId="44808"/>
    <cellStyle name="Currency 2 4 2 4 4 2 3" xfId="21585"/>
    <cellStyle name="Currency 2 4 2 4 4 2 3 2" xfId="52409"/>
    <cellStyle name="Currency 2 4 2 4 4 2 4" xfId="36999"/>
    <cellStyle name="Currency 2 4 2 4 4 3" xfId="10180"/>
    <cellStyle name="Currency 2 4 2 4 4 3 2" xfId="25591"/>
    <cellStyle name="Currency 2 4 2 4 4 3 2 2" xfId="56415"/>
    <cellStyle name="Currency 2 4 2 4 4 3 3" xfId="41005"/>
    <cellStyle name="Currency 2 4 2 4 4 4" xfId="17782"/>
    <cellStyle name="Currency 2 4 2 4 4 4 2" xfId="48606"/>
    <cellStyle name="Currency 2 4 2 4 4 5" xfId="33196"/>
    <cellStyle name="Currency 2 4 2 4 5" xfId="4274"/>
    <cellStyle name="Currency 2 4 2 4 5 2" xfId="12084"/>
    <cellStyle name="Currency 2 4 2 4 5 2 2" xfId="27495"/>
    <cellStyle name="Currency 2 4 2 4 5 2 2 2" xfId="58319"/>
    <cellStyle name="Currency 2 4 2 4 5 2 3" xfId="42909"/>
    <cellStyle name="Currency 2 4 2 4 5 3" xfId="19686"/>
    <cellStyle name="Currency 2 4 2 4 5 3 2" xfId="50510"/>
    <cellStyle name="Currency 2 4 2 4 5 4" xfId="35100"/>
    <cellStyle name="Currency 2 4 2 4 6" xfId="8281"/>
    <cellStyle name="Currency 2 4 2 4 6 2" xfId="23692"/>
    <cellStyle name="Currency 2 4 2 4 6 2 2" xfId="54516"/>
    <cellStyle name="Currency 2 4 2 4 6 3" xfId="39106"/>
    <cellStyle name="Currency 2 4 2 4 7" xfId="15883"/>
    <cellStyle name="Currency 2 4 2 4 7 2" xfId="46707"/>
    <cellStyle name="Currency 2 4 2 4 8" xfId="31297"/>
    <cellStyle name="Currency 2 4 2 5" xfId="891"/>
    <cellStyle name="Currency 2 4 2 5 2" xfId="2790"/>
    <cellStyle name="Currency 2 4 2 5 2 2" xfId="6593"/>
    <cellStyle name="Currency 2 4 2 5 2 2 2" xfId="14403"/>
    <cellStyle name="Currency 2 4 2 5 2 2 2 2" xfId="29814"/>
    <cellStyle name="Currency 2 4 2 5 2 2 2 2 2" xfId="60638"/>
    <cellStyle name="Currency 2 4 2 5 2 2 2 3" xfId="45228"/>
    <cellStyle name="Currency 2 4 2 5 2 2 3" xfId="22005"/>
    <cellStyle name="Currency 2 4 2 5 2 2 3 2" xfId="52829"/>
    <cellStyle name="Currency 2 4 2 5 2 2 4" xfId="37419"/>
    <cellStyle name="Currency 2 4 2 5 2 3" xfId="10600"/>
    <cellStyle name="Currency 2 4 2 5 2 3 2" xfId="26011"/>
    <cellStyle name="Currency 2 4 2 5 2 3 2 2" xfId="56835"/>
    <cellStyle name="Currency 2 4 2 5 2 3 3" xfId="41425"/>
    <cellStyle name="Currency 2 4 2 5 2 4" xfId="18202"/>
    <cellStyle name="Currency 2 4 2 5 2 4 2" xfId="49026"/>
    <cellStyle name="Currency 2 4 2 5 2 5" xfId="33616"/>
    <cellStyle name="Currency 2 4 2 5 3" xfId="4694"/>
    <cellStyle name="Currency 2 4 2 5 3 2" xfId="12504"/>
    <cellStyle name="Currency 2 4 2 5 3 2 2" xfId="27915"/>
    <cellStyle name="Currency 2 4 2 5 3 2 2 2" xfId="58739"/>
    <cellStyle name="Currency 2 4 2 5 3 2 3" xfId="43329"/>
    <cellStyle name="Currency 2 4 2 5 3 3" xfId="20106"/>
    <cellStyle name="Currency 2 4 2 5 3 3 2" xfId="50930"/>
    <cellStyle name="Currency 2 4 2 5 3 4" xfId="35520"/>
    <cellStyle name="Currency 2 4 2 5 4" xfId="8701"/>
    <cellStyle name="Currency 2 4 2 5 4 2" xfId="24112"/>
    <cellStyle name="Currency 2 4 2 5 4 2 2" xfId="54936"/>
    <cellStyle name="Currency 2 4 2 5 4 3" xfId="39526"/>
    <cellStyle name="Currency 2 4 2 5 5" xfId="16303"/>
    <cellStyle name="Currency 2 4 2 5 5 2" xfId="47127"/>
    <cellStyle name="Currency 2 4 2 5 6" xfId="31717"/>
    <cellStyle name="Currency 2 4 2 6" xfId="1524"/>
    <cellStyle name="Currency 2 4 2 6 2" xfId="3423"/>
    <cellStyle name="Currency 2 4 2 6 2 2" xfId="7226"/>
    <cellStyle name="Currency 2 4 2 6 2 2 2" xfId="15036"/>
    <cellStyle name="Currency 2 4 2 6 2 2 2 2" xfId="30447"/>
    <cellStyle name="Currency 2 4 2 6 2 2 2 2 2" xfId="61271"/>
    <cellStyle name="Currency 2 4 2 6 2 2 2 3" xfId="45861"/>
    <cellStyle name="Currency 2 4 2 6 2 2 3" xfId="22638"/>
    <cellStyle name="Currency 2 4 2 6 2 2 3 2" xfId="53462"/>
    <cellStyle name="Currency 2 4 2 6 2 2 4" xfId="38052"/>
    <cellStyle name="Currency 2 4 2 6 2 3" xfId="11233"/>
    <cellStyle name="Currency 2 4 2 6 2 3 2" xfId="26644"/>
    <cellStyle name="Currency 2 4 2 6 2 3 2 2" xfId="57468"/>
    <cellStyle name="Currency 2 4 2 6 2 3 3" xfId="42058"/>
    <cellStyle name="Currency 2 4 2 6 2 4" xfId="18835"/>
    <cellStyle name="Currency 2 4 2 6 2 4 2" xfId="49659"/>
    <cellStyle name="Currency 2 4 2 6 2 5" xfId="34249"/>
    <cellStyle name="Currency 2 4 2 6 3" xfId="5327"/>
    <cellStyle name="Currency 2 4 2 6 3 2" xfId="13137"/>
    <cellStyle name="Currency 2 4 2 6 3 2 2" xfId="28548"/>
    <cellStyle name="Currency 2 4 2 6 3 2 2 2" xfId="59372"/>
    <cellStyle name="Currency 2 4 2 6 3 2 3" xfId="43962"/>
    <cellStyle name="Currency 2 4 2 6 3 3" xfId="20739"/>
    <cellStyle name="Currency 2 4 2 6 3 3 2" xfId="51563"/>
    <cellStyle name="Currency 2 4 2 6 3 4" xfId="36153"/>
    <cellStyle name="Currency 2 4 2 6 4" xfId="9334"/>
    <cellStyle name="Currency 2 4 2 6 4 2" xfId="24745"/>
    <cellStyle name="Currency 2 4 2 6 4 2 2" xfId="55569"/>
    <cellStyle name="Currency 2 4 2 6 4 3" xfId="40159"/>
    <cellStyle name="Currency 2 4 2 6 5" xfId="16936"/>
    <cellStyle name="Currency 2 4 2 6 5 2" xfId="47760"/>
    <cellStyle name="Currency 2 4 2 6 6" xfId="32350"/>
    <cellStyle name="Currency 2 4 2 7" xfId="2157"/>
    <cellStyle name="Currency 2 4 2 7 2" xfId="5960"/>
    <cellStyle name="Currency 2 4 2 7 2 2" xfId="13770"/>
    <cellStyle name="Currency 2 4 2 7 2 2 2" xfId="29181"/>
    <cellStyle name="Currency 2 4 2 7 2 2 2 2" xfId="60005"/>
    <cellStyle name="Currency 2 4 2 7 2 2 3" xfId="44595"/>
    <cellStyle name="Currency 2 4 2 7 2 3" xfId="21372"/>
    <cellStyle name="Currency 2 4 2 7 2 3 2" xfId="52196"/>
    <cellStyle name="Currency 2 4 2 7 2 4" xfId="36786"/>
    <cellStyle name="Currency 2 4 2 7 3" xfId="9967"/>
    <cellStyle name="Currency 2 4 2 7 3 2" xfId="25378"/>
    <cellStyle name="Currency 2 4 2 7 3 2 2" xfId="56202"/>
    <cellStyle name="Currency 2 4 2 7 3 3" xfId="40792"/>
    <cellStyle name="Currency 2 4 2 7 4" xfId="17569"/>
    <cellStyle name="Currency 2 4 2 7 4 2" xfId="48393"/>
    <cellStyle name="Currency 2 4 2 7 5" xfId="32983"/>
    <cellStyle name="Currency 2 4 2 8" xfId="4061"/>
    <cellStyle name="Currency 2 4 2 8 2" xfId="11871"/>
    <cellStyle name="Currency 2 4 2 8 2 2" xfId="27282"/>
    <cellStyle name="Currency 2 4 2 8 2 2 2" xfId="58106"/>
    <cellStyle name="Currency 2 4 2 8 2 3" xfId="42696"/>
    <cellStyle name="Currency 2 4 2 8 3" xfId="19473"/>
    <cellStyle name="Currency 2 4 2 8 3 2" xfId="50297"/>
    <cellStyle name="Currency 2 4 2 8 4" xfId="34887"/>
    <cellStyle name="Currency 2 4 2 9" xfId="8068"/>
    <cellStyle name="Currency 2 4 2 9 2" xfId="23479"/>
    <cellStyle name="Currency 2 4 2 9 2 2" xfId="54303"/>
    <cellStyle name="Currency 2 4 2 9 3" xfId="38893"/>
    <cellStyle name="Currency 2 4 3" xfId="297"/>
    <cellStyle name="Currency 2 4 3 10" xfId="15710"/>
    <cellStyle name="Currency 2 4 3 10 2" xfId="46534"/>
    <cellStyle name="Currency 2 4 3 11" xfId="31124"/>
    <cellStyle name="Currency 2 4 3 2" xfId="720"/>
    <cellStyle name="Currency 2 4 3 2 2" xfId="1353"/>
    <cellStyle name="Currency 2 4 3 2 2 2" xfId="3252"/>
    <cellStyle name="Currency 2 4 3 2 2 2 2" xfId="7055"/>
    <cellStyle name="Currency 2 4 3 2 2 2 2 2" xfId="14865"/>
    <cellStyle name="Currency 2 4 3 2 2 2 2 2 2" xfId="30276"/>
    <cellStyle name="Currency 2 4 3 2 2 2 2 2 2 2" xfId="61100"/>
    <cellStyle name="Currency 2 4 3 2 2 2 2 2 3" xfId="45690"/>
    <cellStyle name="Currency 2 4 3 2 2 2 2 3" xfId="22467"/>
    <cellStyle name="Currency 2 4 3 2 2 2 2 3 2" xfId="53291"/>
    <cellStyle name="Currency 2 4 3 2 2 2 2 4" xfId="37881"/>
    <cellStyle name="Currency 2 4 3 2 2 2 3" xfId="11062"/>
    <cellStyle name="Currency 2 4 3 2 2 2 3 2" xfId="26473"/>
    <cellStyle name="Currency 2 4 3 2 2 2 3 2 2" xfId="57297"/>
    <cellStyle name="Currency 2 4 3 2 2 2 3 3" xfId="41887"/>
    <cellStyle name="Currency 2 4 3 2 2 2 4" xfId="18664"/>
    <cellStyle name="Currency 2 4 3 2 2 2 4 2" xfId="49488"/>
    <cellStyle name="Currency 2 4 3 2 2 2 5" xfId="34078"/>
    <cellStyle name="Currency 2 4 3 2 2 3" xfId="5156"/>
    <cellStyle name="Currency 2 4 3 2 2 3 2" xfId="12966"/>
    <cellStyle name="Currency 2 4 3 2 2 3 2 2" xfId="28377"/>
    <cellStyle name="Currency 2 4 3 2 2 3 2 2 2" xfId="59201"/>
    <cellStyle name="Currency 2 4 3 2 2 3 2 3" xfId="43791"/>
    <cellStyle name="Currency 2 4 3 2 2 3 3" xfId="20568"/>
    <cellStyle name="Currency 2 4 3 2 2 3 3 2" xfId="51392"/>
    <cellStyle name="Currency 2 4 3 2 2 3 4" xfId="35982"/>
    <cellStyle name="Currency 2 4 3 2 2 4" xfId="9163"/>
    <cellStyle name="Currency 2 4 3 2 2 4 2" xfId="24574"/>
    <cellStyle name="Currency 2 4 3 2 2 4 2 2" xfId="55398"/>
    <cellStyle name="Currency 2 4 3 2 2 4 3" xfId="39988"/>
    <cellStyle name="Currency 2 4 3 2 2 5" xfId="16765"/>
    <cellStyle name="Currency 2 4 3 2 2 5 2" xfId="47589"/>
    <cellStyle name="Currency 2 4 3 2 2 6" xfId="32179"/>
    <cellStyle name="Currency 2 4 3 2 3" xfId="1986"/>
    <cellStyle name="Currency 2 4 3 2 3 2" xfId="3885"/>
    <cellStyle name="Currency 2 4 3 2 3 2 2" xfId="7688"/>
    <cellStyle name="Currency 2 4 3 2 3 2 2 2" xfId="15498"/>
    <cellStyle name="Currency 2 4 3 2 3 2 2 2 2" xfId="30909"/>
    <cellStyle name="Currency 2 4 3 2 3 2 2 2 2 2" xfId="61733"/>
    <cellStyle name="Currency 2 4 3 2 3 2 2 2 3" xfId="46323"/>
    <cellStyle name="Currency 2 4 3 2 3 2 2 3" xfId="23100"/>
    <cellStyle name="Currency 2 4 3 2 3 2 2 3 2" xfId="53924"/>
    <cellStyle name="Currency 2 4 3 2 3 2 2 4" xfId="38514"/>
    <cellStyle name="Currency 2 4 3 2 3 2 3" xfId="11695"/>
    <cellStyle name="Currency 2 4 3 2 3 2 3 2" xfId="27106"/>
    <cellStyle name="Currency 2 4 3 2 3 2 3 2 2" xfId="57930"/>
    <cellStyle name="Currency 2 4 3 2 3 2 3 3" xfId="42520"/>
    <cellStyle name="Currency 2 4 3 2 3 2 4" xfId="19297"/>
    <cellStyle name="Currency 2 4 3 2 3 2 4 2" xfId="50121"/>
    <cellStyle name="Currency 2 4 3 2 3 2 5" xfId="34711"/>
    <cellStyle name="Currency 2 4 3 2 3 3" xfId="5789"/>
    <cellStyle name="Currency 2 4 3 2 3 3 2" xfId="13599"/>
    <cellStyle name="Currency 2 4 3 2 3 3 2 2" xfId="29010"/>
    <cellStyle name="Currency 2 4 3 2 3 3 2 2 2" xfId="59834"/>
    <cellStyle name="Currency 2 4 3 2 3 3 2 3" xfId="44424"/>
    <cellStyle name="Currency 2 4 3 2 3 3 3" xfId="21201"/>
    <cellStyle name="Currency 2 4 3 2 3 3 3 2" xfId="52025"/>
    <cellStyle name="Currency 2 4 3 2 3 3 4" xfId="36615"/>
    <cellStyle name="Currency 2 4 3 2 3 4" xfId="9796"/>
    <cellStyle name="Currency 2 4 3 2 3 4 2" xfId="25207"/>
    <cellStyle name="Currency 2 4 3 2 3 4 2 2" xfId="56031"/>
    <cellStyle name="Currency 2 4 3 2 3 4 3" xfId="40621"/>
    <cellStyle name="Currency 2 4 3 2 3 5" xfId="17398"/>
    <cellStyle name="Currency 2 4 3 2 3 5 2" xfId="48222"/>
    <cellStyle name="Currency 2 4 3 2 3 6" xfId="32812"/>
    <cellStyle name="Currency 2 4 3 2 4" xfId="2619"/>
    <cellStyle name="Currency 2 4 3 2 4 2" xfId="6422"/>
    <cellStyle name="Currency 2 4 3 2 4 2 2" xfId="14232"/>
    <cellStyle name="Currency 2 4 3 2 4 2 2 2" xfId="29643"/>
    <cellStyle name="Currency 2 4 3 2 4 2 2 2 2" xfId="60467"/>
    <cellStyle name="Currency 2 4 3 2 4 2 2 3" xfId="45057"/>
    <cellStyle name="Currency 2 4 3 2 4 2 3" xfId="21834"/>
    <cellStyle name="Currency 2 4 3 2 4 2 3 2" xfId="52658"/>
    <cellStyle name="Currency 2 4 3 2 4 2 4" xfId="37248"/>
    <cellStyle name="Currency 2 4 3 2 4 3" xfId="10429"/>
    <cellStyle name="Currency 2 4 3 2 4 3 2" xfId="25840"/>
    <cellStyle name="Currency 2 4 3 2 4 3 2 2" xfId="56664"/>
    <cellStyle name="Currency 2 4 3 2 4 3 3" xfId="41254"/>
    <cellStyle name="Currency 2 4 3 2 4 4" xfId="18031"/>
    <cellStyle name="Currency 2 4 3 2 4 4 2" xfId="48855"/>
    <cellStyle name="Currency 2 4 3 2 4 5" xfId="33445"/>
    <cellStyle name="Currency 2 4 3 2 5" xfId="4523"/>
    <cellStyle name="Currency 2 4 3 2 5 2" xfId="12333"/>
    <cellStyle name="Currency 2 4 3 2 5 2 2" xfId="27744"/>
    <cellStyle name="Currency 2 4 3 2 5 2 2 2" xfId="58568"/>
    <cellStyle name="Currency 2 4 3 2 5 2 3" xfId="43158"/>
    <cellStyle name="Currency 2 4 3 2 5 3" xfId="19935"/>
    <cellStyle name="Currency 2 4 3 2 5 3 2" xfId="50759"/>
    <cellStyle name="Currency 2 4 3 2 5 4" xfId="35349"/>
    <cellStyle name="Currency 2 4 3 2 6" xfId="8530"/>
    <cellStyle name="Currency 2 4 3 2 6 2" xfId="23941"/>
    <cellStyle name="Currency 2 4 3 2 6 2 2" xfId="54765"/>
    <cellStyle name="Currency 2 4 3 2 6 3" xfId="39355"/>
    <cellStyle name="Currency 2 4 3 2 7" xfId="16132"/>
    <cellStyle name="Currency 2 4 3 2 7 2" xfId="46956"/>
    <cellStyle name="Currency 2 4 3 2 8" xfId="31546"/>
    <cellStyle name="Currency 2 4 3 3" xfId="511"/>
    <cellStyle name="Currency 2 4 3 3 2" xfId="1144"/>
    <cellStyle name="Currency 2 4 3 3 2 2" xfId="3043"/>
    <cellStyle name="Currency 2 4 3 3 2 2 2" xfId="6846"/>
    <cellStyle name="Currency 2 4 3 3 2 2 2 2" xfId="14656"/>
    <cellStyle name="Currency 2 4 3 3 2 2 2 2 2" xfId="30067"/>
    <cellStyle name="Currency 2 4 3 3 2 2 2 2 2 2" xfId="60891"/>
    <cellStyle name="Currency 2 4 3 3 2 2 2 2 3" xfId="45481"/>
    <cellStyle name="Currency 2 4 3 3 2 2 2 3" xfId="22258"/>
    <cellStyle name="Currency 2 4 3 3 2 2 2 3 2" xfId="53082"/>
    <cellStyle name="Currency 2 4 3 3 2 2 2 4" xfId="37672"/>
    <cellStyle name="Currency 2 4 3 3 2 2 3" xfId="10853"/>
    <cellStyle name="Currency 2 4 3 3 2 2 3 2" xfId="26264"/>
    <cellStyle name="Currency 2 4 3 3 2 2 3 2 2" xfId="57088"/>
    <cellStyle name="Currency 2 4 3 3 2 2 3 3" xfId="41678"/>
    <cellStyle name="Currency 2 4 3 3 2 2 4" xfId="18455"/>
    <cellStyle name="Currency 2 4 3 3 2 2 4 2" xfId="49279"/>
    <cellStyle name="Currency 2 4 3 3 2 2 5" xfId="33869"/>
    <cellStyle name="Currency 2 4 3 3 2 3" xfId="4947"/>
    <cellStyle name="Currency 2 4 3 3 2 3 2" xfId="12757"/>
    <cellStyle name="Currency 2 4 3 3 2 3 2 2" xfId="28168"/>
    <cellStyle name="Currency 2 4 3 3 2 3 2 2 2" xfId="58992"/>
    <cellStyle name="Currency 2 4 3 3 2 3 2 3" xfId="43582"/>
    <cellStyle name="Currency 2 4 3 3 2 3 3" xfId="20359"/>
    <cellStyle name="Currency 2 4 3 3 2 3 3 2" xfId="51183"/>
    <cellStyle name="Currency 2 4 3 3 2 3 4" xfId="35773"/>
    <cellStyle name="Currency 2 4 3 3 2 4" xfId="8954"/>
    <cellStyle name="Currency 2 4 3 3 2 4 2" xfId="24365"/>
    <cellStyle name="Currency 2 4 3 3 2 4 2 2" xfId="55189"/>
    <cellStyle name="Currency 2 4 3 3 2 4 3" xfId="39779"/>
    <cellStyle name="Currency 2 4 3 3 2 5" xfId="16556"/>
    <cellStyle name="Currency 2 4 3 3 2 5 2" xfId="47380"/>
    <cellStyle name="Currency 2 4 3 3 2 6" xfId="31970"/>
    <cellStyle name="Currency 2 4 3 3 3" xfId="1777"/>
    <cellStyle name="Currency 2 4 3 3 3 2" xfId="3676"/>
    <cellStyle name="Currency 2 4 3 3 3 2 2" xfId="7479"/>
    <cellStyle name="Currency 2 4 3 3 3 2 2 2" xfId="15289"/>
    <cellStyle name="Currency 2 4 3 3 3 2 2 2 2" xfId="30700"/>
    <cellStyle name="Currency 2 4 3 3 3 2 2 2 2 2" xfId="61524"/>
    <cellStyle name="Currency 2 4 3 3 3 2 2 2 3" xfId="46114"/>
    <cellStyle name="Currency 2 4 3 3 3 2 2 3" xfId="22891"/>
    <cellStyle name="Currency 2 4 3 3 3 2 2 3 2" xfId="53715"/>
    <cellStyle name="Currency 2 4 3 3 3 2 2 4" xfId="38305"/>
    <cellStyle name="Currency 2 4 3 3 3 2 3" xfId="11486"/>
    <cellStyle name="Currency 2 4 3 3 3 2 3 2" xfId="26897"/>
    <cellStyle name="Currency 2 4 3 3 3 2 3 2 2" xfId="57721"/>
    <cellStyle name="Currency 2 4 3 3 3 2 3 3" xfId="42311"/>
    <cellStyle name="Currency 2 4 3 3 3 2 4" xfId="19088"/>
    <cellStyle name="Currency 2 4 3 3 3 2 4 2" xfId="49912"/>
    <cellStyle name="Currency 2 4 3 3 3 2 5" xfId="34502"/>
    <cellStyle name="Currency 2 4 3 3 3 3" xfId="5580"/>
    <cellStyle name="Currency 2 4 3 3 3 3 2" xfId="13390"/>
    <cellStyle name="Currency 2 4 3 3 3 3 2 2" xfId="28801"/>
    <cellStyle name="Currency 2 4 3 3 3 3 2 2 2" xfId="59625"/>
    <cellStyle name="Currency 2 4 3 3 3 3 2 3" xfId="44215"/>
    <cellStyle name="Currency 2 4 3 3 3 3 3" xfId="20992"/>
    <cellStyle name="Currency 2 4 3 3 3 3 3 2" xfId="51816"/>
    <cellStyle name="Currency 2 4 3 3 3 3 4" xfId="36406"/>
    <cellStyle name="Currency 2 4 3 3 3 4" xfId="9587"/>
    <cellStyle name="Currency 2 4 3 3 3 4 2" xfId="24998"/>
    <cellStyle name="Currency 2 4 3 3 3 4 2 2" xfId="55822"/>
    <cellStyle name="Currency 2 4 3 3 3 4 3" xfId="40412"/>
    <cellStyle name="Currency 2 4 3 3 3 5" xfId="17189"/>
    <cellStyle name="Currency 2 4 3 3 3 5 2" xfId="48013"/>
    <cellStyle name="Currency 2 4 3 3 3 6" xfId="32603"/>
    <cellStyle name="Currency 2 4 3 3 4" xfId="2410"/>
    <cellStyle name="Currency 2 4 3 3 4 2" xfId="6213"/>
    <cellStyle name="Currency 2 4 3 3 4 2 2" xfId="14023"/>
    <cellStyle name="Currency 2 4 3 3 4 2 2 2" xfId="29434"/>
    <cellStyle name="Currency 2 4 3 3 4 2 2 2 2" xfId="60258"/>
    <cellStyle name="Currency 2 4 3 3 4 2 2 3" xfId="44848"/>
    <cellStyle name="Currency 2 4 3 3 4 2 3" xfId="21625"/>
    <cellStyle name="Currency 2 4 3 3 4 2 3 2" xfId="52449"/>
    <cellStyle name="Currency 2 4 3 3 4 2 4" xfId="37039"/>
    <cellStyle name="Currency 2 4 3 3 4 3" xfId="10220"/>
    <cellStyle name="Currency 2 4 3 3 4 3 2" xfId="25631"/>
    <cellStyle name="Currency 2 4 3 3 4 3 2 2" xfId="56455"/>
    <cellStyle name="Currency 2 4 3 3 4 3 3" xfId="41045"/>
    <cellStyle name="Currency 2 4 3 3 4 4" xfId="17822"/>
    <cellStyle name="Currency 2 4 3 3 4 4 2" xfId="48646"/>
    <cellStyle name="Currency 2 4 3 3 4 5" xfId="33236"/>
    <cellStyle name="Currency 2 4 3 3 5" xfId="4314"/>
    <cellStyle name="Currency 2 4 3 3 5 2" xfId="12124"/>
    <cellStyle name="Currency 2 4 3 3 5 2 2" xfId="27535"/>
    <cellStyle name="Currency 2 4 3 3 5 2 2 2" xfId="58359"/>
    <cellStyle name="Currency 2 4 3 3 5 2 3" xfId="42949"/>
    <cellStyle name="Currency 2 4 3 3 5 3" xfId="19726"/>
    <cellStyle name="Currency 2 4 3 3 5 3 2" xfId="50550"/>
    <cellStyle name="Currency 2 4 3 3 5 4" xfId="35140"/>
    <cellStyle name="Currency 2 4 3 3 6" xfId="8321"/>
    <cellStyle name="Currency 2 4 3 3 6 2" xfId="23732"/>
    <cellStyle name="Currency 2 4 3 3 6 2 2" xfId="54556"/>
    <cellStyle name="Currency 2 4 3 3 6 3" xfId="39146"/>
    <cellStyle name="Currency 2 4 3 3 7" xfId="15923"/>
    <cellStyle name="Currency 2 4 3 3 7 2" xfId="46747"/>
    <cellStyle name="Currency 2 4 3 3 8" xfId="31337"/>
    <cellStyle name="Currency 2 4 3 4" xfId="931"/>
    <cellStyle name="Currency 2 4 3 4 2" xfId="2830"/>
    <cellStyle name="Currency 2 4 3 4 2 2" xfId="6633"/>
    <cellStyle name="Currency 2 4 3 4 2 2 2" xfId="14443"/>
    <cellStyle name="Currency 2 4 3 4 2 2 2 2" xfId="29854"/>
    <cellStyle name="Currency 2 4 3 4 2 2 2 2 2" xfId="60678"/>
    <cellStyle name="Currency 2 4 3 4 2 2 2 3" xfId="45268"/>
    <cellStyle name="Currency 2 4 3 4 2 2 3" xfId="22045"/>
    <cellStyle name="Currency 2 4 3 4 2 2 3 2" xfId="52869"/>
    <cellStyle name="Currency 2 4 3 4 2 2 4" xfId="37459"/>
    <cellStyle name="Currency 2 4 3 4 2 3" xfId="10640"/>
    <cellStyle name="Currency 2 4 3 4 2 3 2" xfId="26051"/>
    <cellStyle name="Currency 2 4 3 4 2 3 2 2" xfId="56875"/>
    <cellStyle name="Currency 2 4 3 4 2 3 3" xfId="41465"/>
    <cellStyle name="Currency 2 4 3 4 2 4" xfId="18242"/>
    <cellStyle name="Currency 2 4 3 4 2 4 2" xfId="49066"/>
    <cellStyle name="Currency 2 4 3 4 2 5" xfId="33656"/>
    <cellStyle name="Currency 2 4 3 4 3" xfId="4734"/>
    <cellStyle name="Currency 2 4 3 4 3 2" xfId="12544"/>
    <cellStyle name="Currency 2 4 3 4 3 2 2" xfId="27955"/>
    <cellStyle name="Currency 2 4 3 4 3 2 2 2" xfId="58779"/>
    <cellStyle name="Currency 2 4 3 4 3 2 3" xfId="43369"/>
    <cellStyle name="Currency 2 4 3 4 3 3" xfId="20146"/>
    <cellStyle name="Currency 2 4 3 4 3 3 2" xfId="50970"/>
    <cellStyle name="Currency 2 4 3 4 3 4" xfId="35560"/>
    <cellStyle name="Currency 2 4 3 4 4" xfId="8741"/>
    <cellStyle name="Currency 2 4 3 4 4 2" xfId="24152"/>
    <cellStyle name="Currency 2 4 3 4 4 2 2" xfId="54976"/>
    <cellStyle name="Currency 2 4 3 4 4 3" xfId="39566"/>
    <cellStyle name="Currency 2 4 3 4 5" xfId="16343"/>
    <cellStyle name="Currency 2 4 3 4 5 2" xfId="47167"/>
    <cellStyle name="Currency 2 4 3 4 6" xfId="31757"/>
    <cellStyle name="Currency 2 4 3 5" xfId="1564"/>
    <cellStyle name="Currency 2 4 3 5 2" xfId="3463"/>
    <cellStyle name="Currency 2 4 3 5 2 2" xfId="7266"/>
    <cellStyle name="Currency 2 4 3 5 2 2 2" xfId="15076"/>
    <cellStyle name="Currency 2 4 3 5 2 2 2 2" xfId="30487"/>
    <cellStyle name="Currency 2 4 3 5 2 2 2 2 2" xfId="61311"/>
    <cellStyle name="Currency 2 4 3 5 2 2 2 3" xfId="45901"/>
    <cellStyle name="Currency 2 4 3 5 2 2 3" xfId="22678"/>
    <cellStyle name="Currency 2 4 3 5 2 2 3 2" xfId="53502"/>
    <cellStyle name="Currency 2 4 3 5 2 2 4" xfId="38092"/>
    <cellStyle name="Currency 2 4 3 5 2 3" xfId="11273"/>
    <cellStyle name="Currency 2 4 3 5 2 3 2" xfId="26684"/>
    <cellStyle name="Currency 2 4 3 5 2 3 2 2" xfId="57508"/>
    <cellStyle name="Currency 2 4 3 5 2 3 3" xfId="42098"/>
    <cellStyle name="Currency 2 4 3 5 2 4" xfId="18875"/>
    <cellStyle name="Currency 2 4 3 5 2 4 2" xfId="49699"/>
    <cellStyle name="Currency 2 4 3 5 2 5" xfId="34289"/>
    <cellStyle name="Currency 2 4 3 5 3" xfId="5367"/>
    <cellStyle name="Currency 2 4 3 5 3 2" xfId="13177"/>
    <cellStyle name="Currency 2 4 3 5 3 2 2" xfId="28588"/>
    <cellStyle name="Currency 2 4 3 5 3 2 2 2" xfId="59412"/>
    <cellStyle name="Currency 2 4 3 5 3 2 3" xfId="44002"/>
    <cellStyle name="Currency 2 4 3 5 3 3" xfId="20779"/>
    <cellStyle name="Currency 2 4 3 5 3 3 2" xfId="51603"/>
    <cellStyle name="Currency 2 4 3 5 3 4" xfId="36193"/>
    <cellStyle name="Currency 2 4 3 5 4" xfId="9374"/>
    <cellStyle name="Currency 2 4 3 5 4 2" xfId="24785"/>
    <cellStyle name="Currency 2 4 3 5 4 2 2" xfId="55609"/>
    <cellStyle name="Currency 2 4 3 5 4 3" xfId="40199"/>
    <cellStyle name="Currency 2 4 3 5 5" xfId="16976"/>
    <cellStyle name="Currency 2 4 3 5 5 2" xfId="47800"/>
    <cellStyle name="Currency 2 4 3 5 6" xfId="32390"/>
    <cellStyle name="Currency 2 4 3 6" xfId="2197"/>
    <cellStyle name="Currency 2 4 3 6 2" xfId="6000"/>
    <cellStyle name="Currency 2 4 3 6 2 2" xfId="13810"/>
    <cellStyle name="Currency 2 4 3 6 2 2 2" xfId="29221"/>
    <cellStyle name="Currency 2 4 3 6 2 2 2 2" xfId="60045"/>
    <cellStyle name="Currency 2 4 3 6 2 2 3" xfId="44635"/>
    <cellStyle name="Currency 2 4 3 6 2 3" xfId="21412"/>
    <cellStyle name="Currency 2 4 3 6 2 3 2" xfId="52236"/>
    <cellStyle name="Currency 2 4 3 6 2 4" xfId="36826"/>
    <cellStyle name="Currency 2 4 3 6 3" xfId="10007"/>
    <cellStyle name="Currency 2 4 3 6 3 2" xfId="25418"/>
    <cellStyle name="Currency 2 4 3 6 3 2 2" xfId="56242"/>
    <cellStyle name="Currency 2 4 3 6 3 3" xfId="40832"/>
    <cellStyle name="Currency 2 4 3 6 4" xfId="17609"/>
    <cellStyle name="Currency 2 4 3 6 4 2" xfId="48433"/>
    <cellStyle name="Currency 2 4 3 6 5" xfId="33023"/>
    <cellStyle name="Currency 2 4 3 7" xfId="4101"/>
    <cellStyle name="Currency 2 4 3 7 2" xfId="11911"/>
    <cellStyle name="Currency 2 4 3 7 2 2" xfId="27322"/>
    <cellStyle name="Currency 2 4 3 7 2 2 2" xfId="58146"/>
    <cellStyle name="Currency 2 4 3 7 2 3" xfId="42736"/>
    <cellStyle name="Currency 2 4 3 7 3" xfId="19513"/>
    <cellStyle name="Currency 2 4 3 7 3 2" xfId="50337"/>
    <cellStyle name="Currency 2 4 3 7 4" xfId="34927"/>
    <cellStyle name="Currency 2 4 3 8" xfId="8108"/>
    <cellStyle name="Currency 2 4 3 8 2" xfId="23519"/>
    <cellStyle name="Currency 2 4 3 8 2 2" xfId="54343"/>
    <cellStyle name="Currency 2 4 3 8 3" xfId="38933"/>
    <cellStyle name="Currency 2 4 3 9" xfId="7899"/>
    <cellStyle name="Currency 2 4 3 9 2" xfId="23310"/>
    <cellStyle name="Currency 2 4 3 9 2 2" xfId="54134"/>
    <cellStyle name="Currency 2 4 3 9 3" xfId="38724"/>
    <cellStyle name="Currency 2 4 4" xfId="217"/>
    <cellStyle name="Currency 2 4 4 10" xfId="15630"/>
    <cellStyle name="Currency 2 4 4 10 2" xfId="46454"/>
    <cellStyle name="Currency 2 4 4 11" xfId="31044"/>
    <cellStyle name="Currency 2 4 4 2" xfId="640"/>
    <cellStyle name="Currency 2 4 4 2 2" xfId="1273"/>
    <cellStyle name="Currency 2 4 4 2 2 2" xfId="3172"/>
    <cellStyle name="Currency 2 4 4 2 2 2 2" xfId="6975"/>
    <cellStyle name="Currency 2 4 4 2 2 2 2 2" xfId="14785"/>
    <cellStyle name="Currency 2 4 4 2 2 2 2 2 2" xfId="30196"/>
    <cellStyle name="Currency 2 4 4 2 2 2 2 2 2 2" xfId="61020"/>
    <cellStyle name="Currency 2 4 4 2 2 2 2 2 3" xfId="45610"/>
    <cellStyle name="Currency 2 4 4 2 2 2 2 3" xfId="22387"/>
    <cellStyle name="Currency 2 4 4 2 2 2 2 3 2" xfId="53211"/>
    <cellStyle name="Currency 2 4 4 2 2 2 2 4" xfId="37801"/>
    <cellStyle name="Currency 2 4 4 2 2 2 3" xfId="10982"/>
    <cellStyle name="Currency 2 4 4 2 2 2 3 2" xfId="26393"/>
    <cellStyle name="Currency 2 4 4 2 2 2 3 2 2" xfId="57217"/>
    <cellStyle name="Currency 2 4 4 2 2 2 3 3" xfId="41807"/>
    <cellStyle name="Currency 2 4 4 2 2 2 4" xfId="18584"/>
    <cellStyle name="Currency 2 4 4 2 2 2 4 2" xfId="49408"/>
    <cellStyle name="Currency 2 4 4 2 2 2 5" xfId="33998"/>
    <cellStyle name="Currency 2 4 4 2 2 3" xfId="5076"/>
    <cellStyle name="Currency 2 4 4 2 2 3 2" xfId="12886"/>
    <cellStyle name="Currency 2 4 4 2 2 3 2 2" xfId="28297"/>
    <cellStyle name="Currency 2 4 4 2 2 3 2 2 2" xfId="59121"/>
    <cellStyle name="Currency 2 4 4 2 2 3 2 3" xfId="43711"/>
    <cellStyle name="Currency 2 4 4 2 2 3 3" xfId="20488"/>
    <cellStyle name="Currency 2 4 4 2 2 3 3 2" xfId="51312"/>
    <cellStyle name="Currency 2 4 4 2 2 3 4" xfId="35902"/>
    <cellStyle name="Currency 2 4 4 2 2 4" xfId="9083"/>
    <cellStyle name="Currency 2 4 4 2 2 4 2" xfId="24494"/>
    <cellStyle name="Currency 2 4 4 2 2 4 2 2" xfId="55318"/>
    <cellStyle name="Currency 2 4 4 2 2 4 3" xfId="39908"/>
    <cellStyle name="Currency 2 4 4 2 2 5" xfId="16685"/>
    <cellStyle name="Currency 2 4 4 2 2 5 2" xfId="47509"/>
    <cellStyle name="Currency 2 4 4 2 2 6" xfId="32099"/>
    <cellStyle name="Currency 2 4 4 2 3" xfId="1906"/>
    <cellStyle name="Currency 2 4 4 2 3 2" xfId="3805"/>
    <cellStyle name="Currency 2 4 4 2 3 2 2" xfId="7608"/>
    <cellStyle name="Currency 2 4 4 2 3 2 2 2" xfId="15418"/>
    <cellStyle name="Currency 2 4 4 2 3 2 2 2 2" xfId="30829"/>
    <cellStyle name="Currency 2 4 4 2 3 2 2 2 2 2" xfId="61653"/>
    <cellStyle name="Currency 2 4 4 2 3 2 2 2 3" xfId="46243"/>
    <cellStyle name="Currency 2 4 4 2 3 2 2 3" xfId="23020"/>
    <cellStyle name="Currency 2 4 4 2 3 2 2 3 2" xfId="53844"/>
    <cellStyle name="Currency 2 4 4 2 3 2 2 4" xfId="38434"/>
    <cellStyle name="Currency 2 4 4 2 3 2 3" xfId="11615"/>
    <cellStyle name="Currency 2 4 4 2 3 2 3 2" xfId="27026"/>
    <cellStyle name="Currency 2 4 4 2 3 2 3 2 2" xfId="57850"/>
    <cellStyle name="Currency 2 4 4 2 3 2 3 3" xfId="42440"/>
    <cellStyle name="Currency 2 4 4 2 3 2 4" xfId="19217"/>
    <cellStyle name="Currency 2 4 4 2 3 2 4 2" xfId="50041"/>
    <cellStyle name="Currency 2 4 4 2 3 2 5" xfId="34631"/>
    <cellStyle name="Currency 2 4 4 2 3 3" xfId="5709"/>
    <cellStyle name="Currency 2 4 4 2 3 3 2" xfId="13519"/>
    <cellStyle name="Currency 2 4 4 2 3 3 2 2" xfId="28930"/>
    <cellStyle name="Currency 2 4 4 2 3 3 2 2 2" xfId="59754"/>
    <cellStyle name="Currency 2 4 4 2 3 3 2 3" xfId="44344"/>
    <cellStyle name="Currency 2 4 4 2 3 3 3" xfId="21121"/>
    <cellStyle name="Currency 2 4 4 2 3 3 3 2" xfId="51945"/>
    <cellStyle name="Currency 2 4 4 2 3 3 4" xfId="36535"/>
    <cellStyle name="Currency 2 4 4 2 3 4" xfId="9716"/>
    <cellStyle name="Currency 2 4 4 2 3 4 2" xfId="25127"/>
    <cellStyle name="Currency 2 4 4 2 3 4 2 2" xfId="55951"/>
    <cellStyle name="Currency 2 4 4 2 3 4 3" xfId="40541"/>
    <cellStyle name="Currency 2 4 4 2 3 5" xfId="17318"/>
    <cellStyle name="Currency 2 4 4 2 3 5 2" xfId="48142"/>
    <cellStyle name="Currency 2 4 4 2 3 6" xfId="32732"/>
    <cellStyle name="Currency 2 4 4 2 4" xfId="2539"/>
    <cellStyle name="Currency 2 4 4 2 4 2" xfId="6342"/>
    <cellStyle name="Currency 2 4 4 2 4 2 2" xfId="14152"/>
    <cellStyle name="Currency 2 4 4 2 4 2 2 2" xfId="29563"/>
    <cellStyle name="Currency 2 4 4 2 4 2 2 2 2" xfId="60387"/>
    <cellStyle name="Currency 2 4 4 2 4 2 2 3" xfId="44977"/>
    <cellStyle name="Currency 2 4 4 2 4 2 3" xfId="21754"/>
    <cellStyle name="Currency 2 4 4 2 4 2 3 2" xfId="52578"/>
    <cellStyle name="Currency 2 4 4 2 4 2 4" xfId="37168"/>
    <cellStyle name="Currency 2 4 4 2 4 3" xfId="10349"/>
    <cellStyle name="Currency 2 4 4 2 4 3 2" xfId="25760"/>
    <cellStyle name="Currency 2 4 4 2 4 3 2 2" xfId="56584"/>
    <cellStyle name="Currency 2 4 4 2 4 3 3" xfId="41174"/>
    <cellStyle name="Currency 2 4 4 2 4 4" xfId="17951"/>
    <cellStyle name="Currency 2 4 4 2 4 4 2" xfId="48775"/>
    <cellStyle name="Currency 2 4 4 2 4 5" xfId="33365"/>
    <cellStyle name="Currency 2 4 4 2 5" xfId="4443"/>
    <cellStyle name="Currency 2 4 4 2 5 2" xfId="12253"/>
    <cellStyle name="Currency 2 4 4 2 5 2 2" xfId="27664"/>
    <cellStyle name="Currency 2 4 4 2 5 2 2 2" xfId="58488"/>
    <cellStyle name="Currency 2 4 4 2 5 2 3" xfId="43078"/>
    <cellStyle name="Currency 2 4 4 2 5 3" xfId="19855"/>
    <cellStyle name="Currency 2 4 4 2 5 3 2" xfId="50679"/>
    <cellStyle name="Currency 2 4 4 2 5 4" xfId="35269"/>
    <cellStyle name="Currency 2 4 4 2 6" xfId="8450"/>
    <cellStyle name="Currency 2 4 4 2 6 2" xfId="23861"/>
    <cellStyle name="Currency 2 4 4 2 6 2 2" xfId="54685"/>
    <cellStyle name="Currency 2 4 4 2 6 3" xfId="39275"/>
    <cellStyle name="Currency 2 4 4 2 7" xfId="16052"/>
    <cellStyle name="Currency 2 4 4 2 7 2" xfId="46876"/>
    <cellStyle name="Currency 2 4 4 2 8" xfId="31466"/>
    <cellStyle name="Currency 2 4 4 3" xfId="431"/>
    <cellStyle name="Currency 2 4 4 3 2" xfId="1064"/>
    <cellStyle name="Currency 2 4 4 3 2 2" xfId="2963"/>
    <cellStyle name="Currency 2 4 4 3 2 2 2" xfId="6766"/>
    <cellStyle name="Currency 2 4 4 3 2 2 2 2" xfId="14576"/>
    <cellStyle name="Currency 2 4 4 3 2 2 2 2 2" xfId="29987"/>
    <cellStyle name="Currency 2 4 4 3 2 2 2 2 2 2" xfId="60811"/>
    <cellStyle name="Currency 2 4 4 3 2 2 2 2 3" xfId="45401"/>
    <cellStyle name="Currency 2 4 4 3 2 2 2 3" xfId="22178"/>
    <cellStyle name="Currency 2 4 4 3 2 2 2 3 2" xfId="53002"/>
    <cellStyle name="Currency 2 4 4 3 2 2 2 4" xfId="37592"/>
    <cellStyle name="Currency 2 4 4 3 2 2 3" xfId="10773"/>
    <cellStyle name="Currency 2 4 4 3 2 2 3 2" xfId="26184"/>
    <cellStyle name="Currency 2 4 4 3 2 2 3 2 2" xfId="57008"/>
    <cellStyle name="Currency 2 4 4 3 2 2 3 3" xfId="41598"/>
    <cellStyle name="Currency 2 4 4 3 2 2 4" xfId="18375"/>
    <cellStyle name="Currency 2 4 4 3 2 2 4 2" xfId="49199"/>
    <cellStyle name="Currency 2 4 4 3 2 2 5" xfId="33789"/>
    <cellStyle name="Currency 2 4 4 3 2 3" xfId="4867"/>
    <cellStyle name="Currency 2 4 4 3 2 3 2" xfId="12677"/>
    <cellStyle name="Currency 2 4 4 3 2 3 2 2" xfId="28088"/>
    <cellStyle name="Currency 2 4 4 3 2 3 2 2 2" xfId="58912"/>
    <cellStyle name="Currency 2 4 4 3 2 3 2 3" xfId="43502"/>
    <cellStyle name="Currency 2 4 4 3 2 3 3" xfId="20279"/>
    <cellStyle name="Currency 2 4 4 3 2 3 3 2" xfId="51103"/>
    <cellStyle name="Currency 2 4 4 3 2 3 4" xfId="35693"/>
    <cellStyle name="Currency 2 4 4 3 2 4" xfId="8874"/>
    <cellStyle name="Currency 2 4 4 3 2 4 2" xfId="24285"/>
    <cellStyle name="Currency 2 4 4 3 2 4 2 2" xfId="55109"/>
    <cellStyle name="Currency 2 4 4 3 2 4 3" xfId="39699"/>
    <cellStyle name="Currency 2 4 4 3 2 5" xfId="16476"/>
    <cellStyle name="Currency 2 4 4 3 2 5 2" xfId="47300"/>
    <cellStyle name="Currency 2 4 4 3 2 6" xfId="31890"/>
    <cellStyle name="Currency 2 4 4 3 3" xfId="1697"/>
    <cellStyle name="Currency 2 4 4 3 3 2" xfId="3596"/>
    <cellStyle name="Currency 2 4 4 3 3 2 2" xfId="7399"/>
    <cellStyle name="Currency 2 4 4 3 3 2 2 2" xfId="15209"/>
    <cellStyle name="Currency 2 4 4 3 3 2 2 2 2" xfId="30620"/>
    <cellStyle name="Currency 2 4 4 3 3 2 2 2 2 2" xfId="61444"/>
    <cellStyle name="Currency 2 4 4 3 3 2 2 2 3" xfId="46034"/>
    <cellStyle name="Currency 2 4 4 3 3 2 2 3" xfId="22811"/>
    <cellStyle name="Currency 2 4 4 3 3 2 2 3 2" xfId="53635"/>
    <cellStyle name="Currency 2 4 4 3 3 2 2 4" xfId="38225"/>
    <cellStyle name="Currency 2 4 4 3 3 2 3" xfId="11406"/>
    <cellStyle name="Currency 2 4 4 3 3 2 3 2" xfId="26817"/>
    <cellStyle name="Currency 2 4 4 3 3 2 3 2 2" xfId="57641"/>
    <cellStyle name="Currency 2 4 4 3 3 2 3 3" xfId="42231"/>
    <cellStyle name="Currency 2 4 4 3 3 2 4" xfId="19008"/>
    <cellStyle name="Currency 2 4 4 3 3 2 4 2" xfId="49832"/>
    <cellStyle name="Currency 2 4 4 3 3 2 5" xfId="34422"/>
    <cellStyle name="Currency 2 4 4 3 3 3" xfId="5500"/>
    <cellStyle name="Currency 2 4 4 3 3 3 2" xfId="13310"/>
    <cellStyle name="Currency 2 4 4 3 3 3 2 2" xfId="28721"/>
    <cellStyle name="Currency 2 4 4 3 3 3 2 2 2" xfId="59545"/>
    <cellStyle name="Currency 2 4 4 3 3 3 2 3" xfId="44135"/>
    <cellStyle name="Currency 2 4 4 3 3 3 3" xfId="20912"/>
    <cellStyle name="Currency 2 4 4 3 3 3 3 2" xfId="51736"/>
    <cellStyle name="Currency 2 4 4 3 3 3 4" xfId="36326"/>
    <cellStyle name="Currency 2 4 4 3 3 4" xfId="9507"/>
    <cellStyle name="Currency 2 4 4 3 3 4 2" xfId="24918"/>
    <cellStyle name="Currency 2 4 4 3 3 4 2 2" xfId="55742"/>
    <cellStyle name="Currency 2 4 4 3 3 4 3" xfId="40332"/>
    <cellStyle name="Currency 2 4 4 3 3 5" xfId="17109"/>
    <cellStyle name="Currency 2 4 4 3 3 5 2" xfId="47933"/>
    <cellStyle name="Currency 2 4 4 3 3 6" xfId="32523"/>
    <cellStyle name="Currency 2 4 4 3 4" xfId="2330"/>
    <cellStyle name="Currency 2 4 4 3 4 2" xfId="6133"/>
    <cellStyle name="Currency 2 4 4 3 4 2 2" xfId="13943"/>
    <cellStyle name="Currency 2 4 4 3 4 2 2 2" xfId="29354"/>
    <cellStyle name="Currency 2 4 4 3 4 2 2 2 2" xfId="60178"/>
    <cellStyle name="Currency 2 4 4 3 4 2 2 3" xfId="44768"/>
    <cellStyle name="Currency 2 4 4 3 4 2 3" xfId="21545"/>
    <cellStyle name="Currency 2 4 4 3 4 2 3 2" xfId="52369"/>
    <cellStyle name="Currency 2 4 4 3 4 2 4" xfId="36959"/>
    <cellStyle name="Currency 2 4 4 3 4 3" xfId="10140"/>
    <cellStyle name="Currency 2 4 4 3 4 3 2" xfId="25551"/>
    <cellStyle name="Currency 2 4 4 3 4 3 2 2" xfId="56375"/>
    <cellStyle name="Currency 2 4 4 3 4 3 3" xfId="40965"/>
    <cellStyle name="Currency 2 4 4 3 4 4" xfId="17742"/>
    <cellStyle name="Currency 2 4 4 3 4 4 2" xfId="48566"/>
    <cellStyle name="Currency 2 4 4 3 4 5" xfId="33156"/>
    <cellStyle name="Currency 2 4 4 3 5" xfId="4234"/>
    <cellStyle name="Currency 2 4 4 3 5 2" xfId="12044"/>
    <cellStyle name="Currency 2 4 4 3 5 2 2" xfId="27455"/>
    <cellStyle name="Currency 2 4 4 3 5 2 2 2" xfId="58279"/>
    <cellStyle name="Currency 2 4 4 3 5 2 3" xfId="42869"/>
    <cellStyle name="Currency 2 4 4 3 5 3" xfId="19646"/>
    <cellStyle name="Currency 2 4 4 3 5 3 2" xfId="50470"/>
    <cellStyle name="Currency 2 4 4 3 5 4" xfId="35060"/>
    <cellStyle name="Currency 2 4 4 3 6" xfId="8241"/>
    <cellStyle name="Currency 2 4 4 3 6 2" xfId="23652"/>
    <cellStyle name="Currency 2 4 4 3 6 2 2" xfId="54476"/>
    <cellStyle name="Currency 2 4 4 3 6 3" xfId="39066"/>
    <cellStyle name="Currency 2 4 4 3 7" xfId="15843"/>
    <cellStyle name="Currency 2 4 4 3 7 2" xfId="46667"/>
    <cellStyle name="Currency 2 4 4 3 8" xfId="31257"/>
    <cellStyle name="Currency 2 4 4 4" xfId="851"/>
    <cellStyle name="Currency 2 4 4 4 2" xfId="2750"/>
    <cellStyle name="Currency 2 4 4 4 2 2" xfId="6553"/>
    <cellStyle name="Currency 2 4 4 4 2 2 2" xfId="14363"/>
    <cellStyle name="Currency 2 4 4 4 2 2 2 2" xfId="29774"/>
    <cellStyle name="Currency 2 4 4 4 2 2 2 2 2" xfId="60598"/>
    <cellStyle name="Currency 2 4 4 4 2 2 2 3" xfId="45188"/>
    <cellStyle name="Currency 2 4 4 4 2 2 3" xfId="21965"/>
    <cellStyle name="Currency 2 4 4 4 2 2 3 2" xfId="52789"/>
    <cellStyle name="Currency 2 4 4 4 2 2 4" xfId="37379"/>
    <cellStyle name="Currency 2 4 4 4 2 3" xfId="10560"/>
    <cellStyle name="Currency 2 4 4 4 2 3 2" xfId="25971"/>
    <cellStyle name="Currency 2 4 4 4 2 3 2 2" xfId="56795"/>
    <cellStyle name="Currency 2 4 4 4 2 3 3" xfId="41385"/>
    <cellStyle name="Currency 2 4 4 4 2 4" xfId="18162"/>
    <cellStyle name="Currency 2 4 4 4 2 4 2" xfId="48986"/>
    <cellStyle name="Currency 2 4 4 4 2 5" xfId="33576"/>
    <cellStyle name="Currency 2 4 4 4 3" xfId="4654"/>
    <cellStyle name="Currency 2 4 4 4 3 2" xfId="12464"/>
    <cellStyle name="Currency 2 4 4 4 3 2 2" xfId="27875"/>
    <cellStyle name="Currency 2 4 4 4 3 2 2 2" xfId="58699"/>
    <cellStyle name="Currency 2 4 4 4 3 2 3" xfId="43289"/>
    <cellStyle name="Currency 2 4 4 4 3 3" xfId="20066"/>
    <cellStyle name="Currency 2 4 4 4 3 3 2" xfId="50890"/>
    <cellStyle name="Currency 2 4 4 4 3 4" xfId="35480"/>
    <cellStyle name="Currency 2 4 4 4 4" xfId="8661"/>
    <cellStyle name="Currency 2 4 4 4 4 2" xfId="24072"/>
    <cellStyle name="Currency 2 4 4 4 4 2 2" xfId="54896"/>
    <cellStyle name="Currency 2 4 4 4 4 3" xfId="39486"/>
    <cellStyle name="Currency 2 4 4 4 5" xfId="16263"/>
    <cellStyle name="Currency 2 4 4 4 5 2" xfId="47087"/>
    <cellStyle name="Currency 2 4 4 4 6" xfId="31677"/>
    <cellStyle name="Currency 2 4 4 5" xfId="1484"/>
    <cellStyle name="Currency 2 4 4 5 2" xfId="3383"/>
    <cellStyle name="Currency 2 4 4 5 2 2" xfId="7186"/>
    <cellStyle name="Currency 2 4 4 5 2 2 2" xfId="14996"/>
    <cellStyle name="Currency 2 4 4 5 2 2 2 2" xfId="30407"/>
    <cellStyle name="Currency 2 4 4 5 2 2 2 2 2" xfId="61231"/>
    <cellStyle name="Currency 2 4 4 5 2 2 2 3" xfId="45821"/>
    <cellStyle name="Currency 2 4 4 5 2 2 3" xfId="22598"/>
    <cellStyle name="Currency 2 4 4 5 2 2 3 2" xfId="53422"/>
    <cellStyle name="Currency 2 4 4 5 2 2 4" xfId="38012"/>
    <cellStyle name="Currency 2 4 4 5 2 3" xfId="11193"/>
    <cellStyle name="Currency 2 4 4 5 2 3 2" xfId="26604"/>
    <cellStyle name="Currency 2 4 4 5 2 3 2 2" xfId="57428"/>
    <cellStyle name="Currency 2 4 4 5 2 3 3" xfId="42018"/>
    <cellStyle name="Currency 2 4 4 5 2 4" xfId="18795"/>
    <cellStyle name="Currency 2 4 4 5 2 4 2" xfId="49619"/>
    <cellStyle name="Currency 2 4 4 5 2 5" xfId="34209"/>
    <cellStyle name="Currency 2 4 4 5 3" xfId="5287"/>
    <cellStyle name="Currency 2 4 4 5 3 2" xfId="13097"/>
    <cellStyle name="Currency 2 4 4 5 3 2 2" xfId="28508"/>
    <cellStyle name="Currency 2 4 4 5 3 2 2 2" xfId="59332"/>
    <cellStyle name="Currency 2 4 4 5 3 2 3" xfId="43922"/>
    <cellStyle name="Currency 2 4 4 5 3 3" xfId="20699"/>
    <cellStyle name="Currency 2 4 4 5 3 3 2" xfId="51523"/>
    <cellStyle name="Currency 2 4 4 5 3 4" xfId="36113"/>
    <cellStyle name="Currency 2 4 4 5 4" xfId="9294"/>
    <cellStyle name="Currency 2 4 4 5 4 2" xfId="24705"/>
    <cellStyle name="Currency 2 4 4 5 4 2 2" xfId="55529"/>
    <cellStyle name="Currency 2 4 4 5 4 3" xfId="40119"/>
    <cellStyle name="Currency 2 4 4 5 5" xfId="16896"/>
    <cellStyle name="Currency 2 4 4 5 5 2" xfId="47720"/>
    <cellStyle name="Currency 2 4 4 5 6" xfId="32310"/>
    <cellStyle name="Currency 2 4 4 6" xfId="2117"/>
    <cellStyle name="Currency 2 4 4 6 2" xfId="5920"/>
    <cellStyle name="Currency 2 4 4 6 2 2" xfId="13730"/>
    <cellStyle name="Currency 2 4 4 6 2 2 2" xfId="29141"/>
    <cellStyle name="Currency 2 4 4 6 2 2 2 2" xfId="59965"/>
    <cellStyle name="Currency 2 4 4 6 2 2 3" xfId="44555"/>
    <cellStyle name="Currency 2 4 4 6 2 3" xfId="21332"/>
    <cellStyle name="Currency 2 4 4 6 2 3 2" xfId="52156"/>
    <cellStyle name="Currency 2 4 4 6 2 4" xfId="36746"/>
    <cellStyle name="Currency 2 4 4 6 3" xfId="9927"/>
    <cellStyle name="Currency 2 4 4 6 3 2" xfId="25338"/>
    <cellStyle name="Currency 2 4 4 6 3 2 2" xfId="56162"/>
    <cellStyle name="Currency 2 4 4 6 3 3" xfId="40752"/>
    <cellStyle name="Currency 2 4 4 6 4" xfId="17529"/>
    <cellStyle name="Currency 2 4 4 6 4 2" xfId="48353"/>
    <cellStyle name="Currency 2 4 4 6 5" xfId="32943"/>
    <cellStyle name="Currency 2 4 4 7" xfId="4021"/>
    <cellStyle name="Currency 2 4 4 7 2" xfId="11831"/>
    <cellStyle name="Currency 2 4 4 7 2 2" xfId="27242"/>
    <cellStyle name="Currency 2 4 4 7 2 2 2" xfId="58066"/>
    <cellStyle name="Currency 2 4 4 7 2 3" xfId="42656"/>
    <cellStyle name="Currency 2 4 4 7 3" xfId="19433"/>
    <cellStyle name="Currency 2 4 4 7 3 2" xfId="50257"/>
    <cellStyle name="Currency 2 4 4 7 4" xfId="34847"/>
    <cellStyle name="Currency 2 4 4 8" xfId="8028"/>
    <cellStyle name="Currency 2 4 4 8 2" xfId="23439"/>
    <cellStyle name="Currency 2 4 4 8 2 2" xfId="54263"/>
    <cellStyle name="Currency 2 4 4 8 3" xfId="38853"/>
    <cellStyle name="Currency 2 4 4 9" xfId="7819"/>
    <cellStyle name="Currency 2 4 4 9 2" xfId="23230"/>
    <cellStyle name="Currency 2 4 4 9 2 2" xfId="54054"/>
    <cellStyle name="Currency 2 4 4 9 3" xfId="38644"/>
    <cellStyle name="Currency 2 4 5" xfId="595"/>
    <cellStyle name="Currency 2 4 5 2" xfId="1228"/>
    <cellStyle name="Currency 2 4 5 2 2" xfId="3127"/>
    <cellStyle name="Currency 2 4 5 2 2 2" xfId="6930"/>
    <cellStyle name="Currency 2 4 5 2 2 2 2" xfId="14740"/>
    <cellStyle name="Currency 2 4 5 2 2 2 2 2" xfId="30151"/>
    <cellStyle name="Currency 2 4 5 2 2 2 2 2 2" xfId="60975"/>
    <cellStyle name="Currency 2 4 5 2 2 2 2 3" xfId="45565"/>
    <cellStyle name="Currency 2 4 5 2 2 2 3" xfId="22342"/>
    <cellStyle name="Currency 2 4 5 2 2 2 3 2" xfId="53166"/>
    <cellStyle name="Currency 2 4 5 2 2 2 4" xfId="37756"/>
    <cellStyle name="Currency 2 4 5 2 2 3" xfId="10937"/>
    <cellStyle name="Currency 2 4 5 2 2 3 2" xfId="26348"/>
    <cellStyle name="Currency 2 4 5 2 2 3 2 2" xfId="57172"/>
    <cellStyle name="Currency 2 4 5 2 2 3 3" xfId="41762"/>
    <cellStyle name="Currency 2 4 5 2 2 4" xfId="18539"/>
    <cellStyle name="Currency 2 4 5 2 2 4 2" xfId="49363"/>
    <cellStyle name="Currency 2 4 5 2 2 5" xfId="33953"/>
    <cellStyle name="Currency 2 4 5 2 3" xfId="5031"/>
    <cellStyle name="Currency 2 4 5 2 3 2" xfId="12841"/>
    <cellStyle name="Currency 2 4 5 2 3 2 2" xfId="28252"/>
    <cellStyle name="Currency 2 4 5 2 3 2 2 2" xfId="59076"/>
    <cellStyle name="Currency 2 4 5 2 3 2 3" xfId="43666"/>
    <cellStyle name="Currency 2 4 5 2 3 3" xfId="20443"/>
    <cellStyle name="Currency 2 4 5 2 3 3 2" xfId="51267"/>
    <cellStyle name="Currency 2 4 5 2 3 4" xfId="35857"/>
    <cellStyle name="Currency 2 4 5 2 4" xfId="9038"/>
    <cellStyle name="Currency 2 4 5 2 4 2" xfId="24449"/>
    <cellStyle name="Currency 2 4 5 2 4 2 2" xfId="55273"/>
    <cellStyle name="Currency 2 4 5 2 4 3" xfId="39863"/>
    <cellStyle name="Currency 2 4 5 2 5" xfId="16640"/>
    <cellStyle name="Currency 2 4 5 2 5 2" xfId="47464"/>
    <cellStyle name="Currency 2 4 5 2 6" xfId="32054"/>
    <cellStyle name="Currency 2 4 5 3" xfId="1861"/>
    <cellStyle name="Currency 2 4 5 3 2" xfId="3760"/>
    <cellStyle name="Currency 2 4 5 3 2 2" xfId="7563"/>
    <cellStyle name="Currency 2 4 5 3 2 2 2" xfId="15373"/>
    <cellStyle name="Currency 2 4 5 3 2 2 2 2" xfId="30784"/>
    <cellStyle name="Currency 2 4 5 3 2 2 2 2 2" xfId="61608"/>
    <cellStyle name="Currency 2 4 5 3 2 2 2 3" xfId="46198"/>
    <cellStyle name="Currency 2 4 5 3 2 2 3" xfId="22975"/>
    <cellStyle name="Currency 2 4 5 3 2 2 3 2" xfId="53799"/>
    <cellStyle name="Currency 2 4 5 3 2 2 4" xfId="38389"/>
    <cellStyle name="Currency 2 4 5 3 2 3" xfId="11570"/>
    <cellStyle name="Currency 2 4 5 3 2 3 2" xfId="26981"/>
    <cellStyle name="Currency 2 4 5 3 2 3 2 2" xfId="57805"/>
    <cellStyle name="Currency 2 4 5 3 2 3 3" xfId="42395"/>
    <cellStyle name="Currency 2 4 5 3 2 4" xfId="19172"/>
    <cellStyle name="Currency 2 4 5 3 2 4 2" xfId="49996"/>
    <cellStyle name="Currency 2 4 5 3 2 5" xfId="34586"/>
    <cellStyle name="Currency 2 4 5 3 3" xfId="5664"/>
    <cellStyle name="Currency 2 4 5 3 3 2" xfId="13474"/>
    <cellStyle name="Currency 2 4 5 3 3 2 2" xfId="28885"/>
    <cellStyle name="Currency 2 4 5 3 3 2 2 2" xfId="59709"/>
    <cellStyle name="Currency 2 4 5 3 3 2 3" xfId="44299"/>
    <cellStyle name="Currency 2 4 5 3 3 3" xfId="21076"/>
    <cellStyle name="Currency 2 4 5 3 3 3 2" xfId="51900"/>
    <cellStyle name="Currency 2 4 5 3 3 4" xfId="36490"/>
    <cellStyle name="Currency 2 4 5 3 4" xfId="9671"/>
    <cellStyle name="Currency 2 4 5 3 4 2" xfId="25082"/>
    <cellStyle name="Currency 2 4 5 3 4 2 2" xfId="55906"/>
    <cellStyle name="Currency 2 4 5 3 4 3" xfId="40496"/>
    <cellStyle name="Currency 2 4 5 3 5" xfId="17273"/>
    <cellStyle name="Currency 2 4 5 3 5 2" xfId="48097"/>
    <cellStyle name="Currency 2 4 5 3 6" xfId="32687"/>
    <cellStyle name="Currency 2 4 5 4" xfId="2494"/>
    <cellStyle name="Currency 2 4 5 4 2" xfId="6297"/>
    <cellStyle name="Currency 2 4 5 4 2 2" xfId="14107"/>
    <cellStyle name="Currency 2 4 5 4 2 2 2" xfId="29518"/>
    <cellStyle name="Currency 2 4 5 4 2 2 2 2" xfId="60342"/>
    <cellStyle name="Currency 2 4 5 4 2 2 3" xfId="44932"/>
    <cellStyle name="Currency 2 4 5 4 2 3" xfId="21709"/>
    <cellStyle name="Currency 2 4 5 4 2 3 2" xfId="52533"/>
    <cellStyle name="Currency 2 4 5 4 2 4" xfId="37123"/>
    <cellStyle name="Currency 2 4 5 4 3" xfId="10304"/>
    <cellStyle name="Currency 2 4 5 4 3 2" xfId="25715"/>
    <cellStyle name="Currency 2 4 5 4 3 2 2" xfId="56539"/>
    <cellStyle name="Currency 2 4 5 4 3 3" xfId="41129"/>
    <cellStyle name="Currency 2 4 5 4 4" xfId="17906"/>
    <cellStyle name="Currency 2 4 5 4 4 2" xfId="48730"/>
    <cellStyle name="Currency 2 4 5 4 5" xfId="33320"/>
    <cellStyle name="Currency 2 4 5 5" xfId="4398"/>
    <cellStyle name="Currency 2 4 5 5 2" xfId="12208"/>
    <cellStyle name="Currency 2 4 5 5 2 2" xfId="27619"/>
    <cellStyle name="Currency 2 4 5 5 2 2 2" xfId="58443"/>
    <cellStyle name="Currency 2 4 5 5 2 3" xfId="43033"/>
    <cellStyle name="Currency 2 4 5 5 3" xfId="19810"/>
    <cellStyle name="Currency 2 4 5 5 3 2" xfId="50634"/>
    <cellStyle name="Currency 2 4 5 5 4" xfId="35224"/>
    <cellStyle name="Currency 2 4 5 6" xfId="8405"/>
    <cellStyle name="Currency 2 4 5 6 2" xfId="23816"/>
    <cellStyle name="Currency 2 4 5 6 2 2" xfId="54640"/>
    <cellStyle name="Currency 2 4 5 6 3" xfId="39230"/>
    <cellStyle name="Currency 2 4 5 7" xfId="16007"/>
    <cellStyle name="Currency 2 4 5 7 2" xfId="46831"/>
    <cellStyle name="Currency 2 4 5 8" xfId="31421"/>
    <cellStyle name="Currency 2 4 6" xfId="386"/>
    <cellStyle name="Currency 2 4 6 2" xfId="1019"/>
    <cellStyle name="Currency 2 4 6 2 2" xfId="2918"/>
    <cellStyle name="Currency 2 4 6 2 2 2" xfId="6721"/>
    <cellStyle name="Currency 2 4 6 2 2 2 2" xfId="14531"/>
    <cellStyle name="Currency 2 4 6 2 2 2 2 2" xfId="29942"/>
    <cellStyle name="Currency 2 4 6 2 2 2 2 2 2" xfId="60766"/>
    <cellStyle name="Currency 2 4 6 2 2 2 2 3" xfId="45356"/>
    <cellStyle name="Currency 2 4 6 2 2 2 3" xfId="22133"/>
    <cellStyle name="Currency 2 4 6 2 2 2 3 2" xfId="52957"/>
    <cellStyle name="Currency 2 4 6 2 2 2 4" xfId="37547"/>
    <cellStyle name="Currency 2 4 6 2 2 3" xfId="10728"/>
    <cellStyle name="Currency 2 4 6 2 2 3 2" xfId="26139"/>
    <cellStyle name="Currency 2 4 6 2 2 3 2 2" xfId="56963"/>
    <cellStyle name="Currency 2 4 6 2 2 3 3" xfId="41553"/>
    <cellStyle name="Currency 2 4 6 2 2 4" xfId="18330"/>
    <cellStyle name="Currency 2 4 6 2 2 4 2" xfId="49154"/>
    <cellStyle name="Currency 2 4 6 2 2 5" xfId="33744"/>
    <cellStyle name="Currency 2 4 6 2 3" xfId="4822"/>
    <cellStyle name="Currency 2 4 6 2 3 2" xfId="12632"/>
    <cellStyle name="Currency 2 4 6 2 3 2 2" xfId="28043"/>
    <cellStyle name="Currency 2 4 6 2 3 2 2 2" xfId="58867"/>
    <cellStyle name="Currency 2 4 6 2 3 2 3" xfId="43457"/>
    <cellStyle name="Currency 2 4 6 2 3 3" xfId="20234"/>
    <cellStyle name="Currency 2 4 6 2 3 3 2" xfId="51058"/>
    <cellStyle name="Currency 2 4 6 2 3 4" xfId="35648"/>
    <cellStyle name="Currency 2 4 6 2 4" xfId="8829"/>
    <cellStyle name="Currency 2 4 6 2 4 2" xfId="24240"/>
    <cellStyle name="Currency 2 4 6 2 4 2 2" xfId="55064"/>
    <cellStyle name="Currency 2 4 6 2 4 3" xfId="39654"/>
    <cellStyle name="Currency 2 4 6 2 5" xfId="16431"/>
    <cellStyle name="Currency 2 4 6 2 5 2" xfId="47255"/>
    <cellStyle name="Currency 2 4 6 2 6" xfId="31845"/>
    <cellStyle name="Currency 2 4 6 3" xfId="1652"/>
    <cellStyle name="Currency 2 4 6 3 2" xfId="3551"/>
    <cellStyle name="Currency 2 4 6 3 2 2" xfId="7354"/>
    <cellStyle name="Currency 2 4 6 3 2 2 2" xfId="15164"/>
    <cellStyle name="Currency 2 4 6 3 2 2 2 2" xfId="30575"/>
    <cellStyle name="Currency 2 4 6 3 2 2 2 2 2" xfId="61399"/>
    <cellStyle name="Currency 2 4 6 3 2 2 2 3" xfId="45989"/>
    <cellStyle name="Currency 2 4 6 3 2 2 3" xfId="22766"/>
    <cellStyle name="Currency 2 4 6 3 2 2 3 2" xfId="53590"/>
    <cellStyle name="Currency 2 4 6 3 2 2 4" xfId="38180"/>
    <cellStyle name="Currency 2 4 6 3 2 3" xfId="11361"/>
    <cellStyle name="Currency 2 4 6 3 2 3 2" xfId="26772"/>
    <cellStyle name="Currency 2 4 6 3 2 3 2 2" xfId="57596"/>
    <cellStyle name="Currency 2 4 6 3 2 3 3" xfId="42186"/>
    <cellStyle name="Currency 2 4 6 3 2 4" xfId="18963"/>
    <cellStyle name="Currency 2 4 6 3 2 4 2" xfId="49787"/>
    <cellStyle name="Currency 2 4 6 3 2 5" xfId="34377"/>
    <cellStyle name="Currency 2 4 6 3 3" xfId="5455"/>
    <cellStyle name="Currency 2 4 6 3 3 2" xfId="13265"/>
    <cellStyle name="Currency 2 4 6 3 3 2 2" xfId="28676"/>
    <cellStyle name="Currency 2 4 6 3 3 2 2 2" xfId="59500"/>
    <cellStyle name="Currency 2 4 6 3 3 2 3" xfId="44090"/>
    <cellStyle name="Currency 2 4 6 3 3 3" xfId="20867"/>
    <cellStyle name="Currency 2 4 6 3 3 3 2" xfId="51691"/>
    <cellStyle name="Currency 2 4 6 3 3 4" xfId="36281"/>
    <cellStyle name="Currency 2 4 6 3 4" xfId="9462"/>
    <cellStyle name="Currency 2 4 6 3 4 2" xfId="24873"/>
    <cellStyle name="Currency 2 4 6 3 4 2 2" xfId="55697"/>
    <cellStyle name="Currency 2 4 6 3 4 3" xfId="40287"/>
    <cellStyle name="Currency 2 4 6 3 5" xfId="17064"/>
    <cellStyle name="Currency 2 4 6 3 5 2" xfId="47888"/>
    <cellStyle name="Currency 2 4 6 3 6" xfId="32478"/>
    <cellStyle name="Currency 2 4 6 4" xfId="2285"/>
    <cellStyle name="Currency 2 4 6 4 2" xfId="6088"/>
    <cellStyle name="Currency 2 4 6 4 2 2" xfId="13898"/>
    <cellStyle name="Currency 2 4 6 4 2 2 2" xfId="29309"/>
    <cellStyle name="Currency 2 4 6 4 2 2 2 2" xfId="60133"/>
    <cellStyle name="Currency 2 4 6 4 2 2 3" xfId="44723"/>
    <cellStyle name="Currency 2 4 6 4 2 3" xfId="21500"/>
    <cellStyle name="Currency 2 4 6 4 2 3 2" xfId="52324"/>
    <cellStyle name="Currency 2 4 6 4 2 4" xfId="36914"/>
    <cellStyle name="Currency 2 4 6 4 3" xfId="10095"/>
    <cellStyle name="Currency 2 4 6 4 3 2" xfId="25506"/>
    <cellStyle name="Currency 2 4 6 4 3 2 2" xfId="56330"/>
    <cellStyle name="Currency 2 4 6 4 3 3" xfId="40920"/>
    <cellStyle name="Currency 2 4 6 4 4" xfId="17697"/>
    <cellStyle name="Currency 2 4 6 4 4 2" xfId="48521"/>
    <cellStyle name="Currency 2 4 6 4 5" xfId="33111"/>
    <cellStyle name="Currency 2 4 6 5" xfId="4189"/>
    <cellStyle name="Currency 2 4 6 5 2" xfId="11999"/>
    <cellStyle name="Currency 2 4 6 5 2 2" xfId="27410"/>
    <cellStyle name="Currency 2 4 6 5 2 2 2" xfId="58234"/>
    <cellStyle name="Currency 2 4 6 5 2 3" xfId="42824"/>
    <cellStyle name="Currency 2 4 6 5 3" xfId="19601"/>
    <cellStyle name="Currency 2 4 6 5 3 2" xfId="50425"/>
    <cellStyle name="Currency 2 4 6 5 4" xfId="35015"/>
    <cellStyle name="Currency 2 4 6 6" xfId="8196"/>
    <cellStyle name="Currency 2 4 6 6 2" xfId="23607"/>
    <cellStyle name="Currency 2 4 6 6 2 2" xfId="54431"/>
    <cellStyle name="Currency 2 4 6 6 3" xfId="39021"/>
    <cellStyle name="Currency 2 4 6 7" xfId="15798"/>
    <cellStyle name="Currency 2 4 6 7 2" xfId="46622"/>
    <cellStyle name="Currency 2 4 6 8" xfId="31212"/>
    <cellStyle name="Currency 2 4 7" xfId="806"/>
    <cellStyle name="Currency 2 4 7 2" xfId="2705"/>
    <cellStyle name="Currency 2 4 7 2 2" xfId="6508"/>
    <cellStyle name="Currency 2 4 7 2 2 2" xfId="14318"/>
    <cellStyle name="Currency 2 4 7 2 2 2 2" xfId="29729"/>
    <cellStyle name="Currency 2 4 7 2 2 2 2 2" xfId="60553"/>
    <cellStyle name="Currency 2 4 7 2 2 2 3" xfId="45143"/>
    <cellStyle name="Currency 2 4 7 2 2 3" xfId="21920"/>
    <cellStyle name="Currency 2 4 7 2 2 3 2" xfId="52744"/>
    <cellStyle name="Currency 2 4 7 2 2 4" xfId="37334"/>
    <cellStyle name="Currency 2 4 7 2 3" xfId="10515"/>
    <cellStyle name="Currency 2 4 7 2 3 2" xfId="25926"/>
    <cellStyle name="Currency 2 4 7 2 3 2 2" xfId="56750"/>
    <cellStyle name="Currency 2 4 7 2 3 3" xfId="41340"/>
    <cellStyle name="Currency 2 4 7 2 4" xfId="18117"/>
    <cellStyle name="Currency 2 4 7 2 4 2" xfId="48941"/>
    <cellStyle name="Currency 2 4 7 2 5" xfId="33531"/>
    <cellStyle name="Currency 2 4 7 3" xfId="4609"/>
    <cellStyle name="Currency 2 4 7 3 2" xfId="12419"/>
    <cellStyle name="Currency 2 4 7 3 2 2" xfId="27830"/>
    <cellStyle name="Currency 2 4 7 3 2 2 2" xfId="58654"/>
    <cellStyle name="Currency 2 4 7 3 2 3" xfId="43244"/>
    <cellStyle name="Currency 2 4 7 3 3" xfId="20021"/>
    <cellStyle name="Currency 2 4 7 3 3 2" xfId="50845"/>
    <cellStyle name="Currency 2 4 7 3 4" xfId="35435"/>
    <cellStyle name="Currency 2 4 7 4" xfId="8616"/>
    <cellStyle name="Currency 2 4 7 4 2" xfId="24027"/>
    <cellStyle name="Currency 2 4 7 4 2 2" xfId="54851"/>
    <cellStyle name="Currency 2 4 7 4 3" xfId="39441"/>
    <cellStyle name="Currency 2 4 7 5" xfId="16218"/>
    <cellStyle name="Currency 2 4 7 5 2" xfId="47042"/>
    <cellStyle name="Currency 2 4 7 6" xfId="31632"/>
    <cellStyle name="Currency 2 4 8" xfId="1439"/>
    <cellStyle name="Currency 2 4 8 2" xfId="3338"/>
    <cellStyle name="Currency 2 4 8 2 2" xfId="7141"/>
    <cellStyle name="Currency 2 4 8 2 2 2" xfId="14951"/>
    <cellStyle name="Currency 2 4 8 2 2 2 2" xfId="30362"/>
    <cellStyle name="Currency 2 4 8 2 2 2 2 2" xfId="61186"/>
    <cellStyle name="Currency 2 4 8 2 2 2 3" xfId="45776"/>
    <cellStyle name="Currency 2 4 8 2 2 3" xfId="22553"/>
    <cellStyle name="Currency 2 4 8 2 2 3 2" xfId="53377"/>
    <cellStyle name="Currency 2 4 8 2 2 4" xfId="37967"/>
    <cellStyle name="Currency 2 4 8 2 3" xfId="11148"/>
    <cellStyle name="Currency 2 4 8 2 3 2" xfId="26559"/>
    <cellStyle name="Currency 2 4 8 2 3 2 2" xfId="57383"/>
    <cellStyle name="Currency 2 4 8 2 3 3" xfId="41973"/>
    <cellStyle name="Currency 2 4 8 2 4" xfId="18750"/>
    <cellStyle name="Currency 2 4 8 2 4 2" xfId="49574"/>
    <cellStyle name="Currency 2 4 8 2 5" xfId="34164"/>
    <cellStyle name="Currency 2 4 8 3" xfId="5242"/>
    <cellStyle name="Currency 2 4 8 3 2" xfId="13052"/>
    <cellStyle name="Currency 2 4 8 3 2 2" xfId="28463"/>
    <cellStyle name="Currency 2 4 8 3 2 2 2" xfId="59287"/>
    <cellStyle name="Currency 2 4 8 3 2 3" xfId="43877"/>
    <cellStyle name="Currency 2 4 8 3 3" xfId="20654"/>
    <cellStyle name="Currency 2 4 8 3 3 2" xfId="51478"/>
    <cellStyle name="Currency 2 4 8 3 4" xfId="36068"/>
    <cellStyle name="Currency 2 4 8 4" xfId="9249"/>
    <cellStyle name="Currency 2 4 8 4 2" xfId="24660"/>
    <cellStyle name="Currency 2 4 8 4 2 2" xfId="55484"/>
    <cellStyle name="Currency 2 4 8 4 3" xfId="40074"/>
    <cellStyle name="Currency 2 4 8 5" xfId="16851"/>
    <cellStyle name="Currency 2 4 8 5 2" xfId="47675"/>
    <cellStyle name="Currency 2 4 8 6" xfId="32265"/>
    <cellStyle name="Currency 2 4 9" xfId="2072"/>
    <cellStyle name="Currency 2 4 9 2" xfId="5875"/>
    <cellStyle name="Currency 2 4 9 2 2" xfId="13685"/>
    <cellStyle name="Currency 2 4 9 2 2 2" xfId="29096"/>
    <cellStyle name="Currency 2 4 9 2 2 2 2" xfId="59920"/>
    <cellStyle name="Currency 2 4 9 2 2 3" xfId="44510"/>
    <cellStyle name="Currency 2 4 9 2 3" xfId="21287"/>
    <cellStyle name="Currency 2 4 9 2 3 2" xfId="52111"/>
    <cellStyle name="Currency 2 4 9 2 4" xfId="36701"/>
    <cellStyle name="Currency 2 4 9 3" xfId="9882"/>
    <cellStyle name="Currency 2 4 9 3 2" xfId="25293"/>
    <cellStyle name="Currency 2 4 9 3 2 2" xfId="56117"/>
    <cellStyle name="Currency 2 4 9 3 3" xfId="40707"/>
    <cellStyle name="Currency 2 4 9 4" xfId="17484"/>
    <cellStyle name="Currency 2 4 9 4 2" xfId="48308"/>
    <cellStyle name="Currency 2 4 9 5" xfId="32898"/>
    <cellStyle name="Currency 2 5" xfId="192"/>
    <cellStyle name="Currency 2 5 10" xfId="8003"/>
    <cellStyle name="Currency 2 5 10 2" xfId="23414"/>
    <cellStyle name="Currency 2 5 10 2 2" xfId="54238"/>
    <cellStyle name="Currency 2 5 10 3" xfId="38828"/>
    <cellStyle name="Currency 2 5 11" xfId="7794"/>
    <cellStyle name="Currency 2 5 11 2" xfId="23205"/>
    <cellStyle name="Currency 2 5 11 2 2" xfId="54029"/>
    <cellStyle name="Currency 2 5 11 3" xfId="38619"/>
    <cellStyle name="Currency 2 5 12" xfId="15605"/>
    <cellStyle name="Currency 2 5 12 2" xfId="46429"/>
    <cellStyle name="Currency 2 5 13" xfId="31019"/>
    <cellStyle name="Currency 2 5 2" xfId="317"/>
    <cellStyle name="Currency 2 5 2 10" xfId="15730"/>
    <cellStyle name="Currency 2 5 2 10 2" xfId="46554"/>
    <cellStyle name="Currency 2 5 2 11" xfId="31144"/>
    <cellStyle name="Currency 2 5 2 2" xfId="740"/>
    <cellStyle name="Currency 2 5 2 2 2" xfId="1373"/>
    <cellStyle name="Currency 2 5 2 2 2 2" xfId="3272"/>
    <cellStyle name="Currency 2 5 2 2 2 2 2" xfId="7075"/>
    <cellStyle name="Currency 2 5 2 2 2 2 2 2" xfId="14885"/>
    <cellStyle name="Currency 2 5 2 2 2 2 2 2 2" xfId="30296"/>
    <cellStyle name="Currency 2 5 2 2 2 2 2 2 2 2" xfId="61120"/>
    <cellStyle name="Currency 2 5 2 2 2 2 2 2 3" xfId="45710"/>
    <cellStyle name="Currency 2 5 2 2 2 2 2 3" xfId="22487"/>
    <cellStyle name="Currency 2 5 2 2 2 2 2 3 2" xfId="53311"/>
    <cellStyle name="Currency 2 5 2 2 2 2 2 4" xfId="37901"/>
    <cellStyle name="Currency 2 5 2 2 2 2 3" xfId="11082"/>
    <cellStyle name="Currency 2 5 2 2 2 2 3 2" xfId="26493"/>
    <cellStyle name="Currency 2 5 2 2 2 2 3 2 2" xfId="57317"/>
    <cellStyle name="Currency 2 5 2 2 2 2 3 3" xfId="41907"/>
    <cellStyle name="Currency 2 5 2 2 2 2 4" xfId="18684"/>
    <cellStyle name="Currency 2 5 2 2 2 2 4 2" xfId="49508"/>
    <cellStyle name="Currency 2 5 2 2 2 2 5" xfId="34098"/>
    <cellStyle name="Currency 2 5 2 2 2 3" xfId="5176"/>
    <cellStyle name="Currency 2 5 2 2 2 3 2" xfId="12986"/>
    <cellStyle name="Currency 2 5 2 2 2 3 2 2" xfId="28397"/>
    <cellStyle name="Currency 2 5 2 2 2 3 2 2 2" xfId="59221"/>
    <cellStyle name="Currency 2 5 2 2 2 3 2 3" xfId="43811"/>
    <cellStyle name="Currency 2 5 2 2 2 3 3" xfId="20588"/>
    <cellStyle name="Currency 2 5 2 2 2 3 3 2" xfId="51412"/>
    <cellStyle name="Currency 2 5 2 2 2 3 4" xfId="36002"/>
    <cellStyle name="Currency 2 5 2 2 2 4" xfId="9183"/>
    <cellStyle name="Currency 2 5 2 2 2 4 2" xfId="24594"/>
    <cellStyle name="Currency 2 5 2 2 2 4 2 2" xfId="55418"/>
    <cellStyle name="Currency 2 5 2 2 2 4 3" xfId="40008"/>
    <cellStyle name="Currency 2 5 2 2 2 5" xfId="16785"/>
    <cellStyle name="Currency 2 5 2 2 2 5 2" xfId="47609"/>
    <cellStyle name="Currency 2 5 2 2 2 6" xfId="32199"/>
    <cellStyle name="Currency 2 5 2 2 3" xfId="2006"/>
    <cellStyle name="Currency 2 5 2 2 3 2" xfId="3905"/>
    <cellStyle name="Currency 2 5 2 2 3 2 2" xfId="7708"/>
    <cellStyle name="Currency 2 5 2 2 3 2 2 2" xfId="15518"/>
    <cellStyle name="Currency 2 5 2 2 3 2 2 2 2" xfId="30929"/>
    <cellStyle name="Currency 2 5 2 2 3 2 2 2 2 2" xfId="61753"/>
    <cellStyle name="Currency 2 5 2 2 3 2 2 2 3" xfId="46343"/>
    <cellStyle name="Currency 2 5 2 2 3 2 2 3" xfId="23120"/>
    <cellStyle name="Currency 2 5 2 2 3 2 2 3 2" xfId="53944"/>
    <cellStyle name="Currency 2 5 2 2 3 2 2 4" xfId="38534"/>
    <cellStyle name="Currency 2 5 2 2 3 2 3" xfId="11715"/>
    <cellStyle name="Currency 2 5 2 2 3 2 3 2" xfId="27126"/>
    <cellStyle name="Currency 2 5 2 2 3 2 3 2 2" xfId="57950"/>
    <cellStyle name="Currency 2 5 2 2 3 2 3 3" xfId="42540"/>
    <cellStyle name="Currency 2 5 2 2 3 2 4" xfId="19317"/>
    <cellStyle name="Currency 2 5 2 2 3 2 4 2" xfId="50141"/>
    <cellStyle name="Currency 2 5 2 2 3 2 5" xfId="34731"/>
    <cellStyle name="Currency 2 5 2 2 3 3" xfId="5809"/>
    <cellStyle name="Currency 2 5 2 2 3 3 2" xfId="13619"/>
    <cellStyle name="Currency 2 5 2 2 3 3 2 2" xfId="29030"/>
    <cellStyle name="Currency 2 5 2 2 3 3 2 2 2" xfId="59854"/>
    <cellStyle name="Currency 2 5 2 2 3 3 2 3" xfId="44444"/>
    <cellStyle name="Currency 2 5 2 2 3 3 3" xfId="21221"/>
    <cellStyle name="Currency 2 5 2 2 3 3 3 2" xfId="52045"/>
    <cellStyle name="Currency 2 5 2 2 3 3 4" xfId="36635"/>
    <cellStyle name="Currency 2 5 2 2 3 4" xfId="9816"/>
    <cellStyle name="Currency 2 5 2 2 3 4 2" xfId="25227"/>
    <cellStyle name="Currency 2 5 2 2 3 4 2 2" xfId="56051"/>
    <cellStyle name="Currency 2 5 2 2 3 4 3" xfId="40641"/>
    <cellStyle name="Currency 2 5 2 2 3 5" xfId="17418"/>
    <cellStyle name="Currency 2 5 2 2 3 5 2" xfId="48242"/>
    <cellStyle name="Currency 2 5 2 2 3 6" xfId="32832"/>
    <cellStyle name="Currency 2 5 2 2 4" xfId="2639"/>
    <cellStyle name="Currency 2 5 2 2 4 2" xfId="6442"/>
    <cellStyle name="Currency 2 5 2 2 4 2 2" xfId="14252"/>
    <cellStyle name="Currency 2 5 2 2 4 2 2 2" xfId="29663"/>
    <cellStyle name="Currency 2 5 2 2 4 2 2 2 2" xfId="60487"/>
    <cellStyle name="Currency 2 5 2 2 4 2 2 3" xfId="45077"/>
    <cellStyle name="Currency 2 5 2 2 4 2 3" xfId="21854"/>
    <cellStyle name="Currency 2 5 2 2 4 2 3 2" xfId="52678"/>
    <cellStyle name="Currency 2 5 2 2 4 2 4" xfId="37268"/>
    <cellStyle name="Currency 2 5 2 2 4 3" xfId="10449"/>
    <cellStyle name="Currency 2 5 2 2 4 3 2" xfId="25860"/>
    <cellStyle name="Currency 2 5 2 2 4 3 2 2" xfId="56684"/>
    <cellStyle name="Currency 2 5 2 2 4 3 3" xfId="41274"/>
    <cellStyle name="Currency 2 5 2 2 4 4" xfId="18051"/>
    <cellStyle name="Currency 2 5 2 2 4 4 2" xfId="48875"/>
    <cellStyle name="Currency 2 5 2 2 4 5" xfId="33465"/>
    <cellStyle name="Currency 2 5 2 2 5" xfId="4543"/>
    <cellStyle name="Currency 2 5 2 2 5 2" xfId="12353"/>
    <cellStyle name="Currency 2 5 2 2 5 2 2" xfId="27764"/>
    <cellStyle name="Currency 2 5 2 2 5 2 2 2" xfId="58588"/>
    <cellStyle name="Currency 2 5 2 2 5 2 3" xfId="43178"/>
    <cellStyle name="Currency 2 5 2 2 5 3" xfId="19955"/>
    <cellStyle name="Currency 2 5 2 2 5 3 2" xfId="50779"/>
    <cellStyle name="Currency 2 5 2 2 5 4" xfId="35369"/>
    <cellStyle name="Currency 2 5 2 2 6" xfId="8550"/>
    <cellStyle name="Currency 2 5 2 2 6 2" xfId="23961"/>
    <cellStyle name="Currency 2 5 2 2 6 2 2" xfId="54785"/>
    <cellStyle name="Currency 2 5 2 2 6 3" xfId="39375"/>
    <cellStyle name="Currency 2 5 2 2 7" xfId="16152"/>
    <cellStyle name="Currency 2 5 2 2 7 2" xfId="46976"/>
    <cellStyle name="Currency 2 5 2 2 8" xfId="31566"/>
    <cellStyle name="Currency 2 5 2 3" xfId="531"/>
    <cellStyle name="Currency 2 5 2 3 2" xfId="1164"/>
    <cellStyle name="Currency 2 5 2 3 2 2" xfId="3063"/>
    <cellStyle name="Currency 2 5 2 3 2 2 2" xfId="6866"/>
    <cellStyle name="Currency 2 5 2 3 2 2 2 2" xfId="14676"/>
    <cellStyle name="Currency 2 5 2 3 2 2 2 2 2" xfId="30087"/>
    <cellStyle name="Currency 2 5 2 3 2 2 2 2 2 2" xfId="60911"/>
    <cellStyle name="Currency 2 5 2 3 2 2 2 2 3" xfId="45501"/>
    <cellStyle name="Currency 2 5 2 3 2 2 2 3" xfId="22278"/>
    <cellStyle name="Currency 2 5 2 3 2 2 2 3 2" xfId="53102"/>
    <cellStyle name="Currency 2 5 2 3 2 2 2 4" xfId="37692"/>
    <cellStyle name="Currency 2 5 2 3 2 2 3" xfId="10873"/>
    <cellStyle name="Currency 2 5 2 3 2 2 3 2" xfId="26284"/>
    <cellStyle name="Currency 2 5 2 3 2 2 3 2 2" xfId="57108"/>
    <cellStyle name="Currency 2 5 2 3 2 2 3 3" xfId="41698"/>
    <cellStyle name="Currency 2 5 2 3 2 2 4" xfId="18475"/>
    <cellStyle name="Currency 2 5 2 3 2 2 4 2" xfId="49299"/>
    <cellStyle name="Currency 2 5 2 3 2 2 5" xfId="33889"/>
    <cellStyle name="Currency 2 5 2 3 2 3" xfId="4967"/>
    <cellStyle name="Currency 2 5 2 3 2 3 2" xfId="12777"/>
    <cellStyle name="Currency 2 5 2 3 2 3 2 2" xfId="28188"/>
    <cellStyle name="Currency 2 5 2 3 2 3 2 2 2" xfId="59012"/>
    <cellStyle name="Currency 2 5 2 3 2 3 2 3" xfId="43602"/>
    <cellStyle name="Currency 2 5 2 3 2 3 3" xfId="20379"/>
    <cellStyle name="Currency 2 5 2 3 2 3 3 2" xfId="51203"/>
    <cellStyle name="Currency 2 5 2 3 2 3 4" xfId="35793"/>
    <cellStyle name="Currency 2 5 2 3 2 4" xfId="8974"/>
    <cellStyle name="Currency 2 5 2 3 2 4 2" xfId="24385"/>
    <cellStyle name="Currency 2 5 2 3 2 4 2 2" xfId="55209"/>
    <cellStyle name="Currency 2 5 2 3 2 4 3" xfId="39799"/>
    <cellStyle name="Currency 2 5 2 3 2 5" xfId="16576"/>
    <cellStyle name="Currency 2 5 2 3 2 5 2" xfId="47400"/>
    <cellStyle name="Currency 2 5 2 3 2 6" xfId="31990"/>
    <cellStyle name="Currency 2 5 2 3 3" xfId="1797"/>
    <cellStyle name="Currency 2 5 2 3 3 2" xfId="3696"/>
    <cellStyle name="Currency 2 5 2 3 3 2 2" xfId="7499"/>
    <cellStyle name="Currency 2 5 2 3 3 2 2 2" xfId="15309"/>
    <cellStyle name="Currency 2 5 2 3 3 2 2 2 2" xfId="30720"/>
    <cellStyle name="Currency 2 5 2 3 3 2 2 2 2 2" xfId="61544"/>
    <cellStyle name="Currency 2 5 2 3 3 2 2 2 3" xfId="46134"/>
    <cellStyle name="Currency 2 5 2 3 3 2 2 3" xfId="22911"/>
    <cellStyle name="Currency 2 5 2 3 3 2 2 3 2" xfId="53735"/>
    <cellStyle name="Currency 2 5 2 3 3 2 2 4" xfId="38325"/>
    <cellStyle name="Currency 2 5 2 3 3 2 3" xfId="11506"/>
    <cellStyle name="Currency 2 5 2 3 3 2 3 2" xfId="26917"/>
    <cellStyle name="Currency 2 5 2 3 3 2 3 2 2" xfId="57741"/>
    <cellStyle name="Currency 2 5 2 3 3 2 3 3" xfId="42331"/>
    <cellStyle name="Currency 2 5 2 3 3 2 4" xfId="19108"/>
    <cellStyle name="Currency 2 5 2 3 3 2 4 2" xfId="49932"/>
    <cellStyle name="Currency 2 5 2 3 3 2 5" xfId="34522"/>
    <cellStyle name="Currency 2 5 2 3 3 3" xfId="5600"/>
    <cellStyle name="Currency 2 5 2 3 3 3 2" xfId="13410"/>
    <cellStyle name="Currency 2 5 2 3 3 3 2 2" xfId="28821"/>
    <cellStyle name="Currency 2 5 2 3 3 3 2 2 2" xfId="59645"/>
    <cellStyle name="Currency 2 5 2 3 3 3 2 3" xfId="44235"/>
    <cellStyle name="Currency 2 5 2 3 3 3 3" xfId="21012"/>
    <cellStyle name="Currency 2 5 2 3 3 3 3 2" xfId="51836"/>
    <cellStyle name="Currency 2 5 2 3 3 3 4" xfId="36426"/>
    <cellStyle name="Currency 2 5 2 3 3 4" xfId="9607"/>
    <cellStyle name="Currency 2 5 2 3 3 4 2" xfId="25018"/>
    <cellStyle name="Currency 2 5 2 3 3 4 2 2" xfId="55842"/>
    <cellStyle name="Currency 2 5 2 3 3 4 3" xfId="40432"/>
    <cellStyle name="Currency 2 5 2 3 3 5" xfId="17209"/>
    <cellStyle name="Currency 2 5 2 3 3 5 2" xfId="48033"/>
    <cellStyle name="Currency 2 5 2 3 3 6" xfId="32623"/>
    <cellStyle name="Currency 2 5 2 3 4" xfId="2430"/>
    <cellStyle name="Currency 2 5 2 3 4 2" xfId="6233"/>
    <cellStyle name="Currency 2 5 2 3 4 2 2" xfId="14043"/>
    <cellStyle name="Currency 2 5 2 3 4 2 2 2" xfId="29454"/>
    <cellStyle name="Currency 2 5 2 3 4 2 2 2 2" xfId="60278"/>
    <cellStyle name="Currency 2 5 2 3 4 2 2 3" xfId="44868"/>
    <cellStyle name="Currency 2 5 2 3 4 2 3" xfId="21645"/>
    <cellStyle name="Currency 2 5 2 3 4 2 3 2" xfId="52469"/>
    <cellStyle name="Currency 2 5 2 3 4 2 4" xfId="37059"/>
    <cellStyle name="Currency 2 5 2 3 4 3" xfId="10240"/>
    <cellStyle name="Currency 2 5 2 3 4 3 2" xfId="25651"/>
    <cellStyle name="Currency 2 5 2 3 4 3 2 2" xfId="56475"/>
    <cellStyle name="Currency 2 5 2 3 4 3 3" xfId="41065"/>
    <cellStyle name="Currency 2 5 2 3 4 4" xfId="17842"/>
    <cellStyle name="Currency 2 5 2 3 4 4 2" xfId="48666"/>
    <cellStyle name="Currency 2 5 2 3 4 5" xfId="33256"/>
    <cellStyle name="Currency 2 5 2 3 5" xfId="4334"/>
    <cellStyle name="Currency 2 5 2 3 5 2" xfId="12144"/>
    <cellStyle name="Currency 2 5 2 3 5 2 2" xfId="27555"/>
    <cellStyle name="Currency 2 5 2 3 5 2 2 2" xfId="58379"/>
    <cellStyle name="Currency 2 5 2 3 5 2 3" xfId="42969"/>
    <cellStyle name="Currency 2 5 2 3 5 3" xfId="19746"/>
    <cellStyle name="Currency 2 5 2 3 5 3 2" xfId="50570"/>
    <cellStyle name="Currency 2 5 2 3 5 4" xfId="35160"/>
    <cellStyle name="Currency 2 5 2 3 6" xfId="8341"/>
    <cellStyle name="Currency 2 5 2 3 6 2" xfId="23752"/>
    <cellStyle name="Currency 2 5 2 3 6 2 2" xfId="54576"/>
    <cellStyle name="Currency 2 5 2 3 6 3" xfId="39166"/>
    <cellStyle name="Currency 2 5 2 3 7" xfId="15943"/>
    <cellStyle name="Currency 2 5 2 3 7 2" xfId="46767"/>
    <cellStyle name="Currency 2 5 2 3 8" xfId="31357"/>
    <cellStyle name="Currency 2 5 2 4" xfId="951"/>
    <cellStyle name="Currency 2 5 2 4 2" xfId="2850"/>
    <cellStyle name="Currency 2 5 2 4 2 2" xfId="6653"/>
    <cellStyle name="Currency 2 5 2 4 2 2 2" xfId="14463"/>
    <cellStyle name="Currency 2 5 2 4 2 2 2 2" xfId="29874"/>
    <cellStyle name="Currency 2 5 2 4 2 2 2 2 2" xfId="60698"/>
    <cellStyle name="Currency 2 5 2 4 2 2 2 3" xfId="45288"/>
    <cellStyle name="Currency 2 5 2 4 2 2 3" xfId="22065"/>
    <cellStyle name="Currency 2 5 2 4 2 2 3 2" xfId="52889"/>
    <cellStyle name="Currency 2 5 2 4 2 2 4" xfId="37479"/>
    <cellStyle name="Currency 2 5 2 4 2 3" xfId="10660"/>
    <cellStyle name="Currency 2 5 2 4 2 3 2" xfId="26071"/>
    <cellStyle name="Currency 2 5 2 4 2 3 2 2" xfId="56895"/>
    <cellStyle name="Currency 2 5 2 4 2 3 3" xfId="41485"/>
    <cellStyle name="Currency 2 5 2 4 2 4" xfId="18262"/>
    <cellStyle name="Currency 2 5 2 4 2 4 2" xfId="49086"/>
    <cellStyle name="Currency 2 5 2 4 2 5" xfId="33676"/>
    <cellStyle name="Currency 2 5 2 4 3" xfId="4754"/>
    <cellStyle name="Currency 2 5 2 4 3 2" xfId="12564"/>
    <cellStyle name="Currency 2 5 2 4 3 2 2" xfId="27975"/>
    <cellStyle name="Currency 2 5 2 4 3 2 2 2" xfId="58799"/>
    <cellStyle name="Currency 2 5 2 4 3 2 3" xfId="43389"/>
    <cellStyle name="Currency 2 5 2 4 3 3" xfId="20166"/>
    <cellStyle name="Currency 2 5 2 4 3 3 2" xfId="50990"/>
    <cellStyle name="Currency 2 5 2 4 3 4" xfId="35580"/>
    <cellStyle name="Currency 2 5 2 4 4" xfId="8761"/>
    <cellStyle name="Currency 2 5 2 4 4 2" xfId="24172"/>
    <cellStyle name="Currency 2 5 2 4 4 2 2" xfId="54996"/>
    <cellStyle name="Currency 2 5 2 4 4 3" xfId="39586"/>
    <cellStyle name="Currency 2 5 2 4 5" xfId="16363"/>
    <cellStyle name="Currency 2 5 2 4 5 2" xfId="47187"/>
    <cellStyle name="Currency 2 5 2 4 6" xfId="31777"/>
    <cellStyle name="Currency 2 5 2 5" xfId="1584"/>
    <cellStyle name="Currency 2 5 2 5 2" xfId="3483"/>
    <cellStyle name="Currency 2 5 2 5 2 2" xfId="7286"/>
    <cellStyle name="Currency 2 5 2 5 2 2 2" xfId="15096"/>
    <cellStyle name="Currency 2 5 2 5 2 2 2 2" xfId="30507"/>
    <cellStyle name="Currency 2 5 2 5 2 2 2 2 2" xfId="61331"/>
    <cellStyle name="Currency 2 5 2 5 2 2 2 3" xfId="45921"/>
    <cellStyle name="Currency 2 5 2 5 2 2 3" xfId="22698"/>
    <cellStyle name="Currency 2 5 2 5 2 2 3 2" xfId="53522"/>
    <cellStyle name="Currency 2 5 2 5 2 2 4" xfId="38112"/>
    <cellStyle name="Currency 2 5 2 5 2 3" xfId="11293"/>
    <cellStyle name="Currency 2 5 2 5 2 3 2" xfId="26704"/>
    <cellStyle name="Currency 2 5 2 5 2 3 2 2" xfId="57528"/>
    <cellStyle name="Currency 2 5 2 5 2 3 3" xfId="42118"/>
    <cellStyle name="Currency 2 5 2 5 2 4" xfId="18895"/>
    <cellStyle name="Currency 2 5 2 5 2 4 2" xfId="49719"/>
    <cellStyle name="Currency 2 5 2 5 2 5" xfId="34309"/>
    <cellStyle name="Currency 2 5 2 5 3" xfId="5387"/>
    <cellStyle name="Currency 2 5 2 5 3 2" xfId="13197"/>
    <cellStyle name="Currency 2 5 2 5 3 2 2" xfId="28608"/>
    <cellStyle name="Currency 2 5 2 5 3 2 2 2" xfId="59432"/>
    <cellStyle name="Currency 2 5 2 5 3 2 3" xfId="44022"/>
    <cellStyle name="Currency 2 5 2 5 3 3" xfId="20799"/>
    <cellStyle name="Currency 2 5 2 5 3 3 2" xfId="51623"/>
    <cellStyle name="Currency 2 5 2 5 3 4" xfId="36213"/>
    <cellStyle name="Currency 2 5 2 5 4" xfId="9394"/>
    <cellStyle name="Currency 2 5 2 5 4 2" xfId="24805"/>
    <cellStyle name="Currency 2 5 2 5 4 2 2" xfId="55629"/>
    <cellStyle name="Currency 2 5 2 5 4 3" xfId="40219"/>
    <cellStyle name="Currency 2 5 2 5 5" xfId="16996"/>
    <cellStyle name="Currency 2 5 2 5 5 2" xfId="47820"/>
    <cellStyle name="Currency 2 5 2 5 6" xfId="32410"/>
    <cellStyle name="Currency 2 5 2 6" xfId="2217"/>
    <cellStyle name="Currency 2 5 2 6 2" xfId="6020"/>
    <cellStyle name="Currency 2 5 2 6 2 2" xfId="13830"/>
    <cellStyle name="Currency 2 5 2 6 2 2 2" xfId="29241"/>
    <cellStyle name="Currency 2 5 2 6 2 2 2 2" xfId="60065"/>
    <cellStyle name="Currency 2 5 2 6 2 2 3" xfId="44655"/>
    <cellStyle name="Currency 2 5 2 6 2 3" xfId="21432"/>
    <cellStyle name="Currency 2 5 2 6 2 3 2" xfId="52256"/>
    <cellStyle name="Currency 2 5 2 6 2 4" xfId="36846"/>
    <cellStyle name="Currency 2 5 2 6 3" xfId="10027"/>
    <cellStyle name="Currency 2 5 2 6 3 2" xfId="25438"/>
    <cellStyle name="Currency 2 5 2 6 3 2 2" xfId="56262"/>
    <cellStyle name="Currency 2 5 2 6 3 3" xfId="40852"/>
    <cellStyle name="Currency 2 5 2 6 4" xfId="17629"/>
    <cellStyle name="Currency 2 5 2 6 4 2" xfId="48453"/>
    <cellStyle name="Currency 2 5 2 6 5" xfId="33043"/>
    <cellStyle name="Currency 2 5 2 7" xfId="4121"/>
    <cellStyle name="Currency 2 5 2 7 2" xfId="11931"/>
    <cellStyle name="Currency 2 5 2 7 2 2" xfId="27342"/>
    <cellStyle name="Currency 2 5 2 7 2 2 2" xfId="58166"/>
    <cellStyle name="Currency 2 5 2 7 2 3" xfId="42756"/>
    <cellStyle name="Currency 2 5 2 7 3" xfId="19533"/>
    <cellStyle name="Currency 2 5 2 7 3 2" xfId="50357"/>
    <cellStyle name="Currency 2 5 2 7 4" xfId="34947"/>
    <cellStyle name="Currency 2 5 2 8" xfId="8128"/>
    <cellStyle name="Currency 2 5 2 8 2" xfId="23539"/>
    <cellStyle name="Currency 2 5 2 8 2 2" xfId="54363"/>
    <cellStyle name="Currency 2 5 2 8 3" xfId="38953"/>
    <cellStyle name="Currency 2 5 2 9" xfId="7919"/>
    <cellStyle name="Currency 2 5 2 9 2" xfId="23330"/>
    <cellStyle name="Currency 2 5 2 9 2 2" xfId="54154"/>
    <cellStyle name="Currency 2 5 2 9 3" xfId="38744"/>
    <cellStyle name="Currency 2 5 3" xfId="237"/>
    <cellStyle name="Currency 2 5 3 10" xfId="15650"/>
    <cellStyle name="Currency 2 5 3 10 2" xfId="46474"/>
    <cellStyle name="Currency 2 5 3 11" xfId="31064"/>
    <cellStyle name="Currency 2 5 3 2" xfId="660"/>
    <cellStyle name="Currency 2 5 3 2 2" xfId="1293"/>
    <cellStyle name="Currency 2 5 3 2 2 2" xfId="3192"/>
    <cellStyle name="Currency 2 5 3 2 2 2 2" xfId="6995"/>
    <cellStyle name="Currency 2 5 3 2 2 2 2 2" xfId="14805"/>
    <cellStyle name="Currency 2 5 3 2 2 2 2 2 2" xfId="30216"/>
    <cellStyle name="Currency 2 5 3 2 2 2 2 2 2 2" xfId="61040"/>
    <cellStyle name="Currency 2 5 3 2 2 2 2 2 3" xfId="45630"/>
    <cellStyle name="Currency 2 5 3 2 2 2 2 3" xfId="22407"/>
    <cellStyle name="Currency 2 5 3 2 2 2 2 3 2" xfId="53231"/>
    <cellStyle name="Currency 2 5 3 2 2 2 2 4" xfId="37821"/>
    <cellStyle name="Currency 2 5 3 2 2 2 3" xfId="11002"/>
    <cellStyle name="Currency 2 5 3 2 2 2 3 2" xfId="26413"/>
    <cellStyle name="Currency 2 5 3 2 2 2 3 2 2" xfId="57237"/>
    <cellStyle name="Currency 2 5 3 2 2 2 3 3" xfId="41827"/>
    <cellStyle name="Currency 2 5 3 2 2 2 4" xfId="18604"/>
    <cellStyle name="Currency 2 5 3 2 2 2 4 2" xfId="49428"/>
    <cellStyle name="Currency 2 5 3 2 2 2 5" xfId="34018"/>
    <cellStyle name="Currency 2 5 3 2 2 3" xfId="5096"/>
    <cellStyle name="Currency 2 5 3 2 2 3 2" xfId="12906"/>
    <cellStyle name="Currency 2 5 3 2 2 3 2 2" xfId="28317"/>
    <cellStyle name="Currency 2 5 3 2 2 3 2 2 2" xfId="59141"/>
    <cellStyle name="Currency 2 5 3 2 2 3 2 3" xfId="43731"/>
    <cellStyle name="Currency 2 5 3 2 2 3 3" xfId="20508"/>
    <cellStyle name="Currency 2 5 3 2 2 3 3 2" xfId="51332"/>
    <cellStyle name="Currency 2 5 3 2 2 3 4" xfId="35922"/>
    <cellStyle name="Currency 2 5 3 2 2 4" xfId="9103"/>
    <cellStyle name="Currency 2 5 3 2 2 4 2" xfId="24514"/>
    <cellStyle name="Currency 2 5 3 2 2 4 2 2" xfId="55338"/>
    <cellStyle name="Currency 2 5 3 2 2 4 3" xfId="39928"/>
    <cellStyle name="Currency 2 5 3 2 2 5" xfId="16705"/>
    <cellStyle name="Currency 2 5 3 2 2 5 2" xfId="47529"/>
    <cellStyle name="Currency 2 5 3 2 2 6" xfId="32119"/>
    <cellStyle name="Currency 2 5 3 2 3" xfId="1926"/>
    <cellStyle name="Currency 2 5 3 2 3 2" xfId="3825"/>
    <cellStyle name="Currency 2 5 3 2 3 2 2" xfId="7628"/>
    <cellStyle name="Currency 2 5 3 2 3 2 2 2" xfId="15438"/>
    <cellStyle name="Currency 2 5 3 2 3 2 2 2 2" xfId="30849"/>
    <cellStyle name="Currency 2 5 3 2 3 2 2 2 2 2" xfId="61673"/>
    <cellStyle name="Currency 2 5 3 2 3 2 2 2 3" xfId="46263"/>
    <cellStyle name="Currency 2 5 3 2 3 2 2 3" xfId="23040"/>
    <cellStyle name="Currency 2 5 3 2 3 2 2 3 2" xfId="53864"/>
    <cellStyle name="Currency 2 5 3 2 3 2 2 4" xfId="38454"/>
    <cellStyle name="Currency 2 5 3 2 3 2 3" xfId="11635"/>
    <cellStyle name="Currency 2 5 3 2 3 2 3 2" xfId="27046"/>
    <cellStyle name="Currency 2 5 3 2 3 2 3 2 2" xfId="57870"/>
    <cellStyle name="Currency 2 5 3 2 3 2 3 3" xfId="42460"/>
    <cellStyle name="Currency 2 5 3 2 3 2 4" xfId="19237"/>
    <cellStyle name="Currency 2 5 3 2 3 2 4 2" xfId="50061"/>
    <cellStyle name="Currency 2 5 3 2 3 2 5" xfId="34651"/>
    <cellStyle name="Currency 2 5 3 2 3 3" xfId="5729"/>
    <cellStyle name="Currency 2 5 3 2 3 3 2" xfId="13539"/>
    <cellStyle name="Currency 2 5 3 2 3 3 2 2" xfId="28950"/>
    <cellStyle name="Currency 2 5 3 2 3 3 2 2 2" xfId="59774"/>
    <cellStyle name="Currency 2 5 3 2 3 3 2 3" xfId="44364"/>
    <cellStyle name="Currency 2 5 3 2 3 3 3" xfId="21141"/>
    <cellStyle name="Currency 2 5 3 2 3 3 3 2" xfId="51965"/>
    <cellStyle name="Currency 2 5 3 2 3 3 4" xfId="36555"/>
    <cellStyle name="Currency 2 5 3 2 3 4" xfId="9736"/>
    <cellStyle name="Currency 2 5 3 2 3 4 2" xfId="25147"/>
    <cellStyle name="Currency 2 5 3 2 3 4 2 2" xfId="55971"/>
    <cellStyle name="Currency 2 5 3 2 3 4 3" xfId="40561"/>
    <cellStyle name="Currency 2 5 3 2 3 5" xfId="17338"/>
    <cellStyle name="Currency 2 5 3 2 3 5 2" xfId="48162"/>
    <cellStyle name="Currency 2 5 3 2 3 6" xfId="32752"/>
    <cellStyle name="Currency 2 5 3 2 4" xfId="2559"/>
    <cellStyle name="Currency 2 5 3 2 4 2" xfId="6362"/>
    <cellStyle name="Currency 2 5 3 2 4 2 2" xfId="14172"/>
    <cellStyle name="Currency 2 5 3 2 4 2 2 2" xfId="29583"/>
    <cellStyle name="Currency 2 5 3 2 4 2 2 2 2" xfId="60407"/>
    <cellStyle name="Currency 2 5 3 2 4 2 2 3" xfId="44997"/>
    <cellStyle name="Currency 2 5 3 2 4 2 3" xfId="21774"/>
    <cellStyle name="Currency 2 5 3 2 4 2 3 2" xfId="52598"/>
    <cellStyle name="Currency 2 5 3 2 4 2 4" xfId="37188"/>
    <cellStyle name="Currency 2 5 3 2 4 3" xfId="10369"/>
    <cellStyle name="Currency 2 5 3 2 4 3 2" xfId="25780"/>
    <cellStyle name="Currency 2 5 3 2 4 3 2 2" xfId="56604"/>
    <cellStyle name="Currency 2 5 3 2 4 3 3" xfId="41194"/>
    <cellStyle name="Currency 2 5 3 2 4 4" xfId="17971"/>
    <cellStyle name="Currency 2 5 3 2 4 4 2" xfId="48795"/>
    <cellStyle name="Currency 2 5 3 2 4 5" xfId="33385"/>
    <cellStyle name="Currency 2 5 3 2 5" xfId="4463"/>
    <cellStyle name="Currency 2 5 3 2 5 2" xfId="12273"/>
    <cellStyle name="Currency 2 5 3 2 5 2 2" xfId="27684"/>
    <cellStyle name="Currency 2 5 3 2 5 2 2 2" xfId="58508"/>
    <cellStyle name="Currency 2 5 3 2 5 2 3" xfId="43098"/>
    <cellStyle name="Currency 2 5 3 2 5 3" xfId="19875"/>
    <cellStyle name="Currency 2 5 3 2 5 3 2" xfId="50699"/>
    <cellStyle name="Currency 2 5 3 2 5 4" xfId="35289"/>
    <cellStyle name="Currency 2 5 3 2 6" xfId="8470"/>
    <cellStyle name="Currency 2 5 3 2 6 2" xfId="23881"/>
    <cellStyle name="Currency 2 5 3 2 6 2 2" xfId="54705"/>
    <cellStyle name="Currency 2 5 3 2 6 3" xfId="39295"/>
    <cellStyle name="Currency 2 5 3 2 7" xfId="16072"/>
    <cellStyle name="Currency 2 5 3 2 7 2" xfId="46896"/>
    <cellStyle name="Currency 2 5 3 2 8" xfId="31486"/>
    <cellStyle name="Currency 2 5 3 3" xfId="451"/>
    <cellStyle name="Currency 2 5 3 3 2" xfId="1084"/>
    <cellStyle name="Currency 2 5 3 3 2 2" xfId="2983"/>
    <cellStyle name="Currency 2 5 3 3 2 2 2" xfId="6786"/>
    <cellStyle name="Currency 2 5 3 3 2 2 2 2" xfId="14596"/>
    <cellStyle name="Currency 2 5 3 3 2 2 2 2 2" xfId="30007"/>
    <cellStyle name="Currency 2 5 3 3 2 2 2 2 2 2" xfId="60831"/>
    <cellStyle name="Currency 2 5 3 3 2 2 2 2 3" xfId="45421"/>
    <cellStyle name="Currency 2 5 3 3 2 2 2 3" xfId="22198"/>
    <cellStyle name="Currency 2 5 3 3 2 2 2 3 2" xfId="53022"/>
    <cellStyle name="Currency 2 5 3 3 2 2 2 4" xfId="37612"/>
    <cellStyle name="Currency 2 5 3 3 2 2 3" xfId="10793"/>
    <cellStyle name="Currency 2 5 3 3 2 2 3 2" xfId="26204"/>
    <cellStyle name="Currency 2 5 3 3 2 2 3 2 2" xfId="57028"/>
    <cellStyle name="Currency 2 5 3 3 2 2 3 3" xfId="41618"/>
    <cellStyle name="Currency 2 5 3 3 2 2 4" xfId="18395"/>
    <cellStyle name="Currency 2 5 3 3 2 2 4 2" xfId="49219"/>
    <cellStyle name="Currency 2 5 3 3 2 2 5" xfId="33809"/>
    <cellStyle name="Currency 2 5 3 3 2 3" xfId="4887"/>
    <cellStyle name="Currency 2 5 3 3 2 3 2" xfId="12697"/>
    <cellStyle name="Currency 2 5 3 3 2 3 2 2" xfId="28108"/>
    <cellStyle name="Currency 2 5 3 3 2 3 2 2 2" xfId="58932"/>
    <cellStyle name="Currency 2 5 3 3 2 3 2 3" xfId="43522"/>
    <cellStyle name="Currency 2 5 3 3 2 3 3" xfId="20299"/>
    <cellStyle name="Currency 2 5 3 3 2 3 3 2" xfId="51123"/>
    <cellStyle name="Currency 2 5 3 3 2 3 4" xfId="35713"/>
    <cellStyle name="Currency 2 5 3 3 2 4" xfId="8894"/>
    <cellStyle name="Currency 2 5 3 3 2 4 2" xfId="24305"/>
    <cellStyle name="Currency 2 5 3 3 2 4 2 2" xfId="55129"/>
    <cellStyle name="Currency 2 5 3 3 2 4 3" xfId="39719"/>
    <cellStyle name="Currency 2 5 3 3 2 5" xfId="16496"/>
    <cellStyle name="Currency 2 5 3 3 2 5 2" xfId="47320"/>
    <cellStyle name="Currency 2 5 3 3 2 6" xfId="31910"/>
    <cellStyle name="Currency 2 5 3 3 3" xfId="1717"/>
    <cellStyle name="Currency 2 5 3 3 3 2" xfId="3616"/>
    <cellStyle name="Currency 2 5 3 3 3 2 2" xfId="7419"/>
    <cellStyle name="Currency 2 5 3 3 3 2 2 2" xfId="15229"/>
    <cellStyle name="Currency 2 5 3 3 3 2 2 2 2" xfId="30640"/>
    <cellStyle name="Currency 2 5 3 3 3 2 2 2 2 2" xfId="61464"/>
    <cellStyle name="Currency 2 5 3 3 3 2 2 2 3" xfId="46054"/>
    <cellStyle name="Currency 2 5 3 3 3 2 2 3" xfId="22831"/>
    <cellStyle name="Currency 2 5 3 3 3 2 2 3 2" xfId="53655"/>
    <cellStyle name="Currency 2 5 3 3 3 2 2 4" xfId="38245"/>
    <cellStyle name="Currency 2 5 3 3 3 2 3" xfId="11426"/>
    <cellStyle name="Currency 2 5 3 3 3 2 3 2" xfId="26837"/>
    <cellStyle name="Currency 2 5 3 3 3 2 3 2 2" xfId="57661"/>
    <cellStyle name="Currency 2 5 3 3 3 2 3 3" xfId="42251"/>
    <cellStyle name="Currency 2 5 3 3 3 2 4" xfId="19028"/>
    <cellStyle name="Currency 2 5 3 3 3 2 4 2" xfId="49852"/>
    <cellStyle name="Currency 2 5 3 3 3 2 5" xfId="34442"/>
    <cellStyle name="Currency 2 5 3 3 3 3" xfId="5520"/>
    <cellStyle name="Currency 2 5 3 3 3 3 2" xfId="13330"/>
    <cellStyle name="Currency 2 5 3 3 3 3 2 2" xfId="28741"/>
    <cellStyle name="Currency 2 5 3 3 3 3 2 2 2" xfId="59565"/>
    <cellStyle name="Currency 2 5 3 3 3 3 2 3" xfId="44155"/>
    <cellStyle name="Currency 2 5 3 3 3 3 3" xfId="20932"/>
    <cellStyle name="Currency 2 5 3 3 3 3 3 2" xfId="51756"/>
    <cellStyle name="Currency 2 5 3 3 3 3 4" xfId="36346"/>
    <cellStyle name="Currency 2 5 3 3 3 4" xfId="9527"/>
    <cellStyle name="Currency 2 5 3 3 3 4 2" xfId="24938"/>
    <cellStyle name="Currency 2 5 3 3 3 4 2 2" xfId="55762"/>
    <cellStyle name="Currency 2 5 3 3 3 4 3" xfId="40352"/>
    <cellStyle name="Currency 2 5 3 3 3 5" xfId="17129"/>
    <cellStyle name="Currency 2 5 3 3 3 5 2" xfId="47953"/>
    <cellStyle name="Currency 2 5 3 3 3 6" xfId="32543"/>
    <cellStyle name="Currency 2 5 3 3 4" xfId="2350"/>
    <cellStyle name="Currency 2 5 3 3 4 2" xfId="6153"/>
    <cellStyle name="Currency 2 5 3 3 4 2 2" xfId="13963"/>
    <cellStyle name="Currency 2 5 3 3 4 2 2 2" xfId="29374"/>
    <cellStyle name="Currency 2 5 3 3 4 2 2 2 2" xfId="60198"/>
    <cellStyle name="Currency 2 5 3 3 4 2 2 3" xfId="44788"/>
    <cellStyle name="Currency 2 5 3 3 4 2 3" xfId="21565"/>
    <cellStyle name="Currency 2 5 3 3 4 2 3 2" xfId="52389"/>
    <cellStyle name="Currency 2 5 3 3 4 2 4" xfId="36979"/>
    <cellStyle name="Currency 2 5 3 3 4 3" xfId="10160"/>
    <cellStyle name="Currency 2 5 3 3 4 3 2" xfId="25571"/>
    <cellStyle name="Currency 2 5 3 3 4 3 2 2" xfId="56395"/>
    <cellStyle name="Currency 2 5 3 3 4 3 3" xfId="40985"/>
    <cellStyle name="Currency 2 5 3 3 4 4" xfId="17762"/>
    <cellStyle name="Currency 2 5 3 3 4 4 2" xfId="48586"/>
    <cellStyle name="Currency 2 5 3 3 4 5" xfId="33176"/>
    <cellStyle name="Currency 2 5 3 3 5" xfId="4254"/>
    <cellStyle name="Currency 2 5 3 3 5 2" xfId="12064"/>
    <cellStyle name="Currency 2 5 3 3 5 2 2" xfId="27475"/>
    <cellStyle name="Currency 2 5 3 3 5 2 2 2" xfId="58299"/>
    <cellStyle name="Currency 2 5 3 3 5 2 3" xfId="42889"/>
    <cellStyle name="Currency 2 5 3 3 5 3" xfId="19666"/>
    <cellStyle name="Currency 2 5 3 3 5 3 2" xfId="50490"/>
    <cellStyle name="Currency 2 5 3 3 5 4" xfId="35080"/>
    <cellStyle name="Currency 2 5 3 3 6" xfId="8261"/>
    <cellStyle name="Currency 2 5 3 3 6 2" xfId="23672"/>
    <cellStyle name="Currency 2 5 3 3 6 2 2" xfId="54496"/>
    <cellStyle name="Currency 2 5 3 3 6 3" xfId="39086"/>
    <cellStyle name="Currency 2 5 3 3 7" xfId="15863"/>
    <cellStyle name="Currency 2 5 3 3 7 2" xfId="46687"/>
    <cellStyle name="Currency 2 5 3 3 8" xfId="31277"/>
    <cellStyle name="Currency 2 5 3 4" xfId="871"/>
    <cellStyle name="Currency 2 5 3 4 2" xfId="2770"/>
    <cellStyle name="Currency 2 5 3 4 2 2" xfId="6573"/>
    <cellStyle name="Currency 2 5 3 4 2 2 2" xfId="14383"/>
    <cellStyle name="Currency 2 5 3 4 2 2 2 2" xfId="29794"/>
    <cellStyle name="Currency 2 5 3 4 2 2 2 2 2" xfId="60618"/>
    <cellStyle name="Currency 2 5 3 4 2 2 2 3" xfId="45208"/>
    <cellStyle name="Currency 2 5 3 4 2 2 3" xfId="21985"/>
    <cellStyle name="Currency 2 5 3 4 2 2 3 2" xfId="52809"/>
    <cellStyle name="Currency 2 5 3 4 2 2 4" xfId="37399"/>
    <cellStyle name="Currency 2 5 3 4 2 3" xfId="10580"/>
    <cellStyle name="Currency 2 5 3 4 2 3 2" xfId="25991"/>
    <cellStyle name="Currency 2 5 3 4 2 3 2 2" xfId="56815"/>
    <cellStyle name="Currency 2 5 3 4 2 3 3" xfId="41405"/>
    <cellStyle name="Currency 2 5 3 4 2 4" xfId="18182"/>
    <cellStyle name="Currency 2 5 3 4 2 4 2" xfId="49006"/>
    <cellStyle name="Currency 2 5 3 4 2 5" xfId="33596"/>
    <cellStyle name="Currency 2 5 3 4 3" xfId="4674"/>
    <cellStyle name="Currency 2 5 3 4 3 2" xfId="12484"/>
    <cellStyle name="Currency 2 5 3 4 3 2 2" xfId="27895"/>
    <cellStyle name="Currency 2 5 3 4 3 2 2 2" xfId="58719"/>
    <cellStyle name="Currency 2 5 3 4 3 2 3" xfId="43309"/>
    <cellStyle name="Currency 2 5 3 4 3 3" xfId="20086"/>
    <cellStyle name="Currency 2 5 3 4 3 3 2" xfId="50910"/>
    <cellStyle name="Currency 2 5 3 4 3 4" xfId="35500"/>
    <cellStyle name="Currency 2 5 3 4 4" xfId="8681"/>
    <cellStyle name="Currency 2 5 3 4 4 2" xfId="24092"/>
    <cellStyle name="Currency 2 5 3 4 4 2 2" xfId="54916"/>
    <cellStyle name="Currency 2 5 3 4 4 3" xfId="39506"/>
    <cellStyle name="Currency 2 5 3 4 5" xfId="16283"/>
    <cellStyle name="Currency 2 5 3 4 5 2" xfId="47107"/>
    <cellStyle name="Currency 2 5 3 4 6" xfId="31697"/>
    <cellStyle name="Currency 2 5 3 5" xfId="1504"/>
    <cellStyle name="Currency 2 5 3 5 2" xfId="3403"/>
    <cellStyle name="Currency 2 5 3 5 2 2" xfId="7206"/>
    <cellStyle name="Currency 2 5 3 5 2 2 2" xfId="15016"/>
    <cellStyle name="Currency 2 5 3 5 2 2 2 2" xfId="30427"/>
    <cellStyle name="Currency 2 5 3 5 2 2 2 2 2" xfId="61251"/>
    <cellStyle name="Currency 2 5 3 5 2 2 2 3" xfId="45841"/>
    <cellStyle name="Currency 2 5 3 5 2 2 3" xfId="22618"/>
    <cellStyle name="Currency 2 5 3 5 2 2 3 2" xfId="53442"/>
    <cellStyle name="Currency 2 5 3 5 2 2 4" xfId="38032"/>
    <cellStyle name="Currency 2 5 3 5 2 3" xfId="11213"/>
    <cellStyle name="Currency 2 5 3 5 2 3 2" xfId="26624"/>
    <cellStyle name="Currency 2 5 3 5 2 3 2 2" xfId="57448"/>
    <cellStyle name="Currency 2 5 3 5 2 3 3" xfId="42038"/>
    <cellStyle name="Currency 2 5 3 5 2 4" xfId="18815"/>
    <cellStyle name="Currency 2 5 3 5 2 4 2" xfId="49639"/>
    <cellStyle name="Currency 2 5 3 5 2 5" xfId="34229"/>
    <cellStyle name="Currency 2 5 3 5 3" xfId="5307"/>
    <cellStyle name="Currency 2 5 3 5 3 2" xfId="13117"/>
    <cellStyle name="Currency 2 5 3 5 3 2 2" xfId="28528"/>
    <cellStyle name="Currency 2 5 3 5 3 2 2 2" xfId="59352"/>
    <cellStyle name="Currency 2 5 3 5 3 2 3" xfId="43942"/>
    <cellStyle name="Currency 2 5 3 5 3 3" xfId="20719"/>
    <cellStyle name="Currency 2 5 3 5 3 3 2" xfId="51543"/>
    <cellStyle name="Currency 2 5 3 5 3 4" xfId="36133"/>
    <cellStyle name="Currency 2 5 3 5 4" xfId="9314"/>
    <cellStyle name="Currency 2 5 3 5 4 2" xfId="24725"/>
    <cellStyle name="Currency 2 5 3 5 4 2 2" xfId="55549"/>
    <cellStyle name="Currency 2 5 3 5 4 3" xfId="40139"/>
    <cellStyle name="Currency 2 5 3 5 5" xfId="16916"/>
    <cellStyle name="Currency 2 5 3 5 5 2" xfId="47740"/>
    <cellStyle name="Currency 2 5 3 5 6" xfId="32330"/>
    <cellStyle name="Currency 2 5 3 6" xfId="2137"/>
    <cellStyle name="Currency 2 5 3 6 2" xfId="5940"/>
    <cellStyle name="Currency 2 5 3 6 2 2" xfId="13750"/>
    <cellStyle name="Currency 2 5 3 6 2 2 2" xfId="29161"/>
    <cellStyle name="Currency 2 5 3 6 2 2 2 2" xfId="59985"/>
    <cellStyle name="Currency 2 5 3 6 2 2 3" xfId="44575"/>
    <cellStyle name="Currency 2 5 3 6 2 3" xfId="21352"/>
    <cellStyle name="Currency 2 5 3 6 2 3 2" xfId="52176"/>
    <cellStyle name="Currency 2 5 3 6 2 4" xfId="36766"/>
    <cellStyle name="Currency 2 5 3 6 3" xfId="9947"/>
    <cellStyle name="Currency 2 5 3 6 3 2" xfId="25358"/>
    <cellStyle name="Currency 2 5 3 6 3 2 2" xfId="56182"/>
    <cellStyle name="Currency 2 5 3 6 3 3" xfId="40772"/>
    <cellStyle name="Currency 2 5 3 6 4" xfId="17549"/>
    <cellStyle name="Currency 2 5 3 6 4 2" xfId="48373"/>
    <cellStyle name="Currency 2 5 3 6 5" xfId="32963"/>
    <cellStyle name="Currency 2 5 3 7" xfId="4041"/>
    <cellStyle name="Currency 2 5 3 7 2" xfId="11851"/>
    <cellStyle name="Currency 2 5 3 7 2 2" xfId="27262"/>
    <cellStyle name="Currency 2 5 3 7 2 2 2" xfId="58086"/>
    <cellStyle name="Currency 2 5 3 7 2 3" xfId="42676"/>
    <cellStyle name="Currency 2 5 3 7 3" xfId="19453"/>
    <cellStyle name="Currency 2 5 3 7 3 2" xfId="50277"/>
    <cellStyle name="Currency 2 5 3 7 4" xfId="34867"/>
    <cellStyle name="Currency 2 5 3 8" xfId="8048"/>
    <cellStyle name="Currency 2 5 3 8 2" xfId="23459"/>
    <cellStyle name="Currency 2 5 3 8 2 2" xfId="54283"/>
    <cellStyle name="Currency 2 5 3 8 3" xfId="38873"/>
    <cellStyle name="Currency 2 5 3 9" xfId="7839"/>
    <cellStyle name="Currency 2 5 3 9 2" xfId="23250"/>
    <cellStyle name="Currency 2 5 3 9 2 2" xfId="54074"/>
    <cellStyle name="Currency 2 5 3 9 3" xfId="38664"/>
    <cellStyle name="Currency 2 5 4" xfId="615"/>
    <cellStyle name="Currency 2 5 4 2" xfId="1248"/>
    <cellStyle name="Currency 2 5 4 2 2" xfId="3147"/>
    <cellStyle name="Currency 2 5 4 2 2 2" xfId="6950"/>
    <cellStyle name="Currency 2 5 4 2 2 2 2" xfId="14760"/>
    <cellStyle name="Currency 2 5 4 2 2 2 2 2" xfId="30171"/>
    <cellStyle name="Currency 2 5 4 2 2 2 2 2 2" xfId="60995"/>
    <cellStyle name="Currency 2 5 4 2 2 2 2 3" xfId="45585"/>
    <cellStyle name="Currency 2 5 4 2 2 2 3" xfId="22362"/>
    <cellStyle name="Currency 2 5 4 2 2 2 3 2" xfId="53186"/>
    <cellStyle name="Currency 2 5 4 2 2 2 4" xfId="37776"/>
    <cellStyle name="Currency 2 5 4 2 2 3" xfId="10957"/>
    <cellStyle name="Currency 2 5 4 2 2 3 2" xfId="26368"/>
    <cellStyle name="Currency 2 5 4 2 2 3 2 2" xfId="57192"/>
    <cellStyle name="Currency 2 5 4 2 2 3 3" xfId="41782"/>
    <cellStyle name="Currency 2 5 4 2 2 4" xfId="18559"/>
    <cellStyle name="Currency 2 5 4 2 2 4 2" xfId="49383"/>
    <cellStyle name="Currency 2 5 4 2 2 5" xfId="33973"/>
    <cellStyle name="Currency 2 5 4 2 3" xfId="5051"/>
    <cellStyle name="Currency 2 5 4 2 3 2" xfId="12861"/>
    <cellStyle name="Currency 2 5 4 2 3 2 2" xfId="28272"/>
    <cellStyle name="Currency 2 5 4 2 3 2 2 2" xfId="59096"/>
    <cellStyle name="Currency 2 5 4 2 3 2 3" xfId="43686"/>
    <cellStyle name="Currency 2 5 4 2 3 3" xfId="20463"/>
    <cellStyle name="Currency 2 5 4 2 3 3 2" xfId="51287"/>
    <cellStyle name="Currency 2 5 4 2 3 4" xfId="35877"/>
    <cellStyle name="Currency 2 5 4 2 4" xfId="9058"/>
    <cellStyle name="Currency 2 5 4 2 4 2" xfId="24469"/>
    <cellStyle name="Currency 2 5 4 2 4 2 2" xfId="55293"/>
    <cellStyle name="Currency 2 5 4 2 4 3" xfId="39883"/>
    <cellStyle name="Currency 2 5 4 2 5" xfId="16660"/>
    <cellStyle name="Currency 2 5 4 2 5 2" xfId="47484"/>
    <cellStyle name="Currency 2 5 4 2 6" xfId="32074"/>
    <cellStyle name="Currency 2 5 4 3" xfId="1881"/>
    <cellStyle name="Currency 2 5 4 3 2" xfId="3780"/>
    <cellStyle name="Currency 2 5 4 3 2 2" xfId="7583"/>
    <cellStyle name="Currency 2 5 4 3 2 2 2" xfId="15393"/>
    <cellStyle name="Currency 2 5 4 3 2 2 2 2" xfId="30804"/>
    <cellStyle name="Currency 2 5 4 3 2 2 2 2 2" xfId="61628"/>
    <cellStyle name="Currency 2 5 4 3 2 2 2 3" xfId="46218"/>
    <cellStyle name="Currency 2 5 4 3 2 2 3" xfId="22995"/>
    <cellStyle name="Currency 2 5 4 3 2 2 3 2" xfId="53819"/>
    <cellStyle name="Currency 2 5 4 3 2 2 4" xfId="38409"/>
    <cellStyle name="Currency 2 5 4 3 2 3" xfId="11590"/>
    <cellStyle name="Currency 2 5 4 3 2 3 2" xfId="27001"/>
    <cellStyle name="Currency 2 5 4 3 2 3 2 2" xfId="57825"/>
    <cellStyle name="Currency 2 5 4 3 2 3 3" xfId="42415"/>
    <cellStyle name="Currency 2 5 4 3 2 4" xfId="19192"/>
    <cellStyle name="Currency 2 5 4 3 2 4 2" xfId="50016"/>
    <cellStyle name="Currency 2 5 4 3 2 5" xfId="34606"/>
    <cellStyle name="Currency 2 5 4 3 3" xfId="5684"/>
    <cellStyle name="Currency 2 5 4 3 3 2" xfId="13494"/>
    <cellStyle name="Currency 2 5 4 3 3 2 2" xfId="28905"/>
    <cellStyle name="Currency 2 5 4 3 3 2 2 2" xfId="59729"/>
    <cellStyle name="Currency 2 5 4 3 3 2 3" xfId="44319"/>
    <cellStyle name="Currency 2 5 4 3 3 3" xfId="21096"/>
    <cellStyle name="Currency 2 5 4 3 3 3 2" xfId="51920"/>
    <cellStyle name="Currency 2 5 4 3 3 4" xfId="36510"/>
    <cellStyle name="Currency 2 5 4 3 4" xfId="9691"/>
    <cellStyle name="Currency 2 5 4 3 4 2" xfId="25102"/>
    <cellStyle name="Currency 2 5 4 3 4 2 2" xfId="55926"/>
    <cellStyle name="Currency 2 5 4 3 4 3" xfId="40516"/>
    <cellStyle name="Currency 2 5 4 3 5" xfId="17293"/>
    <cellStyle name="Currency 2 5 4 3 5 2" xfId="48117"/>
    <cellStyle name="Currency 2 5 4 3 6" xfId="32707"/>
    <cellStyle name="Currency 2 5 4 4" xfId="2514"/>
    <cellStyle name="Currency 2 5 4 4 2" xfId="6317"/>
    <cellStyle name="Currency 2 5 4 4 2 2" xfId="14127"/>
    <cellStyle name="Currency 2 5 4 4 2 2 2" xfId="29538"/>
    <cellStyle name="Currency 2 5 4 4 2 2 2 2" xfId="60362"/>
    <cellStyle name="Currency 2 5 4 4 2 2 3" xfId="44952"/>
    <cellStyle name="Currency 2 5 4 4 2 3" xfId="21729"/>
    <cellStyle name="Currency 2 5 4 4 2 3 2" xfId="52553"/>
    <cellStyle name="Currency 2 5 4 4 2 4" xfId="37143"/>
    <cellStyle name="Currency 2 5 4 4 3" xfId="10324"/>
    <cellStyle name="Currency 2 5 4 4 3 2" xfId="25735"/>
    <cellStyle name="Currency 2 5 4 4 3 2 2" xfId="56559"/>
    <cellStyle name="Currency 2 5 4 4 3 3" xfId="41149"/>
    <cellStyle name="Currency 2 5 4 4 4" xfId="17926"/>
    <cellStyle name="Currency 2 5 4 4 4 2" xfId="48750"/>
    <cellStyle name="Currency 2 5 4 4 5" xfId="33340"/>
    <cellStyle name="Currency 2 5 4 5" xfId="4418"/>
    <cellStyle name="Currency 2 5 4 5 2" xfId="12228"/>
    <cellStyle name="Currency 2 5 4 5 2 2" xfId="27639"/>
    <cellStyle name="Currency 2 5 4 5 2 2 2" xfId="58463"/>
    <cellStyle name="Currency 2 5 4 5 2 3" xfId="43053"/>
    <cellStyle name="Currency 2 5 4 5 3" xfId="19830"/>
    <cellStyle name="Currency 2 5 4 5 3 2" xfId="50654"/>
    <cellStyle name="Currency 2 5 4 5 4" xfId="35244"/>
    <cellStyle name="Currency 2 5 4 6" xfId="8425"/>
    <cellStyle name="Currency 2 5 4 6 2" xfId="23836"/>
    <cellStyle name="Currency 2 5 4 6 2 2" xfId="54660"/>
    <cellStyle name="Currency 2 5 4 6 3" xfId="39250"/>
    <cellStyle name="Currency 2 5 4 7" xfId="16027"/>
    <cellStyle name="Currency 2 5 4 7 2" xfId="46851"/>
    <cellStyle name="Currency 2 5 4 8" xfId="31441"/>
    <cellStyle name="Currency 2 5 5" xfId="406"/>
    <cellStyle name="Currency 2 5 5 2" xfId="1039"/>
    <cellStyle name="Currency 2 5 5 2 2" xfId="2938"/>
    <cellStyle name="Currency 2 5 5 2 2 2" xfId="6741"/>
    <cellStyle name="Currency 2 5 5 2 2 2 2" xfId="14551"/>
    <cellStyle name="Currency 2 5 5 2 2 2 2 2" xfId="29962"/>
    <cellStyle name="Currency 2 5 5 2 2 2 2 2 2" xfId="60786"/>
    <cellStyle name="Currency 2 5 5 2 2 2 2 3" xfId="45376"/>
    <cellStyle name="Currency 2 5 5 2 2 2 3" xfId="22153"/>
    <cellStyle name="Currency 2 5 5 2 2 2 3 2" xfId="52977"/>
    <cellStyle name="Currency 2 5 5 2 2 2 4" xfId="37567"/>
    <cellStyle name="Currency 2 5 5 2 2 3" xfId="10748"/>
    <cellStyle name="Currency 2 5 5 2 2 3 2" xfId="26159"/>
    <cellStyle name="Currency 2 5 5 2 2 3 2 2" xfId="56983"/>
    <cellStyle name="Currency 2 5 5 2 2 3 3" xfId="41573"/>
    <cellStyle name="Currency 2 5 5 2 2 4" xfId="18350"/>
    <cellStyle name="Currency 2 5 5 2 2 4 2" xfId="49174"/>
    <cellStyle name="Currency 2 5 5 2 2 5" xfId="33764"/>
    <cellStyle name="Currency 2 5 5 2 3" xfId="4842"/>
    <cellStyle name="Currency 2 5 5 2 3 2" xfId="12652"/>
    <cellStyle name="Currency 2 5 5 2 3 2 2" xfId="28063"/>
    <cellStyle name="Currency 2 5 5 2 3 2 2 2" xfId="58887"/>
    <cellStyle name="Currency 2 5 5 2 3 2 3" xfId="43477"/>
    <cellStyle name="Currency 2 5 5 2 3 3" xfId="20254"/>
    <cellStyle name="Currency 2 5 5 2 3 3 2" xfId="51078"/>
    <cellStyle name="Currency 2 5 5 2 3 4" xfId="35668"/>
    <cellStyle name="Currency 2 5 5 2 4" xfId="8849"/>
    <cellStyle name="Currency 2 5 5 2 4 2" xfId="24260"/>
    <cellStyle name="Currency 2 5 5 2 4 2 2" xfId="55084"/>
    <cellStyle name="Currency 2 5 5 2 4 3" xfId="39674"/>
    <cellStyle name="Currency 2 5 5 2 5" xfId="16451"/>
    <cellStyle name="Currency 2 5 5 2 5 2" xfId="47275"/>
    <cellStyle name="Currency 2 5 5 2 6" xfId="31865"/>
    <cellStyle name="Currency 2 5 5 3" xfId="1672"/>
    <cellStyle name="Currency 2 5 5 3 2" xfId="3571"/>
    <cellStyle name="Currency 2 5 5 3 2 2" xfId="7374"/>
    <cellStyle name="Currency 2 5 5 3 2 2 2" xfId="15184"/>
    <cellStyle name="Currency 2 5 5 3 2 2 2 2" xfId="30595"/>
    <cellStyle name="Currency 2 5 5 3 2 2 2 2 2" xfId="61419"/>
    <cellStyle name="Currency 2 5 5 3 2 2 2 3" xfId="46009"/>
    <cellStyle name="Currency 2 5 5 3 2 2 3" xfId="22786"/>
    <cellStyle name="Currency 2 5 5 3 2 2 3 2" xfId="53610"/>
    <cellStyle name="Currency 2 5 5 3 2 2 4" xfId="38200"/>
    <cellStyle name="Currency 2 5 5 3 2 3" xfId="11381"/>
    <cellStyle name="Currency 2 5 5 3 2 3 2" xfId="26792"/>
    <cellStyle name="Currency 2 5 5 3 2 3 2 2" xfId="57616"/>
    <cellStyle name="Currency 2 5 5 3 2 3 3" xfId="42206"/>
    <cellStyle name="Currency 2 5 5 3 2 4" xfId="18983"/>
    <cellStyle name="Currency 2 5 5 3 2 4 2" xfId="49807"/>
    <cellStyle name="Currency 2 5 5 3 2 5" xfId="34397"/>
    <cellStyle name="Currency 2 5 5 3 3" xfId="5475"/>
    <cellStyle name="Currency 2 5 5 3 3 2" xfId="13285"/>
    <cellStyle name="Currency 2 5 5 3 3 2 2" xfId="28696"/>
    <cellStyle name="Currency 2 5 5 3 3 2 2 2" xfId="59520"/>
    <cellStyle name="Currency 2 5 5 3 3 2 3" xfId="44110"/>
    <cellStyle name="Currency 2 5 5 3 3 3" xfId="20887"/>
    <cellStyle name="Currency 2 5 5 3 3 3 2" xfId="51711"/>
    <cellStyle name="Currency 2 5 5 3 3 4" xfId="36301"/>
    <cellStyle name="Currency 2 5 5 3 4" xfId="9482"/>
    <cellStyle name="Currency 2 5 5 3 4 2" xfId="24893"/>
    <cellStyle name="Currency 2 5 5 3 4 2 2" xfId="55717"/>
    <cellStyle name="Currency 2 5 5 3 4 3" xfId="40307"/>
    <cellStyle name="Currency 2 5 5 3 5" xfId="17084"/>
    <cellStyle name="Currency 2 5 5 3 5 2" xfId="47908"/>
    <cellStyle name="Currency 2 5 5 3 6" xfId="32498"/>
    <cellStyle name="Currency 2 5 5 4" xfId="2305"/>
    <cellStyle name="Currency 2 5 5 4 2" xfId="6108"/>
    <cellStyle name="Currency 2 5 5 4 2 2" xfId="13918"/>
    <cellStyle name="Currency 2 5 5 4 2 2 2" xfId="29329"/>
    <cellStyle name="Currency 2 5 5 4 2 2 2 2" xfId="60153"/>
    <cellStyle name="Currency 2 5 5 4 2 2 3" xfId="44743"/>
    <cellStyle name="Currency 2 5 5 4 2 3" xfId="21520"/>
    <cellStyle name="Currency 2 5 5 4 2 3 2" xfId="52344"/>
    <cellStyle name="Currency 2 5 5 4 2 4" xfId="36934"/>
    <cellStyle name="Currency 2 5 5 4 3" xfId="10115"/>
    <cellStyle name="Currency 2 5 5 4 3 2" xfId="25526"/>
    <cellStyle name="Currency 2 5 5 4 3 2 2" xfId="56350"/>
    <cellStyle name="Currency 2 5 5 4 3 3" xfId="40940"/>
    <cellStyle name="Currency 2 5 5 4 4" xfId="17717"/>
    <cellStyle name="Currency 2 5 5 4 4 2" xfId="48541"/>
    <cellStyle name="Currency 2 5 5 4 5" xfId="33131"/>
    <cellStyle name="Currency 2 5 5 5" xfId="4209"/>
    <cellStyle name="Currency 2 5 5 5 2" xfId="12019"/>
    <cellStyle name="Currency 2 5 5 5 2 2" xfId="27430"/>
    <cellStyle name="Currency 2 5 5 5 2 2 2" xfId="58254"/>
    <cellStyle name="Currency 2 5 5 5 2 3" xfId="42844"/>
    <cellStyle name="Currency 2 5 5 5 3" xfId="19621"/>
    <cellStyle name="Currency 2 5 5 5 3 2" xfId="50445"/>
    <cellStyle name="Currency 2 5 5 5 4" xfId="35035"/>
    <cellStyle name="Currency 2 5 5 6" xfId="8216"/>
    <cellStyle name="Currency 2 5 5 6 2" xfId="23627"/>
    <cellStyle name="Currency 2 5 5 6 2 2" xfId="54451"/>
    <cellStyle name="Currency 2 5 5 6 3" xfId="39041"/>
    <cellStyle name="Currency 2 5 5 7" xfId="15818"/>
    <cellStyle name="Currency 2 5 5 7 2" xfId="46642"/>
    <cellStyle name="Currency 2 5 5 8" xfId="31232"/>
    <cellStyle name="Currency 2 5 6" xfId="826"/>
    <cellStyle name="Currency 2 5 6 2" xfId="2725"/>
    <cellStyle name="Currency 2 5 6 2 2" xfId="6528"/>
    <cellStyle name="Currency 2 5 6 2 2 2" xfId="14338"/>
    <cellStyle name="Currency 2 5 6 2 2 2 2" xfId="29749"/>
    <cellStyle name="Currency 2 5 6 2 2 2 2 2" xfId="60573"/>
    <cellStyle name="Currency 2 5 6 2 2 2 3" xfId="45163"/>
    <cellStyle name="Currency 2 5 6 2 2 3" xfId="21940"/>
    <cellStyle name="Currency 2 5 6 2 2 3 2" xfId="52764"/>
    <cellStyle name="Currency 2 5 6 2 2 4" xfId="37354"/>
    <cellStyle name="Currency 2 5 6 2 3" xfId="10535"/>
    <cellStyle name="Currency 2 5 6 2 3 2" xfId="25946"/>
    <cellStyle name="Currency 2 5 6 2 3 2 2" xfId="56770"/>
    <cellStyle name="Currency 2 5 6 2 3 3" xfId="41360"/>
    <cellStyle name="Currency 2 5 6 2 4" xfId="18137"/>
    <cellStyle name="Currency 2 5 6 2 4 2" xfId="48961"/>
    <cellStyle name="Currency 2 5 6 2 5" xfId="33551"/>
    <cellStyle name="Currency 2 5 6 3" xfId="4629"/>
    <cellStyle name="Currency 2 5 6 3 2" xfId="12439"/>
    <cellStyle name="Currency 2 5 6 3 2 2" xfId="27850"/>
    <cellStyle name="Currency 2 5 6 3 2 2 2" xfId="58674"/>
    <cellStyle name="Currency 2 5 6 3 2 3" xfId="43264"/>
    <cellStyle name="Currency 2 5 6 3 3" xfId="20041"/>
    <cellStyle name="Currency 2 5 6 3 3 2" xfId="50865"/>
    <cellStyle name="Currency 2 5 6 3 4" xfId="35455"/>
    <cellStyle name="Currency 2 5 6 4" xfId="8636"/>
    <cellStyle name="Currency 2 5 6 4 2" xfId="24047"/>
    <cellStyle name="Currency 2 5 6 4 2 2" xfId="54871"/>
    <cellStyle name="Currency 2 5 6 4 3" xfId="39461"/>
    <cellStyle name="Currency 2 5 6 5" xfId="16238"/>
    <cellStyle name="Currency 2 5 6 5 2" xfId="47062"/>
    <cellStyle name="Currency 2 5 6 6" xfId="31652"/>
    <cellStyle name="Currency 2 5 7" xfId="1459"/>
    <cellStyle name="Currency 2 5 7 2" xfId="3358"/>
    <cellStyle name="Currency 2 5 7 2 2" xfId="7161"/>
    <cellStyle name="Currency 2 5 7 2 2 2" xfId="14971"/>
    <cellStyle name="Currency 2 5 7 2 2 2 2" xfId="30382"/>
    <cellStyle name="Currency 2 5 7 2 2 2 2 2" xfId="61206"/>
    <cellStyle name="Currency 2 5 7 2 2 2 3" xfId="45796"/>
    <cellStyle name="Currency 2 5 7 2 2 3" xfId="22573"/>
    <cellStyle name="Currency 2 5 7 2 2 3 2" xfId="53397"/>
    <cellStyle name="Currency 2 5 7 2 2 4" xfId="37987"/>
    <cellStyle name="Currency 2 5 7 2 3" xfId="11168"/>
    <cellStyle name="Currency 2 5 7 2 3 2" xfId="26579"/>
    <cellStyle name="Currency 2 5 7 2 3 2 2" xfId="57403"/>
    <cellStyle name="Currency 2 5 7 2 3 3" xfId="41993"/>
    <cellStyle name="Currency 2 5 7 2 4" xfId="18770"/>
    <cellStyle name="Currency 2 5 7 2 4 2" xfId="49594"/>
    <cellStyle name="Currency 2 5 7 2 5" xfId="34184"/>
    <cellStyle name="Currency 2 5 7 3" xfId="5262"/>
    <cellStyle name="Currency 2 5 7 3 2" xfId="13072"/>
    <cellStyle name="Currency 2 5 7 3 2 2" xfId="28483"/>
    <cellStyle name="Currency 2 5 7 3 2 2 2" xfId="59307"/>
    <cellStyle name="Currency 2 5 7 3 2 3" xfId="43897"/>
    <cellStyle name="Currency 2 5 7 3 3" xfId="20674"/>
    <cellStyle name="Currency 2 5 7 3 3 2" xfId="51498"/>
    <cellStyle name="Currency 2 5 7 3 4" xfId="36088"/>
    <cellStyle name="Currency 2 5 7 4" xfId="9269"/>
    <cellStyle name="Currency 2 5 7 4 2" xfId="24680"/>
    <cellStyle name="Currency 2 5 7 4 2 2" xfId="55504"/>
    <cellStyle name="Currency 2 5 7 4 3" xfId="40094"/>
    <cellStyle name="Currency 2 5 7 5" xfId="16871"/>
    <cellStyle name="Currency 2 5 7 5 2" xfId="47695"/>
    <cellStyle name="Currency 2 5 7 6" xfId="32285"/>
    <cellStyle name="Currency 2 5 8" xfId="2092"/>
    <cellStyle name="Currency 2 5 8 2" xfId="5895"/>
    <cellStyle name="Currency 2 5 8 2 2" xfId="13705"/>
    <cellStyle name="Currency 2 5 8 2 2 2" xfId="29116"/>
    <cellStyle name="Currency 2 5 8 2 2 2 2" xfId="59940"/>
    <cellStyle name="Currency 2 5 8 2 2 3" xfId="44530"/>
    <cellStyle name="Currency 2 5 8 2 3" xfId="21307"/>
    <cellStyle name="Currency 2 5 8 2 3 2" xfId="52131"/>
    <cellStyle name="Currency 2 5 8 2 4" xfId="36721"/>
    <cellStyle name="Currency 2 5 8 3" xfId="9902"/>
    <cellStyle name="Currency 2 5 8 3 2" xfId="25313"/>
    <cellStyle name="Currency 2 5 8 3 2 2" xfId="56137"/>
    <cellStyle name="Currency 2 5 8 3 3" xfId="40727"/>
    <cellStyle name="Currency 2 5 8 4" xfId="17504"/>
    <cellStyle name="Currency 2 5 8 4 2" xfId="48328"/>
    <cellStyle name="Currency 2 5 8 5" xfId="32918"/>
    <cellStyle name="Currency 2 5 9" xfId="3996"/>
    <cellStyle name="Currency 2 5 9 2" xfId="11806"/>
    <cellStyle name="Currency 2 5 9 2 2" xfId="27217"/>
    <cellStyle name="Currency 2 5 9 2 2 2" xfId="58041"/>
    <cellStyle name="Currency 2 5 9 2 3" xfId="42631"/>
    <cellStyle name="Currency 2 5 9 3" xfId="19408"/>
    <cellStyle name="Currency 2 5 9 3 2" xfId="50232"/>
    <cellStyle name="Currency 2 5 9 4" xfId="34822"/>
    <cellStyle name="Currency 2 6" xfId="277"/>
    <cellStyle name="Currency 2 6 10" xfId="15690"/>
    <cellStyle name="Currency 2 6 10 2" xfId="46514"/>
    <cellStyle name="Currency 2 6 11" xfId="31104"/>
    <cellStyle name="Currency 2 6 2" xfId="700"/>
    <cellStyle name="Currency 2 6 2 2" xfId="1333"/>
    <cellStyle name="Currency 2 6 2 2 2" xfId="3232"/>
    <cellStyle name="Currency 2 6 2 2 2 2" xfId="7035"/>
    <cellStyle name="Currency 2 6 2 2 2 2 2" xfId="14845"/>
    <cellStyle name="Currency 2 6 2 2 2 2 2 2" xfId="30256"/>
    <cellStyle name="Currency 2 6 2 2 2 2 2 2 2" xfId="61080"/>
    <cellStyle name="Currency 2 6 2 2 2 2 2 3" xfId="45670"/>
    <cellStyle name="Currency 2 6 2 2 2 2 3" xfId="22447"/>
    <cellStyle name="Currency 2 6 2 2 2 2 3 2" xfId="53271"/>
    <cellStyle name="Currency 2 6 2 2 2 2 4" xfId="37861"/>
    <cellStyle name="Currency 2 6 2 2 2 3" xfId="11042"/>
    <cellStyle name="Currency 2 6 2 2 2 3 2" xfId="26453"/>
    <cellStyle name="Currency 2 6 2 2 2 3 2 2" xfId="57277"/>
    <cellStyle name="Currency 2 6 2 2 2 3 3" xfId="41867"/>
    <cellStyle name="Currency 2 6 2 2 2 4" xfId="18644"/>
    <cellStyle name="Currency 2 6 2 2 2 4 2" xfId="49468"/>
    <cellStyle name="Currency 2 6 2 2 2 5" xfId="34058"/>
    <cellStyle name="Currency 2 6 2 2 3" xfId="5136"/>
    <cellStyle name="Currency 2 6 2 2 3 2" xfId="12946"/>
    <cellStyle name="Currency 2 6 2 2 3 2 2" xfId="28357"/>
    <cellStyle name="Currency 2 6 2 2 3 2 2 2" xfId="59181"/>
    <cellStyle name="Currency 2 6 2 2 3 2 3" xfId="43771"/>
    <cellStyle name="Currency 2 6 2 2 3 3" xfId="20548"/>
    <cellStyle name="Currency 2 6 2 2 3 3 2" xfId="51372"/>
    <cellStyle name="Currency 2 6 2 2 3 4" xfId="35962"/>
    <cellStyle name="Currency 2 6 2 2 4" xfId="9143"/>
    <cellStyle name="Currency 2 6 2 2 4 2" xfId="24554"/>
    <cellStyle name="Currency 2 6 2 2 4 2 2" xfId="55378"/>
    <cellStyle name="Currency 2 6 2 2 4 3" xfId="39968"/>
    <cellStyle name="Currency 2 6 2 2 5" xfId="16745"/>
    <cellStyle name="Currency 2 6 2 2 5 2" xfId="47569"/>
    <cellStyle name="Currency 2 6 2 2 6" xfId="32159"/>
    <cellStyle name="Currency 2 6 2 3" xfId="1966"/>
    <cellStyle name="Currency 2 6 2 3 2" xfId="3865"/>
    <cellStyle name="Currency 2 6 2 3 2 2" xfId="7668"/>
    <cellStyle name="Currency 2 6 2 3 2 2 2" xfId="15478"/>
    <cellStyle name="Currency 2 6 2 3 2 2 2 2" xfId="30889"/>
    <cellStyle name="Currency 2 6 2 3 2 2 2 2 2" xfId="61713"/>
    <cellStyle name="Currency 2 6 2 3 2 2 2 3" xfId="46303"/>
    <cellStyle name="Currency 2 6 2 3 2 2 3" xfId="23080"/>
    <cellStyle name="Currency 2 6 2 3 2 2 3 2" xfId="53904"/>
    <cellStyle name="Currency 2 6 2 3 2 2 4" xfId="38494"/>
    <cellStyle name="Currency 2 6 2 3 2 3" xfId="11675"/>
    <cellStyle name="Currency 2 6 2 3 2 3 2" xfId="27086"/>
    <cellStyle name="Currency 2 6 2 3 2 3 2 2" xfId="57910"/>
    <cellStyle name="Currency 2 6 2 3 2 3 3" xfId="42500"/>
    <cellStyle name="Currency 2 6 2 3 2 4" xfId="19277"/>
    <cellStyle name="Currency 2 6 2 3 2 4 2" xfId="50101"/>
    <cellStyle name="Currency 2 6 2 3 2 5" xfId="34691"/>
    <cellStyle name="Currency 2 6 2 3 3" xfId="5769"/>
    <cellStyle name="Currency 2 6 2 3 3 2" xfId="13579"/>
    <cellStyle name="Currency 2 6 2 3 3 2 2" xfId="28990"/>
    <cellStyle name="Currency 2 6 2 3 3 2 2 2" xfId="59814"/>
    <cellStyle name="Currency 2 6 2 3 3 2 3" xfId="44404"/>
    <cellStyle name="Currency 2 6 2 3 3 3" xfId="21181"/>
    <cellStyle name="Currency 2 6 2 3 3 3 2" xfId="52005"/>
    <cellStyle name="Currency 2 6 2 3 3 4" xfId="36595"/>
    <cellStyle name="Currency 2 6 2 3 4" xfId="9776"/>
    <cellStyle name="Currency 2 6 2 3 4 2" xfId="25187"/>
    <cellStyle name="Currency 2 6 2 3 4 2 2" xfId="56011"/>
    <cellStyle name="Currency 2 6 2 3 4 3" xfId="40601"/>
    <cellStyle name="Currency 2 6 2 3 5" xfId="17378"/>
    <cellStyle name="Currency 2 6 2 3 5 2" xfId="48202"/>
    <cellStyle name="Currency 2 6 2 3 6" xfId="32792"/>
    <cellStyle name="Currency 2 6 2 4" xfId="2599"/>
    <cellStyle name="Currency 2 6 2 4 2" xfId="6402"/>
    <cellStyle name="Currency 2 6 2 4 2 2" xfId="14212"/>
    <cellStyle name="Currency 2 6 2 4 2 2 2" xfId="29623"/>
    <cellStyle name="Currency 2 6 2 4 2 2 2 2" xfId="60447"/>
    <cellStyle name="Currency 2 6 2 4 2 2 3" xfId="45037"/>
    <cellStyle name="Currency 2 6 2 4 2 3" xfId="21814"/>
    <cellStyle name="Currency 2 6 2 4 2 3 2" xfId="52638"/>
    <cellStyle name="Currency 2 6 2 4 2 4" xfId="37228"/>
    <cellStyle name="Currency 2 6 2 4 3" xfId="10409"/>
    <cellStyle name="Currency 2 6 2 4 3 2" xfId="25820"/>
    <cellStyle name="Currency 2 6 2 4 3 2 2" xfId="56644"/>
    <cellStyle name="Currency 2 6 2 4 3 3" xfId="41234"/>
    <cellStyle name="Currency 2 6 2 4 4" xfId="18011"/>
    <cellStyle name="Currency 2 6 2 4 4 2" xfId="48835"/>
    <cellStyle name="Currency 2 6 2 4 5" xfId="33425"/>
    <cellStyle name="Currency 2 6 2 5" xfId="4503"/>
    <cellStyle name="Currency 2 6 2 5 2" xfId="12313"/>
    <cellStyle name="Currency 2 6 2 5 2 2" xfId="27724"/>
    <cellStyle name="Currency 2 6 2 5 2 2 2" xfId="58548"/>
    <cellStyle name="Currency 2 6 2 5 2 3" xfId="43138"/>
    <cellStyle name="Currency 2 6 2 5 3" xfId="19915"/>
    <cellStyle name="Currency 2 6 2 5 3 2" xfId="50739"/>
    <cellStyle name="Currency 2 6 2 5 4" xfId="35329"/>
    <cellStyle name="Currency 2 6 2 6" xfId="8510"/>
    <cellStyle name="Currency 2 6 2 6 2" xfId="23921"/>
    <cellStyle name="Currency 2 6 2 6 2 2" xfId="54745"/>
    <cellStyle name="Currency 2 6 2 6 3" xfId="39335"/>
    <cellStyle name="Currency 2 6 2 7" xfId="16112"/>
    <cellStyle name="Currency 2 6 2 7 2" xfId="46936"/>
    <cellStyle name="Currency 2 6 2 8" xfId="31526"/>
    <cellStyle name="Currency 2 6 3" xfId="491"/>
    <cellStyle name="Currency 2 6 3 2" xfId="1124"/>
    <cellStyle name="Currency 2 6 3 2 2" xfId="3023"/>
    <cellStyle name="Currency 2 6 3 2 2 2" xfId="6826"/>
    <cellStyle name="Currency 2 6 3 2 2 2 2" xfId="14636"/>
    <cellStyle name="Currency 2 6 3 2 2 2 2 2" xfId="30047"/>
    <cellStyle name="Currency 2 6 3 2 2 2 2 2 2" xfId="60871"/>
    <cellStyle name="Currency 2 6 3 2 2 2 2 3" xfId="45461"/>
    <cellStyle name="Currency 2 6 3 2 2 2 3" xfId="22238"/>
    <cellStyle name="Currency 2 6 3 2 2 2 3 2" xfId="53062"/>
    <cellStyle name="Currency 2 6 3 2 2 2 4" xfId="37652"/>
    <cellStyle name="Currency 2 6 3 2 2 3" xfId="10833"/>
    <cellStyle name="Currency 2 6 3 2 2 3 2" xfId="26244"/>
    <cellStyle name="Currency 2 6 3 2 2 3 2 2" xfId="57068"/>
    <cellStyle name="Currency 2 6 3 2 2 3 3" xfId="41658"/>
    <cellStyle name="Currency 2 6 3 2 2 4" xfId="18435"/>
    <cellStyle name="Currency 2 6 3 2 2 4 2" xfId="49259"/>
    <cellStyle name="Currency 2 6 3 2 2 5" xfId="33849"/>
    <cellStyle name="Currency 2 6 3 2 3" xfId="4927"/>
    <cellStyle name="Currency 2 6 3 2 3 2" xfId="12737"/>
    <cellStyle name="Currency 2 6 3 2 3 2 2" xfId="28148"/>
    <cellStyle name="Currency 2 6 3 2 3 2 2 2" xfId="58972"/>
    <cellStyle name="Currency 2 6 3 2 3 2 3" xfId="43562"/>
    <cellStyle name="Currency 2 6 3 2 3 3" xfId="20339"/>
    <cellStyle name="Currency 2 6 3 2 3 3 2" xfId="51163"/>
    <cellStyle name="Currency 2 6 3 2 3 4" xfId="35753"/>
    <cellStyle name="Currency 2 6 3 2 4" xfId="8934"/>
    <cellStyle name="Currency 2 6 3 2 4 2" xfId="24345"/>
    <cellStyle name="Currency 2 6 3 2 4 2 2" xfId="55169"/>
    <cellStyle name="Currency 2 6 3 2 4 3" xfId="39759"/>
    <cellStyle name="Currency 2 6 3 2 5" xfId="16536"/>
    <cellStyle name="Currency 2 6 3 2 5 2" xfId="47360"/>
    <cellStyle name="Currency 2 6 3 2 6" xfId="31950"/>
    <cellStyle name="Currency 2 6 3 3" xfId="1757"/>
    <cellStyle name="Currency 2 6 3 3 2" xfId="3656"/>
    <cellStyle name="Currency 2 6 3 3 2 2" xfId="7459"/>
    <cellStyle name="Currency 2 6 3 3 2 2 2" xfId="15269"/>
    <cellStyle name="Currency 2 6 3 3 2 2 2 2" xfId="30680"/>
    <cellStyle name="Currency 2 6 3 3 2 2 2 2 2" xfId="61504"/>
    <cellStyle name="Currency 2 6 3 3 2 2 2 3" xfId="46094"/>
    <cellStyle name="Currency 2 6 3 3 2 2 3" xfId="22871"/>
    <cellStyle name="Currency 2 6 3 3 2 2 3 2" xfId="53695"/>
    <cellStyle name="Currency 2 6 3 3 2 2 4" xfId="38285"/>
    <cellStyle name="Currency 2 6 3 3 2 3" xfId="11466"/>
    <cellStyle name="Currency 2 6 3 3 2 3 2" xfId="26877"/>
    <cellStyle name="Currency 2 6 3 3 2 3 2 2" xfId="57701"/>
    <cellStyle name="Currency 2 6 3 3 2 3 3" xfId="42291"/>
    <cellStyle name="Currency 2 6 3 3 2 4" xfId="19068"/>
    <cellStyle name="Currency 2 6 3 3 2 4 2" xfId="49892"/>
    <cellStyle name="Currency 2 6 3 3 2 5" xfId="34482"/>
    <cellStyle name="Currency 2 6 3 3 3" xfId="5560"/>
    <cellStyle name="Currency 2 6 3 3 3 2" xfId="13370"/>
    <cellStyle name="Currency 2 6 3 3 3 2 2" xfId="28781"/>
    <cellStyle name="Currency 2 6 3 3 3 2 2 2" xfId="59605"/>
    <cellStyle name="Currency 2 6 3 3 3 2 3" xfId="44195"/>
    <cellStyle name="Currency 2 6 3 3 3 3" xfId="20972"/>
    <cellStyle name="Currency 2 6 3 3 3 3 2" xfId="51796"/>
    <cellStyle name="Currency 2 6 3 3 3 4" xfId="36386"/>
    <cellStyle name="Currency 2 6 3 3 4" xfId="9567"/>
    <cellStyle name="Currency 2 6 3 3 4 2" xfId="24978"/>
    <cellStyle name="Currency 2 6 3 3 4 2 2" xfId="55802"/>
    <cellStyle name="Currency 2 6 3 3 4 3" xfId="40392"/>
    <cellStyle name="Currency 2 6 3 3 5" xfId="17169"/>
    <cellStyle name="Currency 2 6 3 3 5 2" xfId="47993"/>
    <cellStyle name="Currency 2 6 3 3 6" xfId="32583"/>
    <cellStyle name="Currency 2 6 3 4" xfId="2390"/>
    <cellStyle name="Currency 2 6 3 4 2" xfId="6193"/>
    <cellStyle name="Currency 2 6 3 4 2 2" xfId="14003"/>
    <cellStyle name="Currency 2 6 3 4 2 2 2" xfId="29414"/>
    <cellStyle name="Currency 2 6 3 4 2 2 2 2" xfId="60238"/>
    <cellStyle name="Currency 2 6 3 4 2 2 3" xfId="44828"/>
    <cellStyle name="Currency 2 6 3 4 2 3" xfId="21605"/>
    <cellStyle name="Currency 2 6 3 4 2 3 2" xfId="52429"/>
    <cellStyle name="Currency 2 6 3 4 2 4" xfId="37019"/>
    <cellStyle name="Currency 2 6 3 4 3" xfId="10200"/>
    <cellStyle name="Currency 2 6 3 4 3 2" xfId="25611"/>
    <cellStyle name="Currency 2 6 3 4 3 2 2" xfId="56435"/>
    <cellStyle name="Currency 2 6 3 4 3 3" xfId="41025"/>
    <cellStyle name="Currency 2 6 3 4 4" xfId="17802"/>
    <cellStyle name="Currency 2 6 3 4 4 2" xfId="48626"/>
    <cellStyle name="Currency 2 6 3 4 5" xfId="33216"/>
    <cellStyle name="Currency 2 6 3 5" xfId="4294"/>
    <cellStyle name="Currency 2 6 3 5 2" xfId="12104"/>
    <cellStyle name="Currency 2 6 3 5 2 2" xfId="27515"/>
    <cellStyle name="Currency 2 6 3 5 2 2 2" xfId="58339"/>
    <cellStyle name="Currency 2 6 3 5 2 3" xfId="42929"/>
    <cellStyle name="Currency 2 6 3 5 3" xfId="19706"/>
    <cellStyle name="Currency 2 6 3 5 3 2" xfId="50530"/>
    <cellStyle name="Currency 2 6 3 5 4" xfId="35120"/>
    <cellStyle name="Currency 2 6 3 6" xfId="8301"/>
    <cellStyle name="Currency 2 6 3 6 2" xfId="23712"/>
    <cellStyle name="Currency 2 6 3 6 2 2" xfId="54536"/>
    <cellStyle name="Currency 2 6 3 6 3" xfId="39126"/>
    <cellStyle name="Currency 2 6 3 7" xfId="15903"/>
    <cellStyle name="Currency 2 6 3 7 2" xfId="46727"/>
    <cellStyle name="Currency 2 6 3 8" xfId="31317"/>
    <cellStyle name="Currency 2 6 4" xfId="911"/>
    <cellStyle name="Currency 2 6 4 2" xfId="2810"/>
    <cellStyle name="Currency 2 6 4 2 2" xfId="6613"/>
    <cellStyle name="Currency 2 6 4 2 2 2" xfId="14423"/>
    <cellStyle name="Currency 2 6 4 2 2 2 2" xfId="29834"/>
    <cellStyle name="Currency 2 6 4 2 2 2 2 2" xfId="60658"/>
    <cellStyle name="Currency 2 6 4 2 2 2 3" xfId="45248"/>
    <cellStyle name="Currency 2 6 4 2 2 3" xfId="22025"/>
    <cellStyle name="Currency 2 6 4 2 2 3 2" xfId="52849"/>
    <cellStyle name="Currency 2 6 4 2 2 4" xfId="37439"/>
    <cellStyle name="Currency 2 6 4 2 3" xfId="10620"/>
    <cellStyle name="Currency 2 6 4 2 3 2" xfId="26031"/>
    <cellStyle name="Currency 2 6 4 2 3 2 2" xfId="56855"/>
    <cellStyle name="Currency 2 6 4 2 3 3" xfId="41445"/>
    <cellStyle name="Currency 2 6 4 2 4" xfId="18222"/>
    <cellStyle name="Currency 2 6 4 2 4 2" xfId="49046"/>
    <cellStyle name="Currency 2 6 4 2 5" xfId="33636"/>
    <cellStyle name="Currency 2 6 4 3" xfId="4714"/>
    <cellStyle name="Currency 2 6 4 3 2" xfId="12524"/>
    <cellStyle name="Currency 2 6 4 3 2 2" xfId="27935"/>
    <cellStyle name="Currency 2 6 4 3 2 2 2" xfId="58759"/>
    <cellStyle name="Currency 2 6 4 3 2 3" xfId="43349"/>
    <cellStyle name="Currency 2 6 4 3 3" xfId="20126"/>
    <cellStyle name="Currency 2 6 4 3 3 2" xfId="50950"/>
    <cellStyle name="Currency 2 6 4 3 4" xfId="35540"/>
    <cellStyle name="Currency 2 6 4 4" xfId="8721"/>
    <cellStyle name="Currency 2 6 4 4 2" xfId="24132"/>
    <cellStyle name="Currency 2 6 4 4 2 2" xfId="54956"/>
    <cellStyle name="Currency 2 6 4 4 3" xfId="39546"/>
    <cellStyle name="Currency 2 6 4 5" xfId="16323"/>
    <cellStyle name="Currency 2 6 4 5 2" xfId="47147"/>
    <cellStyle name="Currency 2 6 4 6" xfId="31737"/>
    <cellStyle name="Currency 2 6 5" xfId="1544"/>
    <cellStyle name="Currency 2 6 5 2" xfId="3443"/>
    <cellStyle name="Currency 2 6 5 2 2" xfId="7246"/>
    <cellStyle name="Currency 2 6 5 2 2 2" xfId="15056"/>
    <cellStyle name="Currency 2 6 5 2 2 2 2" xfId="30467"/>
    <cellStyle name="Currency 2 6 5 2 2 2 2 2" xfId="61291"/>
    <cellStyle name="Currency 2 6 5 2 2 2 3" xfId="45881"/>
    <cellStyle name="Currency 2 6 5 2 2 3" xfId="22658"/>
    <cellStyle name="Currency 2 6 5 2 2 3 2" xfId="53482"/>
    <cellStyle name="Currency 2 6 5 2 2 4" xfId="38072"/>
    <cellStyle name="Currency 2 6 5 2 3" xfId="11253"/>
    <cellStyle name="Currency 2 6 5 2 3 2" xfId="26664"/>
    <cellStyle name="Currency 2 6 5 2 3 2 2" xfId="57488"/>
    <cellStyle name="Currency 2 6 5 2 3 3" xfId="42078"/>
    <cellStyle name="Currency 2 6 5 2 4" xfId="18855"/>
    <cellStyle name="Currency 2 6 5 2 4 2" xfId="49679"/>
    <cellStyle name="Currency 2 6 5 2 5" xfId="34269"/>
    <cellStyle name="Currency 2 6 5 3" xfId="5347"/>
    <cellStyle name="Currency 2 6 5 3 2" xfId="13157"/>
    <cellStyle name="Currency 2 6 5 3 2 2" xfId="28568"/>
    <cellStyle name="Currency 2 6 5 3 2 2 2" xfId="59392"/>
    <cellStyle name="Currency 2 6 5 3 2 3" xfId="43982"/>
    <cellStyle name="Currency 2 6 5 3 3" xfId="20759"/>
    <cellStyle name="Currency 2 6 5 3 3 2" xfId="51583"/>
    <cellStyle name="Currency 2 6 5 3 4" xfId="36173"/>
    <cellStyle name="Currency 2 6 5 4" xfId="9354"/>
    <cellStyle name="Currency 2 6 5 4 2" xfId="24765"/>
    <cellStyle name="Currency 2 6 5 4 2 2" xfId="55589"/>
    <cellStyle name="Currency 2 6 5 4 3" xfId="40179"/>
    <cellStyle name="Currency 2 6 5 5" xfId="16956"/>
    <cellStyle name="Currency 2 6 5 5 2" xfId="47780"/>
    <cellStyle name="Currency 2 6 5 6" xfId="32370"/>
    <cellStyle name="Currency 2 6 6" xfId="2177"/>
    <cellStyle name="Currency 2 6 6 2" xfId="5980"/>
    <cellStyle name="Currency 2 6 6 2 2" xfId="13790"/>
    <cellStyle name="Currency 2 6 6 2 2 2" xfId="29201"/>
    <cellStyle name="Currency 2 6 6 2 2 2 2" xfId="60025"/>
    <cellStyle name="Currency 2 6 6 2 2 3" xfId="44615"/>
    <cellStyle name="Currency 2 6 6 2 3" xfId="21392"/>
    <cellStyle name="Currency 2 6 6 2 3 2" xfId="52216"/>
    <cellStyle name="Currency 2 6 6 2 4" xfId="36806"/>
    <cellStyle name="Currency 2 6 6 3" xfId="9987"/>
    <cellStyle name="Currency 2 6 6 3 2" xfId="25398"/>
    <cellStyle name="Currency 2 6 6 3 2 2" xfId="56222"/>
    <cellStyle name="Currency 2 6 6 3 3" xfId="40812"/>
    <cellStyle name="Currency 2 6 6 4" xfId="17589"/>
    <cellStyle name="Currency 2 6 6 4 2" xfId="48413"/>
    <cellStyle name="Currency 2 6 6 5" xfId="33003"/>
    <cellStyle name="Currency 2 6 7" xfId="4081"/>
    <cellStyle name="Currency 2 6 7 2" xfId="11891"/>
    <cellStyle name="Currency 2 6 7 2 2" xfId="27302"/>
    <cellStyle name="Currency 2 6 7 2 2 2" xfId="58126"/>
    <cellStyle name="Currency 2 6 7 2 3" xfId="42716"/>
    <cellStyle name="Currency 2 6 7 3" xfId="19493"/>
    <cellStyle name="Currency 2 6 7 3 2" xfId="50317"/>
    <cellStyle name="Currency 2 6 7 4" xfId="34907"/>
    <cellStyle name="Currency 2 6 8" xfId="8088"/>
    <cellStyle name="Currency 2 6 8 2" xfId="23499"/>
    <cellStyle name="Currency 2 6 8 2 2" xfId="54323"/>
    <cellStyle name="Currency 2 6 8 3" xfId="38913"/>
    <cellStyle name="Currency 2 6 9" xfId="7879"/>
    <cellStyle name="Currency 2 6 9 2" xfId="23290"/>
    <cellStyle name="Currency 2 6 9 2 2" xfId="54114"/>
    <cellStyle name="Currency 2 6 9 3" xfId="38704"/>
    <cellStyle name="Currency 2 7" xfId="197"/>
    <cellStyle name="Currency 2 7 10" xfId="15610"/>
    <cellStyle name="Currency 2 7 10 2" xfId="46434"/>
    <cellStyle name="Currency 2 7 11" xfId="31024"/>
    <cellStyle name="Currency 2 7 2" xfId="620"/>
    <cellStyle name="Currency 2 7 2 2" xfId="1253"/>
    <cellStyle name="Currency 2 7 2 2 2" xfId="3152"/>
    <cellStyle name="Currency 2 7 2 2 2 2" xfId="6955"/>
    <cellStyle name="Currency 2 7 2 2 2 2 2" xfId="14765"/>
    <cellStyle name="Currency 2 7 2 2 2 2 2 2" xfId="30176"/>
    <cellStyle name="Currency 2 7 2 2 2 2 2 2 2" xfId="61000"/>
    <cellStyle name="Currency 2 7 2 2 2 2 2 3" xfId="45590"/>
    <cellStyle name="Currency 2 7 2 2 2 2 3" xfId="22367"/>
    <cellStyle name="Currency 2 7 2 2 2 2 3 2" xfId="53191"/>
    <cellStyle name="Currency 2 7 2 2 2 2 4" xfId="37781"/>
    <cellStyle name="Currency 2 7 2 2 2 3" xfId="10962"/>
    <cellStyle name="Currency 2 7 2 2 2 3 2" xfId="26373"/>
    <cellStyle name="Currency 2 7 2 2 2 3 2 2" xfId="57197"/>
    <cellStyle name="Currency 2 7 2 2 2 3 3" xfId="41787"/>
    <cellStyle name="Currency 2 7 2 2 2 4" xfId="18564"/>
    <cellStyle name="Currency 2 7 2 2 2 4 2" xfId="49388"/>
    <cellStyle name="Currency 2 7 2 2 2 5" xfId="33978"/>
    <cellStyle name="Currency 2 7 2 2 3" xfId="5056"/>
    <cellStyle name="Currency 2 7 2 2 3 2" xfId="12866"/>
    <cellStyle name="Currency 2 7 2 2 3 2 2" xfId="28277"/>
    <cellStyle name="Currency 2 7 2 2 3 2 2 2" xfId="59101"/>
    <cellStyle name="Currency 2 7 2 2 3 2 3" xfId="43691"/>
    <cellStyle name="Currency 2 7 2 2 3 3" xfId="20468"/>
    <cellStyle name="Currency 2 7 2 2 3 3 2" xfId="51292"/>
    <cellStyle name="Currency 2 7 2 2 3 4" xfId="35882"/>
    <cellStyle name="Currency 2 7 2 2 4" xfId="9063"/>
    <cellStyle name="Currency 2 7 2 2 4 2" xfId="24474"/>
    <cellStyle name="Currency 2 7 2 2 4 2 2" xfId="55298"/>
    <cellStyle name="Currency 2 7 2 2 4 3" xfId="39888"/>
    <cellStyle name="Currency 2 7 2 2 5" xfId="16665"/>
    <cellStyle name="Currency 2 7 2 2 5 2" xfId="47489"/>
    <cellStyle name="Currency 2 7 2 2 6" xfId="32079"/>
    <cellStyle name="Currency 2 7 2 3" xfId="1886"/>
    <cellStyle name="Currency 2 7 2 3 2" xfId="3785"/>
    <cellStyle name="Currency 2 7 2 3 2 2" xfId="7588"/>
    <cellStyle name="Currency 2 7 2 3 2 2 2" xfId="15398"/>
    <cellStyle name="Currency 2 7 2 3 2 2 2 2" xfId="30809"/>
    <cellStyle name="Currency 2 7 2 3 2 2 2 2 2" xfId="61633"/>
    <cellStyle name="Currency 2 7 2 3 2 2 2 3" xfId="46223"/>
    <cellStyle name="Currency 2 7 2 3 2 2 3" xfId="23000"/>
    <cellStyle name="Currency 2 7 2 3 2 2 3 2" xfId="53824"/>
    <cellStyle name="Currency 2 7 2 3 2 2 4" xfId="38414"/>
    <cellStyle name="Currency 2 7 2 3 2 3" xfId="11595"/>
    <cellStyle name="Currency 2 7 2 3 2 3 2" xfId="27006"/>
    <cellStyle name="Currency 2 7 2 3 2 3 2 2" xfId="57830"/>
    <cellStyle name="Currency 2 7 2 3 2 3 3" xfId="42420"/>
    <cellStyle name="Currency 2 7 2 3 2 4" xfId="19197"/>
    <cellStyle name="Currency 2 7 2 3 2 4 2" xfId="50021"/>
    <cellStyle name="Currency 2 7 2 3 2 5" xfId="34611"/>
    <cellStyle name="Currency 2 7 2 3 3" xfId="5689"/>
    <cellStyle name="Currency 2 7 2 3 3 2" xfId="13499"/>
    <cellStyle name="Currency 2 7 2 3 3 2 2" xfId="28910"/>
    <cellStyle name="Currency 2 7 2 3 3 2 2 2" xfId="59734"/>
    <cellStyle name="Currency 2 7 2 3 3 2 3" xfId="44324"/>
    <cellStyle name="Currency 2 7 2 3 3 3" xfId="21101"/>
    <cellStyle name="Currency 2 7 2 3 3 3 2" xfId="51925"/>
    <cellStyle name="Currency 2 7 2 3 3 4" xfId="36515"/>
    <cellStyle name="Currency 2 7 2 3 4" xfId="9696"/>
    <cellStyle name="Currency 2 7 2 3 4 2" xfId="25107"/>
    <cellStyle name="Currency 2 7 2 3 4 2 2" xfId="55931"/>
    <cellStyle name="Currency 2 7 2 3 4 3" xfId="40521"/>
    <cellStyle name="Currency 2 7 2 3 5" xfId="17298"/>
    <cellStyle name="Currency 2 7 2 3 5 2" xfId="48122"/>
    <cellStyle name="Currency 2 7 2 3 6" xfId="32712"/>
    <cellStyle name="Currency 2 7 2 4" xfId="2519"/>
    <cellStyle name="Currency 2 7 2 4 2" xfId="6322"/>
    <cellStyle name="Currency 2 7 2 4 2 2" xfId="14132"/>
    <cellStyle name="Currency 2 7 2 4 2 2 2" xfId="29543"/>
    <cellStyle name="Currency 2 7 2 4 2 2 2 2" xfId="60367"/>
    <cellStyle name="Currency 2 7 2 4 2 2 3" xfId="44957"/>
    <cellStyle name="Currency 2 7 2 4 2 3" xfId="21734"/>
    <cellStyle name="Currency 2 7 2 4 2 3 2" xfId="52558"/>
    <cellStyle name="Currency 2 7 2 4 2 4" xfId="37148"/>
    <cellStyle name="Currency 2 7 2 4 3" xfId="10329"/>
    <cellStyle name="Currency 2 7 2 4 3 2" xfId="25740"/>
    <cellStyle name="Currency 2 7 2 4 3 2 2" xfId="56564"/>
    <cellStyle name="Currency 2 7 2 4 3 3" xfId="41154"/>
    <cellStyle name="Currency 2 7 2 4 4" xfId="17931"/>
    <cellStyle name="Currency 2 7 2 4 4 2" xfId="48755"/>
    <cellStyle name="Currency 2 7 2 4 5" xfId="33345"/>
    <cellStyle name="Currency 2 7 2 5" xfId="4423"/>
    <cellStyle name="Currency 2 7 2 5 2" xfId="12233"/>
    <cellStyle name="Currency 2 7 2 5 2 2" xfId="27644"/>
    <cellStyle name="Currency 2 7 2 5 2 2 2" xfId="58468"/>
    <cellStyle name="Currency 2 7 2 5 2 3" xfId="43058"/>
    <cellStyle name="Currency 2 7 2 5 3" xfId="19835"/>
    <cellStyle name="Currency 2 7 2 5 3 2" xfId="50659"/>
    <cellStyle name="Currency 2 7 2 5 4" xfId="35249"/>
    <cellStyle name="Currency 2 7 2 6" xfId="8430"/>
    <cellStyle name="Currency 2 7 2 6 2" xfId="23841"/>
    <cellStyle name="Currency 2 7 2 6 2 2" xfId="54665"/>
    <cellStyle name="Currency 2 7 2 6 3" xfId="39255"/>
    <cellStyle name="Currency 2 7 2 7" xfId="16032"/>
    <cellStyle name="Currency 2 7 2 7 2" xfId="46856"/>
    <cellStyle name="Currency 2 7 2 8" xfId="31446"/>
    <cellStyle name="Currency 2 7 3" xfId="411"/>
    <cellStyle name="Currency 2 7 3 2" xfId="1044"/>
    <cellStyle name="Currency 2 7 3 2 2" xfId="2943"/>
    <cellStyle name="Currency 2 7 3 2 2 2" xfId="6746"/>
    <cellStyle name="Currency 2 7 3 2 2 2 2" xfId="14556"/>
    <cellStyle name="Currency 2 7 3 2 2 2 2 2" xfId="29967"/>
    <cellStyle name="Currency 2 7 3 2 2 2 2 2 2" xfId="60791"/>
    <cellStyle name="Currency 2 7 3 2 2 2 2 3" xfId="45381"/>
    <cellStyle name="Currency 2 7 3 2 2 2 3" xfId="22158"/>
    <cellStyle name="Currency 2 7 3 2 2 2 3 2" xfId="52982"/>
    <cellStyle name="Currency 2 7 3 2 2 2 4" xfId="37572"/>
    <cellStyle name="Currency 2 7 3 2 2 3" xfId="10753"/>
    <cellStyle name="Currency 2 7 3 2 2 3 2" xfId="26164"/>
    <cellStyle name="Currency 2 7 3 2 2 3 2 2" xfId="56988"/>
    <cellStyle name="Currency 2 7 3 2 2 3 3" xfId="41578"/>
    <cellStyle name="Currency 2 7 3 2 2 4" xfId="18355"/>
    <cellStyle name="Currency 2 7 3 2 2 4 2" xfId="49179"/>
    <cellStyle name="Currency 2 7 3 2 2 5" xfId="33769"/>
    <cellStyle name="Currency 2 7 3 2 3" xfId="4847"/>
    <cellStyle name="Currency 2 7 3 2 3 2" xfId="12657"/>
    <cellStyle name="Currency 2 7 3 2 3 2 2" xfId="28068"/>
    <cellStyle name="Currency 2 7 3 2 3 2 2 2" xfId="58892"/>
    <cellStyle name="Currency 2 7 3 2 3 2 3" xfId="43482"/>
    <cellStyle name="Currency 2 7 3 2 3 3" xfId="20259"/>
    <cellStyle name="Currency 2 7 3 2 3 3 2" xfId="51083"/>
    <cellStyle name="Currency 2 7 3 2 3 4" xfId="35673"/>
    <cellStyle name="Currency 2 7 3 2 4" xfId="8854"/>
    <cellStyle name="Currency 2 7 3 2 4 2" xfId="24265"/>
    <cellStyle name="Currency 2 7 3 2 4 2 2" xfId="55089"/>
    <cellStyle name="Currency 2 7 3 2 4 3" xfId="39679"/>
    <cellStyle name="Currency 2 7 3 2 5" xfId="16456"/>
    <cellStyle name="Currency 2 7 3 2 5 2" xfId="47280"/>
    <cellStyle name="Currency 2 7 3 2 6" xfId="31870"/>
    <cellStyle name="Currency 2 7 3 3" xfId="1677"/>
    <cellStyle name="Currency 2 7 3 3 2" xfId="3576"/>
    <cellStyle name="Currency 2 7 3 3 2 2" xfId="7379"/>
    <cellStyle name="Currency 2 7 3 3 2 2 2" xfId="15189"/>
    <cellStyle name="Currency 2 7 3 3 2 2 2 2" xfId="30600"/>
    <cellStyle name="Currency 2 7 3 3 2 2 2 2 2" xfId="61424"/>
    <cellStyle name="Currency 2 7 3 3 2 2 2 3" xfId="46014"/>
    <cellStyle name="Currency 2 7 3 3 2 2 3" xfId="22791"/>
    <cellStyle name="Currency 2 7 3 3 2 2 3 2" xfId="53615"/>
    <cellStyle name="Currency 2 7 3 3 2 2 4" xfId="38205"/>
    <cellStyle name="Currency 2 7 3 3 2 3" xfId="11386"/>
    <cellStyle name="Currency 2 7 3 3 2 3 2" xfId="26797"/>
    <cellStyle name="Currency 2 7 3 3 2 3 2 2" xfId="57621"/>
    <cellStyle name="Currency 2 7 3 3 2 3 3" xfId="42211"/>
    <cellStyle name="Currency 2 7 3 3 2 4" xfId="18988"/>
    <cellStyle name="Currency 2 7 3 3 2 4 2" xfId="49812"/>
    <cellStyle name="Currency 2 7 3 3 2 5" xfId="34402"/>
    <cellStyle name="Currency 2 7 3 3 3" xfId="5480"/>
    <cellStyle name="Currency 2 7 3 3 3 2" xfId="13290"/>
    <cellStyle name="Currency 2 7 3 3 3 2 2" xfId="28701"/>
    <cellStyle name="Currency 2 7 3 3 3 2 2 2" xfId="59525"/>
    <cellStyle name="Currency 2 7 3 3 3 2 3" xfId="44115"/>
    <cellStyle name="Currency 2 7 3 3 3 3" xfId="20892"/>
    <cellStyle name="Currency 2 7 3 3 3 3 2" xfId="51716"/>
    <cellStyle name="Currency 2 7 3 3 3 4" xfId="36306"/>
    <cellStyle name="Currency 2 7 3 3 4" xfId="9487"/>
    <cellStyle name="Currency 2 7 3 3 4 2" xfId="24898"/>
    <cellStyle name="Currency 2 7 3 3 4 2 2" xfId="55722"/>
    <cellStyle name="Currency 2 7 3 3 4 3" xfId="40312"/>
    <cellStyle name="Currency 2 7 3 3 5" xfId="17089"/>
    <cellStyle name="Currency 2 7 3 3 5 2" xfId="47913"/>
    <cellStyle name="Currency 2 7 3 3 6" xfId="32503"/>
    <cellStyle name="Currency 2 7 3 4" xfId="2310"/>
    <cellStyle name="Currency 2 7 3 4 2" xfId="6113"/>
    <cellStyle name="Currency 2 7 3 4 2 2" xfId="13923"/>
    <cellStyle name="Currency 2 7 3 4 2 2 2" xfId="29334"/>
    <cellStyle name="Currency 2 7 3 4 2 2 2 2" xfId="60158"/>
    <cellStyle name="Currency 2 7 3 4 2 2 3" xfId="44748"/>
    <cellStyle name="Currency 2 7 3 4 2 3" xfId="21525"/>
    <cellStyle name="Currency 2 7 3 4 2 3 2" xfId="52349"/>
    <cellStyle name="Currency 2 7 3 4 2 4" xfId="36939"/>
    <cellStyle name="Currency 2 7 3 4 3" xfId="10120"/>
    <cellStyle name="Currency 2 7 3 4 3 2" xfId="25531"/>
    <cellStyle name="Currency 2 7 3 4 3 2 2" xfId="56355"/>
    <cellStyle name="Currency 2 7 3 4 3 3" xfId="40945"/>
    <cellStyle name="Currency 2 7 3 4 4" xfId="17722"/>
    <cellStyle name="Currency 2 7 3 4 4 2" xfId="48546"/>
    <cellStyle name="Currency 2 7 3 4 5" xfId="33136"/>
    <cellStyle name="Currency 2 7 3 5" xfId="4214"/>
    <cellStyle name="Currency 2 7 3 5 2" xfId="12024"/>
    <cellStyle name="Currency 2 7 3 5 2 2" xfId="27435"/>
    <cellStyle name="Currency 2 7 3 5 2 2 2" xfId="58259"/>
    <cellStyle name="Currency 2 7 3 5 2 3" xfId="42849"/>
    <cellStyle name="Currency 2 7 3 5 3" xfId="19626"/>
    <cellStyle name="Currency 2 7 3 5 3 2" xfId="50450"/>
    <cellStyle name="Currency 2 7 3 5 4" xfId="35040"/>
    <cellStyle name="Currency 2 7 3 6" xfId="8221"/>
    <cellStyle name="Currency 2 7 3 6 2" xfId="23632"/>
    <cellStyle name="Currency 2 7 3 6 2 2" xfId="54456"/>
    <cellStyle name="Currency 2 7 3 6 3" xfId="39046"/>
    <cellStyle name="Currency 2 7 3 7" xfId="15823"/>
    <cellStyle name="Currency 2 7 3 7 2" xfId="46647"/>
    <cellStyle name="Currency 2 7 3 8" xfId="31237"/>
    <cellStyle name="Currency 2 7 4" xfId="831"/>
    <cellStyle name="Currency 2 7 4 2" xfId="2730"/>
    <cellStyle name="Currency 2 7 4 2 2" xfId="6533"/>
    <cellStyle name="Currency 2 7 4 2 2 2" xfId="14343"/>
    <cellStyle name="Currency 2 7 4 2 2 2 2" xfId="29754"/>
    <cellStyle name="Currency 2 7 4 2 2 2 2 2" xfId="60578"/>
    <cellStyle name="Currency 2 7 4 2 2 2 3" xfId="45168"/>
    <cellStyle name="Currency 2 7 4 2 2 3" xfId="21945"/>
    <cellStyle name="Currency 2 7 4 2 2 3 2" xfId="52769"/>
    <cellStyle name="Currency 2 7 4 2 2 4" xfId="37359"/>
    <cellStyle name="Currency 2 7 4 2 3" xfId="10540"/>
    <cellStyle name="Currency 2 7 4 2 3 2" xfId="25951"/>
    <cellStyle name="Currency 2 7 4 2 3 2 2" xfId="56775"/>
    <cellStyle name="Currency 2 7 4 2 3 3" xfId="41365"/>
    <cellStyle name="Currency 2 7 4 2 4" xfId="18142"/>
    <cellStyle name="Currency 2 7 4 2 4 2" xfId="48966"/>
    <cellStyle name="Currency 2 7 4 2 5" xfId="33556"/>
    <cellStyle name="Currency 2 7 4 3" xfId="4634"/>
    <cellStyle name="Currency 2 7 4 3 2" xfId="12444"/>
    <cellStyle name="Currency 2 7 4 3 2 2" xfId="27855"/>
    <cellStyle name="Currency 2 7 4 3 2 2 2" xfId="58679"/>
    <cellStyle name="Currency 2 7 4 3 2 3" xfId="43269"/>
    <cellStyle name="Currency 2 7 4 3 3" xfId="20046"/>
    <cellStyle name="Currency 2 7 4 3 3 2" xfId="50870"/>
    <cellStyle name="Currency 2 7 4 3 4" xfId="35460"/>
    <cellStyle name="Currency 2 7 4 4" xfId="8641"/>
    <cellStyle name="Currency 2 7 4 4 2" xfId="24052"/>
    <cellStyle name="Currency 2 7 4 4 2 2" xfId="54876"/>
    <cellStyle name="Currency 2 7 4 4 3" xfId="39466"/>
    <cellStyle name="Currency 2 7 4 5" xfId="16243"/>
    <cellStyle name="Currency 2 7 4 5 2" xfId="47067"/>
    <cellStyle name="Currency 2 7 4 6" xfId="31657"/>
    <cellStyle name="Currency 2 7 5" xfId="1464"/>
    <cellStyle name="Currency 2 7 5 2" xfId="3363"/>
    <cellStyle name="Currency 2 7 5 2 2" xfId="7166"/>
    <cellStyle name="Currency 2 7 5 2 2 2" xfId="14976"/>
    <cellStyle name="Currency 2 7 5 2 2 2 2" xfId="30387"/>
    <cellStyle name="Currency 2 7 5 2 2 2 2 2" xfId="61211"/>
    <cellStyle name="Currency 2 7 5 2 2 2 3" xfId="45801"/>
    <cellStyle name="Currency 2 7 5 2 2 3" xfId="22578"/>
    <cellStyle name="Currency 2 7 5 2 2 3 2" xfId="53402"/>
    <cellStyle name="Currency 2 7 5 2 2 4" xfId="37992"/>
    <cellStyle name="Currency 2 7 5 2 3" xfId="11173"/>
    <cellStyle name="Currency 2 7 5 2 3 2" xfId="26584"/>
    <cellStyle name="Currency 2 7 5 2 3 2 2" xfId="57408"/>
    <cellStyle name="Currency 2 7 5 2 3 3" xfId="41998"/>
    <cellStyle name="Currency 2 7 5 2 4" xfId="18775"/>
    <cellStyle name="Currency 2 7 5 2 4 2" xfId="49599"/>
    <cellStyle name="Currency 2 7 5 2 5" xfId="34189"/>
    <cellStyle name="Currency 2 7 5 3" xfId="5267"/>
    <cellStyle name="Currency 2 7 5 3 2" xfId="13077"/>
    <cellStyle name="Currency 2 7 5 3 2 2" xfId="28488"/>
    <cellStyle name="Currency 2 7 5 3 2 2 2" xfId="59312"/>
    <cellStyle name="Currency 2 7 5 3 2 3" xfId="43902"/>
    <cellStyle name="Currency 2 7 5 3 3" xfId="20679"/>
    <cellStyle name="Currency 2 7 5 3 3 2" xfId="51503"/>
    <cellStyle name="Currency 2 7 5 3 4" xfId="36093"/>
    <cellStyle name="Currency 2 7 5 4" xfId="9274"/>
    <cellStyle name="Currency 2 7 5 4 2" xfId="24685"/>
    <cellStyle name="Currency 2 7 5 4 2 2" xfId="55509"/>
    <cellStyle name="Currency 2 7 5 4 3" xfId="40099"/>
    <cellStyle name="Currency 2 7 5 5" xfId="16876"/>
    <cellStyle name="Currency 2 7 5 5 2" xfId="47700"/>
    <cellStyle name="Currency 2 7 5 6" xfId="32290"/>
    <cellStyle name="Currency 2 7 6" xfId="2097"/>
    <cellStyle name="Currency 2 7 6 2" xfId="5900"/>
    <cellStyle name="Currency 2 7 6 2 2" xfId="13710"/>
    <cellStyle name="Currency 2 7 6 2 2 2" xfId="29121"/>
    <cellStyle name="Currency 2 7 6 2 2 2 2" xfId="59945"/>
    <cellStyle name="Currency 2 7 6 2 2 3" xfId="44535"/>
    <cellStyle name="Currency 2 7 6 2 3" xfId="21312"/>
    <cellStyle name="Currency 2 7 6 2 3 2" xfId="52136"/>
    <cellStyle name="Currency 2 7 6 2 4" xfId="36726"/>
    <cellStyle name="Currency 2 7 6 3" xfId="9907"/>
    <cellStyle name="Currency 2 7 6 3 2" xfId="25318"/>
    <cellStyle name="Currency 2 7 6 3 2 2" xfId="56142"/>
    <cellStyle name="Currency 2 7 6 3 3" xfId="40732"/>
    <cellStyle name="Currency 2 7 6 4" xfId="17509"/>
    <cellStyle name="Currency 2 7 6 4 2" xfId="48333"/>
    <cellStyle name="Currency 2 7 6 5" xfId="32923"/>
    <cellStyle name="Currency 2 7 7" xfId="4001"/>
    <cellStyle name="Currency 2 7 7 2" xfId="11811"/>
    <cellStyle name="Currency 2 7 7 2 2" xfId="27222"/>
    <cellStyle name="Currency 2 7 7 2 2 2" xfId="58046"/>
    <cellStyle name="Currency 2 7 7 2 3" xfId="42636"/>
    <cellStyle name="Currency 2 7 7 3" xfId="19413"/>
    <cellStyle name="Currency 2 7 7 3 2" xfId="50237"/>
    <cellStyle name="Currency 2 7 7 4" xfId="34827"/>
    <cellStyle name="Currency 2 7 8" xfId="8008"/>
    <cellStyle name="Currency 2 7 8 2" xfId="23419"/>
    <cellStyle name="Currency 2 7 8 2 2" xfId="54243"/>
    <cellStyle name="Currency 2 7 8 3" xfId="38833"/>
    <cellStyle name="Currency 2 7 9" xfId="7799"/>
    <cellStyle name="Currency 2 7 9 2" xfId="23210"/>
    <cellStyle name="Currency 2 7 9 2 2" xfId="54034"/>
    <cellStyle name="Currency 2 7 9 3" xfId="38624"/>
    <cellStyle name="Currency 2 8" xfId="357"/>
    <cellStyle name="Currency 2 8 10" xfId="15770"/>
    <cellStyle name="Currency 2 8 10 2" xfId="46594"/>
    <cellStyle name="Currency 2 8 11" xfId="31184"/>
    <cellStyle name="Currency 2 8 2" xfId="780"/>
    <cellStyle name="Currency 2 8 2 2" xfId="1413"/>
    <cellStyle name="Currency 2 8 2 2 2" xfId="3312"/>
    <cellStyle name="Currency 2 8 2 2 2 2" xfId="7115"/>
    <cellStyle name="Currency 2 8 2 2 2 2 2" xfId="14925"/>
    <cellStyle name="Currency 2 8 2 2 2 2 2 2" xfId="30336"/>
    <cellStyle name="Currency 2 8 2 2 2 2 2 2 2" xfId="61160"/>
    <cellStyle name="Currency 2 8 2 2 2 2 2 3" xfId="45750"/>
    <cellStyle name="Currency 2 8 2 2 2 2 3" xfId="22527"/>
    <cellStyle name="Currency 2 8 2 2 2 2 3 2" xfId="53351"/>
    <cellStyle name="Currency 2 8 2 2 2 2 4" xfId="37941"/>
    <cellStyle name="Currency 2 8 2 2 2 3" xfId="11122"/>
    <cellStyle name="Currency 2 8 2 2 2 3 2" xfId="26533"/>
    <cellStyle name="Currency 2 8 2 2 2 3 2 2" xfId="57357"/>
    <cellStyle name="Currency 2 8 2 2 2 3 3" xfId="41947"/>
    <cellStyle name="Currency 2 8 2 2 2 4" xfId="18724"/>
    <cellStyle name="Currency 2 8 2 2 2 4 2" xfId="49548"/>
    <cellStyle name="Currency 2 8 2 2 2 5" xfId="34138"/>
    <cellStyle name="Currency 2 8 2 2 3" xfId="5216"/>
    <cellStyle name="Currency 2 8 2 2 3 2" xfId="13026"/>
    <cellStyle name="Currency 2 8 2 2 3 2 2" xfId="28437"/>
    <cellStyle name="Currency 2 8 2 2 3 2 2 2" xfId="59261"/>
    <cellStyle name="Currency 2 8 2 2 3 2 3" xfId="43851"/>
    <cellStyle name="Currency 2 8 2 2 3 3" xfId="20628"/>
    <cellStyle name="Currency 2 8 2 2 3 3 2" xfId="51452"/>
    <cellStyle name="Currency 2 8 2 2 3 4" xfId="36042"/>
    <cellStyle name="Currency 2 8 2 2 4" xfId="9223"/>
    <cellStyle name="Currency 2 8 2 2 4 2" xfId="24634"/>
    <cellStyle name="Currency 2 8 2 2 4 2 2" xfId="55458"/>
    <cellStyle name="Currency 2 8 2 2 4 3" xfId="40048"/>
    <cellStyle name="Currency 2 8 2 2 5" xfId="16825"/>
    <cellStyle name="Currency 2 8 2 2 5 2" xfId="47649"/>
    <cellStyle name="Currency 2 8 2 2 6" xfId="32239"/>
    <cellStyle name="Currency 2 8 2 3" xfId="2046"/>
    <cellStyle name="Currency 2 8 2 3 2" xfId="3945"/>
    <cellStyle name="Currency 2 8 2 3 2 2" xfId="7748"/>
    <cellStyle name="Currency 2 8 2 3 2 2 2" xfId="15558"/>
    <cellStyle name="Currency 2 8 2 3 2 2 2 2" xfId="30969"/>
    <cellStyle name="Currency 2 8 2 3 2 2 2 2 2" xfId="61793"/>
    <cellStyle name="Currency 2 8 2 3 2 2 2 3" xfId="46383"/>
    <cellStyle name="Currency 2 8 2 3 2 2 3" xfId="23160"/>
    <cellStyle name="Currency 2 8 2 3 2 2 3 2" xfId="53984"/>
    <cellStyle name="Currency 2 8 2 3 2 2 4" xfId="38574"/>
    <cellStyle name="Currency 2 8 2 3 2 3" xfId="11755"/>
    <cellStyle name="Currency 2 8 2 3 2 3 2" xfId="27166"/>
    <cellStyle name="Currency 2 8 2 3 2 3 2 2" xfId="57990"/>
    <cellStyle name="Currency 2 8 2 3 2 3 3" xfId="42580"/>
    <cellStyle name="Currency 2 8 2 3 2 4" xfId="19357"/>
    <cellStyle name="Currency 2 8 2 3 2 4 2" xfId="50181"/>
    <cellStyle name="Currency 2 8 2 3 2 5" xfId="34771"/>
    <cellStyle name="Currency 2 8 2 3 3" xfId="5849"/>
    <cellStyle name="Currency 2 8 2 3 3 2" xfId="13659"/>
    <cellStyle name="Currency 2 8 2 3 3 2 2" xfId="29070"/>
    <cellStyle name="Currency 2 8 2 3 3 2 2 2" xfId="59894"/>
    <cellStyle name="Currency 2 8 2 3 3 2 3" xfId="44484"/>
    <cellStyle name="Currency 2 8 2 3 3 3" xfId="21261"/>
    <cellStyle name="Currency 2 8 2 3 3 3 2" xfId="52085"/>
    <cellStyle name="Currency 2 8 2 3 3 4" xfId="36675"/>
    <cellStyle name="Currency 2 8 2 3 4" xfId="9856"/>
    <cellStyle name="Currency 2 8 2 3 4 2" xfId="25267"/>
    <cellStyle name="Currency 2 8 2 3 4 2 2" xfId="56091"/>
    <cellStyle name="Currency 2 8 2 3 4 3" xfId="40681"/>
    <cellStyle name="Currency 2 8 2 3 5" xfId="17458"/>
    <cellStyle name="Currency 2 8 2 3 5 2" xfId="48282"/>
    <cellStyle name="Currency 2 8 2 3 6" xfId="32872"/>
    <cellStyle name="Currency 2 8 2 4" xfId="2679"/>
    <cellStyle name="Currency 2 8 2 4 2" xfId="6482"/>
    <cellStyle name="Currency 2 8 2 4 2 2" xfId="14292"/>
    <cellStyle name="Currency 2 8 2 4 2 2 2" xfId="29703"/>
    <cellStyle name="Currency 2 8 2 4 2 2 2 2" xfId="60527"/>
    <cellStyle name="Currency 2 8 2 4 2 2 3" xfId="45117"/>
    <cellStyle name="Currency 2 8 2 4 2 3" xfId="21894"/>
    <cellStyle name="Currency 2 8 2 4 2 3 2" xfId="52718"/>
    <cellStyle name="Currency 2 8 2 4 2 4" xfId="37308"/>
    <cellStyle name="Currency 2 8 2 4 3" xfId="10489"/>
    <cellStyle name="Currency 2 8 2 4 3 2" xfId="25900"/>
    <cellStyle name="Currency 2 8 2 4 3 2 2" xfId="56724"/>
    <cellStyle name="Currency 2 8 2 4 3 3" xfId="41314"/>
    <cellStyle name="Currency 2 8 2 4 4" xfId="18091"/>
    <cellStyle name="Currency 2 8 2 4 4 2" xfId="48915"/>
    <cellStyle name="Currency 2 8 2 4 5" xfId="33505"/>
    <cellStyle name="Currency 2 8 2 5" xfId="4583"/>
    <cellStyle name="Currency 2 8 2 5 2" xfId="12393"/>
    <cellStyle name="Currency 2 8 2 5 2 2" xfId="27804"/>
    <cellStyle name="Currency 2 8 2 5 2 2 2" xfId="58628"/>
    <cellStyle name="Currency 2 8 2 5 2 3" xfId="43218"/>
    <cellStyle name="Currency 2 8 2 5 3" xfId="19995"/>
    <cellStyle name="Currency 2 8 2 5 3 2" xfId="50819"/>
    <cellStyle name="Currency 2 8 2 5 4" xfId="35409"/>
    <cellStyle name="Currency 2 8 2 6" xfId="8590"/>
    <cellStyle name="Currency 2 8 2 6 2" xfId="24001"/>
    <cellStyle name="Currency 2 8 2 6 2 2" xfId="54825"/>
    <cellStyle name="Currency 2 8 2 6 3" xfId="39415"/>
    <cellStyle name="Currency 2 8 2 7" xfId="16192"/>
    <cellStyle name="Currency 2 8 2 7 2" xfId="47016"/>
    <cellStyle name="Currency 2 8 2 8" xfId="31606"/>
    <cellStyle name="Currency 2 8 3" xfId="571"/>
    <cellStyle name="Currency 2 8 3 2" xfId="1204"/>
    <cellStyle name="Currency 2 8 3 2 2" xfId="3103"/>
    <cellStyle name="Currency 2 8 3 2 2 2" xfId="6906"/>
    <cellStyle name="Currency 2 8 3 2 2 2 2" xfId="14716"/>
    <cellStyle name="Currency 2 8 3 2 2 2 2 2" xfId="30127"/>
    <cellStyle name="Currency 2 8 3 2 2 2 2 2 2" xfId="60951"/>
    <cellStyle name="Currency 2 8 3 2 2 2 2 3" xfId="45541"/>
    <cellStyle name="Currency 2 8 3 2 2 2 3" xfId="22318"/>
    <cellStyle name="Currency 2 8 3 2 2 2 3 2" xfId="53142"/>
    <cellStyle name="Currency 2 8 3 2 2 2 4" xfId="37732"/>
    <cellStyle name="Currency 2 8 3 2 2 3" xfId="10913"/>
    <cellStyle name="Currency 2 8 3 2 2 3 2" xfId="26324"/>
    <cellStyle name="Currency 2 8 3 2 2 3 2 2" xfId="57148"/>
    <cellStyle name="Currency 2 8 3 2 2 3 3" xfId="41738"/>
    <cellStyle name="Currency 2 8 3 2 2 4" xfId="18515"/>
    <cellStyle name="Currency 2 8 3 2 2 4 2" xfId="49339"/>
    <cellStyle name="Currency 2 8 3 2 2 5" xfId="33929"/>
    <cellStyle name="Currency 2 8 3 2 3" xfId="5007"/>
    <cellStyle name="Currency 2 8 3 2 3 2" xfId="12817"/>
    <cellStyle name="Currency 2 8 3 2 3 2 2" xfId="28228"/>
    <cellStyle name="Currency 2 8 3 2 3 2 2 2" xfId="59052"/>
    <cellStyle name="Currency 2 8 3 2 3 2 3" xfId="43642"/>
    <cellStyle name="Currency 2 8 3 2 3 3" xfId="20419"/>
    <cellStyle name="Currency 2 8 3 2 3 3 2" xfId="51243"/>
    <cellStyle name="Currency 2 8 3 2 3 4" xfId="35833"/>
    <cellStyle name="Currency 2 8 3 2 4" xfId="9014"/>
    <cellStyle name="Currency 2 8 3 2 4 2" xfId="24425"/>
    <cellStyle name="Currency 2 8 3 2 4 2 2" xfId="55249"/>
    <cellStyle name="Currency 2 8 3 2 4 3" xfId="39839"/>
    <cellStyle name="Currency 2 8 3 2 5" xfId="16616"/>
    <cellStyle name="Currency 2 8 3 2 5 2" xfId="47440"/>
    <cellStyle name="Currency 2 8 3 2 6" xfId="32030"/>
    <cellStyle name="Currency 2 8 3 3" xfId="1837"/>
    <cellStyle name="Currency 2 8 3 3 2" xfId="3736"/>
    <cellStyle name="Currency 2 8 3 3 2 2" xfId="7539"/>
    <cellStyle name="Currency 2 8 3 3 2 2 2" xfId="15349"/>
    <cellStyle name="Currency 2 8 3 3 2 2 2 2" xfId="30760"/>
    <cellStyle name="Currency 2 8 3 3 2 2 2 2 2" xfId="61584"/>
    <cellStyle name="Currency 2 8 3 3 2 2 2 3" xfId="46174"/>
    <cellStyle name="Currency 2 8 3 3 2 2 3" xfId="22951"/>
    <cellStyle name="Currency 2 8 3 3 2 2 3 2" xfId="53775"/>
    <cellStyle name="Currency 2 8 3 3 2 2 4" xfId="38365"/>
    <cellStyle name="Currency 2 8 3 3 2 3" xfId="11546"/>
    <cellStyle name="Currency 2 8 3 3 2 3 2" xfId="26957"/>
    <cellStyle name="Currency 2 8 3 3 2 3 2 2" xfId="57781"/>
    <cellStyle name="Currency 2 8 3 3 2 3 3" xfId="42371"/>
    <cellStyle name="Currency 2 8 3 3 2 4" xfId="19148"/>
    <cellStyle name="Currency 2 8 3 3 2 4 2" xfId="49972"/>
    <cellStyle name="Currency 2 8 3 3 2 5" xfId="34562"/>
    <cellStyle name="Currency 2 8 3 3 3" xfId="5640"/>
    <cellStyle name="Currency 2 8 3 3 3 2" xfId="13450"/>
    <cellStyle name="Currency 2 8 3 3 3 2 2" xfId="28861"/>
    <cellStyle name="Currency 2 8 3 3 3 2 2 2" xfId="59685"/>
    <cellStyle name="Currency 2 8 3 3 3 2 3" xfId="44275"/>
    <cellStyle name="Currency 2 8 3 3 3 3" xfId="21052"/>
    <cellStyle name="Currency 2 8 3 3 3 3 2" xfId="51876"/>
    <cellStyle name="Currency 2 8 3 3 3 4" xfId="36466"/>
    <cellStyle name="Currency 2 8 3 3 4" xfId="9647"/>
    <cellStyle name="Currency 2 8 3 3 4 2" xfId="25058"/>
    <cellStyle name="Currency 2 8 3 3 4 2 2" xfId="55882"/>
    <cellStyle name="Currency 2 8 3 3 4 3" xfId="40472"/>
    <cellStyle name="Currency 2 8 3 3 5" xfId="17249"/>
    <cellStyle name="Currency 2 8 3 3 5 2" xfId="48073"/>
    <cellStyle name="Currency 2 8 3 3 6" xfId="32663"/>
    <cellStyle name="Currency 2 8 3 4" xfId="2470"/>
    <cellStyle name="Currency 2 8 3 4 2" xfId="6273"/>
    <cellStyle name="Currency 2 8 3 4 2 2" xfId="14083"/>
    <cellStyle name="Currency 2 8 3 4 2 2 2" xfId="29494"/>
    <cellStyle name="Currency 2 8 3 4 2 2 2 2" xfId="60318"/>
    <cellStyle name="Currency 2 8 3 4 2 2 3" xfId="44908"/>
    <cellStyle name="Currency 2 8 3 4 2 3" xfId="21685"/>
    <cellStyle name="Currency 2 8 3 4 2 3 2" xfId="52509"/>
    <cellStyle name="Currency 2 8 3 4 2 4" xfId="37099"/>
    <cellStyle name="Currency 2 8 3 4 3" xfId="10280"/>
    <cellStyle name="Currency 2 8 3 4 3 2" xfId="25691"/>
    <cellStyle name="Currency 2 8 3 4 3 2 2" xfId="56515"/>
    <cellStyle name="Currency 2 8 3 4 3 3" xfId="41105"/>
    <cellStyle name="Currency 2 8 3 4 4" xfId="17882"/>
    <cellStyle name="Currency 2 8 3 4 4 2" xfId="48706"/>
    <cellStyle name="Currency 2 8 3 4 5" xfId="33296"/>
    <cellStyle name="Currency 2 8 3 5" xfId="4374"/>
    <cellStyle name="Currency 2 8 3 5 2" xfId="12184"/>
    <cellStyle name="Currency 2 8 3 5 2 2" xfId="27595"/>
    <cellStyle name="Currency 2 8 3 5 2 2 2" xfId="58419"/>
    <cellStyle name="Currency 2 8 3 5 2 3" xfId="43009"/>
    <cellStyle name="Currency 2 8 3 5 3" xfId="19786"/>
    <cellStyle name="Currency 2 8 3 5 3 2" xfId="50610"/>
    <cellStyle name="Currency 2 8 3 5 4" xfId="35200"/>
    <cellStyle name="Currency 2 8 3 6" xfId="8381"/>
    <cellStyle name="Currency 2 8 3 6 2" xfId="23792"/>
    <cellStyle name="Currency 2 8 3 6 2 2" xfId="54616"/>
    <cellStyle name="Currency 2 8 3 6 3" xfId="39206"/>
    <cellStyle name="Currency 2 8 3 7" xfId="15983"/>
    <cellStyle name="Currency 2 8 3 7 2" xfId="46807"/>
    <cellStyle name="Currency 2 8 3 8" xfId="31397"/>
    <cellStyle name="Currency 2 8 4" xfId="991"/>
    <cellStyle name="Currency 2 8 4 2" xfId="2890"/>
    <cellStyle name="Currency 2 8 4 2 2" xfId="6693"/>
    <cellStyle name="Currency 2 8 4 2 2 2" xfId="14503"/>
    <cellStyle name="Currency 2 8 4 2 2 2 2" xfId="29914"/>
    <cellStyle name="Currency 2 8 4 2 2 2 2 2" xfId="60738"/>
    <cellStyle name="Currency 2 8 4 2 2 2 3" xfId="45328"/>
    <cellStyle name="Currency 2 8 4 2 2 3" xfId="22105"/>
    <cellStyle name="Currency 2 8 4 2 2 3 2" xfId="52929"/>
    <cellStyle name="Currency 2 8 4 2 2 4" xfId="37519"/>
    <cellStyle name="Currency 2 8 4 2 3" xfId="10700"/>
    <cellStyle name="Currency 2 8 4 2 3 2" xfId="26111"/>
    <cellStyle name="Currency 2 8 4 2 3 2 2" xfId="56935"/>
    <cellStyle name="Currency 2 8 4 2 3 3" xfId="41525"/>
    <cellStyle name="Currency 2 8 4 2 4" xfId="18302"/>
    <cellStyle name="Currency 2 8 4 2 4 2" xfId="49126"/>
    <cellStyle name="Currency 2 8 4 2 5" xfId="33716"/>
    <cellStyle name="Currency 2 8 4 3" xfId="4794"/>
    <cellStyle name="Currency 2 8 4 3 2" xfId="12604"/>
    <cellStyle name="Currency 2 8 4 3 2 2" xfId="28015"/>
    <cellStyle name="Currency 2 8 4 3 2 2 2" xfId="58839"/>
    <cellStyle name="Currency 2 8 4 3 2 3" xfId="43429"/>
    <cellStyle name="Currency 2 8 4 3 3" xfId="20206"/>
    <cellStyle name="Currency 2 8 4 3 3 2" xfId="51030"/>
    <cellStyle name="Currency 2 8 4 3 4" xfId="35620"/>
    <cellStyle name="Currency 2 8 4 4" xfId="8801"/>
    <cellStyle name="Currency 2 8 4 4 2" xfId="24212"/>
    <cellStyle name="Currency 2 8 4 4 2 2" xfId="55036"/>
    <cellStyle name="Currency 2 8 4 4 3" xfId="39626"/>
    <cellStyle name="Currency 2 8 4 5" xfId="16403"/>
    <cellStyle name="Currency 2 8 4 5 2" xfId="47227"/>
    <cellStyle name="Currency 2 8 4 6" xfId="31817"/>
    <cellStyle name="Currency 2 8 5" xfId="1624"/>
    <cellStyle name="Currency 2 8 5 2" xfId="3523"/>
    <cellStyle name="Currency 2 8 5 2 2" xfId="7326"/>
    <cellStyle name="Currency 2 8 5 2 2 2" xfId="15136"/>
    <cellStyle name="Currency 2 8 5 2 2 2 2" xfId="30547"/>
    <cellStyle name="Currency 2 8 5 2 2 2 2 2" xfId="61371"/>
    <cellStyle name="Currency 2 8 5 2 2 2 3" xfId="45961"/>
    <cellStyle name="Currency 2 8 5 2 2 3" xfId="22738"/>
    <cellStyle name="Currency 2 8 5 2 2 3 2" xfId="53562"/>
    <cellStyle name="Currency 2 8 5 2 2 4" xfId="38152"/>
    <cellStyle name="Currency 2 8 5 2 3" xfId="11333"/>
    <cellStyle name="Currency 2 8 5 2 3 2" xfId="26744"/>
    <cellStyle name="Currency 2 8 5 2 3 2 2" xfId="57568"/>
    <cellStyle name="Currency 2 8 5 2 3 3" xfId="42158"/>
    <cellStyle name="Currency 2 8 5 2 4" xfId="18935"/>
    <cellStyle name="Currency 2 8 5 2 4 2" xfId="49759"/>
    <cellStyle name="Currency 2 8 5 2 5" xfId="34349"/>
    <cellStyle name="Currency 2 8 5 3" xfId="5427"/>
    <cellStyle name="Currency 2 8 5 3 2" xfId="13237"/>
    <cellStyle name="Currency 2 8 5 3 2 2" xfId="28648"/>
    <cellStyle name="Currency 2 8 5 3 2 2 2" xfId="59472"/>
    <cellStyle name="Currency 2 8 5 3 2 3" xfId="44062"/>
    <cellStyle name="Currency 2 8 5 3 3" xfId="20839"/>
    <cellStyle name="Currency 2 8 5 3 3 2" xfId="51663"/>
    <cellStyle name="Currency 2 8 5 3 4" xfId="36253"/>
    <cellStyle name="Currency 2 8 5 4" xfId="9434"/>
    <cellStyle name="Currency 2 8 5 4 2" xfId="24845"/>
    <cellStyle name="Currency 2 8 5 4 2 2" xfId="55669"/>
    <cellStyle name="Currency 2 8 5 4 3" xfId="40259"/>
    <cellStyle name="Currency 2 8 5 5" xfId="17036"/>
    <cellStyle name="Currency 2 8 5 5 2" xfId="47860"/>
    <cellStyle name="Currency 2 8 5 6" xfId="32450"/>
    <cellStyle name="Currency 2 8 6" xfId="2257"/>
    <cellStyle name="Currency 2 8 6 2" xfId="6060"/>
    <cellStyle name="Currency 2 8 6 2 2" xfId="13870"/>
    <cellStyle name="Currency 2 8 6 2 2 2" xfId="29281"/>
    <cellStyle name="Currency 2 8 6 2 2 2 2" xfId="60105"/>
    <cellStyle name="Currency 2 8 6 2 2 3" xfId="44695"/>
    <cellStyle name="Currency 2 8 6 2 3" xfId="21472"/>
    <cellStyle name="Currency 2 8 6 2 3 2" xfId="52296"/>
    <cellStyle name="Currency 2 8 6 2 4" xfId="36886"/>
    <cellStyle name="Currency 2 8 6 3" xfId="10067"/>
    <cellStyle name="Currency 2 8 6 3 2" xfId="25478"/>
    <cellStyle name="Currency 2 8 6 3 2 2" xfId="56302"/>
    <cellStyle name="Currency 2 8 6 3 3" xfId="40892"/>
    <cellStyle name="Currency 2 8 6 4" xfId="17669"/>
    <cellStyle name="Currency 2 8 6 4 2" xfId="48493"/>
    <cellStyle name="Currency 2 8 6 5" xfId="33083"/>
    <cellStyle name="Currency 2 8 7" xfId="4161"/>
    <cellStyle name="Currency 2 8 7 2" xfId="11971"/>
    <cellStyle name="Currency 2 8 7 2 2" xfId="27382"/>
    <cellStyle name="Currency 2 8 7 2 2 2" xfId="58206"/>
    <cellStyle name="Currency 2 8 7 2 3" xfId="42796"/>
    <cellStyle name="Currency 2 8 7 3" xfId="19573"/>
    <cellStyle name="Currency 2 8 7 3 2" xfId="50397"/>
    <cellStyle name="Currency 2 8 7 4" xfId="34987"/>
    <cellStyle name="Currency 2 8 8" xfId="8168"/>
    <cellStyle name="Currency 2 8 8 2" xfId="23579"/>
    <cellStyle name="Currency 2 8 8 2 2" xfId="54403"/>
    <cellStyle name="Currency 2 8 8 3" xfId="38993"/>
    <cellStyle name="Currency 2 8 9" xfId="7959"/>
    <cellStyle name="Currency 2 8 9 2" xfId="23370"/>
    <cellStyle name="Currency 2 8 9 2 2" xfId="54194"/>
    <cellStyle name="Currency 2 8 9 3" xfId="38784"/>
    <cellStyle name="Currency 2 9" xfId="575"/>
    <cellStyle name="Currency 2 9 2" xfId="1208"/>
    <cellStyle name="Currency 2 9 2 2" xfId="3107"/>
    <cellStyle name="Currency 2 9 2 2 2" xfId="6910"/>
    <cellStyle name="Currency 2 9 2 2 2 2" xfId="14720"/>
    <cellStyle name="Currency 2 9 2 2 2 2 2" xfId="30131"/>
    <cellStyle name="Currency 2 9 2 2 2 2 2 2" xfId="60955"/>
    <cellStyle name="Currency 2 9 2 2 2 2 3" xfId="45545"/>
    <cellStyle name="Currency 2 9 2 2 2 3" xfId="22322"/>
    <cellStyle name="Currency 2 9 2 2 2 3 2" xfId="53146"/>
    <cellStyle name="Currency 2 9 2 2 2 4" xfId="37736"/>
    <cellStyle name="Currency 2 9 2 2 3" xfId="10917"/>
    <cellStyle name="Currency 2 9 2 2 3 2" xfId="26328"/>
    <cellStyle name="Currency 2 9 2 2 3 2 2" xfId="57152"/>
    <cellStyle name="Currency 2 9 2 2 3 3" xfId="41742"/>
    <cellStyle name="Currency 2 9 2 2 4" xfId="18519"/>
    <cellStyle name="Currency 2 9 2 2 4 2" xfId="49343"/>
    <cellStyle name="Currency 2 9 2 2 5" xfId="33933"/>
    <cellStyle name="Currency 2 9 2 3" xfId="5011"/>
    <cellStyle name="Currency 2 9 2 3 2" xfId="12821"/>
    <cellStyle name="Currency 2 9 2 3 2 2" xfId="28232"/>
    <cellStyle name="Currency 2 9 2 3 2 2 2" xfId="59056"/>
    <cellStyle name="Currency 2 9 2 3 2 3" xfId="43646"/>
    <cellStyle name="Currency 2 9 2 3 3" xfId="20423"/>
    <cellStyle name="Currency 2 9 2 3 3 2" xfId="51247"/>
    <cellStyle name="Currency 2 9 2 3 4" xfId="35837"/>
    <cellStyle name="Currency 2 9 2 4" xfId="9018"/>
    <cellStyle name="Currency 2 9 2 4 2" xfId="24429"/>
    <cellStyle name="Currency 2 9 2 4 2 2" xfId="55253"/>
    <cellStyle name="Currency 2 9 2 4 3" xfId="39843"/>
    <cellStyle name="Currency 2 9 2 5" xfId="16620"/>
    <cellStyle name="Currency 2 9 2 5 2" xfId="47444"/>
    <cellStyle name="Currency 2 9 2 6" xfId="32034"/>
    <cellStyle name="Currency 2 9 3" xfId="1841"/>
    <cellStyle name="Currency 2 9 3 2" xfId="3740"/>
    <cellStyle name="Currency 2 9 3 2 2" xfId="7543"/>
    <cellStyle name="Currency 2 9 3 2 2 2" xfId="15353"/>
    <cellStyle name="Currency 2 9 3 2 2 2 2" xfId="30764"/>
    <cellStyle name="Currency 2 9 3 2 2 2 2 2" xfId="61588"/>
    <cellStyle name="Currency 2 9 3 2 2 2 3" xfId="46178"/>
    <cellStyle name="Currency 2 9 3 2 2 3" xfId="22955"/>
    <cellStyle name="Currency 2 9 3 2 2 3 2" xfId="53779"/>
    <cellStyle name="Currency 2 9 3 2 2 4" xfId="38369"/>
    <cellStyle name="Currency 2 9 3 2 3" xfId="11550"/>
    <cellStyle name="Currency 2 9 3 2 3 2" xfId="26961"/>
    <cellStyle name="Currency 2 9 3 2 3 2 2" xfId="57785"/>
    <cellStyle name="Currency 2 9 3 2 3 3" xfId="42375"/>
    <cellStyle name="Currency 2 9 3 2 4" xfId="19152"/>
    <cellStyle name="Currency 2 9 3 2 4 2" xfId="49976"/>
    <cellStyle name="Currency 2 9 3 2 5" xfId="34566"/>
    <cellStyle name="Currency 2 9 3 3" xfId="5644"/>
    <cellStyle name="Currency 2 9 3 3 2" xfId="13454"/>
    <cellStyle name="Currency 2 9 3 3 2 2" xfId="28865"/>
    <cellStyle name="Currency 2 9 3 3 2 2 2" xfId="59689"/>
    <cellStyle name="Currency 2 9 3 3 2 3" xfId="44279"/>
    <cellStyle name="Currency 2 9 3 3 3" xfId="21056"/>
    <cellStyle name="Currency 2 9 3 3 3 2" xfId="51880"/>
    <cellStyle name="Currency 2 9 3 3 4" xfId="36470"/>
    <cellStyle name="Currency 2 9 3 4" xfId="9651"/>
    <cellStyle name="Currency 2 9 3 4 2" xfId="25062"/>
    <cellStyle name="Currency 2 9 3 4 2 2" xfId="55886"/>
    <cellStyle name="Currency 2 9 3 4 3" xfId="40476"/>
    <cellStyle name="Currency 2 9 3 5" xfId="17253"/>
    <cellStyle name="Currency 2 9 3 5 2" xfId="48077"/>
    <cellStyle name="Currency 2 9 3 6" xfId="32667"/>
    <cellStyle name="Currency 2 9 4" xfId="2474"/>
    <cellStyle name="Currency 2 9 4 2" xfId="6277"/>
    <cellStyle name="Currency 2 9 4 2 2" xfId="14087"/>
    <cellStyle name="Currency 2 9 4 2 2 2" xfId="29498"/>
    <cellStyle name="Currency 2 9 4 2 2 2 2" xfId="60322"/>
    <cellStyle name="Currency 2 9 4 2 2 3" xfId="44912"/>
    <cellStyle name="Currency 2 9 4 2 3" xfId="21689"/>
    <cellStyle name="Currency 2 9 4 2 3 2" xfId="52513"/>
    <cellStyle name="Currency 2 9 4 2 4" xfId="37103"/>
    <cellStyle name="Currency 2 9 4 3" xfId="10284"/>
    <cellStyle name="Currency 2 9 4 3 2" xfId="25695"/>
    <cellStyle name="Currency 2 9 4 3 2 2" xfId="56519"/>
    <cellStyle name="Currency 2 9 4 3 3" xfId="41109"/>
    <cellStyle name="Currency 2 9 4 4" xfId="17886"/>
    <cellStyle name="Currency 2 9 4 4 2" xfId="48710"/>
    <cellStyle name="Currency 2 9 4 5" xfId="33300"/>
    <cellStyle name="Currency 2 9 5" xfId="4378"/>
    <cellStyle name="Currency 2 9 5 2" xfId="12188"/>
    <cellStyle name="Currency 2 9 5 2 2" xfId="27599"/>
    <cellStyle name="Currency 2 9 5 2 2 2" xfId="58423"/>
    <cellStyle name="Currency 2 9 5 2 3" xfId="43013"/>
    <cellStyle name="Currency 2 9 5 3" xfId="19790"/>
    <cellStyle name="Currency 2 9 5 3 2" xfId="50614"/>
    <cellStyle name="Currency 2 9 5 4" xfId="35204"/>
    <cellStyle name="Currency 2 9 6" xfId="8385"/>
    <cellStyle name="Currency 2 9 6 2" xfId="23796"/>
    <cellStyle name="Currency 2 9 6 2 2" xfId="54620"/>
    <cellStyle name="Currency 2 9 6 3" xfId="39210"/>
    <cellStyle name="Currency 2 9 7" xfId="15987"/>
    <cellStyle name="Currency 2 9 7 2" xfId="46811"/>
    <cellStyle name="Currency 2 9 8" xfId="31401"/>
    <cellStyle name="Currency 20" xfId="61797"/>
    <cellStyle name="Currency 21" xfId="61799"/>
    <cellStyle name="Currency 22" xfId="61803"/>
    <cellStyle name="Currency 23" xfId="61808"/>
    <cellStyle name="Currency 24" xfId="132"/>
    <cellStyle name="Currency 25" xfId="117"/>
    <cellStyle name="Currency 26" xfId="61818"/>
    <cellStyle name="Currency 3" xfId="108"/>
    <cellStyle name="Currency 3 10" xfId="2056"/>
    <cellStyle name="Currency 3 10 2" xfId="5859"/>
    <cellStyle name="Currency 3 10 2 2" xfId="13669"/>
    <cellStyle name="Currency 3 10 2 2 2" xfId="29080"/>
    <cellStyle name="Currency 3 10 2 2 2 2" xfId="59904"/>
    <cellStyle name="Currency 3 10 2 2 3" xfId="44494"/>
    <cellStyle name="Currency 3 10 2 3" xfId="21271"/>
    <cellStyle name="Currency 3 10 2 3 2" xfId="52095"/>
    <cellStyle name="Currency 3 10 2 4" xfId="36685"/>
    <cellStyle name="Currency 3 10 3" xfId="9866"/>
    <cellStyle name="Currency 3 10 3 2" xfId="25277"/>
    <cellStyle name="Currency 3 10 3 2 2" xfId="56101"/>
    <cellStyle name="Currency 3 10 3 3" xfId="40691"/>
    <cellStyle name="Currency 3 10 4" xfId="17468"/>
    <cellStyle name="Currency 3 10 4 2" xfId="48292"/>
    <cellStyle name="Currency 3 10 5" xfId="32882"/>
    <cellStyle name="Currency 3 11" xfId="3950"/>
    <cellStyle name="Currency 3 11 2" xfId="11760"/>
    <cellStyle name="Currency 3 11 2 2" xfId="27171"/>
    <cellStyle name="Currency 3 11 2 2 2" xfId="57995"/>
    <cellStyle name="Currency 3 11 2 3" xfId="42585"/>
    <cellStyle name="Currency 3 11 3" xfId="19362"/>
    <cellStyle name="Currency 3 11 3 2" xfId="50186"/>
    <cellStyle name="Currency 3 11 4" xfId="34776"/>
    <cellStyle name="Currency 3 12" xfId="3960"/>
    <cellStyle name="Currency 3 12 2" xfId="11770"/>
    <cellStyle name="Currency 3 12 2 2" xfId="27181"/>
    <cellStyle name="Currency 3 12 2 2 2" xfId="58005"/>
    <cellStyle name="Currency 3 12 2 3" xfId="42595"/>
    <cellStyle name="Currency 3 12 3" xfId="19372"/>
    <cellStyle name="Currency 3 12 3 2" xfId="50196"/>
    <cellStyle name="Currency 3 12 4" xfId="34786"/>
    <cellStyle name="Currency 3 13" xfId="7967"/>
    <cellStyle name="Currency 3 13 2" xfId="23378"/>
    <cellStyle name="Currency 3 13 2 2" xfId="54202"/>
    <cellStyle name="Currency 3 13 3" xfId="38792"/>
    <cellStyle name="Currency 3 14" xfId="7758"/>
    <cellStyle name="Currency 3 14 2" xfId="23169"/>
    <cellStyle name="Currency 3 14 2 2" xfId="53993"/>
    <cellStyle name="Currency 3 14 3" xfId="38583"/>
    <cellStyle name="Currency 3 15" xfId="15569"/>
    <cellStyle name="Currency 3 15 2" xfId="46393"/>
    <cellStyle name="Currency 3 16" xfId="30983"/>
    <cellStyle name="Currency 3 17" xfId="145"/>
    <cellStyle name="Currency 3 2" xfId="176"/>
    <cellStyle name="Currency 3 2 10" xfId="3980"/>
    <cellStyle name="Currency 3 2 10 2" xfId="11790"/>
    <cellStyle name="Currency 3 2 10 2 2" xfId="27201"/>
    <cellStyle name="Currency 3 2 10 2 2 2" xfId="58025"/>
    <cellStyle name="Currency 3 2 10 2 3" xfId="42615"/>
    <cellStyle name="Currency 3 2 10 3" xfId="19392"/>
    <cellStyle name="Currency 3 2 10 3 2" xfId="50216"/>
    <cellStyle name="Currency 3 2 10 4" xfId="34806"/>
    <cellStyle name="Currency 3 2 11" xfId="7987"/>
    <cellStyle name="Currency 3 2 11 2" xfId="23398"/>
    <cellStyle name="Currency 3 2 11 2 2" xfId="54222"/>
    <cellStyle name="Currency 3 2 11 3" xfId="38812"/>
    <cellStyle name="Currency 3 2 12" xfId="7778"/>
    <cellStyle name="Currency 3 2 12 2" xfId="23189"/>
    <cellStyle name="Currency 3 2 12 2 2" xfId="54013"/>
    <cellStyle name="Currency 3 2 12 3" xfId="38603"/>
    <cellStyle name="Currency 3 2 13" xfId="15589"/>
    <cellStyle name="Currency 3 2 13 2" xfId="46413"/>
    <cellStyle name="Currency 3 2 14" xfId="31003"/>
    <cellStyle name="Currency 3 2 2" xfId="261"/>
    <cellStyle name="Currency 3 2 2 10" xfId="7863"/>
    <cellStyle name="Currency 3 2 2 10 2" xfId="23274"/>
    <cellStyle name="Currency 3 2 2 10 2 2" xfId="54098"/>
    <cellStyle name="Currency 3 2 2 10 3" xfId="38688"/>
    <cellStyle name="Currency 3 2 2 11" xfId="15674"/>
    <cellStyle name="Currency 3 2 2 11 2" xfId="46498"/>
    <cellStyle name="Currency 3 2 2 12" xfId="31088"/>
    <cellStyle name="Currency 3 2 2 2" xfId="343"/>
    <cellStyle name="Currency 3 2 2 2 10" xfId="15756"/>
    <cellStyle name="Currency 3 2 2 2 10 2" xfId="46580"/>
    <cellStyle name="Currency 3 2 2 2 11" xfId="31170"/>
    <cellStyle name="Currency 3 2 2 2 2" xfId="766"/>
    <cellStyle name="Currency 3 2 2 2 2 2" xfId="1399"/>
    <cellStyle name="Currency 3 2 2 2 2 2 2" xfId="3298"/>
    <cellStyle name="Currency 3 2 2 2 2 2 2 2" xfId="7101"/>
    <cellStyle name="Currency 3 2 2 2 2 2 2 2 2" xfId="14911"/>
    <cellStyle name="Currency 3 2 2 2 2 2 2 2 2 2" xfId="30322"/>
    <cellStyle name="Currency 3 2 2 2 2 2 2 2 2 2 2" xfId="61146"/>
    <cellStyle name="Currency 3 2 2 2 2 2 2 2 2 3" xfId="45736"/>
    <cellStyle name="Currency 3 2 2 2 2 2 2 2 3" xfId="22513"/>
    <cellStyle name="Currency 3 2 2 2 2 2 2 2 3 2" xfId="53337"/>
    <cellStyle name="Currency 3 2 2 2 2 2 2 2 4" xfId="37927"/>
    <cellStyle name="Currency 3 2 2 2 2 2 2 3" xfId="11108"/>
    <cellStyle name="Currency 3 2 2 2 2 2 2 3 2" xfId="26519"/>
    <cellStyle name="Currency 3 2 2 2 2 2 2 3 2 2" xfId="57343"/>
    <cellStyle name="Currency 3 2 2 2 2 2 2 3 3" xfId="41933"/>
    <cellStyle name="Currency 3 2 2 2 2 2 2 4" xfId="18710"/>
    <cellStyle name="Currency 3 2 2 2 2 2 2 4 2" xfId="49534"/>
    <cellStyle name="Currency 3 2 2 2 2 2 2 5" xfId="34124"/>
    <cellStyle name="Currency 3 2 2 2 2 2 3" xfId="5202"/>
    <cellStyle name="Currency 3 2 2 2 2 2 3 2" xfId="13012"/>
    <cellStyle name="Currency 3 2 2 2 2 2 3 2 2" xfId="28423"/>
    <cellStyle name="Currency 3 2 2 2 2 2 3 2 2 2" xfId="59247"/>
    <cellStyle name="Currency 3 2 2 2 2 2 3 2 3" xfId="43837"/>
    <cellStyle name="Currency 3 2 2 2 2 2 3 3" xfId="20614"/>
    <cellStyle name="Currency 3 2 2 2 2 2 3 3 2" xfId="51438"/>
    <cellStyle name="Currency 3 2 2 2 2 2 3 4" xfId="36028"/>
    <cellStyle name="Currency 3 2 2 2 2 2 4" xfId="9209"/>
    <cellStyle name="Currency 3 2 2 2 2 2 4 2" xfId="24620"/>
    <cellStyle name="Currency 3 2 2 2 2 2 4 2 2" xfId="55444"/>
    <cellStyle name="Currency 3 2 2 2 2 2 4 3" xfId="40034"/>
    <cellStyle name="Currency 3 2 2 2 2 2 5" xfId="16811"/>
    <cellStyle name="Currency 3 2 2 2 2 2 5 2" xfId="47635"/>
    <cellStyle name="Currency 3 2 2 2 2 2 6" xfId="32225"/>
    <cellStyle name="Currency 3 2 2 2 2 3" xfId="2032"/>
    <cellStyle name="Currency 3 2 2 2 2 3 2" xfId="3931"/>
    <cellStyle name="Currency 3 2 2 2 2 3 2 2" xfId="7734"/>
    <cellStyle name="Currency 3 2 2 2 2 3 2 2 2" xfId="15544"/>
    <cellStyle name="Currency 3 2 2 2 2 3 2 2 2 2" xfId="30955"/>
    <cellStyle name="Currency 3 2 2 2 2 3 2 2 2 2 2" xfId="61779"/>
    <cellStyle name="Currency 3 2 2 2 2 3 2 2 2 3" xfId="46369"/>
    <cellStyle name="Currency 3 2 2 2 2 3 2 2 3" xfId="23146"/>
    <cellStyle name="Currency 3 2 2 2 2 3 2 2 3 2" xfId="53970"/>
    <cellStyle name="Currency 3 2 2 2 2 3 2 2 4" xfId="38560"/>
    <cellStyle name="Currency 3 2 2 2 2 3 2 3" xfId="11741"/>
    <cellStyle name="Currency 3 2 2 2 2 3 2 3 2" xfId="27152"/>
    <cellStyle name="Currency 3 2 2 2 2 3 2 3 2 2" xfId="57976"/>
    <cellStyle name="Currency 3 2 2 2 2 3 2 3 3" xfId="42566"/>
    <cellStyle name="Currency 3 2 2 2 2 3 2 4" xfId="19343"/>
    <cellStyle name="Currency 3 2 2 2 2 3 2 4 2" xfId="50167"/>
    <cellStyle name="Currency 3 2 2 2 2 3 2 5" xfId="34757"/>
    <cellStyle name="Currency 3 2 2 2 2 3 3" xfId="5835"/>
    <cellStyle name="Currency 3 2 2 2 2 3 3 2" xfId="13645"/>
    <cellStyle name="Currency 3 2 2 2 2 3 3 2 2" xfId="29056"/>
    <cellStyle name="Currency 3 2 2 2 2 3 3 2 2 2" xfId="59880"/>
    <cellStyle name="Currency 3 2 2 2 2 3 3 2 3" xfId="44470"/>
    <cellStyle name="Currency 3 2 2 2 2 3 3 3" xfId="21247"/>
    <cellStyle name="Currency 3 2 2 2 2 3 3 3 2" xfId="52071"/>
    <cellStyle name="Currency 3 2 2 2 2 3 3 4" xfId="36661"/>
    <cellStyle name="Currency 3 2 2 2 2 3 4" xfId="9842"/>
    <cellStyle name="Currency 3 2 2 2 2 3 4 2" xfId="25253"/>
    <cellStyle name="Currency 3 2 2 2 2 3 4 2 2" xfId="56077"/>
    <cellStyle name="Currency 3 2 2 2 2 3 4 3" xfId="40667"/>
    <cellStyle name="Currency 3 2 2 2 2 3 5" xfId="17444"/>
    <cellStyle name="Currency 3 2 2 2 2 3 5 2" xfId="48268"/>
    <cellStyle name="Currency 3 2 2 2 2 3 6" xfId="32858"/>
    <cellStyle name="Currency 3 2 2 2 2 4" xfId="2665"/>
    <cellStyle name="Currency 3 2 2 2 2 4 2" xfId="6468"/>
    <cellStyle name="Currency 3 2 2 2 2 4 2 2" xfId="14278"/>
    <cellStyle name="Currency 3 2 2 2 2 4 2 2 2" xfId="29689"/>
    <cellStyle name="Currency 3 2 2 2 2 4 2 2 2 2" xfId="60513"/>
    <cellStyle name="Currency 3 2 2 2 2 4 2 2 3" xfId="45103"/>
    <cellStyle name="Currency 3 2 2 2 2 4 2 3" xfId="21880"/>
    <cellStyle name="Currency 3 2 2 2 2 4 2 3 2" xfId="52704"/>
    <cellStyle name="Currency 3 2 2 2 2 4 2 4" xfId="37294"/>
    <cellStyle name="Currency 3 2 2 2 2 4 3" xfId="10475"/>
    <cellStyle name="Currency 3 2 2 2 2 4 3 2" xfId="25886"/>
    <cellStyle name="Currency 3 2 2 2 2 4 3 2 2" xfId="56710"/>
    <cellStyle name="Currency 3 2 2 2 2 4 3 3" xfId="41300"/>
    <cellStyle name="Currency 3 2 2 2 2 4 4" xfId="18077"/>
    <cellStyle name="Currency 3 2 2 2 2 4 4 2" xfId="48901"/>
    <cellStyle name="Currency 3 2 2 2 2 4 5" xfId="33491"/>
    <cellStyle name="Currency 3 2 2 2 2 5" xfId="4569"/>
    <cellStyle name="Currency 3 2 2 2 2 5 2" xfId="12379"/>
    <cellStyle name="Currency 3 2 2 2 2 5 2 2" xfId="27790"/>
    <cellStyle name="Currency 3 2 2 2 2 5 2 2 2" xfId="58614"/>
    <cellStyle name="Currency 3 2 2 2 2 5 2 3" xfId="43204"/>
    <cellStyle name="Currency 3 2 2 2 2 5 3" xfId="19981"/>
    <cellStyle name="Currency 3 2 2 2 2 5 3 2" xfId="50805"/>
    <cellStyle name="Currency 3 2 2 2 2 5 4" xfId="35395"/>
    <cellStyle name="Currency 3 2 2 2 2 6" xfId="8576"/>
    <cellStyle name="Currency 3 2 2 2 2 6 2" xfId="23987"/>
    <cellStyle name="Currency 3 2 2 2 2 6 2 2" xfId="54811"/>
    <cellStyle name="Currency 3 2 2 2 2 6 3" xfId="39401"/>
    <cellStyle name="Currency 3 2 2 2 2 7" xfId="16178"/>
    <cellStyle name="Currency 3 2 2 2 2 7 2" xfId="47002"/>
    <cellStyle name="Currency 3 2 2 2 2 8" xfId="31592"/>
    <cellStyle name="Currency 3 2 2 2 3" xfId="557"/>
    <cellStyle name="Currency 3 2 2 2 3 2" xfId="1190"/>
    <cellStyle name="Currency 3 2 2 2 3 2 2" xfId="3089"/>
    <cellStyle name="Currency 3 2 2 2 3 2 2 2" xfId="6892"/>
    <cellStyle name="Currency 3 2 2 2 3 2 2 2 2" xfId="14702"/>
    <cellStyle name="Currency 3 2 2 2 3 2 2 2 2 2" xfId="30113"/>
    <cellStyle name="Currency 3 2 2 2 3 2 2 2 2 2 2" xfId="60937"/>
    <cellStyle name="Currency 3 2 2 2 3 2 2 2 2 3" xfId="45527"/>
    <cellStyle name="Currency 3 2 2 2 3 2 2 2 3" xfId="22304"/>
    <cellStyle name="Currency 3 2 2 2 3 2 2 2 3 2" xfId="53128"/>
    <cellStyle name="Currency 3 2 2 2 3 2 2 2 4" xfId="37718"/>
    <cellStyle name="Currency 3 2 2 2 3 2 2 3" xfId="10899"/>
    <cellStyle name="Currency 3 2 2 2 3 2 2 3 2" xfId="26310"/>
    <cellStyle name="Currency 3 2 2 2 3 2 2 3 2 2" xfId="57134"/>
    <cellStyle name="Currency 3 2 2 2 3 2 2 3 3" xfId="41724"/>
    <cellStyle name="Currency 3 2 2 2 3 2 2 4" xfId="18501"/>
    <cellStyle name="Currency 3 2 2 2 3 2 2 4 2" xfId="49325"/>
    <cellStyle name="Currency 3 2 2 2 3 2 2 5" xfId="33915"/>
    <cellStyle name="Currency 3 2 2 2 3 2 3" xfId="4993"/>
    <cellStyle name="Currency 3 2 2 2 3 2 3 2" xfId="12803"/>
    <cellStyle name="Currency 3 2 2 2 3 2 3 2 2" xfId="28214"/>
    <cellStyle name="Currency 3 2 2 2 3 2 3 2 2 2" xfId="59038"/>
    <cellStyle name="Currency 3 2 2 2 3 2 3 2 3" xfId="43628"/>
    <cellStyle name="Currency 3 2 2 2 3 2 3 3" xfId="20405"/>
    <cellStyle name="Currency 3 2 2 2 3 2 3 3 2" xfId="51229"/>
    <cellStyle name="Currency 3 2 2 2 3 2 3 4" xfId="35819"/>
    <cellStyle name="Currency 3 2 2 2 3 2 4" xfId="9000"/>
    <cellStyle name="Currency 3 2 2 2 3 2 4 2" xfId="24411"/>
    <cellStyle name="Currency 3 2 2 2 3 2 4 2 2" xfId="55235"/>
    <cellStyle name="Currency 3 2 2 2 3 2 4 3" xfId="39825"/>
    <cellStyle name="Currency 3 2 2 2 3 2 5" xfId="16602"/>
    <cellStyle name="Currency 3 2 2 2 3 2 5 2" xfId="47426"/>
    <cellStyle name="Currency 3 2 2 2 3 2 6" xfId="32016"/>
    <cellStyle name="Currency 3 2 2 2 3 3" xfId="1823"/>
    <cellStyle name="Currency 3 2 2 2 3 3 2" xfId="3722"/>
    <cellStyle name="Currency 3 2 2 2 3 3 2 2" xfId="7525"/>
    <cellStyle name="Currency 3 2 2 2 3 3 2 2 2" xfId="15335"/>
    <cellStyle name="Currency 3 2 2 2 3 3 2 2 2 2" xfId="30746"/>
    <cellStyle name="Currency 3 2 2 2 3 3 2 2 2 2 2" xfId="61570"/>
    <cellStyle name="Currency 3 2 2 2 3 3 2 2 2 3" xfId="46160"/>
    <cellStyle name="Currency 3 2 2 2 3 3 2 2 3" xfId="22937"/>
    <cellStyle name="Currency 3 2 2 2 3 3 2 2 3 2" xfId="53761"/>
    <cellStyle name="Currency 3 2 2 2 3 3 2 2 4" xfId="38351"/>
    <cellStyle name="Currency 3 2 2 2 3 3 2 3" xfId="11532"/>
    <cellStyle name="Currency 3 2 2 2 3 3 2 3 2" xfId="26943"/>
    <cellStyle name="Currency 3 2 2 2 3 3 2 3 2 2" xfId="57767"/>
    <cellStyle name="Currency 3 2 2 2 3 3 2 3 3" xfId="42357"/>
    <cellStyle name="Currency 3 2 2 2 3 3 2 4" xfId="19134"/>
    <cellStyle name="Currency 3 2 2 2 3 3 2 4 2" xfId="49958"/>
    <cellStyle name="Currency 3 2 2 2 3 3 2 5" xfId="34548"/>
    <cellStyle name="Currency 3 2 2 2 3 3 3" xfId="5626"/>
    <cellStyle name="Currency 3 2 2 2 3 3 3 2" xfId="13436"/>
    <cellStyle name="Currency 3 2 2 2 3 3 3 2 2" xfId="28847"/>
    <cellStyle name="Currency 3 2 2 2 3 3 3 2 2 2" xfId="59671"/>
    <cellStyle name="Currency 3 2 2 2 3 3 3 2 3" xfId="44261"/>
    <cellStyle name="Currency 3 2 2 2 3 3 3 3" xfId="21038"/>
    <cellStyle name="Currency 3 2 2 2 3 3 3 3 2" xfId="51862"/>
    <cellStyle name="Currency 3 2 2 2 3 3 3 4" xfId="36452"/>
    <cellStyle name="Currency 3 2 2 2 3 3 4" xfId="9633"/>
    <cellStyle name="Currency 3 2 2 2 3 3 4 2" xfId="25044"/>
    <cellStyle name="Currency 3 2 2 2 3 3 4 2 2" xfId="55868"/>
    <cellStyle name="Currency 3 2 2 2 3 3 4 3" xfId="40458"/>
    <cellStyle name="Currency 3 2 2 2 3 3 5" xfId="17235"/>
    <cellStyle name="Currency 3 2 2 2 3 3 5 2" xfId="48059"/>
    <cellStyle name="Currency 3 2 2 2 3 3 6" xfId="32649"/>
    <cellStyle name="Currency 3 2 2 2 3 4" xfId="2456"/>
    <cellStyle name="Currency 3 2 2 2 3 4 2" xfId="6259"/>
    <cellStyle name="Currency 3 2 2 2 3 4 2 2" xfId="14069"/>
    <cellStyle name="Currency 3 2 2 2 3 4 2 2 2" xfId="29480"/>
    <cellStyle name="Currency 3 2 2 2 3 4 2 2 2 2" xfId="60304"/>
    <cellStyle name="Currency 3 2 2 2 3 4 2 2 3" xfId="44894"/>
    <cellStyle name="Currency 3 2 2 2 3 4 2 3" xfId="21671"/>
    <cellStyle name="Currency 3 2 2 2 3 4 2 3 2" xfId="52495"/>
    <cellStyle name="Currency 3 2 2 2 3 4 2 4" xfId="37085"/>
    <cellStyle name="Currency 3 2 2 2 3 4 3" xfId="10266"/>
    <cellStyle name="Currency 3 2 2 2 3 4 3 2" xfId="25677"/>
    <cellStyle name="Currency 3 2 2 2 3 4 3 2 2" xfId="56501"/>
    <cellStyle name="Currency 3 2 2 2 3 4 3 3" xfId="41091"/>
    <cellStyle name="Currency 3 2 2 2 3 4 4" xfId="17868"/>
    <cellStyle name="Currency 3 2 2 2 3 4 4 2" xfId="48692"/>
    <cellStyle name="Currency 3 2 2 2 3 4 5" xfId="33282"/>
    <cellStyle name="Currency 3 2 2 2 3 5" xfId="4360"/>
    <cellStyle name="Currency 3 2 2 2 3 5 2" xfId="12170"/>
    <cellStyle name="Currency 3 2 2 2 3 5 2 2" xfId="27581"/>
    <cellStyle name="Currency 3 2 2 2 3 5 2 2 2" xfId="58405"/>
    <cellStyle name="Currency 3 2 2 2 3 5 2 3" xfId="42995"/>
    <cellStyle name="Currency 3 2 2 2 3 5 3" xfId="19772"/>
    <cellStyle name="Currency 3 2 2 2 3 5 3 2" xfId="50596"/>
    <cellStyle name="Currency 3 2 2 2 3 5 4" xfId="35186"/>
    <cellStyle name="Currency 3 2 2 2 3 6" xfId="8367"/>
    <cellStyle name="Currency 3 2 2 2 3 6 2" xfId="23778"/>
    <cellStyle name="Currency 3 2 2 2 3 6 2 2" xfId="54602"/>
    <cellStyle name="Currency 3 2 2 2 3 6 3" xfId="39192"/>
    <cellStyle name="Currency 3 2 2 2 3 7" xfId="15969"/>
    <cellStyle name="Currency 3 2 2 2 3 7 2" xfId="46793"/>
    <cellStyle name="Currency 3 2 2 2 3 8" xfId="31383"/>
    <cellStyle name="Currency 3 2 2 2 4" xfId="977"/>
    <cellStyle name="Currency 3 2 2 2 4 2" xfId="2876"/>
    <cellStyle name="Currency 3 2 2 2 4 2 2" xfId="6679"/>
    <cellStyle name="Currency 3 2 2 2 4 2 2 2" xfId="14489"/>
    <cellStyle name="Currency 3 2 2 2 4 2 2 2 2" xfId="29900"/>
    <cellStyle name="Currency 3 2 2 2 4 2 2 2 2 2" xfId="60724"/>
    <cellStyle name="Currency 3 2 2 2 4 2 2 2 3" xfId="45314"/>
    <cellStyle name="Currency 3 2 2 2 4 2 2 3" xfId="22091"/>
    <cellStyle name="Currency 3 2 2 2 4 2 2 3 2" xfId="52915"/>
    <cellStyle name="Currency 3 2 2 2 4 2 2 4" xfId="37505"/>
    <cellStyle name="Currency 3 2 2 2 4 2 3" xfId="10686"/>
    <cellStyle name="Currency 3 2 2 2 4 2 3 2" xfId="26097"/>
    <cellStyle name="Currency 3 2 2 2 4 2 3 2 2" xfId="56921"/>
    <cellStyle name="Currency 3 2 2 2 4 2 3 3" xfId="41511"/>
    <cellStyle name="Currency 3 2 2 2 4 2 4" xfId="18288"/>
    <cellStyle name="Currency 3 2 2 2 4 2 4 2" xfId="49112"/>
    <cellStyle name="Currency 3 2 2 2 4 2 5" xfId="33702"/>
    <cellStyle name="Currency 3 2 2 2 4 3" xfId="4780"/>
    <cellStyle name="Currency 3 2 2 2 4 3 2" xfId="12590"/>
    <cellStyle name="Currency 3 2 2 2 4 3 2 2" xfId="28001"/>
    <cellStyle name="Currency 3 2 2 2 4 3 2 2 2" xfId="58825"/>
    <cellStyle name="Currency 3 2 2 2 4 3 2 3" xfId="43415"/>
    <cellStyle name="Currency 3 2 2 2 4 3 3" xfId="20192"/>
    <cellStyle name="Currency 3 2 2 2 4 3 3 2" xfId="51016"/>
    <cellStyle name="Currency 3 2 2 2 4 3 4" xfId="35606"/>
    <cellStyle name="Currency 3 2 2 2 4 4" xfId="8787"/>
    <cellStyle name="Currency 3 2 2 2 4 4 2" xfId="24198"/>
    <cellStyle name="Currency 3 2 2 2 4 4 2 2" xfId="55022"/>
    <cellStyle name="Currency 3 2 2 2 4 4 3" xfId="39612"/>
    <cellStyle name="Currency 3 2 2 2 4 5" xfId="16389"/>
    <cellStyle name="Currency 3 2 2 2 4 5 2" xfId="47213"/>
    <cellStyle name="Currency 3 2 2 2 4 6" xfId="31803"/>
    <cellStyle name="Currency 3 2 2 2 5" xfId="1610"/>
    <cellStyle name="Currency 3 2 2 2 5 2" xfId="3509"/>
    <cellStyle name="Currency 3 2 2 2 5 2 2" xfId="7312"/>
    <cellStyle name="Currency 3 2 2 2 5 2 2 2" xfId="15122"/>
    <cellStyle name="Currency 3 2 2 2 5 2 2 2 2" xfId="30533"/>
    <cellStyle name="Currency 3 2 2 2 5 2 2 2 2 2" xfId="61357"/>
    <cellStyle name="Currency 3 2 2 2 5 2 2 2 3" xfId="45947"/>
    <cellStyle name="Currency 3 2 2 2 5 2 2 3" xfId="22724"/>
    <cellStyle name="Currency 3 2 2 2 5 2 2 3 2" xfId="53548"/>
    <cellStyle name="Currency 3 2 2 2 5 2 2 4" xfId="38138"/>
    <cellStyle name="Currency 3 2 2 2 5 2 3" xfId="11319"/>
    <cellStyle name="Currency 3 2 2 2 5 2 3 2" xfId="26730"/>
    <cellStyle name="Currency 3 2 2 2 5 2 3 2 2" xfId="57554"/>
    <cellStyle name="Currency 3 2 2 2 5 2 3 3" xfId="42144"/>
    <cellStyle name="Currency 3 2 2 2 5 2 4" xfId="18921"/>
    <cellStyle name="Currency 3 2 2 2 5 2 4 2" xfId="49745"/>
    <cellStyle name="Currency 3 2 2 2 5 2 5" xfId="34335"/>
    <cellStyle name="Currency 3 2 2 2 5 3" xfId="5413"/>
    <cellStyle name="Currency 3 2 2 2 5 3 2" xfId="13223"/>
    <cellStyle name="Currency 3 2 2 2 5 3 2 2" xfId="28634"/>
    <cellStyle name="Currency 3 2 2 2 5 3 2 2 2" xfId="59458"/>
    <cellStyle name="Currency 3 2 2 2 5 3 2 3" xfId="44048"/>
    <cellStyle name="Currency 3 2 2 2 5 3 3" xfId="20825"/>
    <cellStyle name="Currency 3 2 2 2 5 3 3 2" xfId="51649"/>
    <cellStyle name="Currency 3 2 2 2 5 3 4" xfId="36239"/>
    <cellStyle name="Currency 3 2 2 2 5 4" xfId="9420"/>
    <cellStyle name="Currency 3 2 2 2 5 4 2" xfId="24831"/>
    <cellStyle name="Currency 3 2 2 2 5 4 2 2" xfId="55655"/>
    <cellStyle name="Currency 3 2 2 2 5 4 3" xfId="40245"/>
    <cellStyle name="Currency 3 2 2 2 5 5" xfId="17022"/>
    <cellStyle name="Currency 3 2 2 2 5 5 2" xfId="47846"/>
    <cellStyle name="Currency 3 2 2 2 5 6" xfId="32436"/>
    <cellStyle name="Currency 3 2 2 2 6" xfId="2243"/>
    <cellStyle name="Currency 3 2 2 2 6 2" xfId="6046"/>
    <cellStyle name="Currency 3 2 2 2 6 2 2" xfId="13856"/>
    <cellStyle name="Currency 3 2 2 2 6 2 2 2" xfId="29267"/>
    <cellStyle name="Currency 3 2 2 2 6 2 2 2 2" xfId="60091"/>
    <cellStyle name="Currency 3 2 2 2 6 2 2 3" xfId="44681"/>
    <cellStyle name="Currency 3 2 2 2 6 2 3" xfId="21458"/>
    <cellStyle name="Currency 3 2 2 2 6 2 3 2" xfId="52282"/>
    <cellStyle name="Currency 3 2 2 2 6 2 4" xfId="36872"/>
    <cellStyle name="Currency 3 2 2 2 6 3" xfId="10053"/>
    <cellStyle name="Currency 3 2 2 2 6 3 2" xfId="25464"/>
    <cellStyle name="Currency 3 2 2 2 6 3 2 2" xfId="56288"/>
    <cellStyle name="Currency 3 2 2 2 6 3 3" xfId="40878"/>
    <cellStyle name="Currency 3 2 2 2 6 4" xfId="17655"/>
    <cellStyle name="Currency 3 2 2 2 6 4 2" xfId="48479"/>
    <cellStyle name="Currency 3 2 2 2 6 5" xfId="33069"/>
    <cellStyle name="Currency 3 2 2 2 7" xfId="4147"/>
    <cellStyle name="Currency 3 2 2 2 7 2" xfId="11957"/>
    <cellStyle name="Currency 3 2 2 2 7 2 2" xfId="27368"/>
    <cellStyle name="Currency 3 2 2 2 7 2 2 2" xfId="58192"/>
    <cellStyle name="Currency 3 2 2 2 7 2 3" xfId="42782"/>
    <cellStyle name="Currency 3 2 2 2 7 3" xfId="19559"/>
    <cellStyle name="Currency 3 2 2 2 7 3 2" xfId="50383"/>
    <cellStyle name="Currency 3 2 2 2 7 4" xfId="34973"/>
    <cellStyle name="Currency 3 2 2 2 8" xfId="8154"/>
    <cellStyle name="Currency 3 2 2 2 8 2" xfId="23565"/>
    <cellStyle name="Currency 3 2 2 2 8 2 2" xfId="54389"/>
    <cellStyle name="Currency 3 2 2 2 8 3" xfId="38979"/>
    <cellStyle name="Currency 3 2 2 2 9" xfId="7945"/>
    <cellStyle name="Currency 3 2 2 2 9 2" xfId="23356"/>
    <cellStyle name="Currency 3 2 2 2 9 2 2" xfId="54180"/>
    <cellStyle name="Currency 3 2 2 2 9 3" xfId="38770"/>
    <cellStyle name="Currency 3 2 2 3" xfId="684"/>
    <cellStyle name="Currency 3 2 2 3 2" xfId="1317"/>
    <cellStyle name="Currency 3 2 2 3 2 2" xfId="3216"/>
    <cellStyle name="Currency 3 2 2 3 2 2 2" xfId="7019"/>
    <cellStyle name="Currency 3 2 2 3 2 2 2 2" xfId="14829"/>
    <cellStyle name="Currency 3 2 2 3 2 2 2 2 2" xfId="30240"/>
    <cellStyle name="Currency 3 2 2 3 2 2 2 2 2 2" xfId="61064"/>
    <cellStyle name="Currency 3 2 2 3 2 2 2 2 3" xfId="45654"/>
    <cellStyle name="Currency 3 2 2 3 2 2 2 3" xfId="22431"/>
    <cellStyle name="Currency 3 2 2 3 2 2 2 3 2" xfId="53255"/>
    <cellStyle name="Currency 3 2 2 3 2 2 2 4" xfId="37845"/>
    <cellStyle name="Currency 3 2 2 3 2 2 3" xfId="11026"/>
    <cellStyle name="Currency 3 2 2 3 2 2 3 2" xfId="26437"/>
    <cellStyle name="Currency 3 2 2 3 2 2 3 2 2" xfId="57261"/>
    <cellStyle name="Currency 3 2 2 3 2 2 3 3" xfId="41851"/>
    <cellStyle name="Currency 3 2 2 3 2 2 4" xfId="18628"/>
    <cellStyle name="Currency 3 2 2 3 2 2 4 2" xfId="49452"/>
    <cellStyle name="Currency 3 2 2 3 2 2 5" xfId="34042"/>
    <cellStyle name="Currency 3 2 2 3 2 3" xfId="5120"/>
    <cellStyle name="Currency 3 2 2 3 2 3 2" xfId="12930"/>
    <cellStyle name="Currency 3 2 2 3 2 3 2 2" xfId="28341"/>
    <cellStyle name="Currency 3 2 2 3 2 3 2 2 2" xfId="59165"/>
    <cellStyle name="Currency 3 2 2 3 2 3 2 3" xfId="43755"/>
    <cellStyle name="Currency 3 2 2 3 2 3 3" xfId="20532"/>
    <cellStyle name="Currency 3 2 2 3 2 3 3 2" xfId="51356"/>
    <cellStyle name="Currency 3 2 2 3 2 3 4" xfId="35946"/>
    <cellStyle name="Currency 3 2 2 3 2 4" xfId="9127"/>
    <cellStyle name="Currency 3 2 2 3 2 4 2" xfId="24538"/>
    <cellStyle name="Currency 3 2 2 3 2 4 2 2" xfId="55362"/>
    <cellStyle name="Currency 3 2 2 3 2 4 3" xfId="39952"/>
    <cellStyle name="Currency 3 2 2 3 2 5" xfId="16729"/>
    <cellStyle name="Currency 3 2 2 3 2 5 2" xfId="47553"/>
    <cellStyle name="Currency 3 2 2 3 2 6" xfId="32143"/>
    <cellStyle name="Currency 3 2 2 3 3" xfId="1950"/>
    <cellStyle name="Currency 3 2 2 3 3 2" xfId="3849"/>
    <cellStyle name="Currency 3 2 2 3 3 2 2" xfId="7652"/>
    <cellStyle name="Currency 3 2 2 3 3 2 2 2" xfId="15462"/>
    <cellStyle name="Currency 3 2 2 3 3 2 2 2 2" xfId="30873"/>
    <cellStyle name="Currency 3 2 2 3 3 2 2 2 2 2" xfId="61697"/>
    <cellStyle name="Currency 3 2 2 3 3 2 2 2 3" xfId="46287"/>
    <cellStyle name="Currency 3 2 2 3 3 2 2 3" xfId="23064"/>
    <cellStyle name="Currency 3 2 2 3 3 2 2 3 2" xfId="53888"/>
    <cellStyle name="Currency 3 2 2 3 3 2 2 4" xfId="38478"/>
    <cellStyle name="Currency 3 2 2 3 3 2 3" xfId="11659"/>
    <cellStyle name="Currency 3 2 2 3 3 2 3 2" xfId="27070"/>
    <cellStyle name="Currency 3 2 2 3 3 2 3 2 2" xfId="57894"/>
    <cellStyle name="Currency 3 2 2 3 3 2 3 3" xfId="42484"/>
    <cellStyle name="Currency 3 2 2 3 3 2 4" xfId="19261"/>
    <cellStyle name="Currency 3 2 2 3 3 2 4 2" xfId="50085"/>
    <cellStyle name="Currency 3 2 2 3 3 2 5" xfId="34675"/>
    <cellStyle name="Currency 3 2 2 3 3 3" xfId="5753"/>
    <cellStyle name="Currency 3 2 2 3 3 3 2" xfId="13563"/>
    <cellStyle name="Currency 3 2 2 3 3 3 2 2" xfId="28974"/>
    <cellStyle name="Currency 3 2 2 3 3 3 2 2 2" xfId="59798"/>
    <cellStyle name="Currency 3 2 2 3 3 3 2 3" xfId="44388"/>
    <cellStyle name="Currency 3 2 2 3 3 3 3" xfId="21165"/>
    <cellStyle name="Currency 3 2 2 3 3 3 3 2" xfId="51989"/>
    <cellStyle name="Currency 3 2 2 3 3 3 4" xfId="36579"/>
    <cellStyle name="Currency 3 2 2 3 3 4" xfId="9760"/>
    <cellStyle name="Currency 3 2 2 3 3 4 2" xfId="25171"/>
    <cellStyle name="Currency 3 2 2 3 3 4 2 2" xfId="55995"/>
    <cellStyle name="Currency 3 2 2 3 3 4 3" xfId="40585"/>
    <cellStyle name="Currency 3 2 2 3 3 5" xfId="17362"/>
    <cellStyle name="Currency 3 2 2 3 3 5 2" xfId="48186"/>
    <cellStyle name="Currency 3 2 2 3 3 6" xfId="32776"/>
    <cellStyle name="Currency 3 2 2 3 4" xfId="2583"/>
    <cellStyle name="Currency 3 2 2 3 4 2" xfId="6386"/>
    <cellStyle name="Currency 3 2 2 3 4 2 2" xfId="14196"/>
    <cellStyle name="Currency 3 2 2 3 4 2 2 2" xfId="29607"/>
    <cellStyle name="Currency 3 2 2 3 4 2 2 2 2" xfId="60431"/>
    <cellStyle name="Currency 3 2 2 3 4 2 2 3" xfId="45021"/>
    <cellStyle name="Currency 3 2 2 3 4 2 3" xfId="21798"/>
    <cellStyle name="Currency 3 2 2 3 4 2 3 2" xfId="52622"/>
    <cellStyle name="Currency 3 2 2 3 4 2 4" xfId="37212"/>
    <cellStyle name="Currency 3 2 2 3 4 3" xfId="10393"/>
    <cellStyle name="Currency 3 2 2 3 4 3 2" xfId="25804"/>
    <cellStyle name="Currency 3 2 2 3 4 3 2 2" xfId="56628"/>
    <cellStyle name="Currency 3 2 2 3 4 3 3" xfId="41218"/>
    <cellStyle name="Currency 3 2 2 3 4 4" xfId="17995"/>
    <cellStyle name="Currency 3 2 2 3 4 4 2" xfId="48819"/>
    <cellStyle name="Currency 3 2 2 3 4 5" xfId="33409"/>
    <cellStyle name="Currency 3 2 2 3 5" xfId="4487"/>
    <cellStyle name="Currency 3 2 2 3 5 2" xfId="12297"/>
    <cellStyle name="Currency 3 2 2 3 5 2 2" xfId="27708"/>
    <cellStyle name="Currency 3 2 2 3 5 2 2 2" xfId="58532"/>
    <cellStyle name="Currency 3 2 2 3 5 2 3" xfId="43122"/>
    <cellStyle name="Currency 3 2 2 3 5 3" xfId="19899"/>
    <cellStyle name="Currency 3 2 2 3 5 3 2" xfId="50723"/>
    <cellStyle name="Currency 3 2 2 3 5 4" xfId="35313"/>
    <cellStyle name="Currency 3 2 2 3 6" xfId="8494"/>
    <cellStyle name="Currency 3 2 2 3 6 2" xfId="23905"/>
    <cellStyle name="Currency 3 2 2 3 6 2 2" xfId="54729"/>
    <cellStyle name="Currency 3 2 2 3 6 3" xfId="39319"/>
    <cellStyle name="Currency 3 2 2 3 7" xfId="16096"/>
    <cellStyle name="Currency 3 2 2 3 7 2" xfId="46920"/>
    <cellStyle name="Currency 3 2 2 3 8" xfId="31510"/>
    <cellStyle name="Currency 3 2 2 4" xfId="475"/>
    <cellStyle name="Currency 3 2 2 4 2" xfId="1108"/>
    <cellStyle name="Currency 3 2 2 4 2 2" xfId="3007"/>
    <cellStyle name="Currency 3 2 2 4 2 2 2" xfId="6810"/>
    <cellStyle name="Currency 3 2 2 4 2 2 2 2" xfId="14620"/>
    <cellStyle name="Currency 3 2 2 4 2 2 2 2 2" xfId="30031"/>
    <cellStyle name="Currency 3 2 2 4 2 2 2 2 2 2" xfId="60855"/>
    <cellStyle name="Currency 3 2 2 4 2 2 2 2 3" xfId="45445"/>
    <cellStyle name="Currency 3 2 2 4 2 2 2 3" xfId="22222"/>
    <cellStyle name="Currency 3 2 2 4 2 2 2 3 2" xfId="53046"/>
    <cellStyle name="Currency 3 2 2 4 2 2 2 4" xfId="37636"/>
    <cellStyle name="Currency 3 2 2 4 2 2 3" xfId="10817"/>
    <cellStyle name="Currency 3 2 2 4 2 2 3 2" xfId="26228"/>
    <cellStyle name="Currency 3 2 2 4 2 2 3 2 2" xfId="57052"/>
    <cellStyle name="Currency 3 2 2 4 2 2 3 3" xfId="41642"/>
    <cellStyle name="Currency 3 2 2 4 2 2 4" xfId="18419"/>
    <cellStyle name="Currency 3 2 2 4 2 2 4 2" xfId="49243"/>
    <cellStyle name="Currency 3 2 2 4 2 2 5" xfId="33833"/>
    <cellStyle name="Currency 3 2 2 4 2 3" xfId="4911"/>
    <cellStyle name="Currency 3 2 2 4 2 3 2" xfId="12721"/>
    <cellStyle name="Currency 3 2 2 4 2 3 2 2" xfId="28132"/>
    <cellStyle name="Currency 3 2 2 4 2 3 2 2 2" xfId="58956"/>
    <cellStyle name="Currency 3 2 2 4 2 3 2 3" xfId="43546"/>
    <cellStyle name="Currency 3 2 2 4 2 3 3" xfId="20323"/>
    <cellStyle name="Currency 3 2 2 4 2 3 3 2" xfId="51147"/>
    <cellStyle name="Currency 3 2 2 4 2 3 4" xfId="35737"/>
    <cellStyle name="Currency 3 2 2 4 2 4" xfId="8918"/>
    <cellStyle name="Currency 3 2 2 4 2 4 2" xfId="24329"/>
    <cellStyle name="Currency 3 2 2 4 2 4 2 2" xfId="55153"/>
    <cellStyle name="Currency 3 2 2 4 2 4 3" xfId="39743"/>
    <cellStyle name="Currency 3 2 2 4 2 5" xfId="16520"/>
    <cellStyle name="Currency 3 2 2 4 2 5 2" xfId="47344"/>
    <cellStyle name="Currency 3 2 2 4 2 6" xfId="31934"/>
    <cellStyle name="Currency 3 2 2 4 3" xfId="1741"/>
    <cellStyle name="Currency 3 2 2 4 3 2" xfId="3640"/>
    <cellStyle name="Currency 3 2 2 4 3 2 2" xfId="7443"/>
    <cellStyle name="Currency 3 2 2 4 3 2 2 2" xfId="15253"/>
    <cellStyle name="Currency 3 2 2 4 3 2 2 2 2" xfId="30664"/>
    <cellStyle name="Currency 3 2 2 4 3 2 2 2 2 2" xfId="61488"/>
    <cellStyle name="Currency 3 2 2 4 3 2 2 2 3" xfId="46078"/>
    <cellStyle name="Currency 3 2 2 4 3 2 2 3" xfId="22855"/>
    <cellStyle name="Currency 3 2 2 4 3 2 2 3 2" xfId="53679"/>
    <cellStyle name="Currency 3 2 2 4 3 2 2 4" xfId="38269"/>
    <cellStyle name="Currency 3 2 2 4 3 2 3" xfId="11450"/>
    <cellStyle name="Currency 3 2 2 4 3 2 3 2" xfId="26861"/>
    <cellStyle name="Currency 3 2 2 4 3 2 3 2 2" xfId="57685"/>
    <cellStyle name="Currency 3 2 2 4 3 2 3 3" xfId="42275"/>
    <cellStyle name="Currency 3 2 2 4 3 2 4" xfId="19052"/>
    <cellStyle name="Currency 3 2 2 4 3 2 4 2" xfId="49876"/>
    <cellStyle name="Currency 3 2 2 4 3 2 5" xfId="34466"/>
    <cellStyle name="Currency 3 2 2 4 3 3" xfId="5544"/>
    <cellStyle name="Currency 3 2 2 4 3 3 2" xfId="13354"/>
    <cellStyle name="Currency 3 2 2 4 3 3 2 2" xfId="28765"/>
    <cellStyle name="Currency 3 2 2 4 3 3 2 2 2" xfId="59589"/>
    <cellStyle name="Currency 3 2 2 4 3 3 2 3" xfId="44179"/>
    <cellStyle name="Currency 3 2 2 4 3 3 3" xfId="20956"/>
    <cellStyle name="Currency 3 2 2 4 3 3 3 2" xfId="51780"/>
    <cellStyle name="Currency 3 2 2 4 3 3 4" xfId="36370"/>
    <cellStyle name="Currency 3 2 2 4 3 4" xfId="9551"/>
    <cellStyle name="Currency 3 2 2 4 3 4 2" xfId="24962"/>
    <cellStyle name="Currency 3 2 2 4 3 4 2 2" xfId="55786"/>
    <cellStyle name="Currency 3 2 2 4 3 4 3" xfId="40376"/>
    <cellStyle name="Currency 3 2 2 4 3 5" xfId="17153"/>
    <cellStyle name="Currency 3 2 2 4 3 5 2" xfId="47977"/>
    <cellStyle name="Currency 3 2 2 4 3 6" xfId="32567"/>
    <cellStyle name="Currency 3 2 2 4 4" xfId="2374"/>
    <cellStyle name="Currency 3 2 2 4 4 2" xfId="6177"/>
    <cellStyle name="Currency 3 2 2 4 4 2 2" xfId="13987"/>
    <cellStyle name="Currency 3 2 2 4 4 2 2 2" xfId="29398"/>
    <cellStyle name="Currency 3 2 2 4 4 2 2 2 2" xfId="60222"/>
    <cellStyle name="Currency 3 2 2 4 4 2 2 3" xfId="44812"/>
    <cellStyle name="Currency 3 2 2 4 4 2 3" xfId="21589"/>
    <cellStyle name="Currency 3 2 2 4 4 2 3 2" xfId="52413"/>
    <cellStyle name="Currency 3 2 2 4 4 2 4" xfId="37003"/>
    <cellStyle name="Currency 3 2 2 4 4 3" xfId="10184"/>
    <cellStyle name="Currency 3 2 2 4 4 3 2" xfId="25595"/>
    <cellStyle name="Currency 3 2 2 4 4 3 2 2" xfId="56419"/>
    <cellStyle name="Currency 3 2 2 4 4 3 3" xfId="41009"/>
    <cellStyle name="Currency 3 2 2 4 4 4" xfId="17786"/>
    <cellStyle name="Currency 3 2 2 4 4 4 2" xfId="48610"/>
    <cellStyle name="Currency 3 2 2 4 4 5" xfId="33200"/>
    <cellStyle name="Currency 3 2 2 4 5" xfId="4278"/>
    <cellStyle name="Currency 3 2 2 4 5 2" xfId="12088"/>
    <cellStyle name="Currency 3 2 2 4 5 2 2" xfId="27499"/>
    <cellStyle name="Currency 3 2 2 4 5 2 2 2" xfId="58323"/>
    <cellStyle name="Currency 3 2 2 4 5 2 3" xfId="42913"/>
    <cellStyle name="Currency 3 2 2 4 5 3" xfId="19690"/>
    <cellStyle name="Currency 3 2 2 4 5 3 2" xfId="50514"/>
    <cellStyle name="Currency 3 2 2 4 5 4" xfId="35104"/>
    <cellStyle name="Currency 3 2 2 4 6" xfId="8285"/>
    <cellStyle name="Currency 3 2 2 4 6 2" xfId="23696"/>
    <cellStyle name="Currency 3 2 2 4 6 2 2" xfId="54520"/>
    <cellStyle name="Currency 3 2 2 4 6 3" xfId="39110"/>
    <cellStyle name="Currency 3 2 2 4 7" xfId="15887"/>
    <cellStyle name="Currency 3 2 2 4 7 2" xfId="46711"/>
    <cellStyle name="Currency 3 2 2 4 8" xfId="31301"/>
    <cellStyle name="Currency 3 2 2 5" xfId="895"/>
    <cellStyle name="Currency 3 2 2 5 2" xfId="2794"/>
    <cellStyle name="Currency 3 2 2 5 2 2" xfId="6597"/>
    <cellStyle name="Currency 3 2 2 5 2 2 2" xfId="14407"/>
    <cellStyle name="Currency 3 2 2 5 2 2 2 2" xfId="29818"/>
    <cellStyle name="Currency 3 2 2 5 2 2 2 2 2" xfId="60642"/>
    <cellStyle name="Currency 3 2 2 5 2 2 2 3" xfId="45232"/>
    <cellStyle name="Currency 3 2 2 5 2 2 3" xfId="22009"/>
    <cellStyle name="Currency 3 2 2 5 2 2 3 2" xfId="52833"/>
    <cellStyle name="Currency 3 2 2 5 2 2 4" xfId="37423"/>
    <cellStyle name="Currency 3 2 2 5 2 3" xfId="10604"/>
    <cellStyle name="Currency 3 2 2 5 2 3 2" xfId="26015"/>
    <cellStyle name="Currency 3 2 2 5 2 3 2 2" xfId="56839"/>
    <cellStyle name="Currency 3 2 2 5 2 3 3" xfId="41429"/>
    <cellStyle name="Currency 3 2 2 5 2 4" xfId="18206"/>
    <cellStyle name="Currency 3 2 2 5 2 4 2" xfId="49030"/>
    <cellStyle name="Currency 3 2 2 5 2 5" xfId="33620"/>
    <cellStyle name="Currency 3 2 2 5 3" xfId="4698"/>
    <cellStyle name="Currency 3 2 2 5 3 2" xfId="12508"/>
    <cellStyle name="Currency 3 2 2 5 3 2 2" xfId="27919"/>
    <cellStyle name="Currency 3 2 2 5 3 2 2 2" xfId="58743"/>
    <cellStyle name="Currency 3 2 2 5 3 2 3" xfId="43333"/>
    <cellStyle name="Currency 3 2 2 5 3 3" xfId="20110"/>
    <cellStyle name="Currency 3 2 2 5 3 3 2" xfId="50934"/>
    <cellStyle name="Currency 3 2 2 5 3 4" xfId="35524"/>
    <cellStyle name="Currency 3 2 2 5 4" xfId="8705"/>
    <cellStyle name="Currency 3 2 2 5 4 2" xfId="24116"/>
    <cellStyle name="Currency 3 2 2 5 4 2 2" xfId="54940"/>
    <cellStyle name="Currency 3 2 2 5 4 3" xfId="39530"/>
    <cellStyle name="Currency 3 2 2 5 5" xfId="16307"/>
    <cellStyle name="Currency 3 2 2 5 5 2" xfId="47131"/>
    <cellStyle name="Currency 3 2 2 5 6" xfId="31721"/>
    <cellStyle name="Currency 3 2 2 6" xfId="1528"/>
    <cellStyle name="Currency 3 2 2 6 2" xfId="3427"/>
    <cellStyle name="Currency 3 2 2 6 2 2" xfId="7230"/>
    <cellStyle name="Currency 3 2 2 6 2 2 2" xfId="15040"/>
    <cellStyle name="Currency 3 2 2 6 2 2 2 2" xfId="30451"/>
    <cellStyle name="Currency 3 2 2 6 2 2 2 2 2" xfId="61275"/>
    <cellStyle name="Currency 3 2 2 6 2 2 2 3" xfId="45865"/>
    <cellStyle name="Currency 3 2 2 6 2 2 3" xfId="22642"/>
    <cellStyle name="Currency 3 2 2 6 2 2 3 2" xfId="53466"/>
    <cellStyle name="Currency 3 2 2 6 2 2 4" xfId="38056"/>
    <cellStyle name="Currency 3 2 2 6 2 3" xfId="11237"/>
    <cellStyle name="Currency 3 2 2 6 2 3 2" xfId="26648"/>
    <cellStyle name="Currency 3 2 2 6 2 3 2 2" xfId="57472"/>
    <cellStyle name="Currency 3 2 2 6 2 3 3" xfId="42062"/>
    <cellStyle name="Currency 3 2 2 6 2 4" xfId="18839"/>
    <cellStyle name="Currency 3 2 2 6 2 4 2" xfId="49663"/>
    <cellStyle name="Currency 3 2 2 6 2 5" xfId="34253"/>
    <cellStyle name="Currency 3 2 2 6 3" xfId="5331"/>
    <cellStyle name="Currency 3 2 2 6 3 2" xfId="13141"/>
    <cellStyle name="Currency 3 2 2 6 3 2 2" xfId="28552"/>
    <cellStyle name="Currency 3 2 2 6 3 2 2 2" xfId="59376"/>
    <cellStyle name="Currency 3 2 2 6 3 2 3" xfId="43966"/>
    <cellStyle name="Currency 3 2 2 6 3 3" xfId="20743"/>
    <cellStyle name="Currency 3 2 2 6 3 3 2" xfId="51567"/>
    <cellStyle name="Currency 3 2 2 6 3 4" xfId="36157"/>
    <cellStyle name="Currency 3 2 2 6 4" xfId="9338"/>
    <cellStyle name="Currency 3 2 2 6 4 2" xfId="24749"/>
    <cellStyle name="Currency 3 2 2 6 4 2 2" xfId="55573"/>
    <cellStyle name="Currency 3 2 2 6 4 3" xfId="40163"/>
    <cellStyle name="Currency 3 2 2 6 5" xfId="16940"/>
    <cellStyle name="Currency 3 2 2 6 5 2" xfId="47764"/>
    <cellStyle name="Currency 3 2 2 6 6" xfId="32354"/>
    <cellStyle name="Currency 3 2 2 7" xfId="2161"/>
    <cellStyle name="Currency 3 2 2 7 2" xfId="5964"/>
    <cellStyle name="Currency 3 2 2 7 2 2" xfId="13774"/>
    <cellStyle name="Currency 3 2 2 7 2 2 2" xfId="29185"/>
    <cellStyle name="Currency 3 2 2 7 2 2 2 2" xfId="60009"/>
    <cellStyle name="Currency 3 2 2 7 2 2 3" xfId="44599"/>
    <cellStyle name="Currency 3 2 2 7 2 3" xfId="21376"/>
    <cellStyle name="Currency 3 2 2 7 2 3 2" xfId="52200"/>
    <cellStyle name="Currency 3 2 2 7 2 4" xfId="36790"/>
    <cellStyle name="Currency 3 2 2 7 3" xfId="9971"/>
    <cellStyle name="Currency 3 2 2 7 3 2" xfId="25382"/>
    <cellStyle name="Currency 3 2 2 7 3 2 2" xfId="56206"/>
    <cellStyle name="Currency 3 2 2 7 3 3" xfId="40796"/>
    <cellStyle name="Currency 3 2 2 7 4" xfId="17573"/>
    <cellStyle name="Currency 3 2 2 7 4 2" xfId="48397"/>
    <cellStyle name="Currency 3 2 2 7 5" xfId="32987"/>
    <cellStyle name="Currency 3 2 2 8" xfId="4065"/>
    <cellStyle name="Currency 3 2 2 8 2" xfId="11875"/>
    <cellStyle name="Currency 3 2 2 8 2 2" xfId="27286"/>
    <cellStyle name="Currency 3 2 2 8 2 2 2" xfId="58110"/>
    <cellStyle name="Currency 3 2 2 8 2 3" xfId="42700"/>
    <cellStyle name="Currency 3 2 2 8 3" xfId="19477"/>
    <cellStyle name="Currency 3 2 2 8 3 2" xfId="50301"/>
    <cellStyle name="Currency 3 2 2 8 4" xfId="34891"/>
    <cellStyle name="Currency 3 2 2 9" xfId="8072"/>
    <cellStyle name="Currency 3 2 2 9 2" xfId="23483"/>
    <cellStyle name="Currency 3 2 2 9 2 2" xfId="54307"/>
    <cellStyle name="Currency 3 2 2 9 3" xfId="38897"/>
    <cellStyle name="Currency 3 2 3" xfId="301"/>
    <cellStyle name="Currency 3 2 3 10" xfId="15714"/>
    <cellStyle name="Currency 3 2 3 10 2" xfId="46538"/>
    <cellStyle name="Currency 3 2 3 11" xfId="31128"/>
    <cellStyle name="Currency 3 2 3 2" xfId="724"/>
    <cellStyle name="Currency 3 2 3 2 2" xfId="1357"/>
    <cellStyle name="Currency 3 2 3 2 2 2" xfId="3256"/>
    <cellStyle name="Currency 3 2 3 2 2 2 2" xfId="7059"/>
    <cellStyle name="Currency 3 2 3 2 2 2 2 2" xfId="14869"/>
    <cellStyle name="Currency 3 2 3 2 2 2 2 2 2" xfId="30280"/>
    <cellStyle name="Currency 3 2 3 2 2 2 2 2 2 2" xfId="61104"/>
    <cellStyle name="Currency 3 2 3 2 2 2 2 2 3" xfId="45694"/>
    <cellStyle name="Currency 3 2 3 2 2 2 2 3" xfId="22471"/>
    <cellStyle name="Currency 3 2 3 2 2 2 2 3 2" xfId="53295"/>
    <cellStyle name="Currency 3 2 3 2 2 2 2 4" xfId="37885"/>
    <cellStyle name="Currency 3 2 3 2 2 2 3" xfId="11066"/>
    <cellStyle name="Currency 3 2 3 2 2 2 3 2" xfId="26477"/>
    <cellStyle name="Currency 3 2 3 2 2 2 3 2 2" xfId="57301"/>
    <cellStyle name="Currency 3 2 3 2 2 2 3 3" xfId="41891"/>
    <cellStyle name="Currency 3 2 3 2 2 2 4" xfId="18668"/>
    <cellStyle name="Currency 3 2 3 2 2 2 4 2" xfId="49492"/>
    <cellStyle name="Currency 3 2 3 2 2 2 5" xfId="34082"/>
    <cellStyle name="Currency 3 2 3 2 2 3" xfId="5160"/>
    <cellStyle name="Currency 3 2 3 2 2 3 2" xfId="12970"/>
    <cellStyle name="Currency 3 2 3 2 2 3 2 2" xfId="28381"/>
    <cellStyle name="Currency 3 2 3 2 2 3 2 2 2" xfId="59205"/>
    <cellStyle name="Currency 3 2 3 2 2 3 2 3" xfId="43795"/>
    <cellStyle name="Currency 3 2 3 2 2 3 3" xfId="20572"/>
    <cellStyle name="Currency 3 2 3 2 2 3 3 2" xfId="51396"/>
    <cellStyle name="Currency 3 2 3 2 2 3 4" xfId="35986"/>
    <cellStyle name="Currency 3 2 3 2 2 4" xfId="9167"/>
    <cellStyle name="Currency 3 2 3 2 2 4 2" xfId="24578"/>
    <cellStyle name="Currency 3 2 3 2 2 4 2 2" xfId="55402"/>
    <cellStyle name="Currency 3 2 3 2 2 4 3" xfId="39992"/>
    <cellStyle name="Currency 3 2 3 2 2 5" xfId="16769"/>
    <cellStyle name="Currency 3 2 3 2 2 5 2" xfId="47593"/>
    <cellStyle name="Currency 3 2 3 2 2 6" xfId="32183"/>
    <cellStyle name="Currency 3 2 3 2 3" xfId="1990"/>
    <cellStyle name="Currency 3 2 3 2 3 2" xfId="3889"/>
    <cellStyle name="Currency 3 2 3 2 3 2 2" xfId="7692"/>
    <cellStyle name="Currency 3 2 3 2 3 2 2 2" xfId="15502"/>
    <cellStyle name="Currency 3 2 3 2 3 2 2 2 2" xfId="30913"/>
    <cellStyle name="Currency 3 2 3 2 3 2 2 2 2 2" xfId="61737"/>
    <cellStyle name="Currency 3 2 3 2 3 2 2 2 3" xfId="46327"/>
    <cellStyle name="Currency 3 2 3 2 3 2 2 3" xfId="23104"/>
    <cellStyle name="Currency 3 2 3 2 3 2 2 3 2" xfId="53928"/>
    <cellStyle name="Currency 3 2 3 2 3 2 2 4" xfId="38518"/>
    <cellStyle name="Currency 3 2 3 2 3 2 3" xfId="11699"/>
    <cellStyle name="Currency 3 2 3 2 3 2 3 2" xfId="27110"/>
    <cellStyle name="Currency 3 2 3 2 3 2 3 2 2" xfId="57934"/>
    <cellStyle name="Currency 3 2 3 2 3 2 3 3" xfId="42524"/>
    <cellStyle name="Currency 3 2 3 2 3 2 4" xfId="19301"/>
    <cellStyle name="Currency 3 2 3 2 3 2 4 2" xfId="50125"/>
    <cellStyle name="Currency 3 2 3 2 3 2 5" xfId="34715"/>
    <cellStyle name="Currency 3 2 3 2 3 3" xfId="5793"/>
    <cellStyle name="Currency 3 2 3 2 3 3 2" xfId="13603"/>
    <cellStyle name="Currency 3 2 3 2 3 3 2 2" xfId="29014"/>
    <cellStyle name="Currency 3 2 3 2 3 3 2 2 2" xfId="59838"/>
    <cellStyle name="Currency 3 2 3 2 3 3 2 3" xfId="44428"/>
    <cellStyle name="Currency 3 2 3 2 3 3 3" xfId="21205"/>
    <cellStyle name="Currency 3 2 3 2 3 3 3 2" xfId="52029"/>
    <cellStyle name="Currency 3 2 3 2 3 3 4" xfId="36619"/>
    <cellStyle name="Currency 3 2 3 2 3 4" xfId="9800"/>
    <cellStyle name="Currency 3 2 3 2 3 4 2" xfId="25211"/>
    <cellStyle name="Currency 3 2 3 2 3 4 2 2" xfId="56035"/>
    <cellStyle name="Currency 3 2 3 2 3 4 3" xfId="40625"/>
    <cellStyle name="Currency 3 2 3 2 3 5" xfId="17402"/>
    <cellStyle name="Currency 3 2 3 2 3 5 2" xfId="48226"/>
    <cellStyle name="Currency 3 2 3 2 3 6" xfId="32816"/>
    <cellStyle name="Currency 3 2 3 2 4" xfId="2623"/>
    <cellStyle name="Currency 3 2 3 2 4 2" xfId="6426"/>
    <cellStyle name="Currency 3 2 3 2 4 2 2" xfId="14236"/>
    <cellStyle name="Currency 3 2 3 2 4 2 2 2" xfId="29647"/>
    <cellStyle name="Currency 3 2 3 2 4 2 2 2 2" xfId="60471"/>
    <cellStyle name="Currency 3 2 3 2 4 2 2 3" xfId="45061"/>
    <cellStyle name="Currency 3 2 3 2 4 2 3" xfId="21838"/>
    <cellStyle name="Currency 3 2 3 2 4 2 3 2" xfId="52662"/>
    <cellStyle name="Currency 3 2 3 2 4 2 4" xfId="37252"/>
    <cellStyle name="Currency 3 2 3 2 4 3" xfId="10433"/>
    <cellStyle name="Currency 3 2 3 2 4 3 2" xfId="25844"/>
    <cellStyle name="Currency 3 2 3 2 4 3 2 2" xfId="56668"/>
    <cellStyle name="Currency 3 2 3 2 4 3 3" xfId="41258"/>
    <cellStyle name="Currency 3 2 3 2 4 4" xfId="18035"/>
    <cellStyle name="Currency 3 2 3 2 4 4 2" xfId="48859"/>
    <cellStyle name="Currency 3 2 3 2 4 5" xfId="33449"/>
    <cellStyle name="Currency 3 2 3 2 5" xfId="4527"/>
    <cellStyle name="Currency 3 2 3 2 5 2" xfId="12337"/>
    <cellStyle name="Currency 3 2 3 2 5 2 2" xfId="27748"/>
    <cellStyle name="Currency 3 2 3 2 5 2 2 2" xfId="58572"/>
    <cellStyle name="Currency 3 2 3 2 5 2 3" xfId="43162"/>
    <cellStyle name="Currency 3 2 3 2 5 3" xfId="19939"/>
    <cellStyle name="Currency 3 2 3 2 5 3 2" xfId="50763"/>
    <cellStyle name="Currency 3 2 3 2 5 4" xfId="35353"/>
    <cellStyle name="Currency 3 2 3 2 6" xfId="8534"/>
    <cellStyle name="Currency 3 2 3 2 6 2" xfId="23945"/>
    <cellStyle name="Currency 3 2 3 2 6 2 2" xfId="54769"/>
    <cellStyle name="Currency 3 2 3 2 6 3" xfId="39359"/>
    <cellStyle name="Currency 3 2 3 2 7" xfId="16136"/>
    <cellStyle name="Currency 3 2 3 2 7 2" xfId="46960"/>
    <cellStyle name="Currency 3 2 3 2 8" xfId="31550"/>
    <cellStyle name="Currency 3 2 3 3" xfId="515"/>
    <cellStyle name="Currency 3 2 3 3 2" xfId="1148"/>
    <cellStyle name="Currency 3 2 3 3 2 2" xfId="3047"/>
    <cellStyle name="Currency 3 2 3 3 2 2 2" xfId="6850"/>
    <cellStyle name="Currency 3 2 3 3 2 2 2 2" xfId="14660"/>
    <cellStyle name="Currency 3 2 3 3 2 2 2 2 2" xfId="30071"/>
    <cellStyle name="Currency 3 2 3 3 2 2 2 2 2 2" xfId="60895"/>
    <cellStyle name="Currency 3 2 3 3 2 2 2 2 3" xfId="45485"/>
    <cellStyle name="Currency 3 2 3 3 2 2 2 3" xfId="22262"/>
    <cellStyle name="Currency 3 2 3 3 2 2 2 3 2" xfId="53086"/>
    <cellStyle name="Currency 3 2 3 3 2 2 2 4" xfId="37676"/>
    <cellStyle name="Currency 3 2 3 3 2 2 3" xfId="10857"/>
    <cellStyle name="Currency 3 2 3 3 2 2 3 2" xfId="26268"/>
    <cellStyle name="Currency 3 2 3 3 2 2 3 2 2" xfId="57092"/>
    <cellStyle name="Currency 3 2 3 3 2 2 3 3" xfId="41682"/>
    <cellStyle name="Currency 3 2 3 3 2 2 4" xfId="18459"/>
    <cellStyle name="Currency 3 2 3 3 2 2 4 2" xfId="49283"/>
    <cellStyle name="Currency 3 2 3 3 2 2 5" xfId="33873"/>
    <cellStyle name="Currency 3 2 3 3 2 3" xfId="4951"/>
    <cellStyle name="Currency 3 2 3 3 2 3 2" xfId="12761"/>
    <cellStyle name="Currency 3 2 3 3 2 3 2 2" xfId="28172"/>
    <cellStyle name="Currency 3 2 3 3 2 3 2 2 2" xfId="58996"/>
    <cellStyle name="Currency 3 2 3 3 2 3 2 3" xfId="43586"/>
    <cellStyle name="Currency 3 2 3 3 2 3 3" xfId="20363"/>
    <cellStyle name="Currency 3 2 3 3 2 3 3 2" xfId="51187"/>
    <cellStyle name="Currency 3 2 3 3 2 3 4" xfId="35777"/>
    <cellStyle name="Currency 3 2 3 3 2 4" xfId="8958"/>
    <cellStyle name="Currency 3 2 3 3 2 4 2" xfId="24369"/>
    <cellStyle name="Currency 3 2 3 3 2 4 2 2" xfId="55193"/>
    <cellStyle name="Currency 3 2 3 3 2 4 3" xfId="39783"/>
    <cellStyle name="Currency 3 2 3 3 2 5" xfId="16560"/>
    <cellStyle name="Currency 3 2 3 3 2 5 2" xfId="47384"/>
    <cellStyle name="Currency 3 2 3 3 2 6" xfId="31974"/>
    <cellStyle name="Currency 3 2 3 3 3" xfId="1781"/>
    <cellStyle name="Currency 3 2 3 3 3 2" xfId="3680"/>
    <cellStyle name="Currency 3 2 3 3 3 2 2" xfId="7483"/>
    <cellStyle name="Currency 3 2 3 3 3 2 2 2" xfId="15293"/>
    <cellStyle name="Currency 3 2 3 3 3 2 2 2 2" xfId="30704"/>
    <cellStyle name="Currency 3 2 3 3 3 2 2 2 2 2" xfId="61528"/>
    <cellStyle name="Currency 3 2 3 3 3 2 2 2 3" xfId="46118"/>
    <cellStyle name="Currency 3 2 3 3 3 2 2 3" xfId="22895"/>
    <cellStyle name="Currency 3 2 3 3 3 2 2 3 2" xfId="53719"/>
    <cellStyle name="Currency 3 2 3 3 3 2 2 4" xfId="38309"/>
    <cellStyle name="Currency 3 2 3 3 3 2 3" xfId="11490"/>
    <cellStyle name="Currency 3 2 3 3 3 2 3 2" xfId="26901"/>
    <cellStyle name="Currency 3 2 3 3 3 2 3 2 2" xfId="57725"/>
    <cellStyle name="Currency 3 2 3 3 3 2 3 3" xfId="42315"/>
    <cellStyle name="Currency 3 2 3 3 3 2 4" xfId="19092"/>
    <cellStyle name="Currency 3 2 3 3 3 2 4 2" xfId="49916"/>
    <cellStyle name="Currency 3 2 3 3 3 2 5" xfId="34506"/>
    <cellStyle name="Currency 3 2 3 3 3 3" xfId="5584"/>
    <cellStyle name="Currency 3 2 3 3 3 3 2" xfId="13394"/>
    <cellStyle name="Currency 3 2 3 3 3 3 2 2" xfId="28805"/>
    <cellStyle name="Currency 3 2 3 3 3 3 2 2 2" xfId="59629"/>
    <cellStyle name="Currency 3 2 3 3 3 3 2 3" xfId="44219"/>
    <cellStyle name="Currency 3 2 3 3 3 3 3" xfId="20996"/>
    <cellStyle name="Currency 3 2 3 3 3 3 3 2" xfId="51820"/>
    <cellStyle name="Currency 3 2 3 3 3 3 4" xfId="36410"/>
    <cellStyle name="Currency 3 2 3 3 3 4" xfId="9591"/>
    <cellStyle name="Currency 3 2 3 3 3 4 2" xfId="25002"/>
    <cellStyle name="Currency 3 2 3 3 3 4 2 2" xfId="55826"/>
    <cellStyle name="Currency 3 2 3 3 3 4 3" xfId="40416"/>
    <cellStyle name="Currency 3 2 3 3 3 5" xfId="17193"/>
    <cellStyle name="Currency 3 2 3 3 3 5 2" xfId="48017"/>
    <cellStyle name="Currency 3 2 3 3 3 6" xfId="32607"/>
    <cellStyle name="Currency 3 2 3 3 4" xfId="2414"/>
    <cellStyle name="Currency 3 2 3 3 4 2" xfId="6217"/>
    <cellStyle name="Currency 3 2 3 3 4 2 2" xfId="14027"/>
    <cellStyle name="Currency 3 2 3 3 4 2 2 2" xfId="29438"/>
    <cellStyle name="Currency 3 2 3 3 4 2 2 2 2" xfId="60262"/>
    <cellStyle name="Currency 3 2 3 3 4 2 2 3" xfId="44852"/>
    <cellStyle name="Currency 3 2 3 3 4 2 3" xfId="21629"/>
    <cellStyle name="Currency 3 2 3 3 4 2 3 2" xfId="52453"/>
    <cellStyle name="Currency 3 2 3 3 4 2 4" xfId="37043"/>
    <cellStyle name="Currency 3 2 3 3 4 3" xfId="10224"/>
    <cellStyle name="Currency 3 2 3 3 4 3 2" xfId="25635"/>
    <cellStyle name="Currency 3 2 3 3 4 3 2 2" xfId="56459"/>
    <cellStyle name="Currency 3 2 3 3 4 3 3" xfId="41049"/>
    <cellStyle name="Currency 3 2 3 3 4 4" xfId="17826"/>
    <cellStyle name="Currency 3 2 3 3 4 4 2" xfId="48650"/>
    <cellStyle name="Currency 3 2 3 3 4 5" xfId="33240"/>
    <cellStyle name="Currency 3 2 3 3 5" xfId="4318"/>
    <cellStyle name="Currency 3 2 3 3 5 2" xfId="12128"/>
    <cellStyle name="Currency 3 2 3 3 5 2 2" xfId="27539"/>
    <cellStyle name="Currency 3 2 3 3 5 2 2 2" xfId="58363"/>
    <cellStyle name="Currency 3 2 3 3 5 2 3" xfId="42953"/>
    <cellStyle name="Currency 3 2 3 3 5 3" xfId="19730"/>
    <cellStyle name="Currency 3 2 3 3 5 3 2" xfId="50554"/>
    <cellStyle name="Currency 3 2 3 3 5 4" xfId="35144"/>
    <cellStyle name="Currency 3 2 3 3 6" xfId="8325"/>
    <cellStyle name="Currency 3 2 3 3 6 2" xfId="23736"/>
    <cellStyle name="Currency 3 2 3 3 6 2 2" xfId="54560"/>
    <cellStyle name="Currency 3 2 3 3 6 3" xfId="39150"/>
    <cellStyle name="Currency 3 2 3 3 7" xfId="15927"/>
    <cellStyle name="Currency 3 2 3 3 7 2" xfId="46751"/>
    <cellStyle name="Currency 3 2 3 3 8" xfId="31341"/>
    <cellStyle name="Currency 3 2 3 4" xfId="935"/>
    <cellStyle name="Currency 3 2 3 4 2" xfId="2834"/>
    <cellStyle name="Currency 3 2 3 4 2 2" xfId="6637"/>
    <cellStyle name="Currency 3 2 3 4 2 2 2" xfId="14447"/>
    <cellStyle name="Currency 3 2 3 4 2 2 2 2" xfId="29858"/>
    <cellStyle name="Currency 3 2 3 4 2 2 2 2 2" xfId="60682"/>
    <cellStyle name="Currency 3 2 3 4 2 2 2 3" xfId="45272"/>
    <cellStyle name="Currency 3 2 3 4 2 2 3" xfId="22049"/>
    <cellStyle name="Currency 3 2 3 4 2 2 3 2" xfId="52873"/>
    <cellStyle name="Currency 3 2 3 4 2 2 4" xfId="37463"/>
    <cellStyle name="Currency 3 2 3 4 2 3" xfId="10644"/>
    <cellStyle name="Currency 3 2 3 4 2 3 2" xfId="26055"/>
    <cellStyle name="Currency 3 2 3 4 2 3 2 2" xfId="56879"/>
    <cellStyle name="Currency 3 2 3 4 2 3 3" xfId="41469"/>
    <cellStyle name="Currency 3 2 3 4 2 4" xfId="18246"/>
    <cellStyle name="Currency 3 2 3 4 2 4 2" xfId="49070"/>
    <cellStyle name="Currency 3 2 3 4 2 5" xfId="33660"/>
    <cellStyle name="Currency 3 2 3 4 3" xfId="4738"/>
    <cellStyle name="Currency 3 2 3 4 3 2" xfId="12548"/>
    <cellStyle name="Currency 3 2 3 4 3 2 2" xfId="27959"/>
    <cellStyle name="Currency 3 2 3 4 3 2 2 2" xfId="58783"/>
    <cellStyle name="Currency 3 2 3 4 3 2 3" xfId="43373"/>
    <cellStyle name="Currency 3 2 3 4 3 3" xfId="20150"/>
    <cellStyle name="Currency 3 2 3 4 3 3 2" xfId="50974"/>
    <cellStyle name="Currency 3 2 3 4 3 4" xfId="35564"/>
    <cellStyle name="Currency 3 2 3 4 4" xfId="8745"/>
    <cellStyle name="Currency 3 2 3 4 4 2" xfId="24156"/>
    <cellStyle name="Currency 3 2 3 4 4 2 2" xfId="54980"/>
    <cellStyle name="Currency 3 2 3 4 4 3" xfId="39570"/>
    <cellStyle name="Currency 3 2 3 4 5" xfId="16347"/>
    <cellStyle name="Currency 3 2 3 4 5 2" xfId="47171"/>
    <cellStyle name="Currency 3 2 3 4 6" xfId="31761"/>
    <cellStyle name="Currency 3 2 3 5" xfId="1568"/>
    <cellStyle name="Currency 3 2 3 5 2" xfId="3467"/>
    <cellStyle name="Currency 3 2 3 5 2 2" xfId="7270"/>
    <cellStyle name="Currency 3 2 3 5 2 2 2" xfId="15080"/>
    <cellStyle name="Currency 3 2 3 5 2 2 2 2" xfId="30491"/>
    <cellStyle name="Currency 3 2 3 5 2 2 2 2 2" xfId="61315"/>
    <cellStyle name="Currency 3 2 3 5 2 2 2 3" xfId="45905"/>
    <cellStyle name="Currency 3 2 3 5 2 2 3" xfId="22682"/>
    <cellStyle name="Currency 3 2 3 5 2 2 3 2" xfId="53506"/>
    <cellStyle name="Currency 3 2 3 5 2 2 4" xfId="38096"/>
    <cellStyle name="Currency 3 2 3 5 2 3" xfId="11277"/>
    <cellStyle name="Currency 3 2 3 5 2 3 2" xfId="26688"/>
    <cellStyle name="Currency 3 2 3 5 2 3 2 2" xfId="57512"/>
    <cellStyle name="Currency 3 2 3 5 2 3 3" xfId="42102"/>
    <cellStyle name="Currency 3 2 3 5 2 4" xfId="18879"/>
    <cellStyle name="Currency 3 2 3 5 2 4 2" xfId="49703"/>
    <cellStyle name="Currency 3 2 3 5 2 5" xfId="34293"/>
    <cellStyle name="Currency 3 2 3 5 3" xfId="5371"/>
    <cellStyle name="Currency 3 2 3 5 3 2" xfId="13181"/>
    <cellStyle name="Currency 3 2 3 5 3 2 2" xfId="28592"/>
    <cellStyle name="Currency 3 2 3 5 3 2 2 2" xfId="59416"/>
    <cellStyle name="Currency 3 2 3 5 3 2 3" xfId="44006"/>
    <cellStyle name="Currency 3 2 3 5 3 3" xfId="20783"/>
    <cellStyle name="Currency 3 2 3 5 3 3 2" xfId="51607"/>
    <cellStyle name="Currency 3 2 3 5 3 4" xfId="36197"/>
    <cellStyle name="Currency 3 2 3 5 4" xfId="9378"/>
    <cellStyle name="Currency 3 2 3 5 4 2" xfId="24789"/>
    <cellStyle name="Currency 3 2 3 5 4 2 2" xfId="55613"/>
    <cellStyle name="Currency 3 2 3 5 4 3" xfId="40203"/>
    <cellStyle name="Currency 3 2 3 5 5" xfId="16980"/>
    <cellStyle name="Currency 3 2 3 5 5 2" xfId="47804"/>
    <cellStyle name="Currency 3 2 3 5 6" xfId="32394"/>
    <cellStyle name="Currency 3 2 3 6" xfId="2201"/>
    <cellStyle name="Currency 3 2 3 6 2" xfId="6004"/>
    <cellStyle name="Currency 3 2 3 6 2 2" xfId="13814"/>
    <cellStyle name="Currency 3 2 3 6 2 2 2" xfId="29225"/>
    <cellStyle name="Currency 3 2 3 6 2 2 2 2" xfId="60049"/>
    <cellStyle name="Currency 3 2 3 6 2 2 3" xfId="44639"/>
    <cellStyle name="Currency 3 2 3 6 2 3" xfId="21416"/>
    <cellStyle name="Currency 3 2 3 6 2 3 2" xfId="52240"/>
    <cellStyle name="Currency 3 2 3 6 2 4" xfId="36830"/>
    <cellStyle name="Currency 3 2 3 6 3" xfId="10011"/>
    <cellStyle name="Currency 3 2 3 6 3 2" xfId="25422"/>
    <cellStyle name="Currency 3 2 3 6 3 2 2" xfId="56246"/>
    <cellStyle name="Currency 3 2 3 6 3 3" xfId="40836"/>
    <cellStyle name="Currency 3 2 3 6 4" xfId="17613"/>
    <cellStyle name="Currency 3 2 3 6 4 2" xfId="48437"/>
    <cellStyle name="Currency 3 2 3 6 5" xfId="33027"/>
    <cellStyle name="Currency 3 2 3 7" xfId="4105"/>
    <cellStyle name="Currency 3 2 3 7 2" xfId="11915"/>
    <cellStyle name="Currency 3 2 3 7 2 2" xfId="27326"/>
    <cellStyle name="Currency 3 2 3 7 2 2 2" xfId="58150"/>
    <cellStyle name="Currency 3 2 3 7 2 3" xfId="42740"/>
    <cellStyle name="Currency 3 2 3 7 3" xfId="19517"/>
    <cellStyle name="Currency 3 2 3 7 3 2" xfId="50341"/>
    <cellStyle name="Currency 3 2 3 7 4" xfId="34931"/>
    <cellStyle name="Currency 3 2 3 8" xfId="8112"/>
    <cellStyle name="Currency 3 2 3 8 2" xfId="23523"/>
    <cellStyle name="Currency 3 2 3 8 2 2" xfId="54347"/>
    <cellStyle name="Currency 3 2 3 8 3" xfId="38937"/>
    <cellStyle name="Currency 3 2 3 9" xfId="7903"/>
    <cellStyle name="Currency 3 2 3 9 2" xfId="23314"/>
    <cellStyle name="Currency 3 2 3 9 2 2" xfId="54138"/>
    <cellStyle name="Currency 3 2 3 9 3" xfId="38728"/>
    <cellStyle name="Currency 3 2 4" xfId="221"/>
    <cellStyle name="Currency 3 2 4 10" xfId="15634"/>
    <cellStyle name="Currency 3 2 4 10 2" xfId="46458"/>
    <cellStyle name="Currency 3 2 4 11" xfId="31048"/>
    <cellStyle name="Currency 3 2 4 2" xfId="644"/>
    <cellStyle name="Currency 3 2 4 2 2" xfId="1277"/>
    <cellStyle name="Currency 3 2 4 2 2 2" xfId="3176"/>
    <cellStyle name="Currency 3 2 4 2 2 2 2" xfId="6979"/>
    <cellStyle name="Currency 3 2 4 2 2 2 2 2" xfId="14789"/>
    <cellStyle name="Currency 3 2 4 2 2 2 2 2 2" xfId="30200"/>
    <cellStyle name="Currency 3 2 4 2 2 2 2 2 2 2" xfId="61024"/>
    <cellStyle name="Currency 3 2 4 2 2 2 2 2 3" xfId="45614"/>
    <cellStyle name="Currency 3 2 4 2 2 2 2 3" xfId="22391"/>
    <cellStyle name="Currency 3 2 4 2 2 2 2 3 2" xfId="53215"/>
    <cellStyle name="Currency 3 2 4 2 2 2 2 4" xfId="37805"/>
    <cellStyle name="Currency 3 2 4 2 2 2 3" xfId="10986"/>
    <cellStyle name="Currency 3 2 4 2 2 2 3 2" xfId="26397"/>
    <cellStyle name="Currency 3 2 4 2 2 2 3 2 2" xfId="57221"/>
    <cellStyle name="Currency 3 2 4 2 2 2 3 3" xfId="41811"/>
    <cellStyle name="Currency 3 2 4 2 2 2 4" xfId="18588"/>
    <cellStyle name="Currency 3 2 4 2 2 2 4 2" xfId="49412"/>
    <cellStyle name="Currency 3 2 4 2 2 2 5" xfId="34002"/>
    <cellStyle name="Currency 3 2 4 2 2 3" xfId="5080"/>
    <cellStyle name="Currency 3 2 4 2 2 3 2" xfId="12890"/>
    <cellStyle name="Currency 3 2 4 2 2 3 2 2" xfId="28301"/>
    <cellStyle name="Currency 3 2 4 2 2 3 2 2 2" xfId="59125"/>
    <cellStyle name="Currency 3 2 4 2 2 3 2 3" xfId="43715"/>
    <cellStyle name="Currency 3 2 4 2 2 3 3" xfId="20492"/>
    <cellStyle name="Currency 3 2 4 2 2 3 3 2" xfId="51316"/>
    <cellStyle name="Currency 3 2 4 2 2 3 4" xfId="35906"/>
    <cellStyle name="Currency 3 2 4 2 2 4" xfId="9087"/>
    <cellStyle name="Currency 3 2 4 2 2 4 2" xfId="24498"/>
    <cellStyle name="Currency 3 2 4 2 2 4 2 2" xfId="55322"/>
    <cellStyle name="Currency 3 2 4 2 2 4 3" xfId="39912"/>
    <cellStyle name="Currency 3 2 4 2 2 5" xfId="16689"/>
    <cellStyle name="Currency 3 2 4 2 2 5 2" xfId="47513"/>
    <cellStyle name="Currency 3 2 4 2 2 6" xfId="32103"/>
    <cellStyle name="Currency 3 2 4 2 3" xfId="1910"/>
    <cellStyle name="Currency 3 2 4 2 3 2" xfId="3809"/>
    <cellStyle name="Currency 3 2 4 2 3 2 2" xfId="7612"/>
    <cellStyle name="Currency 3 2 4 2 3 2 2 2" xfId="15422"/>
    <cellStyle name="Currency 3 2 4 2 3 2 2 2 2" xfId="30833"/>
    <cellStyle name="Currency 3 2 4 2 3 2 2 2 2 2" xfId="61657"/>
    <cellStyle name="Currency 3 2 4 2 3 2 2 2 3" xfId="46247"/>
    <cellStyle name="Currency 3 2 4 2 3 2 2 3" xfId="23024"/>
    <cellStyle name="Currency 3 2 4 2 3 2 2 3 2" xfId="53848"/>
    <cellStyle name="Currency 3 2 4 2 3 2 2 4" xfId="38438"/>
    <cellStyle name="Currency 3 2 4 2 3 2 3" xfId="11619"/>
    <cellStyle name="Currency 3 2 4 2 3 2 3 2" xfId="27030"/>
    <cellStyle name="Currency 3 2 4 2 3 2 3 2 2" xfId="57854"/>
    <cellStyle name="Currency 3 2 4 2 3 2 3 3" xfId="42444"/>
    <cellStyle name="Currency 3 2 4 2 3 2 4" xfId="19221"/>
    <cellStyle name="Currency 3 2 4 2 3 2 4 2" xfId="50045"/>
    <cellStyle name="Currency 3 2 4 2 3 2 5" xfId="34635"/>
    <cellStyle name="Currency 3 2 4 2 3 3" xfId="5713"/>
    <cellStyle name="Currency 3 2 4 2 3 3 2" xfId="13523"/>
    <cellStyle name="Currency 3 2 4 2 3 3 2 2" xfId="28934"/>
    <cellStyle name="Currency 3 2 4 2 3 3 2 2 2" xfId="59758"/>
    <cellStyle name="Currency 3 2 4 2 3 3 2 3" xfId="44348"/>
    <cellStyle name="Currency 3 2 4 2 3 3 3" xfId="21125"/>
    <cellStyle name="Currency 3 2 4 2 3 3 3 2" xfId="51949"/>
    <cellStyle name="Currency 3 2 4 2 3 3 4" xfId="36539"/>
    <cellStyle name="Currency 3 2 4 2 3 4" xfId="9720"/>
    <cellStyle name="Currency 3 2 4 2 3 4 2" xfId="25131"/>
    <cellStyle name="Currency 3 2 4 2 3 4 2 2" xfId="55955"/>
    <cellStyle name="Currency 3 2 4 2 3 4 3" xfId="40545"/>
    <cellStyle name="Currency 3 2 4 2 3 5" xfId="17322"/>
    <cellStyle name="Currency 3 2 4 2 3 5 2" xfId="48146"/>
    <cellStyle name="Currency 3 2 4 2 3 6" xfId="32736"/>
    <cellStyle name="Currency 3 2 4 2 4" xfId="2543"/>
    <cellStyle name="Currency 3 2 4 2 4 2" xfId="6346"/>
    <cellStyle name="Currency 3 2 4 2 4 2 2" xfId="14156"/>
    <cellStyle name="Currency 3 2 4 2 4 2 2 2" xfId="29567"/>
    <cellStyle name="Currency 3 2 4 2 4 2 2 2 2" xfId="60391"/>
    <cellStyle name="Currency 3 2 4 2 4 2 2 3" xfId="44981"/>
    <cellStyle name="Currency 3 2 4 2 4 2 3" xfId="21758"/>
    <cellStyle name="Currency 3 2 4 2 4 2 3 2" xfId="52582"/>
    <cellStyle name="Currency 3 2 4 2 4 2 4" xfId="37172"/>
    <cellStyle name="Currency 3 2 4 2 4 3" xfId="10353"/>
    <cellStyle name="Currency 3 2 4 2 4 3 2" xfId="25764"/>
    <cellStyle name="Currency 3 2 4 2 4 3 2 2" xfId="56588"/>
    <cellStyle name="Currency 3 2 4 2 4 3 3" xfId="41178"/>
    <cellStyle name="Currency 3 2 4 2 4 4" xfId="17955"/>
    <cellStyle name="Currency 3 2 4 2 4 4 2" xfId="48779"/>
    <cellStyle name="Currency 3 2 4 2 4 5" xfId="33369"/>
    <cellStyle name="Currency 3 2 4 2 5" xfId="4447"/>
    <cellStyle name="Currency 3 2 4 2 5 2" xfId="12257"/>
    <cellStyle name="Currency 3 2 4 2 5 2 2" xfId="27668"/>
    <cellStyle name="Currency 3 2 4 2 5 2 2 2" xfId="58492"/>
    <cellStyle name="Currency 3 2 4 2 5 2 3" xfId="43082"/>
    <cellStyle name="Currency 3 2 4 2 5 3" xfId="19859"/>
    <cellStyle name="Currency 3 2 4 2 5 3 2" xfId="50683"/>
    <cellStyle name="Currency 3 2 4 2 5 4" xfId="35273"/>
    <cellStyle name="Currency 3 2 4 2 6" xfId="8454"/>
    <cellStyle name="Currency 3 2 4 2 6 2" xfId="23865"/>
    <cellStyle name="Currency 3 2 4 2 6 2 2" xfId="54689"/>
    <cellStyle name="Currency 3 2 4 2 6 3" xfId="39279"/>
    <cellStyle name="Currency 3 2 4 2 7" xfId="16056"/>
    <cellStyle name="Currency 3 2 4 2 7 2" xfId="46880"/>
    <cellStyle name="Currency 3 2 4 2 8" xfId="31470"/>
    <cellStyle name="Currency 3 2 4 3" xfId="435"/>
    <cellStyle name="Currency 3 2 4 3 2" xfId="1068"/>
    <cellStyle name="Currency 3 2 4 3 2 2" xfId="2967"/>
    <cellStyle name="Currency 3 2 4 3 2 2 2" xfId="6770"/>
    <cellStyle name="Currency 3 2 4 3 2 2 2 2" xfId="14580"/>
    <cellStyle name="Currency 3 2 4 3 2 2 2 2 2" xfId="29991"/>
    <cellStyle name="Currency 3 2 4 3 2 2 2 2 2 2" xfId="60815"/>
    <cellStyle name="Currency 3 2 4 3 2 2 2 2 3" xfId="45405"/>
    <cellStyle name="Currency 3 2 4 3 2 2 2 3" xfId="22182"/>
    <cellStyle name="Currency 3 2 4 3 2 2 2 3 2" xfId="53006"/>
    <cellStyle name="Currency 3 2 4 3 2 2 2 4" xfId="37596"/>
    <cellStyle name="Currency 3 2 4 3 2 2 3" xfId="10777"/>
    <cellStyle name="Currency 3 2 4 3 2 2 3 2" xfId="26188"/>
    <cellStyle name="Currency 3 2 4 3 2 2 3 2 2" xfId="57012"/>
    <cellStyle name="Currency 3 2 4 3 2 2 3 3" xfId="41602"/>
    <cellStyle name="Currency 3 2 4 3 2 2 4" xfId="18379"/>
    <cellStyle name="Currency 3 2 4 3 2 2 4 2" xfId="49203"/>
    <cellStyle name="Currency 3 2 4 3 2 2 5" xfId="33793"/>
    <cellStyle name="Currency 3 2 4 3 2 3" xfId="4871"/>
    <cellStyle name="Currency 3 2 4 3 2 3 2" xfId="12681"/>
    <cellStyle name="Currency 3 2 4 3 2 3 2 2" xfId="28092"/>
    <cellStyle name="Currency 3 2 4 3 2 3 2 2 2" xfId="58916"/>
    <cellStyle name="Currency 3 2 4 3 2 3 2 3" xfId="43506"/>
    <cellStyle name="Currency 3 2 4 3 2 3 3" xfId="20283"/>
    <cellStyle name="Currency 3 2 4 3 2 3 3 2" xfId="51107"/>
    <cellStyle name="Currency 3 2 4 3 2 3 4" xfId="35697"/>
    <cellStyle name="Currency 3 2 4 3 2 4" xfId="8878"/>
    <cellStyle name="Currency 3 2 4 3 2 4 2" xfId="24289"/>
    <cellStyle name="Currency 3 2 4 3 2 4 2 2" xfId="55113"/>
    <cellStyle name="Currency 3 2 4 3 2 4 3" xfId="39703"/>
    <cellStyle name="Currency 3 2 4 3 2 5" xfId="16480"/>
    <cellStyle name="Currency 3 2 4 3 2 5 2" xfId="47304"/>
    <cellStyle name="Currency 3 2 4 3 2 6" xfId="31894"/>
    <cellStyle name="Currency 3 2 4 3 3" xfId="1701"/>
    <cellStyle name="Currency 3 2 4 3 3 2" xfId="3600"/>
    <cellStyle name="Currency 3 2 4 3 3 2 2" xfId="7403"/>
    <cellStyle name="Currency 3 2 4 3 3 2 2 2" xfId="15213"/>
    <cellStyle name="Currency 3 2 4 3 3 2 2 2 2" xfId="30624"/>
    <cellStyle name="Currency 3 2 4 3 3 2 2 2 2 2" xfId="61448"/>
    <cellStyle name="Currency 3 2 4 3 3 2 2 2 3" xfId="46038"/>
    <cellStyle name="Currency 3 2 4 3 3 2 2 3" xfId="22815"/>
    <cellStyle name="Currency 3 2 4 3 3 2 2 3 2" xfId="53639"/>
    <cellStyle name="Currency 3 2 4 3 3 2 2 4" xfId="38229"/>
    <cellStyle name="Currency 3 2 4 3 3 2 3" xfId="11410"/>
    <cellStyle name="Currency 3 2 4 3 3 2 3 2" xfId="26821"/>
    <cellStyle name="Currency 3 2 4 3 3 2 3 2 2" xfId="57645"/>
    <cellStyle name="Currency 3 2 4 3 3 2 3 3" xfId="42235"/>
    <cellStyle name="Currency 3 2 4 3 3 2 4" xfId="19012"/>
    <cellStyle name="Currency 3 2 4 3 3 2 4 2" xfId="49836"/>
    <cellStyle name="Currency 3 2 4 3 3 2 5" xfId="34426"/>
    <cellStyle name="Currency 3 2 4 3 3 3" xfId="5504"/>
    <cellStyle name="Currency 3 2 4 3 3 3 2" xfId="13314"/>
    <cellStyle name="Currency 3 2 4 3 3 3 2 2" xfId="28725"/>
    <cellStyle name="Currency 3 2 4 3 3 3 2 2 2" xfId="59549"/>
    <cellStyle name="Currency 3 2 4 3 3 3 2 3" xfId="44139"/>
    <cellStyle name="Currency 3 2 4 3 3 3 3" xfId="20916"/>
    <cellStyle name="Currency 3 2 4 3 3 3 3 2" xfId="51740"/>
    <cellStyle name="Currency 3 2 4 3 3 3 4" xfId="36330"/>
    <cellStyle name="Currency 3 2 4 3 3 4" xfId="9511"/>
    <cellStyle name="Currency 3 2 4 3 3 4 2" xfId="24922"/>
    <cellStyle name="Currency 3 2 4 3 3 4 2 2" xfId="55746"/>
    <cellStyle name="Currency 3 2 4 3 3 4 3" xfId="40336"/>
    <cellStyle name="Currency 3 2 4 3 3 5" xfId="17113"/>
    <cellStyle name="Currency 3 2 4 3 3 5 2" xfId="47937"/>
    <cellStyle name="Currency 3 2 4 3 3 6" xfId="32527"/>
    <cellStyle name="Currency 3 2 4 3 4" xfId="2334"/>
    <cellStyle name="Currency 3 2 4 3 4 2" xfId="6137"/>
    <cellStyle name="Currency 3 2 4 3 4 2 2" xfId="13947"/>
    <cellStyle name="Currency 3 2 4 3 4 2 2 2" xfId="29358"/>
    <cellStyle name="Currency 3 2 4 3 4 2 2 2 2" xfId="60182"/>
    <cellStyle name="Currency 3 2 4 3 4 2 2 3" xfId="44772"/>
    <cellStyle name="Currency 3 2 4 3 4 2 3" xfId="21549"/>
    <cellStyle name="Currency 3 2 4 3 4 2 3 2" xfId="52373"/>
    <cellStyle name="Currency 3 2 4 3 4 2 4" xfId="36963"/>
    <cellStyle name="Currency 3 2 4 3 4 3" xfId="10144"/>
    <cellStyle name="Currency 3 2 4 3 4 3 2" xfId="25555"/>
    <cellStyle name="Currency 3 2 4 3 4 3 2 2" xfId="56379"/>
    <cellStyle name="Currency 3 2 4 3 4 3 3" xfId="40969"/>
    <cellStyle name="Currency 3 2 4 3 4 4" xfId="17746"/>
    <cellStyle name="Currency 3 2 4 3 4 4 2" xfId="48570"/>
    <cellStyle name="Currency 3 2 4 3 4 5" xfId="33160"/>
    <cellStyle name="Currency 3 2 4 3 5" xfId="4238"/>
    <cellStyle name="Currency 3 2 4 3 5 2" xfId="12048"/>
    <cellStyle name="Currency 3 2 4 3 5 2 2" xfId="27459"/>
    <cellStyle name="Currency 3 2 4 3 5 2 2 2" xfId="58283"/>
    <cellStyle name="Currency 3 2 4 3 5 2 3" xfId="42873"/>
    <cellStyle name="Currency 3 2 4 3 5 3" xfId="19650"/>
    <cellStyle name="Currency 3 2 4 3 5 3 2" xfId="50474"/>
    <cellStyle name="Currency 3 2 4 3 5 4" xfId="35064"/>
    <cellStyle name="Currency 3 2 4 3 6" xfId="8245"/>
    <cellStyle name="Currency 3 2 4 3 6 2" xfId="23656"/>
    <cellStyle name="Currency 3 2 4 3 6 2 2" xfId="54480"/>
    <cellStyle name="Currency 3 2 4 3 6 3" xfId="39070"/>
    <cellStyle name="Currency 3 2 4 3 7" xfId="15847"/>
    <cellStyle name="Currency 3 2 4 3 7 2" xfId="46671"/>
    <cellStyle name="Currency 3 2 4 3 8" xfId="31261"/>
    <cellStyle name="Currency 3 2 4 4" xfId="855"/>
    <cellStyle name="Currency 3 2 4 4 2" xfId="2754"/>
    <cellStyle name="Currency 3 2 4 4 2 2" xfId="6557"/>
    <cellStyle name="Currency 3 2 4 4 2 2 2" xfId="14367"/>
    <cellStyle name="Currency 3 2 4 4 2 2 2 2" xfId="29778"/>
    <cellStyle name="Currency 3 2 4 4 2 2 2 2 2" xfId="60602"/>
    <cellStyle name="Currency 3 2 4 4 2 2 2 3" xfId="45192"/>
    <cellStyle name="Currency 3 2 4 4 2 2 3" xfId="21969"/>
    <cellStyle name="Currency 3 2 4 4 2 2 3 2" xfId="52793"/>
    <cellStyle name="Currency 3 2 4 4 2 2 4" xfId="37383"/>
    <cellStyle name="Currency 3 2 4 4 2 3" xfId="10564"/>
    <cellStyle name="Currency 3 2 4 4 2 3 2" xfId="25975"/>
    <cellStyle name="Currency 3 2 4 4 2 3 2 2" xfId="56799"/>
    <cellStyle name="Currency 3 2 4 4 2 3 3" xfId="41389"/>
    <cellStyle name="Currency 3 2 4 4 2 4" xfId="18166"/>
    <cellStyle name="Currency 3 2 4 4 2 4 2" xfId="48990"/>
    <cellStyle name="Currency 3 2 4 4 2 5" xfId="33580"/>
    <cellStyle name="Currency 3 2 4 4 3" xfId="4658"/>
    <cellStyle name="Currency 3 2 4 4 3 2" xfId="12468"/>
    <cellStyle name="Currency 3 2 4 4 3 2 2" xfId="27879"/>
    <cellStyle name="Currency 3 2 4 4 3 2 2 2" xfId="58703"/>
    <cellStyle name="Currency 3 2 4 4 3 2 3" xfId="43293"/>
    <cellStyle name="Currency 3 2 4 4 3 3" xfId="20070"/>
    <cellStyle name="Currency 3 2 4 4 3 3 2" xfId="50894"/>
    <cellStyle name="Currency 3 2 4 4 3 4" xfId="35484"/>
    <cellStyle name="Currency 3 2 4 4 4" xfId="8665"/>
    <cellStyle name="Currency 3 2 4 4 4 2" xfId="24076"/>
    <cellStyle name="Currency 3 2 4 4 4 2 2" xfId="54900"/>
    <cellStyle name="Currency 3 2 4 4 4 3" xfId="39490"/>
    <cellStyle name="Currency 3 2 4 4 5" xfId="16267"/>
    <cellStyle name="Currency 3 2 4 4 5 2" xfId="47091"/>
    <cellStyle name="Currency 3 2 4 4 6" xfId="31681"/>
    <cellStyle name="Currency 3 2 4 5" xfId="1488"/>
    <cellStyle name="Currency 3 2 4 5 2" xfId="3387"/>
    <cellStyle name="Currency 3 2 4 5 2 2" xfId="7190"/>
    <cellStyle name="Currency 3 2 4 5 2 2 2" xfId="15000"/>
    <cellStyle name="Currency 3 2 4 5 2 2 2 2" xfId="30411"/>
    <cellStyle name="Currency 3 2 4 5 2 2 2 2 2" xfId="61235"/>
    <cellStyle name="Currency 3 2 4 5 2 2 2 3" xfId="45825"/>
    <cellStyle name="Currency 3 2 4 5 2 2 3" xfId="22602"/>
    <cellStyle name="Currency 3 2 4 5 2 2 3 2" xfId="53426"/>
    <cellStyle name="Currency 3 2 4 5 2 2 4" xfId="38016"/>
    <cellStyle name="Currency 3 2 4 5 2 3" xfId="11197"/>
    <cellStyle name="Currency 3 2 4 5 2 3 2" xfId="26608"/>
    <cellStyle name="Currency 3 2 4 5 2 3 2 2" xfId="57432"/>
    <cellStyle name="Currency 3 2 4 5 2 3 3" xfId="42022"/>
    <cellStyle name="Currency 3 2 4 5 2 4" xfId="18799"/>
    <cellStyle name="Currency 3 2 4 5 2 4 2" xfId="49623"/>
    <cellStyle name="Currency 3 2 4 5 2 5" xfId="34213"/>
    <cellStyle name="Currency 3 2 4 5 3" xfId="5291"/>
    <cellStyle name="Currency 3 2 4 5 3 2" xfId="13101"/>
    <cellStyle name="Currency 3 2 4 5 3 2 2" xfId="28512"/>
    <cellStyle name="Currency 3 2 4 5 3 2 2 2" xfId="59336"/>
    <cellStyle name="Currency 3 2 4 5 3 2 3" xfId="43926"/>
    <cellStyle name="Currency 3 2 4 5 3 3" xfId="20703"/>
    <cellStyle name="Currency 3 2 4 5 3 3 2" xfId="51527"/>
    <cellStyle name="Currency 3 2 4 5 3 4" xfId="36117"/>
    <cellStyle name="Currency 3 2 4 5 4" xfId="9298"/>
    <cellStyle name="Currency 3 2 4 5 4 2" xfId="24709"/>
    <cellStyle name="Currency 3 2 4 5 4 2 2" xfId="55533"/>
    <cellStyle name="Currency 3 2 4 5 4 3" xfId="40123"/>
    <cellStyle name="Currency 3 2 4 5 5" xfId="16900"/>
    <cellStyle name="Currency 3 2 4 5 5 2" xfId="47724"/>
    <cellStyle name="Currency 3 2 4 5 6" xfId="32314"/>
    <cellStyle name="Currency 3 2 4 6" xfId="2121"/>
    <cellStyle name="Currency 3 2 4 6 2" xfId="5924"/>
    <cellStyle name="Currency 3 2 4 6 2 2" xfId="13734"/>
    <cellStyle name="Currency 3 2 4 6 2 2 2" xfId="29145"/>
    <cellStyle name="Currency 3 2 4 6 2 2 2 2" xfId="59969"/>
    <cellStyle name="Currency 3 2 4 6 2 2 3" xfId="44559"/>
    <cellStyle name="Currency 3 2 4 6 2 3" xfId="21336"/>
    <cellStyle name="Currency 3 2 4 6 2 3 2" xfId="52160"/>
    <cellStyle name="Currency 3 2 4 6 2 4" xfId="36750"/>
    <cellStyle name="Currency 3 2 4 6 3" xfId="9931"/>
    <cellStyle name="Currency 3 2 4 6 3 2" xfId="25342"/>
    <cellStyle name="Currency 3 2 4 6 3 2 2" xfId="56166"/>
    <cellStyle name="Currency 3 2 4 6 3 3" xfId="40756"/>
    <cellStyle name="Currency 3 2 4 6 4" xfId="17533"/>
    <cellStyle name="Currency 3 2 4 6 4 2" xfId="48357"/>
    <cellStyle name="Currency 3 2 4 6 5" xfId="32947"/>
    <cellStyle name="Currency 3 2 4 7" xfId="4025"/>
    <cellStyle name="Currency 3 2 4 7 2" xfId="11835"/>
    <cellStyle name="Currency 3 2 4 7 2 2" xfId="27246"/>
    <cellStyle name="Currency 3 2 4 7 2 2 2" xfId="58070"/>
    <cellStyle name="Currency 3 2 4 7 2 3" xfId="42660"/>
    <cellStyle name="Currency 3 2 4 7 3" xfId="19437"/>
    <cellStyle name="Currency 3 2 4 7 3 2" xfId="50261"/>
    <cellStyle name="Currency 3 2 4 7 4" xfId="34851"/>
    <cellStyle name="Currency 3 2 4 8" xfId="8032"/>
    <cellStyle name="Currency 3 2 4 8 2" xfId="23443"/>
    <cellStyle name="Currency 3 2 4 8 2 2" xfId="54267"/>
    <cellStyle name="Currency 3 2 4 8 3" xfId="38857"/>
    <cellStyle name="Currency 3 2 4 9" xfId="7823"/>
    <cellStyle name="Currency 3 2 4 9 2" xfId="23234"/>
    <cellStyle name="Currency 3 2 4 9 2 2" xfId="54058"/>
    <cellStyle name="Currency 3 2 4 9 3" xfId="38648"/>
    <cellStyle name="Currency 3 2 5" xfId="599"/>
    <cellStyle name="Currency 3 2 5 2" xfId="1232"/>
    <cellStyle name="Currency 3 2 5 2 2" xfId="3131"/>
    <cellStyle name="Currency 3 2 5 2 2 2" xfId="6934"/>
    <cellStyle name="Currency 3 2 5 2 2 2 2" xfId="14744"/>
    <cellStyle name="Currency 3 2 5 2 2 2 2 2" xfId="30155"/>
    <cellStyle name="Currency 3 2 5 2 2 2 2 2 2" xfId="60979"/>
    <cellStyle name="Currency 3 2 5 2 2 2 2 3" xfId="45569"/>
    <cellStyle name="Currency 3 2 5 2 2 2 3" xfId="22346"/>
    <cellStyle name="Currency 3 2 5 2 2 2 3 2" xfId="53170"/>
    <cellStyle name="Currency 3 2 5 2 2 2 4" xfId="37760"/>
    <cellStyle name="Currency 3 2 5 2 2 3" xfId="10941"/>
    <cellStyle name="Currency 3 2 5 2 2 3 2" xfId="26352"/>
    <cellStyle name="Currency 3 2 5 2 2 3 2 2" xfId="57176"/>
    <cellStyle name="Currency 3 2 5 2 2 3 3" xfId="41766"/>
    <cellStyle name="Currency 3 2 5 2 2 4" xfId="18543"/>
    <cellStyle name="Currency 3 2 5 2 2 4 2" xfId="49367"/>
    <cellStyle name="Currency 3 2 5 2 2 5" xfId="33957"/>
    <cellStyle name="Currency 3 2 5 2 3" xfId="5035"/>
    <cellStyle name="Currency 3 2 5 2 3 2" xfId="12845"/>
    <cellStyle name="Currency 3 2 5 2 3 2 2" xfId="28256"/>
    <cellStyle name="Currency 3 2 5 2 3 2 2 2" xfId="59080"/>
    <cellStyle name="Currency 3 2 5 2 3 2 3" xfId="43670"/>
    <cellStyle name="Currency 3 2 5 2 3 3" xfId="20447"/>
    <cellStyle name="Currency 3 2 5 2 3 3 2" xfId="51271"/>
    <cellStyle name="Currency 3 2 5 2 3 4" xfId="35861"/>
    <cellStyle name="Currency 3 2 5 2 4" xfId="9042"/>
    <cellStyle name="Currency 3 2 5 2 4 2" xfId="24453"/>
    <cellStyle name="Currency 3 2 5 2 4 2 2" xfId="55277"/>
    <cellStyle name="Currency 3 2 5 2 4 3" xfId="39867"/>
    <cellStyle name="Currency 3 2 5 2 5" xfId="16644"/>
    <cellStyle name="Currency 3 2 5 2 5 2" xfId="47468"/>
    <cellStyle name="Currency 3 2 5 2 6" xfId="32058"/>
    <cellStyle name="Currency 3 2 5 3" xfId="1865"/>
    <cellStyle name="Currency 3 2 5 3 2" xfId="3764"/>
    <cellStyle name="Currency 3 2 5 3 2 2" xfId="7567"/>
    <cellStyle name="Currency 3 2 5 3 2 2 2" xfId="15377"/>
    <cellStyle name="Currency 3 2 5 3 2 2 2 2" xfId="30788"/>
    <cellStyle name="Currency 3 2 5 3 2 2 2 2 2" xfId="61612"/>
    <cellStyle name="Currency 3 2 5 3 2 2 2 3" xfId="46202"/>
    <cellStyle name="Currency 3 2 5 3 2 2 3" xfId="22979"/>
    <cellStyle name="Currency 3 2 5 3 2 2 3 2" xfId="53803"/>
    <cellStyle name="Currency 3 2 5 3 2 2 4" xfId="38393"/>
    <cellStyle name="Currency 3 2 5 3 2 3" xfId="11574"/>
    <cellStyle name="Currency 3 2 5 3 2 3 2" xfId="26985"/>
    <cellStyle name="Currency 3 2 5 3 2 3 2 2" xfId="57809"/>
    <cellStyle name="Currency 3 2 5 3 2 3 3" xfId="42399"/>
    <cellStyle name="Currency 3 2 5 3 2 4" xfId="19176"/>
    <cellStyle name="Currency 3 2 5 3 2 4 2" xfId="50000"/>
    <cellStyle name="Currency 3 2 5 3 2 5" xfId="34590"/>
    <cellStyle name="Currency 3 2 5 3 3" xfId="5668"/>
    <cellStyle name="Currency 3 2 5 3 3 2" xfId="13478"/>
    <cellStyle name="Currency 3 2 5 3 3 2 2" xfId="28889"/>
    <cellStyle name="Currency 3 2 5 3 3 2 2 2" xfId="59713"/>
    <cellStyle name="Currency 3 2 5 3 3 2 3" xfId="44303"/>
    <cellStyle name="Currency 3 2 5 3 3 3" xfId="21080"/>
    <cellStyle name="Currency 3 2 5 3 3 3 2" xfId="51904"/>
    <cellStyle name="Currency 3 2 5 3 3 4" xfId="36494"/>
    <cellStyle name="Currency 3 2 5 3 4" xfId="9675"/>
    <cellStyle name="Currency 3 2 5 3 4 2" xfId="25086"/>
    <cellStyle name="Currency 3 2 5 3 4 2 2" xfId="55910"/>
    <cellStyle name="Currency 3 2 5 3 4 3" xfId="40500"/>
    <cellStyle name="Currency 3 2 5 3 5" xfId="17277"/>
    <cellStyle name="Currency 3 2 5 3 5 2" xfId="48101"/>
    <cellStyle name="Currency 3 2 5 3 6" xfId="32691"/>
    <cellStyle name="Currency 3 2 5 4" xfId="2498"/>
    <cellStyle name="Currency 3 2 5 4 2" xfId="6301"/>
    <cellStyle name="Currency 3 2 5 4 2 2" xfId="14111"/>
    <cellStyle name="Currency 3 2 5 4 2 2 2" xfId="29522"/>
    <cellStyle name="Currency 3 2 5 4 2 2 2 2" xfId="60346"/>
    <cellStyle name="Currency 3 2 5 4 2 2 3" xfId="44936"/>
    <cellStyle name="Currency 3 2 5 4 2 3" xfId="21713"/>
    <cellStyle name="Currency 3 2 5 4 2 3 2" xfId="52537"/>
    <cellStyle name="Currency 3 2 5 4 2 4" xfId="37127"/>
    <cellStyle name="Currency 3 2 5 4 3" xfId="10308"/>
    <cellStyle name="Currency 3 2 5 4 3 2" xfId="25719"/>
    <cellStyle name="Currency 3 2 5 4 3 2 2" xfId="56543"/>
    <cellStyle name="Currency 3 2 5 4 3 3" xfId="41133"/>
    <cellStyle name="Currency 3 2 5 4 4" xfId="17910"/>
    <cellStyle name="Currency 3 2 5 4 4 2" xfId="48734"/>
    <cellStyle name="Currency 3 2 5 4 5" xfId="33324"/>
    <cellStyle name="Currency 3 2 5 5" xfId="4402"/>
    <cellStyle name="Currency 3 2 5 5 2" xfId="12212"/>
    <cellStyle name="Currency 3 2 5 5 2 2" xfId="27623"/>
    <cellStyle name="Currency 3 2 5 5 2 2 2" xfId="58447"/>
    <cellStyle name="Currency 3 2 5 5 2 3" xfId="43037"/>
    <cellStyle name="Currency 3 2 5 5 3" xfId="19814"/>
    <cellStyle name="Currency 3 2 5 5 3 2" xfId="50638"/>
    <cellStyle name="Currency 3 2 5 5 4" xfId="35228"/>
    <cellStyle name="Currency 3 2 5 6" xfId="8409"/>
    <cellStyle name="Currency 3 2 5 6 2" xfId="23820"/>
    <cellStyle name="Currency 3 2 5 6 2 2" xfId="54644"/>
    <cellStyle name="Currency 3 2 5 6 3" xfId="39234"/>
    <cellStyle name="Currency 3 2 5 7" xfId="16011"/>
    <cellStyle name="Currency 3 2 5 7 2" xfId="46835"/>
    <cellStyle name="Currency 3 2 5 8" xfId="31425"/>
    <cellStyle name="Currency 3 2 6" xfId="390"/>
    <cellStyle name="Currency 3 2 6 2" xfId="1023"/>
    <cellStyle name="Currency 3 2 6 2 2" xfId="2922"/>
    <cellStyle name="Currency 3 2 6 2 2 2" xfId="6725"/>
    <cellStyle name="Currency 3 2 6 2 2 2 2" xfId="14535"/>
    <cellStyle name="Currency 3 2 6 2 2 2 2 2" xfId="29946"/>
    <cellStyle name="Currency 3 2 6 2 2 2 2 2 2" xfId="60770"/>
    <cellStyle name="Currency 3 2 6 2 2 2 2 3" xfId="45360"/>
    <cellStyle name="Currency 3 2 6 2 2 2 3" xfId="22137"/>
    <cellStyle name="Currency 3 2 6 2 2 2 3 2" xfId="52961"/>
    <cellStyle name="Currency 3 2 6 2 2 2 4" xfId="37551"/>
    <cellStyle name="Currency 3 2 6 2 2 3" xfId="10732"/>
    <cellStyle name="Currency 3 2 6 2 2 3 2" xfId="26143"/>
    <cellStyle name="Currency 3 2 6 2 2 3 2 2" xfId="56967"/>
    <cellStyle name="Currency 3 2 6 2 2 3 3" xfId="41557"/>
    <cellStyle name="Currency 3 2 6 2 2 4" xfId="18334"/>
    <cellStyle name="Currency 3 2 6 2 2 4 2" xfId="49158"/>
    <cellStyle name="Currency 3 2 6 2 2 5" xfId="33748"/>
    <cellStyle name="Currency 3 2 6 2 3" xfId="4826"/>
    <cellStyle name="Currency 3 2 6 2 3 2" xfId="12636"/>
    <cellStyle name="Currency 3 2 6 2 3 2 2" xfId="28047"/>
    <cellStyle name="Currency 3 2 6 2 3 2 2 2" xfId="58871"/>
    <cellStyle name="Currency 3 2 6 2 3 2 3" xfId="43461"/>
    <cellStyle name="Currency 3 2 6 2 3 3" xfId="20238"/>
    <cellStyle name="Currency 3 2 6 2 3 3 2" xfId="51062"/>
    <cellStyle name="Currency 3 2 6 2 3 4" xfId="35652"/>
    <cellStyle name="Currency 3 2 6 2 4" xfId="8833"/>
    <cellStyle name="Currency 3 2 6 2 4 2" xfId="24244"/>
    <cellStyle name="Currency 3 2 6 2 4 2 2" xfId="55068"/>
    <cellStyle name="Currency 3 2 6 2 4 3" xfId="39658"/>
    <cellStyle name="Currency 3 2 6 2 5" xfId="16435"/>
    <cellStyle name="Currency 3 2 6 2 5 2" xfId="47259"/>
    <cellStyle name="Currency 3 2 6 2 6" xfId="31849"/>
    <cellStyle name="Currency 3 2 6 3" xfId="1656"/>
    <cellStyle name="Currency 3 2 6 3 2" xfId="3555"/>
    <cellStyle name="Currency 3 2 6 3 2 2" xfId="7358"/>
    <cellStyle name="Currency 3 2 6 3 2 2 2" xfId="15168"/>
    <cellStyle name="Currency 3 2 6 3 2 2 2 2" xfId="30579"/>
    <cellStyle name="Currency 3 2 6 3 2 2 2 2 2" xfId="61403"/>
    <cellStyle name="Currency 3 2 6 3 2 2 2 3" xfId="45993"/>
    <cellStyle name="Currency 3 2 6 3 2 2 3" xfId="22770"/>
    <cellStyle name="Currency 3 2 6 3 2 2 3 2" xfId="53594"/>
    <cellStyle name="Currency 3 2 6 3 2 2 4" xfId="38184"/>
    <cellStyle name="Currency 3 2 6 3 2 3" xfId="11365"/>
    <cellStyle name="Currency 3 2 6 3 2 3 2" xfId="26776"/>
    <cellStyle name="Currency 3 2 6 3 2 3 2 2" xfId="57600"/>
    <cellStyle name="Currency 3 2 6 3 2 3 3" xfId="42190"/>
    <cellStyle name="Currency 3 2 6 3 2 4" xfId="18967"/>
    <cellStyle name="Currency 3 2 6 3 2 4 2" xfId="49791"/>
    <cellStyle name="Currency 3 2 6 3 2 5" xfId="34381"/>
    <cellStyle name="Currency 3 2 6 3 3" xfId="5459"/>
    <cellStyle name="Currency 3 2 6 3 3 2" xfId="13269"/>
    <cellStyle name="Currency 3 2 6 3 3 2 2" xfId="28680"/>
    <cellStyle name="Currency 3 2 6 3 3 2 2 2" xfId="59504"/>
    <cellStyle name="Currency 3 2 6 3 3 2 3" xfId="44094"/>
    <cellStyle name="Currency 3 2 6 3 3 3" xfId="20871"/>
    <cellStyle name="Currency 3 2 6 3 3 3 2" xfId="51695"/>
    <cellStyle name="Currency 3 2 6 3 3 4" xfId="36285"/>
    <cellStyle name="Currency 3 2 6 3 4" xfId="9466"/>
    <cellStyle name="Currency 3 2 6 3 4 2" xfId="24877"/>
    <cellStyle name="Currency 3 2 6 3 4 2 2" xfId="55701"/>
    <cellStyle name="Currency 3 2 6 3 4 3" xfId="40291"/>
    <cellStyle name="Currency 3 2 6 3 5" xfId="17068"/>
    <cellStyle name="Currency 3 2 6 3 5 2" xfId="47892"/>
    <cellStyle name="Currency 3 2 6 3 6" xfId="32482"/>
    <cellStyle name="Currency 3 2 6 4" xfId="2289"/>
    <cellStyle name="Currency 3 2 6 4 2" xfId="6092"/>
    <cellStyle name="Currency 3 2 6 4 2 2" xfId="13902"/>
    <cellStyle name="Currency 3 2 6 4 2 2 2" xfId="29313"/>
    <cellStyle name="Currency 3 2 6 4 2 2 2 2" xfId="60137"/>
    <cellStyle name="Currency 3 2 6 4 2 2 3" xfId="44727"/>
    <cellStyle name="Currency 3 2 6 4 2 3" xfId="21504"/>
    <cellStyle name="Currency 3 2 6 4 2 3 2" xfId="52328"/>
    <cellStyle name="Currency 3 2 6 4 2 4" xfId="36918"/>
    <cellStyle name="Currency 3 2 6 4 3" xfId="10099"/>
    <cellStyle name="Currency 3 2 6 4 3 2" xfId="25510"/>
    <cellStyle name="Currency 3 2 6 4 3 2 2" xfId="56334"/>
    <cellStyle name="Currency 3 2 6 4 3 3" xfId="40924"/>
    <cellStyle name="Currency 3 2 6 4 4" xfId="17701"/>
    <cellStyle name="Currency 3 2 6 4 4 2" xfId="48525"/>
    <cellStyle name="Currency 3 2 6 4 5" xfId="33115"/>
    <cellStyle name="Currency 3 2 6 5" xfId="4193"/>
    <cellStyle name="Currency 3 2 6 5 2" xfId="12003"/>
    <cellStyle name="Currency 3 2 6 5 2 2" xfId="27414"/>
    <cellStyle name="Currency 3 2 6 5 2 2 2" xfId="58238"/>
    <cellStyle name="Currency 3 2 6 5 2 3" xfId="42828"/>
    <cellStyle name="Currency 3 2 6 5 3" xfId="19605"/>
    <cellStyle name="Currency 3 2 6 5 3 2" xfId="50429"/>
    <cellStyle name="Currency 3 2 6 5 4" xfId="35019"/>
    <cellStyle name="Currency 3 2 6 6" xfId="8200"/>
    <cellStyle name="Currency 3 2 6 6 2" xfId="23611"/>
    <cellStyle name="Currency 3 2 6 6 2 2" xfId="54435"/>
    <cellStyle name="Currency 3 2 6 6 3" xfId="39025"/>
    <cellStyle name="Currency 3 2 6 7" xfId="15802"/>
    <cellStyle name="Currency 3 2 6 7 2" xfId="46626"/>
    <cellStyle name="Currency 3 2 6 8" xfId="31216"/>
    <cellStyle name="Currency 3 2 7" xfId="810"/>
    <cellStyle name="Currency 3 2 7 2" xfId="2709"/>
    <cellStyle name="Currency 3 2 7 2 2" xfId="6512"/>
    <cellStyle name="Currency 3 2 7 2 2 2" xfId="14322"/>
    <cellStyle name="Currency 3 2 7 2 2 2 2" xfId="29733"/>
    <cellStyle name="Currency 3 2 7 2 2 2 2 2" xfId="60557"/>
    <cellStyle name="Currency 3 2 7 2 2 2 3" xfId="45147"/>
    <cellStyle name="Currency 3 2 7 2 2 3" xfId="21924"/>
    <cellStyle name="Currency 3 2 7 2 2 3 2" xfId="52748"/>
    <cellStyle name="Currency 3 2 7 2 2 4" xfId="37338"/>
    <cellStyle name="Currency 3 2 7 2 3" xfId="10519"/>
    <cellStyle name="Currency 3 2 7 2 3 2" xfId="25930"/>
    <cellStyle name="Currency 3 2 7 2 3 2 2" xfId="56754"/>
    <cellStyle name="Currency 3 2 7 2 3 3" xfId="41344"/>
    <cellStyle name="Currency 3 2 7 2 4" xfId="18121"/>
    <cellStyle name="Currency 3 2 7 2 4 2" xfId="48945"/>
    <cellStyle name="Currency 3 2 7 2 5" xfId="33535"/>
    <cellStyle name="Currency 3 2 7 3" xfId="4613"/>
    <cellStyle name="Currency 3 2 7 3 2" xfId="12423"/>
    <cellStyle name="Currency 3 2 7 3 2 2" xfId="27834"/>
    <cellStyle name="Currency 3 2 7 3 2 2 2" xfId="58658"/>
    <cellStyle name="Currency 3 2 7 3 2 3" xfId="43248"/>
    <cellStyle name="Currency 3 2 7 3 3" xfId="20025"/>
    <cellStyle name="Currency 3 2 7 3 3 2" xfId="50849"/>
    <cellStyle name="Currency 3 2 7 3 4" xfId="35439"/>
    <cellStyle name="Currency 3 2 7 4" xfId="8620"/>
    <cellStyle name="Currency 3 2 7 4 2" xfId="24031"/>
    <cellStyle name="Currency 3 2 7 4 2 2" xfId="54855"/>
    <cellStyle name="Currency 3 2 7 4 3" xfId="39445"/>
    <cellStyle name="Currency 3 2 7 5" xfId="16222"/>
    <cellStyle name="Currency 3 2 7 5 2" xfId="47046"/>
    <cellStyle name="Currency 3 2 7 6" xfId="31636"/>
    <cellStyle name="Currency 3 2 8" xfId="1443"/>
    <cellStyle name="Currency 3 2 8 2" xfId="3342"/>
    <cellStyle name="Currency 3 2 8 2 2" xfId="7145"/>
    <cellStyle name="Currency 3 2 8 2 2 2" xfId="14955"/>
    <cellStyle name="Currency 3 2 8 2 2 2 2" xfId="30366"/>
    <cellStyle name="Currency 3 2 8 2 2 2 2 2" xfId="61190"/>
    <cellStyle name="Currency 3 2 8 2 2 2 3" xfId="45780"/>
    <cellStyle name="Currency 3 2 8 2 2 3" xfId="22557"/>
    <cellStyle name="Currency 3 2 8 2 2 3 2" xfId="53381"/>
    <cellStyle name="Currency 3 2 8 2 2 4" xfId="37971"/>
    <cellStyle name="Currency 3 2 8 2 3" xfId="11152"/>
    <cellStyle name="Currency 3 2 8 2 3 2" xfId="26563"/>
    <cellStyle name="Currency 3 2 8 2 3 2 2" xfId="57387"/>
    <cellStyle name="Currency 3 2 8 2 3 3" xfId="41977"/>
    <cellStyle name="Currency 3 2 8 2 4" xfId="18754"/>
    <cellStyle name="Currency 3 2 8 2 4 2" xfId="49578"/>
    <cellStyle name="Currency 3 2 8 2 5" xfId="34168"/>
    <cellStyle name="Currency 3 2 8 3" xfId="5246"/>
    <cellStyle name="Currency 3 2 8 3 2" xfId="13056"/>
    <cellStyle name="Currency 3 2 8 3 2 2" xfId="28467"/>
    <cellStyle name="Currency 3 2 8 3 2 2 2" xfId="59291"/>
    <cellStyle name="Currency 3 2 8 3 2 3" xfId="43881"/>
    <cellStyle name="Currency 3 2 8 3 3" xfId="20658"/>
    <cellStyle name="Currency 3 2 8 3 3 2" xfId="51482"/>
    <cellStyle name="Currency 3 2 8 3 4" xfId="36072"/>
    <cellStyle name="Currency 3 2 8 4" xfId="9253"/>
    <cellStyle name="Currency 3 2 8 4 2" xfId="24664"/>
    <cellStyle name="Currency 3 2 8 4 2 2" xfId="55488"/>
    <cellStyle name="Currency 3 2 8 4 3" xfId="40078"/>
    <cellStyle name="Currency 3 2 8 5" xfId="16855"/>
    <cellStyle name="Currency 3 2 8 5 2" xfId="47679"/>
    <cellStyle name="Currency 3 2 8 6" xfId="32269"/>
    <cellStyle name="Currency 3 2 9" xfId="2076"/>
    <cellStyle name="Currency 3 2 9 2" xfId="5879"/>
    <cellStyle name="Currency 3 2 9 2 2" xfId="13689"/>
    <cellStyle name="Currency 3 2 9 2 2 2" xfId="29100"/>
    <cellStyle name="Currency 3 2 9 2 2 2 2" xfId="59924"/>
    <cellStyle name="Currency 3 2 9 2 2 3" xfId="44514"/>
    <cellStyle name="Currency 3 2 9 2 3" xfId="21291"/>
    <cellStyle name="Currency 3 2 9 2 3 2" xfId="52115"/>
    <cellStyle name="Currency 3 2 9 2 4" xfId="36705"/>
    <cellStyle name="Currency 3 2 9 3" xfId="9886"/>
    <cellStyle name="Currency 3 2 9 3 2" xfId="25297"/>
    <cellStyle name="Currency 3 2 9 3 2 2" xfId="56121"/>
    <cellStyle name="Currency 3 2 9 3 3" xfId="40711"/>
    <cellStyle name="Currency 3 2 9 4" xfId="17488"/>
    <cellStyle name="Currency 3 2 9 4 2" xfId="48312"/>
    <cellStyle name="Currency 3 2 9 5" xfId="32902"/>
    <cellStyle name="Currency 3 3" xfId="241"/>
    <cellStyle name="Currency 3 3 10" xfId="7843"/>
    <cellStyle name="Currency 3 3 10 2" xfId="23254"/>
    <cellStyle name="Currency 3 3 10 2 2" xfId="54078"/>
    <cellStyle name="Currency 3 3 10 3" xfId="38668"/>
    <cellStyle name="Currency 3 3 11" xfId="15654"/>
    <cellStyle name="Currency 3 3 11 2" xfId="46478"/>
    <cellStyle name="Currency 3 3 12" xfId="31068"/>
    <cellStyle name="Currency 3 3 2" xfId="323"/>
    <cellStyle name="Currency 3 3 2 10" xfId="15736"/>
    <cellStyle name="Currency 3 3 2 10 2" xfId="46560"/>
    <cellStyle name="Currency 3 3 2 11" xfId="31150"/>
    <cellStyle name="Currency 3 3 2 2" xfId="746"/>
    <cellStyle name="Currency 3 3 2 2 2" xfId="1379"/>
    <cellStyle name="Currency 3 3 2 2 2 2" xfId="3278"/>
    <cellStyle name="Currency 3 3 2 2 2 2 2" xfId="7081"/>
    <cellStyle name="Currency 3 3 2 2 2 2 2 2" xfId="14891"/>
    <cellStyle name="Currency 3 3 2 2 2 2 2 2 2" xfId="30302"/>
    <cellStyle name="Currency 3 3 2 2 2 2 2 2 2 2" xfId="61126"/>
    <cellStyle name="Currency 3 3 2 2 2 2 2 2 3" xfId="45716"/>
    <cellStyle name="Currency 3 3 2 2 2 2 2 3" xfId="22493"/>
    <cellStyle name="Currency 3 3 2 2 2 2 2 3 2" xfId="53317"/>
    <cellStyle name="Currency 3 3 2 2 2 2 2 4" xfId="37907"/>
    <cellStyle name="Currency 3 3 2 2 2 2 3" xfId="11088"/>
    <cellStyle name="Currency 3 3 2 2 2 2 3 2" xfId="26499"/>
    <cellStyle name="Currency 3 3 2 2 2 2 3 2 2" xfId="57323"/>
    <cellStyle name="Currency 3 3 2 2 2 2 3 3" xfId="41913"/>
    <cellStyle name="Currency 3 3 2 2 2 2 4" xfId="18690"/>
    <cellStyle name="Currency 3 3 2 2 2 2 4 2" xfId="49514"/>
    <cellStyle name="Currency 3 3 2 2 2 2 5" xfId="34104"/>
    <cellStyle name="Currency 3 3 2 2 2 3" xfId="5182"/>
    <cellStyle name="Currency 3 3 2 2 2 3 2" xfId="12992"/>
    <cellStyle name="Currency 3 3 2 2 2 3 2 2" xfId="28403"/>
    <cellStyle name="Currency 3 3 2 2 2 3 2 2 2" xfId="59227"/>
    <cellStyle name="Currency 3 3 2 2 2 3 2 3" xfId="43817"/>
    <cellStyle name="Currency 3 3 2 2 2 3 3" xfId="20594"/>
    <cellStyle name="Currency 3 3 2 2 2 3 3 2" xfId="51418"/>
    <cellStyle name="Currency 3 3 2 2 2 3 4" xfId="36008"/>
    <cellStyle name="Currency 3 3 2 2 2 4" xfId="9189"/>
    <cellStyle name="Currency 3 3 2 2 2 4 2" xfId="24600"/>
    <cellStyle name="Currency 3 3 2 2 2 4 2 2" xfId="55424"/>
    <cellStyle name="Currency 3 3 2 2 2 4 3" xfId="40014"/>
    <cellStyle name="Currency 3 3 2 2 2 5" xfId="16791"/>
    <cellStyle name="Currency 3 3 2 2 2 5 2" xfId="47615"/>
    <cellStyle name="Currency 3 3 2 2 2 6" xfId="32205"/>
    <cellStyle name="Currency 3 3 2 2 3" xfId="2012"/>
    <cellStyle name="Currency 3 3 2 2 3 2" xfId="3911"/>
    <cellStyle name="Currency 3 3 2 2 3 2 2" xfId="7714"/>
    <cellStyle name="Currency 3 3 2 2 3 2 2 2" xfId="15524"/>
    <cellStyle name="Currency 3 3 2 2 3 2 2 2 2" xfId="30935"/>
    <cellStyle name="Currency 3 3 2 2 3 2 2 2 2 2" xfId="61759"/>
    <cellStyle name="Currency 3 3 2 2 3 2 2 2 3" xfId="46349"/>
    <cellStyle name="Currency 3 3 2 2 3 2 2 3" xfId="23126"/>
    <cellStyle name="Currency 3 3 2 2 3 2 2 3 2" xfId="53950"/>
    <cellStyle name="Currency 3 3 2 2 3 2 2 4" xfId="38540"/>
    <cellStyle name="Currency 3 3 2 2 3 2 3" xfId="11721"/>
    <cellStyle name="Currency 3 3 2 2 3 2 3 2" xfId="27132"/>
    <cellStyle name="Currency 3 3 2 2 3 2 3 2 2" xfId="57956"/>
    <cellStyle name="Currency 3 3 2 2 3 2 3 3" xfId="42546"/>
    <cellStyle name="Currency 3 3 2 2 3 2 4" xfId="19323"/>
    <cellStyle name="Currency 3 3 2 2 3 2 4 2" xfId="50147"/>
    <cellStyle name="Currency 3 3 2 2 3 2 5" xfId="34737"/>
    <cellStyle name="Currency 3 3 2 2 3 3" xfId="5815"/>
    <cellStyle name="Currency 3 3 2 2 3 3 2" xfId="13625"/>
    <cellStyle name="Currency 3 3 2 2 3 3 2 2" xfId="29036"/>
    <cellStyle name="Currency 3 3 2 2 3 3 2 2 2" xfId="59860"/>
    <cellStyle name="Currency 3 3 2 2 3 3 2 3" xfId="44450"/>
    <cellStyle name="Currency 3 3 2 2 3 3 3" xfId="21227"/>
    <cellStyle name="Currency 3 3 2 2 3 3 3 2" xfId="52051"/>
    <cellStyle name="Currency 3 3 2 2 3 3 4" xfId="36641"/>
    <cellStyle name="Currency 3 3 2 2 3 4" xfId="9822"/>
    <cellStyle name="Currency 3 3 2 2 3 4 2" xfId="25233"/>
    <cellStyle name="Currency 3 3 2 2 3 4 2 2" xfId="56057"/>
    <cellStyle name="Currency 3 3 2 2 3 4 3" xfId="40647"/>
    <cellStyle name="Currency 3 3 2 2 3 5" xfId="17424"/>
    <cellStyle name="Currency 3 3 2 2 3 5 2" xfId="48248"/>
    <cellStyle name="Currency 3 3 2 2 3 6" xfId="32838"/>
    <cellStyle name="Currency 3 3 2 2 4" xfId="2645"/>
    <cellStyle name="Currency 3 3 2 2 4 2" xfId="6448"/>
    <cellStyle name="Currency 3 3 2 2 4 2 2" xfId="14258"/>
    <cellStyle name="Currency 3 3 2 2 4 2 2 2" xfId="29669"/>
    <cellStyle name="Currency 3 3 2 2 4 2 2 2 2" xfId="60493"/>
    <cellStyle name="Currency 3 3 2 2 4 2 2 3" xfId="45083"/>
    <cellStyle name="Currency 3 3 2 2 4 2 3" xfId="21860"/>
    <cellStyle name="Currency 3 3 2 2 4 2 3 2" xfId="52684"/>
    <cellStyle name="Currency 3 3 2 2 4 2 4" xfId="37274"/>
    <cellStyle name="Currency 3 3 2 2 4 3" xfId="10455"/>
    <cellStyle name="Currency 3 3 2 2 4 3 2" xfId="25866"/>
    <cellStyle name="Currency 3 3 2 2 4 3 2 2" xfId="56690"/>
    <cellStyle name="Currency 3 3 2 2 4 3 3" xfId="41280"/>
    <cellStyle name="Currency 3 3 2 2 4 4" xfId="18057"/>
    <cellStyle name="Currency 3 3 2 2 4 4 2" xfId="48881"/>
    <cellStyle name="Currency 3 3 2 2 4 5" xfId="33471"/>
    <cellStyle name="Currency 3 3 2 2 5" xfId="4549"/>
    <cellStyle name="Currency 3 3 2 2 5 2" xfId="12359"/>
    <cellStyle name="Currency 3 3 2 2 5 2 2" xfId="27770"/>
    <cellStyle name="Currency 3 3 2 2 5 2 2 2" xfId="58594"/>
    <cellStyle name="Currency 3 3 2 2 5 2 3" xfId="43184"/>
    <cellStyle name="Currency 3 3 2 2 5 3" xfId="19961"/>
    <cellStyle name="Currency 3 3 2 2 5 3 2" xfId="50785"/>
    <cellStyle name="Currency 3 3 2 2 5 4" xfId="35375"/>
    <cellStyle name="Currency 3 3 2 2 6" xfId="8556"/>
    <cellStyle name="Currency 3 3 2 2 6 2" xfId="23967"/>
    <cellStyle name="Currency 3 3 2 2 6 2 2" xfId="54791"/>
    <cellStyle name="Currency 3 3 2 2 6 3" xfId="39381"/>
    <cellStyle name="Currency 3 3 2 2 7" xfId="16158"/>
    <cellStyle name="Currency 3 3 2 2 7 2" xfId="46982"/>
    <cellStyle name="Currency 3 3 2 2 8" xfId="31572"/>
    <cellStyle name="Currency 3 3 2 3" xfId="537"/>
    <cellStyle name="Currency 3 3 2 3 2" xfId="1170"/>
    <cellStyle name="Currency 3 3 2 3 2 2" xfId="3069"/>
    <cellStyle name="Currency 3 3 2 3 2 2 2" xfId="6872"/>
    <cellStyle name="Currency 3 3 2 3 2 2 2 2" xfId="14682"/>
    <cellStyle name="Currency 3 3 2 3 2 2 2 2 2" xfId="30093"/>
    <cellStyle name="Currency 3 3 2 3 2 2 2 2 2 2" xfId="60917"/>
    <cellStyle name="Currency 3 3 2 3 2 2 2 2 3" xfId="45507"/>
    <cellStyle name="Currency 3 3 2 3 2 2 2 3" xfId="22284"/>
    <cellStyle name="Currency 3 3 2 3 2 2 2 3 2" xfId="53108"/>
    <cellStyle name="Currency 3 3 2 3 2 2 2 4" xfId="37698"/>
    <cellStyle name="Currency 3 3 2 3 2 2 3" xfId="10879"/>
    <cellStyle name="Currency 3 3 2 3 2 2 3 2" xfId="26290"/>
    <cellStyle name="Currency 3 3 2 3 2 2 3 2 2" xfId="57114"/>
    <cellStyle name="Currency 3 3 2 3 2 2 3 3" xfId="41704"/>
    <cellStyle name="Currency 3 3 2 3 2 2 4" xfId="18481"/>
    <cellStyle name="Currency 3 3 2 3 2 2 4 2" xfId="49305"/>
    <cellStyle name="Currency 3 3 2 3 2 2 5" xfId="33895"/>
    <cellStyle name="Currency 3 3 2 3 2 3" xfId="4973"/>
    <cellStyle name="Currency 3 3 2 3 2 3 2" xfId="12783"/>
    <cellStyle name="Currency 3 3 2 3 2 3 2 2" xfId="28194"/>
    <cellStyle name="Currency 3 3 2 3 2 3 2 2 2" xfId="59018"/>
    <cellStyle name="Currency 3 3 2 3 2 3 2 3" xfId="43608"/>
    <cellStyle name="Currency 3 3 2 3 2 3 3" xfId="20385"/>
    <cellStyle name="Currency 3 3 2 3 2 3 3 2" xfId="51209"/>
    <cellStyle name="Currency 3 3 2 3 2 3 4" xfId="35799"/>
    <cellStyle name="Currency 3 3 2 3 2 4" xfId="8980"/>
    <cellStyle name="Currency 3 3 2 3 2 4 2" xfId="24391"/>
    <cellStyle name="Currency 3 3 2 3 2 4 2 2" xfId="55215"/>
    <cellStyle name="Currency 3 3 2 3 2 4 3" xfId="39805"/>
    <cellStyle name="Currency 3 3 2 3 2 5" xfId="16582"/>
    <cellStyle name="Currency 3 3 2 3 2 5 2" xfId="47406"/>
    <cellStyle name="Currency 3 3 2 3 2 6" xfId="31996"/>
    <cellStyle name="Currency 3 3 2 3 3" xfId="1803"/>
    <cellStyle name="Currency 3 3 2 3 3 2" xfId="3702"/>
    <cellStyle name="Currency 3 3 2 3 3 2 2" xfId="7505"/>
    <cellStyle name="Currency 3 3 2 3 3 2 2 2" xfId="15315"/>
    <cellStyle name="Currency 3 3 2 3 3 2 2 2 2" xfId="30726"/>
    <cellStyle name="Currency 3 3 2 3 3 2 2 2 2 2" xfId="61550"/>
    <cellStyle name="Currency 3 3 2 3 3 2 2 2 3" xfId="46140"/>
    <cellStyle name="Currency 3 3 2 3 3 2 2 3" xfId="22917"/>
    <cellStyle name="Currency 3 3 2 3 3 2 2 3 2" xfId="53741"/>
    <cellStyle name="Currency 3 3 2 3 3 2 2 4" xfId="38331"/>
    <cellStyle name="Currency 3 3 2 3 3 2 3" xfId="11512"/>
    <cellStyle name="Currency 3 3 2 3 3 2 3 2" xfId="26923"/>
    <cellStyle name="Currency 3 3 2 3 3 2 3 2 2" xfId="57747"/>
    <cellStyle name="Currency 3 3 2 3 3 2 3 3" xfId="42337"/>
    <cellStyle name="Currency 3 3 2 3 3 2 4" xfId="19114"/>
    <cellStyle name="Currency 3 3 2 3 3 2 4 2" xfId="49938"/>
    <cellStyle name="Currency 3 3 2 3 3 2 5" xfId="34528"/>
    <cellStyle name="Currency 3 3 2 3 3 3" xfId="5606"/>
    <cellStyle name="Currency 3 3 2 3 3 3 2" xfId="13416"/>
    <cellStyle name="Currency 3 3 2 3 3 3 2 2" xfId="28827"/>
    <cellStyle name="Currency 3 3 2 3 3 3 2 2 2" xfId="59651"/>
    <cellStyle name="Currency 3 3 2 3 3 3 2 3" xfId="44241"/>
    <cellStyle name="Currency 3 3 2 3 3 3 3" xfId="21018"/>
    <cellStyle name="Currency 3 3 2 3 3 3 3 2" xfId="51842"/>
    <cellStyle name="Currency 3 3 2 3 3 3 4" xfId="36432"/>
    <cellStyle name="Currency 3 3 2 3 3 4" xfId="9613"/>
    <cellStyle name="Currency 3 3 2 3 3 4 2" xfId="25024"/>
    <cellStyle name="Currency 3 3 2 3 3 4 2 2" xfId="55848"/>
    <cellStyle name="Currency 3 3 2 3 3 4 3" xfId="40438"/>
    <cellStyle name="Currency 3 3 2 3 3 5" xfId="17215"/>
    <cellStyle name="Currency 3 3 2 3 3 5 2" xfId="48039"/>
    <cellStyle name="Currency 3 3 2 3 3 6" xfId="32629"/>
    <cellStyle name="Currency 3 3 2 3 4" xfId="2436"/>
    <cellStyle name="Currency 3 3 2 3 4 2" xfId="6239"/>
    <cellStyle name="Currency 3 3 2 3 4 2 2" xfId="14049"/>
    <cellStyle name="Currency 3 3 2 3 4 2 2 2" xfId="29460"/>
    <cellStyle name="Currency 3 3 2 3 4 2 2 2 2" xfId="60284"/>
    <cellStyle name="Currency 3 3 2 3 4 2 2 3" xfId="44874"/>
    <cellStyle name="Currency 3 3 2 3 4 2 3" xfId="21651"/>
    <cellStyle name="Currency 3 3 2 3 4 2 3 2" xfId="52475"/>
    <cellStyle name="Currency 3 3 2 3 4 2 4" xfId="37065"/>
    <cellStyle name="Currency 3 3 2 3 4 3" xfId="10246"/>
    <cellStyle name="Currency 3 3 2 3 4 3 2" xfId="25657"/>
    <cellStyle name="Currency 3 3 2 3 4 3 2 2" xfId="56481"/>
    <cellStyle name="Currency 3 3 2 3 4 3 3" xfId="41071"/>
    <cellStyle name="Currency 3 3 2 3 4 4" xfId="17848"/>
    <cellStyle name="Currency 3 3 2 3 4 4 2" xfId="48672"/>
    <cellStyle name="Currency 3 3 2 3 4 5" xfId="33262"/>
    <cellStyle name="Currency 3 3 2 3 5" xfId="4340"/>
    <cellStyle name="Currency 3 3 2 3 5 2" xfId="12150"/>
    <cellStyle name="Currency 3 3 2 3 5 2 2" xfId="27561"/>
    <cellStyle name="Currency 3 3 2 3 5 2 2 2" xfId="58385"/>
    <cellStyle name="Currency 3 3 2 3 5 2 3" xfId="42975"/>
    <cellStyle name="Currency 3 3 2 3 5 3" xfId="19752"/>
    <cellStyle name="Currency 3 3 2 3 5 3 2" xfId="50576"/>
    <cellStyle name="Currency 3 3 2 3 5 4" xfId="35166"/>
    <cellStyle name="Currency 3 3 2 3 6" xfId="8347"/>
    <cellStyle name="Currency 3 3 2 3 6 2" xfId="23758"/>
    <cellStyle name="Currency 3 3 2 3 6 2 2" xfId="54582"/>
    <cellStyle name="Currency 3 3 2 3 6 3" xfId="39172"/>
    <cellStyle name="Currency 3 3 2 3 7" xfId="15949"/>
    <cellStyle name="Currency 3 3 2 3 7 2" xfId="46773"/>
    <cellStyle name="Currency 3 3 2 3 8" xfId="31363"/>
    <cellStyle name="Currency 3 3 2 4" xfId="957"/>
    <cellStyle name="Currency 3 3 2 4 2" xfId="2856"/>
    <cellStyle name="Currency 3 3 2 4 2 2" xfId="6659"/>
    <cellStyle name="Currency 3 3 2 4 2 2 2" xfId="14469"/>
    <cellStyle name="Currency 3 3 2 4 2 2 2 2" xfId="29880"/>
    <cellStyle name="Currency 3 3 2 4 2 2 2 2 2" xfId="60704"/>
    <cellStyle name="Currency 3 3 2 4 2 2 2 3" xfId="45294"/>
    <cellStyle name="Currency 3 3 2 4 2 2 3" xfId="22071"/>
    <cellStyle name="Currency 3 3 2 4 2 2 3 2" xfId="52895"/>
    <cellStyle name="Currency 3 3 2 4 2 2 4" xfId="37485"/>
    <cellStyle name="Currency 3 3 2 4 2 3" xfId="10666"/>
    <cellStyle name="Currency 3 3 2 4 2 3 2" xfId="26077"/>
    <cellStyle name="Currency 3 3 2 4 2 3 2 2" xfId="56901"/>
    <cellStyle name="Currency 3 3 2 4 2 3 3" xfId="41491"/>
    <cellStyle name="Currency 3 3 2 4 2 4" xfId="18268"/>
    <cellStyle name="Currency 3 3 2 4 2 4 2" xfId="49092"/>
    <cellStyle name="Currency 3 3 2 4 2 5" xfId="33682"/>
    <cellStyle name="Currency 3 3 2 4 3" xfId="4760"/>
    <cellStyle name="Currency 3 3 2 4 3 2" xfId="12570"/>
    <cellStyle name="Currency 3 3 2 4 3 2 2" xfId="27981"/>
    <cellStyle name="Currency 3 3 2 4 3 2 2 2" xfId="58805"/>
    <cellStyle name="Currency 3 3 2 4 3 2 3" xfId="43395"/>
    <cellStyle name="Currency 3 3 2 4 3 3" xfId="20172"/>
    <cellStyle name="Currency 3 3 2 4 3 3 2" xfId="50996"/>
    <cellStyle name="Currency 3 3 2 4 3 4" xfId="35586"/>
    <cellStyle name="Currency 3 3 2 4 4" xfId="8767"/>
    <cellStyle name="Currency 3 3 2 4 4 2" xfId="24178"/>
    <cellStyle name="Currency 3 3 2 4 4 2 2" xfId="55002"/>
    <cellStyle name="Currency 3 3 2 4 4 3" xfId="39592"/>
    <cellStyle name="Currency 3 3 2 4 5" xfId="16369"/>
    <cellStyle name="Currency 3 3 2 4 5 2" xfId="47193"/>
    <cellStyle name="Currency 3 3 2 4 6" xfId="31783"/>
    <cellStyle name="Currency 3 3 2 5" xfId="1590"/>
    <cellStyle name="Currency 3 3 2 5 2" xfId="3489"/>
    <cellStyle name="Currency 3 3 2 5 2 2" xfId="7292"/>
    <cellStyle name="Currency 3 3 2 5 2 2 2" xfId="15102"/>
    <cellStyle name="Currency 3 3 2 5 2 2 2 2" xfId="30513"/>
    <cellStyle name="Currency 3 3 2 5 2 2 2 2 2" xfId="61337"/>
    <cellStyle name="Currency 3 3 2 5 2 2 2 3" xfId="45927"/>
    <cellStyle name="Currency 3 3 2 5 2 2 3" xfId="22704"/>
    <cellStyle name="Currency 3 3 2 5 2 2 3 2" xfId="53528"/>
    <cellStyle name="Currency 3 3 2 5 2 2 4" xfId="38118"/>
    <cellStyle name="Currency 3 3 2 5 2 3" xfId="11299"/>
    <cellStyle name="Currency 3 3 2 5 2 3 2" xfId="26710"/>
    <cellStyle name="Currency 3 3 2 5 2 3 2 2" xfId="57534"/>
    <cellStyle name="Currency 3 3 2 5 2 3 3" xfId="42124"/>
    <cellStyle name="Currency 3 3 2 5 2 4" xfId="18901"/>
    <cellStyle name="Currency 3 3 2 5 2 4 2" xfId="49725"/>
    <cellStyle name="Currency 3 3 2 5 2 5" xfId="34315"/>
    <cellStyle name="Currency 3 3 2 5 3" xfId="5393"/>
    <cellStyle name="Currency 3 3 2 5 3 2" xfId="13203"/>
    <cellStyle name="Currency 3 3 2 5 3 2 2" xfId="28614"/>
    <cellStyle name="Currency 3 3 2 5 3 2 2 2" xfId="59438"/>
    <cellStyle name="Currency 3 3 2 5 3 2 3" xfId="44028"/>
    <cellStyle name="Currency 3 3 2 5 3 3" xfId="20805"/>
    <cellStyle name="Currency 3 3 2 5 3 3 2" xfId="51629"/>
    <cellStyle name="Currency 3 3 2 5 3 4" xfId="36219"/>
    <cellStyle name="Currency 3 3 2 5 4" xfId="9400"/>
    <cellStyle name="Currency 3 3 2 5 4 2" xfId="24811"/>
    <cellStyle name="Currency 3 3 2 5 4 2 2" xfId="55635"/>
    <cellStyle name="Currency 3 3 2 5 4 3" xfId="40225"/>
    <cellStyle name="Currency 3 3 2 5 5" xfId="17002"/>
    <cellStyle name="Currency 3 3 2 5 5 2" xfId="47826"/>
    <cellStyle name="Currency 3 3 2 5 6" xfId="32416"/>
    <cellStyle name="Currency 3 3 2 6" xfId="2223"/>
    <cellStyle name="Currency 3 3 2 6 2" xfId="6026"/>
    <cellStyle name="Currency 3 3 2 6 2 2" xfId="13836"/>
    <cellStyle name="Currency 3 3 2 6 2 2 2" xfId="29247"/>
    <cellStyle name="Currency 3 3 2 6 2 2 2 2" xfId="60071"/>
    <cellStyle name="Currency 3 3 2 6 2 2 3" xfId="44661"/>
    <cellStyle name="Currency 3 3 2 6 2 3" xfId="21438"/>
    <cellStyle name="Currency 3 3 2 6 2 3 2" xfId="52262"/>
    <cellStyle name="Currency 3 3 2 6 2 4" xfId="36852"/>
    <cellStyle name="Currency 3 3 2 6 3" xfId="10033"/>
    <cellStyle name="Currency 3 3 2 6 3 2" xfId="25444"/>
    <cellStyle name="Currency 3 3 2 6 3 2 2" xfId="56268"/>
    <cellStyle name="Currency 3 3 2 6 3 3" xfId="40858"/>
    <cellStyle name="Currency 3 3 2 6 4" xfId="17635"/>
    <cellStyle name="Currency 3 3 2 6 4 2" xfId="48459"/>
    <cellStyle name="Currency 3 3 2 6 5" xfId="33049"/>
    <cellStyle name="Currency 3 3 2 7" xfId="4127"/>
    <cellStyle name="Currency 3 3 2 7 2" xfId="11937"/>
    <cellStyle name="Currency 3 3 2 7 2 2" xfId="27348"/>
    <cellStyle name="Currency 3 3 2 7 2 2 2" xfId="58172"/>
    <cellStyle name="Currency 3 3 2 7 2 3" xfId="42762"/>
    <cellStyle name="Currency 3 3 2 7 3" xfId="19539"/>
    <cellStyle name="Currency 3 3 2 7 3 2" xfId="50363"/>
    <cellStyle name="Currency 3 3 2 7 4" xfId="34953"/>
    <cellStyle name="Currency 3 3 2 8" xfId="8134"/>
    <cellStyle name="Currency 3 3 2 8 2" xfId="23545"/>
    <cellStyle name="Currency 3 3 2 8 2 2" xfId="54369"/>
    <cellStyle name="Currency 3 3 2 8 3" xfId="38959"/>
    <cellStyle name="Currency 3 3 2 9" xfId="7925"/>
    <cellStyle name="Currency 3 3 2 9 2" xfId="23336"/>
    <cellStyle name="Currency 3 3 2 9 2 2" xfId="54160"/>
    <cellStyle name="Currency 3 3 2 9 3" xfId="38750"/>
    <cellStyle name="Currency 3 3 3" xfId="664"/>
    <cellStyle name="Currency 3 3 3 2" xfId="1297"/>
    <cellStyle name="Currency 3 3 3 2 2" xfId="3196"/>
    <cellStyle name="Currency 3 3 3 2 2 2" xfId="6999"/>
    <cellStyle name="Currency 3 3 3 2 2 2 2" xfId="14809"/>
    <cellStyle name="Currency 3 3 3 2 2 2 2 2" xfId="30220"/>
    <cellStyle name="Currency 3 3 3 2 2 2 2 2 2" xfId="61044"/>
    <cellStyle name="Currency 3 3 3 2 2 2 2 3" xfId="45634"/>
    <cellStyle name="Currency 3 3 3 2 2 2 3" xfId="22411"/>
    <cellStyle name="Currency 3 3 3 2 2 2 3 2" xfId="53235"/>
    <cellStyle name="Currency 3 3 3 2 2 2 4" xfId="37825"/>
    <cellStyle name="Currency 3 3 3 2 2 3" xfId="11006"/>
    <cellStyle name="Currency 3 3 3 2 2 3 2" xfId="26417"/>
    <cellStyle name="Currency 3 3 3 2 2 3 2 2" xfId="57241"/>
    <cellStyle name="Currency 3 3 3 2 2 3 3" xfId="41831"/>
    <cellStyle name="Currency 3 3 3 2 2 4" xfId="18608"/>
    <cellStyle name="Currency 3 3 3 2 2 4 2" xfId="49432"/>
    <cellStyle name="Currency 3 3 3 2 2 5" xfId="34022"/>
    <cellStyle name="Currency 3 3 3 2 3" xfId="5100"/>
    <cellStyle name="Currency 3 3 3 2 3 2" xfId="12910"/>
    <cellStyle name="Currency 3 3 3 2 3 2 2" xfId="28321"/>
    <cellStyle name="Currency 3 3 3 2 3 2 2 2" xfId="59145"/>
    <cellStyle name="Currency 3 3 3 2 3 2 3" xfId="43735"/>
    <cellStyle name="Currency 3 3 3 2 3 3" xfId="20512"/>
    <cellStyle name="Currency 3 3 3 2 3 3 2" xfId="51336"/>
    <cellStyle name="Currency 3 3 3 2 3 4" xfId="35926"/>
    <cellStyle name="Currency 3 3 3 2 4" xfId="9107"/>
    <cellStyle name="Currency 3 3 3 2 4 2" xfId="24518"/>
    <cellStyle name="Currency 3 3 3 2 4 2 2" xfId="55342"/>
    <cellStyle name="Currency 3 3 3 2 4 3" xfId="39932"/>
    <cellStyle name="Currency 3 3 3 2 5" xfId="16709"/>
    <cellStyle name="Currency 3 3 3 2 5 2" xfId="47533"/>
    <cellStyle name="Currency 3 3 3 2 6" xfId="32123"/>
    <cellStyle name="Currency 3 3 3 3" xfId="1930"/>
    <cellStyle name="Currency 3 3 3 3 2" xfId="3829"/>
    <cellStyle name="Currency 3 3 3 3 2 2" xfId="7632"/>
    <cellStyle name="Currency 3 3 3 3 2 2 2" xfId="15442"/>
    <cellStyle name="Currency 3 3 3 3 2 2 2 2" xfId="30853"/>
    <cellStyle name="Currency 3 3 3 3 2 2 2 2 2" xfId="61677"/>
    <cellStyle name="Currency 3 3 3 3 2 2 2 3" xfId="46267"/>
    <cellStyle name="Currency 3 3 3 3 2 2 3" xfId="23044"/>
    <cellStyle name="Currency 3 3 3 3 2 2 3 2" xfId="53868"/>
    <cellStyle name="Currency 3 3 3 3 2 2 4" xfId="38458"/>
    <cellStyle name="Currency 3 3 3 3 2 3" xfId="11639"/>
    <cellStyle name="Currency 3 3 3 3 2 3 2" xfId="27050"/>
    <cellStyle name="Currency 3 3 3 3 2 3 2 2" xfId="57874"/>
    <cellStyle name="Currency 3 3 3 3 2 3 3" xfId="42464"/>
    <cellStyle name="Currency 3 3 3 3 2 4" xfId="19241"/>
    <cellStyle name="Currency 3 3 3 3 2 4 2" xfId="50065"/>
    <cellStyle name="Currency 3 3 3 3 2 5" xfId="34655"/>
    <cellStyle name="Currency 3 3 3 3 3" xfId="5733"/>
    <cellStyle name="Currency 3 3 3 3 3 2" xfId="13543"/>
    <cellStyle name="Currency 3 3 3 3 3 2 2" xfId="28954"/>
    <cellStyle name="Currency 3 3 3 3 3 2 2 2" xfId="59778"/>
    <cellStyle name="Currency 3 3 3 3 3 2 3" xfId="44368"/>
    <cellStyle name="Currency 3 3 3 3 3 3" xfId="21145"/>
    <cellStyle name="Currency 3 3 3 3 3 3 2" xfId="51969"/>
    <cellStyle name="Currency 3 3 3 3 3 4" xfId="36559"/>
    <cellStyle name="Currency 3 3 3 3 4" xfId="9740"/>
    <cellStyle name="Currency 3 3 3 3 4 2" xfId="25151"/>
    <cellStyle name="Currency 3 3 3 3 4 2 2" xfId="55975"/>
    <cellStyle name="Currency 3 3 3 3 4 3" xfId="40565"/>
    <cellStyle name="Currency 3 3 3 3 5" xfId="17342"/>
    <cellStyle name="Currency 3 3 3 3 5 2" xfId="48166"/>
    <cellStyle name="Currency 3 3 3 3 6" xfId="32756"/>
    <cellStyle name="Currency 3 3 3 4" xfId="2563"/>
    <cellStyle name="Currency 3 3 3 4 2" xfId="6366"/>
    <cellStyle name="Currency 3 3 3 4 2 2" xfId="14176"/>
    <cellStyle name="Currency 3 3 3 4 2 2 2" xfId="29587"/>
    <cellStyle name="Currency 3 3 3 4 2 2 2 2" xfId="60411"/>
    <cellStyle name="Currency 3 3 3 4 2 2 3" xfId="45001"/>
    <cellStyle name="Currency 3 3 3 4 2 3" xfId="21778"/>
    <cellStyle name="Currency 3 3 3 4 2 3 2" xfId="52602"/>
    <cellStyle name="Currency 3 3 3 4 2 4" xfId="37192"/>
    <cellStyle name="Currency 3 3 3 4 3" xfId="10373"/>
    <cellStyle name="Currency 3 3 3 4 3 2" xfId="25784"/>
    <cellStyle name="Currency 3 3 3 4 3 2 2" xfId="56608"/>
    <cellStyle name="Currency 3 3 3 4 3 3" xfId="41198"/>
    <cellStyle name="Currency 3 3 3 4 4" xfId="17975"/>
    <cellStyle name="Currency 3 3 3 4 4 2" xfId="48799"/>
    <cellStyle name="Currency 3 3 3 4 5" xfId="33389"/>
    <cellStyle name="Currency 3 3 3 5" xfId="4467"/>
    <cellStyle name="Currency 3 3 3 5 2" xfId="12277"/>
    <cellStyle name="Currency 3 3 3 5 2 2" xfId="27688"/>
    <cellStyle name="Currency 3 3 3 5 2 2 2" xfId="58512"/>
    <cellStyle name="Currency 3 3 3 5 2 3" xfId="43102"/>
    <cellStyle name="Currency 3 3 3 5 3" xfId="19879"/>
    <cellStyle name="Currency 3 3 3 5 3 2" xfId="50703"/>
    <cellStyle name="Currency 3 3 3 5 4" xfId="35293"/>
    <cellStyle name="Currency 3 3 3 6" xfId="8474"/>
    <cellStyle name="Currency 3 3 3 6 2" xfId="23885"/>
    <cellStyle name="Currency 3 3 3 6 2 2" xfId="54709"/>
    <cellStyle name="Currency 3 3 3 6 3" xfId="39299"/>
    <cellStyle name="Currency 3 3 3 7" xfId="16076"/>
    <cellStyle name="Currency 3 3 3 7 2" xfId="46900"/>
    <cellStyle name="Currency 3 3 3 8" xfId="31490"/>
    <cellStyle name="Currency 3 3 4" xfId="455"/>
    <cellStyle name="Currency 3 3 4 2" xfId="1088"/>
    <cellStyle name="Currency 3 3 4 2 2" xfId="2987"/>
    <cellStyle name="Currency 3 3 4 2 2 2" xfId="6790"/>
    <cellStyle name="Currency 3 3 4 2 2 2 2" xfId="14600"/>
    <cellStyle name="Currency 3 3 4 2 2 2 2 2" xfId="30011"/>
    <cellStyle name="Currency 3 3 4 2 2 2 2 2 2" xfId="60835"/>
    <cellStyle name="Currency 3 3 4 2 2 2 2 3" xfId="45425"/>
    <cellStyle name="Currency 3 3 4 2 2 2 3" xfId="22202"/>
    <cellStyle name="Currency 3 3 4 2 2 2 3 2" xfId="53026"/>
    <cellStyle name="Currency 3 3 4 2 2 2 4" xfId="37616"/>
    <cellStyle name="Currency 3 3 4 2 2 3" xfId="10797"/>
    <cellStyle name="Currency 3 3 4 2 2 3 2" xfId="26208"/>
    <cellStyle name="Currency 3 3 4 2 2 3 2 2" xfId="57032"/>
    <cellStyle name="Currency 3 3 4 2 2 3 3" xfId="41622"/>
    <cellStyle name="Currency 3 3 4 2 2 4" xfId="18399"/>
    <cellStyle name="Currency 3 3 4 2 2 4 2" xfId="49223"/>
    <cellStyle name="Currency 3 3 4 2 2 5" xfId="33813"/>
    <cellStyle name="Currency 3 3 4 2 3" xfId="4891"/>
    <cellStyle name="Currency 3 3 4 2 3 2" xfId="12701"/>
    <cellStyle name="Currency 3 3 4 2 3 2 2" xfId="28112"/>
    <cellStyle name="Currency 3 3 4 2 3 2 2 2" xfId="58936"/>
    <cellStyle name="Currency 3 3 4 2 3 2 3" xfId="43526"/>
    <cellStyle name="Currency 3 3 4 2 3 3" xfId="20303"/>
    <cellStyle name="Currency 3 3 4 2 3 3 2" xfId="51127"/>
    <cellStyle name="Currency 3 3 4 2 3 4" xfId="35717"/>
    <cellStyle name="Currency 3 3 4 2 4" xfId="8898"/>
    <cellStyle name="Currency 3 3 4 2 4 2" xfId="24309"/>
    <cellStyle name="Currency 3 3 4 2 4 2 2" xfId="55133"/>
    <cellStyle name="Currency 3 3 4 2 4 3" xfId="39723"/>
    <cellStyle name="Currency 3 3 4 2 5" xfId="16500"/>
    <cellStyle name="Currency 3 3 4 2 5 2" xfId="47324"/>
    <cellStyle name="Currency 3 3 4 2 6" xfId="31914"/>
    <cellStyle name="Currency 3 3 4 3" xfId="1721"/>
    <cellStyle name="Currency 3 3 4 3 2" xfId="3620"/>
    <cellStyle name="Currency 3 3 4 3 2 2" xfId="7423"/>
    <cellStyle name="Currency 3 3 4 3 2 2 2" xfId="15233"/>
    <cellStyle name="Currency 3 3 4 3 2 2 2 2" xfId="30644"/>
    <cellStyle name="Currency 3 3 4 3 2 2 2 2 2" xfId="61468"/>
    <cellStyle name="Currency 3 3 4 3 2 2 2 3" xfId="46058"/>
    <cellStyle name="Currency 3 3 4 3 2 2 3" xfId="22835"/>
    <cellStyle name="Currency 3 3 4 3 2 2 3 2" xfId="53659"/>
    <cellStyle name="Currency 3 3 4 3 2 2 4" xfId="38249"/>
    <cellStyle name="Currency 3 3 4 3 2 3" xfId="11430"/>
    <cellStyle name="Currency 3 3 4 3 2 3 2" xfId="26841"/>
    <cellStyle name="Currency 3 3 4 3 2 3 2 2" xfId="57665"/>
    <cellStyle name="Currency 3 3 4 3 2 3 3" xfId="42255"/>
    <cellStyle name="Currency 3 3 4 3 2 4" xfId="19032"/>
    <cellStyle name="Currency 3 3 4 3 2 4 2" xfId="49856"/>
    <cellStyle name="Currency 3 3 4 3 2 5" xfId="34446"/>
    <cellStyle name="Currency 3 3 4 3 3" xfId="5524"/>
    <cellStyle name="Currency 3 3 4 3 3 2" xfId="13334"/>
    <cellStyle name="Currency 3 3 4 3 3 2 2" xfId="28745"/>
    <cellStyle name="Currency 3 3 4 3 3 2 2 2" xfId="59569"/>
    <cellStyle name="Currency 3 3 4 3 3 2 3" xfId="44159"/>
    <cellStyle name="Currency 3 3 4 3 3 3" xfId="20936"/>
    <cellStyle name="Currency 3 3 4 3 3 3 2" xfId="51760"/>
    <cellStyle name="Currency 3 3 4 3 3 4" xfId="36350"/>
    <cellStyle name="Currency 3 3 4 3 4" xfId="9531"/>
    <cellStyle name="Currency 3 3 4 3 4 2" xfId="24942"/>
    <cellStyle name="Currency 3 3 4 3 4 2 2" xfId="55766"/>
    <cellStyle name="Currency 3 3 4 3 4 3" xfId="40356"/>
    <cellStyle name="Currency 3 3 4 3 5" xfId="17133"/>
    <cellStyle name="Currency 3 3 4 3 5 2" xfId="47957"/>
    <cellStyle name="Currency 3 3 4 3 6" xfId="32547"/>
    <cellStyle name="Currency 3 3 4 4" xfId="2354"/>
    <cellStyle name="Currency 3 3 4 4 2" xfId="6157"/>
    <cellStyle name="Currency 3 3 4 4 2 2" xfId="13967"/>
    <cellStyle name="Currency 3 3 4 4 2 2 2" xfId="29378"/>
    <cellStyle name="Currency 3 3 4 4 2 2 2 2" xfId="60202"/>
    <cellStyle name="Currency 3 3 4 4 2 2 3" xfId="44792"/>
    <cellStyle name="Currency 3 3 4 4 2 3" xfId="21569"/>
    <cellStyle name="Currency 3 3 4 4 2 3 2" xfId="52393"/>
    <cellStyle name="Currency 3 3 4 4 2 4" xfId="36983"/>
    <cellStyle name="Currency 3 3 4 4 3" xfId="10164"/>
    <cellStyle name="Currency 3 3 4 4 3 2" xfId="25575"/>
    <cellStyle name="Currency 3 3 4 4 3 2 2" xfId="56399"/>
    <cellStyle name="Currency 3 3 4 4 3 3" xfId="40989"/>
    <cellStyle name="Currency 3 3 4 4 4" xfId="17766"/>
    <cellStyle name="Currency 3 3 4 4 4 2" xfId="48590"/>
    <cellStyle name="Currency 3 3 4 4 5" xfId="33180"/>
    <cellStyle name="Currency 3 3 4 5" xfId="4258"/>
    <cellStyle name="Currency 3 3 4 5 2" xfId="12068"/>
    <cellStyle name="Currency 3 3 4 5 2 2" xfId="27479"/>
    <cellStyle name="Currency 3 3 4 5 2 2 2" xfId="58303"/>
    <cellStyle name="Currency 3 3 4 5 2 3" xfId="42893"/>
    <cellStyle name="Currency 3 3 4 5 3" xfId="19670"/>
    <cellStyle name="Currency 3 3 4 5 3 2" xfId="50494"/>
    <cellStyle name="Currency 3 3 4 5 4" xfId="35084"/>
    <cellStyle name="Currency 3 3 4 6" xfId="8265"/>
    <cellStyle name="Currency 3 3 4 6 2" xfId="23676"/>
    <cellStyle name="Currency 3 3 4 6 2 2" xfId="54500"/>
    <cellStyle name="Currency 3 3 4 6 3" xfId="39090"/>
    <cellStyle name="Currency 3 3 4 7" xfId="15867"/>
    <cellStyle name="Currency 3 3 4 7 2" xfId="46691"/>
    <cellStyle name="Currency 3 3 4 8" xfId="31281"/>
    <cellStyle name="Currency 3 3 5" xfId="875"/>
    <cellStyle name="Currency 3 3 5 2" xfId="2774"/>
    <cellStyle name="Currency 3 3 5 2 2" xfId="6577"/>
    <cellStyle name="Currency 3 3 5 2 2 2" xfId="14387"/>
    <cellStyle name="Currency 3 3 5 2 2 2 2" xfId="29798"/>
    <cellStyle name="Currency 3 3 5 2 2 2 2 2" xfId="60622"/>
    <cellStyle name="Currency 3 3 5 2 2 2 3" xfId="45212"/>
    <cellStyle name="Currency 3 3 5 2 2 3" xfId="21989"/>
    <cellStyle name="Currency 3 3 5 2 2 3 2" xfId="52813"/>
    <cellStyle name="Currency 3 3 5 2 2 4" xfId="37403"/>
    <cellStyle name="Currency 3 3 5 2 3" xfId="10584"/>
    <cellStyle name="Currency 3 3 5 2 3 2" xfId="25995"/>
    <cellStyle name="Currency 3 3 5 2 3 2 2" xfId="56819"/>
    <cellStyle name="Currency 3 3 5 2 3 3" xfId="41409"/>
    <cellStyle name="Currency 3 3 5 2 4" xfId="18186"/>
    <cellStyle name="Currency 3 3 5 2 4 2" xfId="49010"/>
    <cellStyle name="Currency 3 3 5 2 5" xfId="33600"/>
    <cellStyle name="Currency 3 3 5 3" xfId="4678"/>
    <cellStyle name="Currency 3 3 5 3 2" xfId="12488"/>
    <cellStyle name="Currency 3 3 5 3 2 2" xfId="27899"/>
    <cellStyle name="Currency 3 3 5 3 2 2 2" xfId="58723"/>
    <cellStyle name="Currency 3 3 5 3 2 3" xfId="43313"/>
    <cellStyle name="Currency 3 3 5 3 3" xfId="20090"/>
    <cellStyle name="Currency 3 3 5 3 3 2" xfId="50914"/>
    <cellStyle name="Currency 3 3 5 3 4" xfId="35504"/>
    <cellStyle name="Currency 3 3 5 4" xfId="8685"/>
    <cellStyle name="Currency 3 3 5 4 2" xfId="24096"/>
    <cellStyle name="Currency 3 3 5 4 2 2" xfId="54920"/>
    <cellStyle name="Currency 3 3 5 4 3" xfId="39510"/>
    <cellStyle name="Currency 3 3 5 5" xfId="16287"/>
    <cellStyle name="Currency 3 3 5 5 2" xfId="47111"/>
    <cellStyle name="Currency 3 3 5 6" xfId="31701"/>
    <cellStyle name="Currency 3 3 6" xfId="1508"/>
    <cellStyle name="Currency 3 3 6 2" xfId="3407"/>
    <cellStyle name="Currency 3 3 6 2 2" xfId="7210"/>
    <cellStyle name="Currency 3 3 6 2 2 2" xfId="15020"/>
    <cellStyle name="Currency 3 3 6 2 2 2 2" xfId="30431"/>
    <cellStyle name="Currency 3 3 6 2 2 2 2 2" xfId="61255"/>
    <cellStyle name="Currency 3 3 6 2 2 2 3" xfId="45845"/>
    <cellStyle name="Currency 3 3 6 2 2 3" xfId="22622"/>
    <cellStyle name="Currency 3 3 6 2 2 3 2" xfId="53446"/>
    <cellStyle name="Currency 3 3 6 2 2 4" xfId="38036"/>
    <cellStyle name="Currency 3 3 6 2 3" xfId="11217"/>
    <cellStyle name="Currency 3 3 6 2 3 2" xfId="26628"/>
    <cellStyle name="Currency 3 3 6 2 3 2 2" xfId="57452"/>
    <cellStyle name="Currency 3 3 6 2 3 3" xfId="42042"/>
    <cellStyle name="Currency 3 3 6 2 4" xfId="18819"/>
    <cellStyle name="Currency 3 3 6 2 4 2" xfId="49643"/>
    <cellStyle name="Currency 3 3 6 2 5" xfId="34233"/>
    <cellStyle name="Currency 3 3 6 3" xfId="5311"/>
    <cellStyle name="Currency 3 3 6 3 2" xfId="13121"/>
    <cellStyle name="Currency 3 3 6 3 2 2" xfId="28532"/>
    <cellStyle name="Currency 3 3 6 3 2 2 2" xfId="59356"/>
    <cellStyle name="Currency 3 3 6 3 2 3" xfId="43946"/>
    <cellStyle name="Currency 3 3 6 3 3" xfId="20723"/>
    <cellStyle name="Currency 3 3 6 3 3 2" xfId="51547"/>
    <cellStyle name="Currency 3 3 6 3 4" xfId="36137"/>
    <cellStyle name="Currency 3 3 6 4" xfId="9318"/>
    <cellStyle name="Currency 3 3 6 4 2" xfId="24729"/>
    <cellStyle name="Currency 3 3 6 4 2 2" xfId="55553"/>
    <cellStyle name="Currency 3 3 6 4 3" xfId="40143"/>
    <cellStyle name="Currency 3 3 6 5" xfId="16920"/>
    <cellStyle name="Currency 3 3 6 5 2" xfId="47744"/>
    <cellStyle name="Currency 3 3 6 6" xfId="32334"/>
    <cellStyle name="Currency 3 3 7" xfId="2141"/>
    <cellStyle name="Currency 3 3 7 2" xfId="5944"/>
    <cellStyle name="Currency 3 3 7 2 2" xfId="13754"/>
    <cellStyle name="Currency 3 3 7 2 2 2" xfId="29165"/>
    <cellStyle name="Currency 3 3 7 2 2 2 2" xfId="59989"/>
    <cellStyle name="Currency 3 3 7 2 2 3" xfId="44579"/>
    <cellStyle name="Currency 3 3 7 2 3" xfId="21356"/>
    <cellStyle name="Currency 3 3 7 2 3 2" xfId="52180"/>
    <cellStyle name="Currency 3 3 7 2 4" xfId="36770"/>
    <cellStyle name="Currency 3 3 7 3" xfId="9951"/>
    <cellStyle name="Currency 3 3 7 3 2" xfId="25362"/>
    <cellStyle name="Currency 3 3 7 3 2 2" xfId="56186"/>
    <cellStyle name="Currency 3 3 7 3 3" xfId="40776"/>
    <cellStyle name="Currency 3 3 7 4" xfId="17553"/>
    <cellStyle name="Currency 3 3 7 4 2" xfId="48377"/>
    <cellStyle name="Currency 3 3 7 5" xfId="32967"/>
    <cellStyle name="Currency 3 3 8" xfId="4045"/>
    <cellStyle name="Currency 3 3 8 2" xfId="11855"/>
    <cellStyle name="Currency 3 3 8 2 2" xfId="27266"/>
    <cellStyle name="Currency 3 3 8 2 2 2" xfId="58090"/>
    <cellStyle name="Currency 3 3 8 2 3" xfId="42680"/>
    <cellStyle name="Currency 3 3 8 3" xfId="19457"/>
    <cellStyle name="Currency 3 3 8 3 2" xfId="50281"/>
    <cellStyle name="Currency 3 3 8 4" xfId="34871"/>
    <cellStyle name="Currency 3 3 9" xfId="8052"/>
    <cellStyle name="Currency 3 3 9 2" xfId="23463"/>
    <cellStyle name="Currency 3 3 9 2 2" xfId="54287"/>
    <cellStyle name="Currency 3 3 9 3" xfId="38877"/>
    <cellStyle name="Currency 3 4" xfId="281"/>
    <cellStyle name="Currency 3 4 10" xfId="15694"/>
    <cellStyle name="Currency 3 4 10 2" xfId="46518"/>
    <cellStyle name="Currency 3 4 11" xfId="31108"/>
    <cellStyle name="Currency 3 4 2" xfId="704"/>
    <cellStyle name="Currency 3 4 2 2" xfId="1337"/>
    <cellStyle name="Currency 3 4 2 2 2" xfId="3236"/>
    <cellStyle name="Currency 3 4 2 2 2 2" xfId="7039"/>
    <cellStyle name="Currency 3 4 2 2 2 2 2" xfId="14849"/>
    <cellStyle name="Currency 3 4 2 2 2 2 2 2" xfId="30260"/>
    <cellStyle name="Currency 3 4 2 2 2 2 2 2 2" xfId="61084"/>
    <cellStyle name="Currency 3 4 2 2 2 2 2 3" xfId="45674"/>
    <cellStyle name="Currency 3 4 2 2 2 2 3" xfId="22451"/>
    <cellStyle name="Currency 3 4 2 2 2 2 3 2" xfId="53275"/>
    <cellStyle name="Currency 3 4 2 2 2 2 4" xfId="37865"/>
    <cellStyle name="Currency 3 4 2 2 2 3" xfId="11046"/>
    <cellStyle name="Currency 3 4 2 2 2 3 2" xfId="26457"/>
    <cellStyle name="Currency 3 4 2 2 2 3 2 2" xfId="57281"/>
    <cellStyle name="Currency 3 4 2 2 2 3 3" xfId="41871"/>
    <cellStyle name="Currency 3 4 2 2 2 4" xfId="18648"/>
    <cellStyle name="Currency 3 4 2 2 2 4 2" xfId="49472"/>
    <cellStyle name="Currency 3 4 2 2 2 5" xfId="34062"/>
    <cellStyle name="Currency 3 4 2 2 3" xfId="5140"/>
    <cellStyle name="Currency 3 4 2 2 3 2" xfId="12950"/>
    <cellStyle name="Currency 3 4 2 2 3 2 2" xfId="28361"/>
    <cellStyle name="Currency 3 4 2 2 3 2 2 2" xfId="59185"/>
    <cellStyle name="Currency 3 4 2 2 3 2 3" xfId="43775"/>
    <cellStyle name="Currency 3 4 2 2 3 3" xfId="20552"/>
    <cellStyle name="Currency 3 4 2 2 3 3 2" xfId="51376"/>
    <cellStyle name="Currency 3 4 2 2 3 4" xfId="35966"/>
    <cellStyle name="Currency 3 4 2 2 4" xfId="9147"/>
    <cellStyle name="Currency 3 4 2 2 4 2" xfId="24558"/>
    <cellStyle name="Currency 3 4 2 2 4 2 2" xfId="55382"/>
    <cellStyle name="Currency 3 4 2 2 4 3" xfId="39972"/>
    <cellStyle name="Currency 3 4 2 2 5" xfId="16749"/>
    <cellStyle name="Currency 3 4 2 2 5 2" xfId="47573"/>
    <cellStyle name="Currency 3 4 2 2 6" xfId="32163"/>
    <cellStyle name="Currency 3 4 2 3" xfId="1970"/>
    <cellStyle name="Currency 3 4 2 3 2" xfId="3869"/>
    <cellStyle name="Currency 3 4 2 3 2 2" xfId="7672"/>
    <cellStyle name="Currency 3 4 2 3 2 2 2" xfId="15482"/>
    <cellStyle name="Currency 3 4 2 3 2 2 2 2" xfId="30893"/>
    <cellStyle name="Currency 3 4 2 3 2 2 2 2 2" xfId="61717"/>
    <cellStyle name="Currency 3 4 2 3 2 2 2 3" xfId="46307"/>
    <cellStyle name="Currency 3 4 2 3 2 2 3" xfId="23084"/>
    <cellStyle name="Currency 3 4 2 3 2 2 3 2" xfId="53908"/>
    <cellStyle name="Currency 3 4 2 3 2 2 4" xfId="38498"/>
    <cellStyle name="Currency 3 4 2 3 2 3" xfId="11679"/>
    <cellStyle name="Currency 3 4 2 3 2 3 2" xfId="27090"/>
    <cellStyle name="Currency 3 4 2 3 2 3 2 2" xfId="57914"/>
    <cellStyle name="Currency 3 4 2 3 2 3 3" xfId="42504"/>
    <cellStyle name="Currency 3 4 2 3 2 4" xfId="19281"/>
    <cellStyle name="Currency 3 4 2 3 2 4 2" xfId="50105"/>
    <cellStyle name="Currency 3 4 2 3 2 5" xfId="34695"/>
    <cellStyle name="Currency 3 4 2 3 3" xfId="5773"/>
    <cellStyle name="Currency 3 4 2 3 3 2" xfId="13583"/>
    <cellStyle name="Currency 3 4 2 3 3 2 2" xfId="28994"/>
    <cellStyle name="Currency 3 4 2 3 3 2 2 2" xfId="59818"/>
    <cellStyle name="Currency 3 4 2 3 3 2 3" xfId="44408"/>
    <cellStyle name="Currency 3 4 2 3 3 3" xfId="21185"/>
    <cellStyle name="Currency 3 4 2 3 3 3 2" xfId="52009"/>
    <cellStyle name="Currency 3 4 2 3 3 4" xfId="36599"/>
    <cellStyle name="Currency 3 4 2 3 4" xfId="9780"/>
    <cellStyle name="Currency 3 4 2 3 4 2" xfId="25191"/>
    <cellStyle name="Currency 3 4 2 3 4 2 2" xfId="56015"/>
    <cellStyle name="Currency 3 4 2 3 4 3" xfId="40605"/>
    <cellStyle name="Currency 3 4 2 3 5" xfId="17382"/>
    <cellStyle name="Currency 3 4 2 3 5 2" xfId="48206"/>
    <cellStyle name="Currency 3 4 2 3 6" xfId="32796"/>
    <cellStyle name="Currency 3 4 2 4" xfId="2603"/>
    <cellStyle name="Currency 3 4 2 4 2" xfId="6406"/>
    <cellStyle name="Currency 3 4 2 4 2 2" xfId="14216"/>
    <cellStyle name="Currency 3 4 2 4 2 2 2" xfId="29627"/>
    <cellStyle name="Currency 3 4 2 4 2 2 2 2" xfId="60451"/>
    <cellStyle name="Currency 3 4 2 4 2 2 3" xfId="45041"/>
    <cellStyle name="Currency 3 4 2 4 2 3" xfId="21818"/>
    <cellStyle name="Currency 3 4 2 4 2 3 2" xfId="52642"/>
    <cellStyle name="Currency 3 4 2 4 2 4" xfId="37232"/>
    <cellStyle name="Currency 3 4 2 4 3" xfId="10413"/>
    <cellStyle name="Currency 3 4 2 4 3 2" xfId="25824"/>
    <cellStyle name="Currency 3 4 2 4 3 2 2" xfId="56648"/>
    <cellStyle name="Currency 3 4 2 4 3 3" xfId="41238"/>
    <cellStyle name="Currency 3 4 2 4 4" xfId="18015"/>
    <cellStyle name="Currency 3 4 2 4 4 2" xfId="48839"/>
    <cellStyle name="Currency 3 4 2 4 5" xfId="33429"/>
    <cellStyle name="Currency 3 4 2 5" xfId="4507"/>
    <cellStyle name="Currency 3 4 2 5 2" xfId="12317"/>
    <cellStyle name="Currency 3 4 2 5 2 2" xfId="27728"/>
    <cellStyle name="Currency 3 4 2 5 2 2 2" xfId="58552"/>
    <cellStyle name="Currency 3 4 2 5 2 3" xfId="43142"/>
    <cellStyle name="Currency 3 4 2 5 3" xfId="19919"/>
    <cellStyle name="Currency 3 4 2 5 3 2" xfId="50743"/>
    <cellStyle name="Currency 3 4 2 5 4" xfId="35333"/>
    <cellStyle name="Currency 3 4 2 6" xfId="8514"/>
    <cellStyle name="Currency 3 4 2 6 2" xfId="23925"/>
    <cellStyle name="Currency 3 4 2 6 2 2" xfId="54749"/>
    <cellStyle name="Currency 3 4 2 6 3" xfId="39339"/>
    <cellStyle name="Currency 3 4 2 7" xfId="16116"/>
    <cellStyle name="Currency 3 4 2 7 2" xfId="46940"/>
    <cellStyle name="Currency 3 4 2 8" xfId="31530"/>
    <cellStyle name="Currency 3 4 3" xfId="495"/>
    <cellStyle name="Currency 3 4 3 2" xfId="1128"/>
    <cellStyle name="Currency 3 4 3 2 2" xfId="3027"/>
    <cellStyle name="Currency 3 4 3 2 2 2" xfId="6830"/>
    <cellStyle name="Currency 3 4 3 2 2 2 2" xfId="14640"/>
    <cellStyle name="Currency 3 4 3 2 2 2 2 2" xfId="30051"/>
    <cellStyle name="Currency 3 4 3 2 2 2 2 2 2" xfId="60875"/>
    <cellStyle name="Currency 3 4 3 2 2 2 2 3" xfId="45465"/>
    <cellStyle name="Currency 3 4 3 2 2 2 3" xfId="22242"/>
    <cellStyle name="Currency 3 4 3 2 2 2 3 2" xfId="53066"/>
    <cellStyle name="Currency 3 4 3 2 2 2 4" xfId="37656"/>
    <cellStyle name="Currency 3 4 3 2 2 3" xfId="10837"/>
    <cellStyle name="Currency 3 4 3 2 2 3 2" xfId="26248"/>
    <cellStyle name="Currency 3 4 3 2 2 3 2 2" xfId="57072"/>
    <cellStyle name="Currency 3 4 3 2 2 3 3" xfId="41662"/>
    <cellStyle name="Currency 3 4 3 2 2 4" xfId="18439"/>
    <cellStyle name="Currency 3 4 3 2 2 4 2" xfId="49263"/>
    <cellStyle name="Currency 3 4 3 2 2 5" xfId="33853"/>
    <cellStyle name="Currency 3 4 3 2 3" xfId="4931"/>
    <cellStyle name="Currency 3 4 3 2 3 2" xfId="12741"/>
    <cellStyle name="Currency 3 4 3 2 3 2 2" xfId="28152"/>
    <cellStyle name="Currency 3 4 3 2 3 2 2 2" xfId="58976"/>
    <cellStyle name="Currency 3 4 3 2 3 2 3" xfId="43566"/>
    <cellStyle name="Currency 3 4 3 2 3 3" xfId="20343"/>
    <cellStyle name="Currency 3 4 3 2 3 3 2" xfId="51167"/>
    <cellStyle name="Currency 3 4 3 2 3 4" xfId="35757"/>
    <cellStyle name="Currency 3 4 3 2 4" xfId="8938"/>
    <cellStyle name="Currency 3 4 3 2 4 2" xfId="24349"/>
    <cellStyle name="Currency 3 4 3 2 4 2 2" xfId="55173"/>
    <cellStyle name="Currency 3 4 3 2 4 3" xfId="39763"/>
    <cellStyle name="Currency 3 4 3 2 5" xfId="16540"/>
    <cellStyle name="Currency 3 4 3 2 5 2" xfId="47364"/>
    <cellStyle name="Currency 3 4 3 2 6" xfId="31954"/>
    <cellStyle name="Currency 3 4 3 3" xfId="1761"/>
    <cellStyle name="Currency 3 4 3 3 2" xfId="3660"/>
    <cellStyle name="Currency 3 4 3 3 2 2" xfId="7463"/>
    <cellStyle name="Currency 3 4 3 3 2 2 2" xfId="15273"/>
    <cellStyle name="Currency 3 4 3 3 2 2 2 2" xfId="30684"/>
    <cellStyle name="Currency 3 4 3 3 2 2 2 2 2" xfId="61508"/>
    <cellStyle name="Currency 3 4 3 3 2 2 2 3" xfId="46098"/>
    <cellStyle name="Currency 3 4 3 3 2 2 3" xfId="22875"/>
    <cellStyle name="Currency 3 4 3 3 2 2 3 2" xfId="53699"/>
    <cellStyle name="Currency 3 4 3 3 2 2 4" xfId="38289"/>
    <cellStyle name="Currency 3 4 3 3 2 3" xfId="11470"/>
    <cellStyle name="Currency 3 4 3 3 2 3 2" xfId="26881"/>
    <cellStyle name="Currency 3 4 3 3 2 3 2 2" xfId="57705"/>
    <cellStyle name="Currency 3 4 3 3 2 3 3" xfId="42295"/>
    <cellStyle name="Currency 3 4 3 3 2 4" xfId="19072"/>
    <cellStyle name="Currency 3 4 3 3 2 4 2" xfId="49896"/>
    <cellStyle name="Currency 3 4 3 3 2 5" xfId="34486"/>
    <cellStyle name="Currency 3 4 3 3 3" xfId="5564"/>
    <cellStyle name="Currency 3 4 3 3 3 2" xfId="13374"/>
    <cellStyle name="Currency 3 4 3 3 3 2 2" xfId="28785"/>
    <cellStyle name="Currency 3 4 3 3 3 2 2 2" xfId="59609"/>
    <cellStyle name="Currency 3 4 3 3 3 2 3" xfId="44199"/>
    <cellStyle name="Currency 3 4 3 3 3 3" xfId="20976"/>
    <cellStyle name="Currency 3 4 3 3 3 3 2" xfId="51800"/>
    <cellStyle name="Currency 3 4 3 3 3 4" xfId="36390"/>
    <cellStyle name="Currency 3 4 3 3 4" xfId="9571"/>
    <cellStyle name="Currency 3 4 3 3 4 2" xfId="24982"/>
    <cellStyle name="Currency 3 4 3 3 4 2 2" xfId="55806"/>
    <cellStyle name="Currency 3 4 3 3 4 3" xfId="40396"/>
    <cellStyle name="Currency 3 4 3 3 5" xfId="17173"/>
    <cellStyle name="Currency 3 4 3 3 5 2" xfId="47997"/>
    <cellStyle name="Currency 3 4 3 3 6" xfId="32587"/>
    <cellStyle name="Currency 3 4 3 4" xfId="2394"/>
    <cellStyle name="Currency 3 4 3 4 2" xfId="6197"/>
    <cellStyle name="Currency 3 4 3 4 2 2" xfId="14007"/>
    <cellStyle name="Currency 3 4 3 4 2 2 2" xfId="29418"/>
    <cellStyle name="Currency 3 4 3 4 2 2 2 2" xfId="60242"/>
    <cellStyle name="Currency 3 4 3 4 2 2 3" xfId="44832"/>
    <cellStyle name="Currency 3 4 3 4 2 3" xfId="21609"/>
    <cellStyle name="Currency 3 4 3 4 2 3 2" xfId="52433"/>
    <cellStyle name="Currency 3 4 3 4 2 4" xfId="37023"/>
    <cellStyle name="Currency 3 4 3 4 3" xfId="10204"/>
    <cellStyle name="Currency 3 4 3 4 3 2" xfId="25615"/>
    <cellStyle name="Currency 3 4 3 4 3 2 2" xfId="56439"/>
    <cellStyle name="Currency 3 4 3 4 3 3" xfId="41029"/>
    <cellStyle name="Currency 3 4 3 4 4" xfId="17806"/>
    <cellStyle name="Currency 3 4 3 4 4 2" xfId="48630"/>
    <cellStyle name="Currency 3 4 3 4 5" xfId="33220"/>
    <cellStyle name="Currency 3 4 3 5" xfId="4298"/>
    <cellStyle name="Currency 3 4 3 5 2" xfId="12108"/>
    <cellStyle name="Currency 3 4 3 5 2 2" xfId="27519"/>
    <cellStyle name="Currency 3 4 3 5 2 2 2" xfId="58343"/>
    <cellStyle name="Currency 3 4 3 5 2 3" xfId="42933"/>
    <cellStyle name="Currency 3 4 3 5 3" xfId="19710"/>
    <cellStyle name="Currency 3 4 3 5 3 2" xfId="50534"/>
    <cellStyle name="Currency 3 4 3 5 4" xfId="35124"/>
    <cellStyle name="Currency 3 4 3 6" xfId="8305"/>
    <cellStyle name="Currency 3 4 3 6 2" xfId="23716"/>
    <cellStyle name="Currency 3 4 3 6 2 2" xfId="54540"/>
    <cellStyle name="Currency 3 4 3 6 3" xfId="39130"/>
    <cellStyle name="Currency 3 4 3 7" xfId="15907"/>
    <cellStyle name="Currency 3 4 3 7 2" xfId="46731"/>
    <cellStyle name="Currency 3 4 3 8" xfId="31321"/>
    <cellStyle name="Currency 3 4 4" xfId="915"/>
    <cellStyle name="Currency 3 4 4 2" xfId="2814"/>
    <cellStyle name="Currency 3 4 4 2 2" xfId="6617"/>
    <cellStyle name="Currency 3 4 4 2 2 2" xfId="14427"/>
    <cellStyle name="Currency 3 4 4 2 2 2 2" xfId="29838"/>
    <cellStyle name="Currency 3 4 4 2 2 2 2 2" xfId="60662"/>
    <cellStyle name="Currency 3 4 4 2 2 2 3" xfId="45252"/>
    <cellStyle name="Currency 3 4 4 2 2 3" xfId="22029"/>
    <cellStyle name="Currency 3 4 4 2 2 3 2" xfId="52853"/>
    <cellStyle name="Currency 3 4 4 2 2 4" xfId="37443"/>
    <cellStyle name="Currency 3 4 4 2 3" xfId="10624"/>
    <cellStyle name="Currency 3 4 4 2 3 2" xfId="26035"/>
    <cellStyle name="Currency 3 4 4 2 3 2 2" xfId="56859"/>
    <cellStyle name="Currency 3 4 4 2 3 3" xfId="41449"/>
    <cellStyle name="Currency 3 4 4 2 4" xfId="18226"/>
    <cellStyle name="Currency 3 4 4 2 4 2" xfId="49050"/>
    <cellStyle name="Currency 3 4 4 2 5" xfId="33640"/>
    <cellStyle name="Currency 3 4 4 3" xfId="4718"/>
    <cellStyle name="Currency 3 4 4 3 2" xfId="12528"/>
    <cellStyle name="Currency 3 4 4 3 2 2" xfId="27939"/>
    <cellStyle name="Currency 3 4 4 3 2 2 2" xfId="58763"/>
    <cellStyle name="Currency 3 4 4 3 2 3" xfId="43353"/>
    <cellStyle name="Currency 3 4 4 3 3" xfId="20130"/>
    <cellStyle name="Currency 3 4 4 3 3 2" xfId="50954"/>
    <cellStyle name="Currency 3 4 4 3 4" xfId="35544"/>
    <cellStyle name="Currency 3 4 4 4" xfId="8725"/>
    <cellStyle name="Currency 3 4 4 4 2" xfId="24136"/>
    <cellStyle name="Currency 3 4 4 4 2 2" xfId="54960"/>
    <cellStyle name="Currency 3 4 4 4 3" xfId="39550"/>
    <cellStyle name="Currency 3 4 4 5" xfId="16327"/>
    <cellStyle name="Currency 3 4 4 5 2" xfId="47151"/>
    <cellStyle name="Currency 3 4 4 6" xfId="31741"/>
    <cellStyle name="Currency 3 4 5" xfId="1548"/>
    <cellStyle name="Currency 3 4 5 2" xfId="3447"/>
    <cellStyle name="Currency 3 4 5 2 2" xfId="7250"/>
    <cellStyle name="Currency 3 4 5 2 2 2" xfId="15060"/>
    <cellStyle name="Currency 3 4 5 2 2 2 2" xfId="30471"/>
    <cellStyle name="Currency 3 4 5 2 2 2 2 2" xfId="61295"/>
    <cellStyle name="Currency 3 4 5 2 2 2 3" xfId="45885"/>
    <cellStyle name="Currency 3 4 5 2 2 3" xfId="22662"/>
    <cellStyle name="Currency 3 4 5 2 2 3 2" xfId="53486"/>
    <cellStyle name="Currency 3 4 5 2 2 4" xfId="38076"/>
    <cellStyle name="Currency 3 4 5 2 3" xfId="11257"/>
    <cellStyle name="Currency 3 4 5 2 3 2" xfId="26668"/>
    <cellStyle name="Currency 3 4 5 2 3 2 2" xfId="57492"/>
    <cellStyle name="Currency 3 4 5 2 3 3" xfId="42082"/>
    <cellStyle name="Currency 3 4 5 2 4" xfId="18859"/>
    <cellStyle name="Currency 3 4 5 2 4 2" xfId="49683"/>
    <cellStyle name="Currency 3 4 5 2 5" xfId="34273"/>
    <cellStyle name="Currency 3 4 5 3" xfId="5351"/>
    <cellStyle name="Currency 3 4 5 3 2" xfId="13161"/>
    <cellStyle name="Currency 3 4 5 3 2 2" xfId="28572"/>
    <cellStyle name="Currency 3 4 5 3 2 2 2" xfId="59396"/>
    <cellStyle name="Currency 3 4 5 3 2 3" xfId="43986"/>
    <cellStyle name="Currency 3 4 5 3 3" xfId="20763"/>
    <cellStyle name="Currency 3 4 5 3 3 2" xfId="51587"/>
    <cellStyle name="Currency 3 4 5 3 4" xfId="36177"/>
    <cellStyle name="Currency 3 4 5 4" xfId="9358"/>
    <cellStyle name="Currency 3 4 5 4 2" xfId="24769"/>
    <cellStyle name="Currency 3 4 5 4 2 2" xfId="55593"/>
    <cellStyle name="Currency 3 4 5 4 3" xfId="40183"/>
    <cellStyle name="Currency 3 4 5 5" xfId="16960"/>
    <cellStyle name="Currency 3 4 5 5 2" xfId="47784"/>
    <cellStyle name="Currency 3 4 5 6" xfId="32374"/>
    <cellStyle name="Currency 3 4 6" xfId="2181"/>
    <cellStyle name="Currency 3 4 6 2" xfId="5984"/>
    <cellStyle name="Currency 3 4 6 2 2" xfId="13794"/>
    <cellStyle name="Currency 3 4 6 2 2 2" xfId="29205"/>
    <cellStyle name="Currency 3 4 6 2 2 2 2" xfId="60029"/>
    <cellStyle name="Currency 3 4 6 2 2 3" xfId="44619"/>
    <cellStyle name="Currency 3 4 6 2 3" xfId="21396"/>
    <cellStyle name="Currency 3 4 6 2 3 2" xfId="52220"/>
    <cellStyle name="Currency 3 4 6 2 4" xfId="36810"/>
    <cellStyle name="Currency 3 4 6 3" xfId="9991"/>
    <cellStyle name="Currency 3 4 6 3 2" xfId="25402"/>
    <cellStyle name="Currency 3 4 6 3 2 2" xfId="56226"/>
    <cellStyle name="Currency 3 4 6 3 3" xfId="40816"/>
    <cellStyle name="Currency 3 4 6 4" xfId="17593"/>
    <cellStyle name="Currency 3 4 6 4 2" xfId="48417"/>
    <cellStyle name="Currency 3 4 6 5" xfId="33007"/>
    <cellStyle name="Currency 3 4 7" xfId="4085"/>
    <cellStyle name="Currency 3 4 7 2" xfId="11895"/>
    <cellStyle name="Currency 3 4 7 2 2" xfId="27306"/>
    <cellStyle name="Currency 3 4 7 2 2 2" xfId="58130"/>
    <cellStyle name="Currency 3 4 7 2 3" xfId="42720"/>
    <cellStyle name="Currency 3 4 7 3" xfId="19497"/>
    <cellStyle name="Currency 3 4 7 3 2" xfId="50321"/>
    <cellStyle name="Currency 3 4 7 4" xfId="34911"/>
    <cellStyle name="Currency 3 4 8" xfId="8092"/>
    <cellStyle name="Currency 3 4 8 2" xfId="23503"/>
    <cellStyle name="Currency 3 4 8 2 2" xfId="54327"/>
    <cellStyle name="Currency 3 4 8 3" xfId="38917"/>
    <cellStyle name="Currency 3 4 9" xfId="7883"/>
    <cellStyle name="Currency 3 4 9 2" xfId="23294"/>
    <cellStyle name="Currency 3 4 9 2 2" xfId="54118"/>
    <cellStyle name="Currency 3 4 9 3" xfId="38708"/>
    <cellStyle name="Currency 3 5" xfId="201"/>
    <cellStyle name="Currency 3 5 10" xfId="15614"/>
    <cellStyle name="Currency 3 5 10 2" xfId="46438"/>
    <cellStyle name="Currency 3 5 11" xfId="31028"/>
    <cellStyle name="Currency 3 5 2" xfId="624"/>
    <cellStyle name="Currency 3 5 2 2" xfId="1257"/>
    <cellStyle name="Currency 3 5 2 2 2" xfId="3156"/>
    <cellStyle name="Currency 3 5 2 2 2 2" xfId="6959"/>
    <cellStyle name="Currency 3 5 2 2 2 2 2" xfId="14769"/>
    <cellStyle name="Currency 3 5 2 2 2 2 2 2" xfId="30180"/>
    <cellStyle name="Currency 3 5 2 2 2 2 2 2 2" xfId="61004"/>
    <cellStyle name="Currency 3 5 2 2 2 2 2 3" xfId="45594"/>
    <cellStyle name="Currency 3 5 2 2 2 2 3" xfId="22371"/>
    <cellStyle name="Currency 3 5 2 2 2 2 3 2" xfId="53195"/>
    <cellStyle name="Currency 3 5 2 2 2 2 4" xfId="37785"/>
    <cellStyle name="Currency 3 5 2 2 2 3" xfId="10966"/>
    <cellStyle name="Currency 3 5 2 2 2 3 2" xfId="26377"/>
    <cellStyle name="Currency 3 5 2 2 2 3 2 2" xfId="57201"/>
    <cellStyle name="Currency 3 5 2 2 2 3 3" xfId="41791"/>
    <cellStyle name="Currency 3 5 2 2 2 4" xfId="18568"/>
    <cellStyle name="Currency 3 5 2 2 2 4 2" xfId="49392"/>
    <cellStyle name="Currency 3 5 2 2 2 5" xfId="33982"/>
    <cellStyle name="Currency 3 5 2 2 3" xfId="5060"/>
    <cellStyle name="Currency 3 5 2 2 3 2" xfId="12870"/>
    <cellStyle name="Currency 3 5 2 2 3 2 2" xfId="28281"/>
    <cellStyle name="Currency 3 5 2 2 3 2 2 2" xfId="59105"/>
    <cellStyle name="Currency 3 5 2 2 3 2 3" xfId="43695"/>
    <cellStyle name="Currency 3 5 2 2 3 3" xfId="20472"/>
    <cellStyle name="Currency 3 5 2 2 3 3 2" xfId="51296"/>
    <cellStyle name="Currency 3 5 2 2 3 4" xfId="35886"/>
    <cellStyle name="Currency 3 5 2 2 4" xfId="9067"/>
    <cellStyle name="Currency 3 5 2 2 4 2" xfId="24478"/>
    <cellStyle name="Currency 3 5 2 2 4 2 2" xfId="55302"/>
    <cellStyle name="Currency 3 5 2 2 4 3" xfId="39892"/>
    <cellStyle name="Currency 3 5 2 2 5" xfId="16669"/>
    <cellStyle name="Currency 3 5 2 2 5 2" xfId="47493"/>
    <cellStyle name="Currency 3 5 2 2 6" xfId="32083"/>
    <cellStyle name="Currency 3 5 2 3" xfId="1890"/>
    <cellStyle name="Currency 3 5 2 3 2" xfId="3789"/>
    <cellStyle name="Currency 3 5 2 3 2 2" xfId="7592"/>
    <cellStyle name="Currency 3 5 2 3 2 2 2" xfId="15402"/>
    <cellStyle name="Currency 3 5 2 3 2 2 2 2" xfId="30813"/>
    <cellStyle name="Currency 3 5 2 3 2 2 2 2 2" xfId="61637"/>
    <cellStyle name="Currency 3 5 2 3 2 2 2 3" xfId="46227"/>
    <cellStyle name="Currency 3 5 2 3 2 2 3" xfId="23004"/>
    <cellStyle name="Currency 3 5 2 3 2 2 3 2" xfId="53828"/>
    <cellStyle name="Currency 3 5 2 3 2 2 4" xfId="38418"/>
    <cellStyle name="Currency 3 5 2 3 2 3" xfId="11599"/>
    <cellStyle name="Currency 3 5 2 3 2 3 2" xfId="27010"/>
    <cellStyle name="Currency 3 5 2 3 2 3 2 2" xfId="57834"/>
    <cellStyle name="Currency 3 5 2 3 2 3 3" xfId="42424"/>
    <cellStyle name="Currency 3 5 2 3 2 4" xfId="19201"/>
    <cellStyle name="Currency 3 5 2 3 2 4 2" xfId="50025"/>
    <cellStyle name="Currency 3 5 2 3 2 5" xfId="34615"/>
    <cellStyle name="Currency 3 5 2 3 3" xfId="5693"/>
    <cellStyle name="Currency 3 5 2 3 3 2" xfId="13503"/>
    <cellStyle name="Currency 3 5 2 3 3 2 2" xfId="28914"/>
    <cellStyle name="Currency 3 5 2 3 3 2 2 2" xfId="59738"/>
    <cellStyle name="Currency 3 5 2 3 3 2 3" xfId="44328"/>
    <cellStyle name="Currency 3 5 2 3 3 3" xfId="21105"/>
    <cellStyle name="Currency 3 5 2 3 3 3 2" xfId="51929"/>
    <cellStyle name="Currency 3 5 2 3 3 4" xfId="36519"/>
    <cellStyle name="Currency 3 5 2 3 4" xfId="9700"/>
    <cellStyle name="Currency 3 5 2 3 4 2" xfId="25111"/>
    <cellStyle name="Currency 3 5 2 3 4 2 2" xfId="55935"/>
    <cellStyle name="Currency 3 5 2 3 4 3" xfId="40525"/>
    <cellStyle name="Currency 3 5 2 3 5" xfId="17302"/>
    <cellStyle name="Currency 3 5 2 3 5 2" xfId="48126"/>
    <cellStyle name="Currency 3 5 2 3 6" xfId="32716"/>
    <cellStyle name="Currency 3 5 2 4" xfId="2523"/>
    <cellStyle name="Currency 3 5 2 4 2" xfId="6326"/>
    <cellStyle name="Currency 3 5 2 4 2 2" xfId="14136"/>
    <cellStyle name="Currency 3 5 2 4 2 2 2" xfId="29547"/>
    <cellStyle name="Currency 3 5 2 4 2 2 2 2" xfId="60371"/>
    <cellStyle name="Currency 3 5 2 4 2 2 3" xfId="44961"/>
    <cellStyle name="Currency 3 5 2 4 2 3" xfId="21738"/>
    <cellStyle name="Currency 3 5 2 4 2 3 2" xfId="52562"/>
    <cellStyle name="Currency 3 5 2 4 2 4" xfId="37152"/>
    <cellStyle name="Currency 3 5 2 4 3" xfId="10333"/>
    <cellStyle name="Currency 3 5 2 4 3 2" xfId="25744"/>
    <cellStyle name="Currency 3 5 2 4 3 2 2" xfId="56568"/>
    <cellStyle name="Currency 3 5 2 4 3 3" xfId="41158"/>
    <cellStyle name="Currency 3 5 2 4 4" xfId="17935"/>
    <cellStyle name="Currency 3 5 2 4 4 2" xfId="48759"/>
    <cellStyle name="Currency 3 5 2 4 5" xfId="33349"/>
    <cellStyle name="Currency 3 5 2 5" xfId="4427"/>
    <cellStyle name="Currency 3 5 2 5 2" xfId="12237"/>
    <cellStyle name="Currency 3 5 2 5 2 2" xfId="27648"/>
    <cellStyle name="Currency 3 5 2 5 2 2 2" xfId="58472"/>
    <cellStyle name="Currency 3 5 2 5 2 3" xfId="43062"/>
    <cellStyle name="Currency 3 5 2 5 3" xfId="19839"/>
    <cellStyle name="Currency 3 5 2 5 3 2" xfId="50663"/>
    <cellStyle name="Currency 3 5 2 5 4" xfId="35253"/>
    <cellStyle name="Currency 3 5 2 6" xfId="8434"/>
    <cellStyle name="Currency 3 5 2 6 2" xfId="23845"/>
    <cellStyle name="Currency 3 5 2 6 2 2" xfId="54669"/>
    <cellStyle name="Currency 3 5 2 6 3" xfId="39259"/>
    <cellStyle name="Currency 3 5 2 7" xfId="16036"/>
    <cellStyle name="Currency 3 5 2 7 2" xfId="46860"/>
    <cellStyle name="Currency 3 5 2 8" xfId="31450"/>
    <cellStyle name="Currency 3 5 3" xfId="415"/>
    <cellStyle name="Currency 3 5 3 2" xfId="1048"/>
    <cellStyle name="Currency 3 5 3 2 2" xfId="2947"/>
    <cellStyle name="Currency 3 5 3 2 2 2" xfId="6750"/>
    <cellStyle name="Currency 3 5 3 2 2 2 2" xfId="14560"/>
    <cellStyle name="Currency 3 5 3 2 2 2 2 2" xfId="29971"/>
    <cellStyle name="Currency 3 5 3 2 2 2 2 2 2" xfId="60795"/>
    <cellStyle name="Currency 3 5 3 2 2 2 2 3" xfId="45385"/>
    <cellStyle name="Currency 3 5 3 2 2 2 3" xfId="22162"/>
    <cellStyle name="Currency 3 5 3 2 2 2 3 2" xfId="52986"/>
    <cellStyle name="Currency 3 5 3 2 2 2 4" xfId="37576"/>
    <cellStyle name="Currency 3 5 3 2 2 3" xfId="10757"/>
    <cellStyle name="Currency 3 5 3 2 2 3 2" xfId="26168"/>
    <cellStyle name="Currency 3 5 3 2 2 3 2 2" xfId="56992"/>
    <cellStyle name="Currency 3 5 3 2 2 3 3" xfId="41582"/>
    <cellStyle name="Currency 3 5 3 2 2 4" xfId="18359"/>
    <cellStyle name="Currency 3 5 3 2 2 4 2" xfId="49183"/>
    <cellStyle name="Currency 3 5 3 2 2 5" xfId="33773"/>
    <cellStyle name="Currency 3 5 3 2 3" xfId="4851"/>
    <cellStyle name="Currency 3 5 3 2 3 2" xfId="12661"/>
    <cellStyle name="Currency 3 5 3 2 3 2 2" xfId="28072"/>
    <cellStyle name="Currency 3 5 3 2 3 2 2 2" xfId="58896"/>
    <cellStyle name="Currency 3 5 3 2 3 2 3" xfId="43486"/>
    <cellStyle name="Currency 3 5 3 2 3 3" xfId="20263"/>
    <cellStyle name="Currency 3 5 3 2 3 3 2" xfId="51087"/>
    <cellStyle name="Currency 3 5 3 2 3 4" xfId="35677"/>
    <cellStyle name="Currency 3 5 3 2 4" xfId="8858"/>
    <cellStyle name="Currency 3 5 3 2 4 2" xfId="24269"/>
    <cellStyle name="Currency 3 5 3 2 4 2 2" xfId="55093"/>
    <cellStyle name="Currency 3 5 3 2 4 3" xfId="39683"/>
    <cellStyle name="Currency 3 5 3 2 5" xfId="16460"/>
    <cellStyle name="Currency 3 5 3 2 5 2" xfId="47284"/>
    <cellStyle name="Currency 3 5 3 2 6" xfId="31874"/>
    <cellStyle name="Currency 3 5 3 3" xfId="1681"/>
    <cellStyle name="Currency 3 5 3 3 2" xfId="3580"/>
    <cellStyle name="Currency 3 5 3 3 2 2" xfId="7383"/>
    <cellStyle name="Currency 3 5 3 3 2 2 2" xfId="15193"/>
    <cellStyle name="Currency 3 5 3 3 2 2 2 2" xfId="30604"/>
    <cellStyle name="Currency 3 5 3 3 2 2 2 2 2" xfId="61428"/>
    <cellStyle name="Currency 3 5 3 3 2 2 2 3" xfId="46018"/>
    <cellStyle name="Currency 3 5 3 3 2 2 3" xfId="22795"/>
    <cellStyle name="Currency 3 5 3 3 2 2 3 2" xfId="53619"/>
    <cellStyle name="Currency 3 5 3 3 2 2 4" xfId="38209"/>
    <cellStyle name="Currency 3 5 3 3 2 3" xfId="11390"/>
    <cellStyle name="Currency 3 5 3 3 2 3 2" xfId="26801"/>
    <cellStyle name="Currency 3 5 3 3 2 3 2 2" xfId="57625"/>
    <cellStyle name="Currency 3 5 3 3 2 3 3" xfId="42215"/>
    <cellStyle name="Currency 3 5 3 3 2 4" xfId="18992"/>
    <cellStyle name="Currency 3 5 3 3 2 4 2" xfId="49816"/>
    <cellStyle name="Currency 3 5 3 3 2 5" xfId="34406"/>
    <cellStyle name="Currency 3 5 3 3 3" xfId="5484"/>
    <cellStyle name="Currency 3 5 3 3 3 2" xfId="13294"/>
    <cellStyle name="Currency 3 5 3 3 3 2 2" xfId="28705"/>
    <cellStyle name="Currency 3 5 3 3 3 2 2 2" xfId="59529"/>
    <cellStyle name="Currency 3 5 3 3 3 2 3" xfId="44119"/>
    <cellStyle name="Currency 3 5 3 3 3 3" xfId="20896"/>
    <cellStyle name="Currency 3 5 3 3 3 3 2" xfId="51720"/>
    <cellStyle name="Currency 3 5 3 3 3 4" xfId="36310"/>
    <cellStyle name="Currency 3 5 3 3 4" xfId="9491"/>
    <cellStyle name="Currency 3 5 3 3 4 2" xfId="24902"/>
    <cellStyle name="Currency 3 5 3 3 4 2 2" xfId="55726"/>
    <cellStyle name="Currency 3 5 3 3 4 3" xfId="40316"/>
    <cellStyle name="Currency 3 5 3 3 5" xfId="17093"/>
    <cellStyle name="Currency 3 5 3 3 5 2" xfId="47917"/>
    <cellStyle name="Currency 3 5 3 3 6" xfId="32507"/>
    <cellStyle name="Currency 3 5 3 4" xfId="2314"/>
    <cellStyle name="Currency 3 5 3 4 2" xfId="6117"/>
    <cellStyle name="Currency 3 5 3 4 2 2" xfId="13927"/>
    <cellStyle name="Currency 3 5 3 4 2 2 2" xfId="29338"/>
    <cellStyle name="Currency 3 5 3 4 2 2 2 2" xfId="60162"/>
    <cellStyle name="Currency 3 5 3 4 2 2 3" xfId="44752"/>
    <cellStyle name="Currency 3 5 3 4 2 3" xfId="21529"/>
    <cellStyle name="Currency 3 5 3 4 2 3 2" xfId="52353"/>
    <cellStyle name="Currency 3 5 3 4 2 4" xfId="36943"/>
    <cellStyle name="Currency 3 5 3 4 3" xfId="10124"/>
    <cellStyle name="Currency 3 5 3 4 3 2" xfId="25535"/>
    <cellStyle name="Currency 3 5 3 4 3 2 2" xfId="56359"/>
    <cellStyle name="Currency 3 5 3 4 3 3" xfId="40949"/>
    <cellStyle name="Currency 3 5 3 4 4" xfId="17726"/>
    <cellStyle name="Currency 3 5 3 4 4 2" xfId="48550"/>
    <cellStyle name="Currency 3 5 3 4 5" xfId="33140"/>
    <cellStyle name="Currency 3 5 3 5" xfId="4218"/>
    <cellStyle name="Currency 3 5 3 5 2" xfId="12028"/>
    <cellStyle name="Currency 3 5 3 5 2 2" xfId="27439"/>
    <cellStyle name="Currency 3 5 3 5 2 2 2" xfId="58263"/>
    <cellStyle name="Currency 3 5 3 5 2 3" xfId="42853"/>
    <cellStyle name="Currency 3 5 3 5 3" xfId="19630"/>
    <cellStyle name="Currency 3 5 3 5 3 2" xfId="50454"/>
    <cellStyle name="Currency 3 5 3 5 4" xfId="35044"/>
    <cellStyle name="Currency 3 5 3 6" xfId="8225"/>
    <cellStyle name="Currency 3 5 3 6 2" xfId="23636"/>
    <cellStyle name="Currency 3 5 3 6 2 2" xfId="54460"/>
    <cellStyle name="Currency 3 5 3 6 3" xfId="39050"/>
    <cellStyle name="Currency 3 5 3 7" xfId="15827"/>
    <cellStyle name="Currency 3 5 3 7 2" xfId="46651"/>
    <cellStyle name="Currency 3 5 3 8" xfId="31241"/>
    <cellStyle name="Currency 3 5 4" xfId="835"/>
    <cellStyle name="Currency 3 5 4 2" xfId="2734"/>
    <cellStyle name="Currency 3 5 4 2 2" xfId="6537"/>
    <cellStyle name="Currency 3 5 4 2 2 2" xfId="14347"/>
    <cellStyle name="Currency 3 5 4 2 2 2 2" xfId="29758"/>
    <cellStyle name="Currency 3 5 4 2 2 2 2 2" xfId="60582"/>
    <cellStyle name="Currency 3 5 4 2 2 2 3" xfId="45172"/>
    <cellStyle name="Currency 3 5 4 2 2 3" xfId="21949"/>
    <cellStyle name="Currency 3 5 4 2 2 3 2" xfId="52773"/>
    <cellStyle name="Currency 3 5 4 2 2 4" xfId="37363"/>
    <cellStyle name="Currency 3 5 4 2 3" xfId="10544"/>
    <cellStyle name="Currency 3 5 4 2 3 2" xfId="25955"/>
    <cellStyle name="Currency 3 5 4 2 3 2 2" xfId="56779"/>
    <cellStyle name="Currency 3 5 4 2 3 3" xfId="41369"/>
    <cellStyle name="Currency 3 5 4 2 4" xfId="18146"/>
    <cellStyle name="Currency 3 5 4 2 4 2" xfId="48970"/>
    <cellStyle name="Currency 3 5 4 2 5" xfId="33560"/>
    <cellStyle name="Currency 3 5 4 3" xfId="4638"/>
    <cellStyle name="Currency 3 5 4 3 2" xfId="12448"/>
    <cellStyle name="Currency 3 5 4 3 2 2" xfId="27859"/>
    <cellStyle name="Currency 3 5 4 3 2 2 2" xfId="58683"/>
    <cellStyle name="Currency 3 5 4 3 2 3" xfId="43273"/>
    <cellStyle name="Currency 3 5 4 3 3" xfId="20050"/>
    <cellStyle name="Currency 3 5 4 3 3 2" xfId="50874"/>
    <cellStyle name="Currency 3 5 4 3 4" xfId="35464"/>
    <cellStyle name="Currency 3 5 4 4" xfId="8645"/>
    <cellStyle name="Currency 3 5 4 4 2" xfId="24056"/>
    <cellStyle name="Currency 3 5 4 4 2 2" xfId="54880"/>
    <cellStyle name="Currency 3 5 4 4 3" xfId="39470"/>
    <cellStyle name="Currency 3 5 4 5" xfId="16247"/>
    <cellStyle name="Currency 3 5 4 5 2" xfId="47071"/>
    <cellStyle name="Currency 3 5 4 6" xfId="31661"/>
    <cellStyle name="Currency 3 5 5" xfId="1468"/>
    <cellStyle name="Currency 3 5 5 2" xfId="3367"/>
    <cellStyle name="Currency 3 5 5 2 2" xfId="7170"/>
    <cellStyle name="Currency 3 5 5 2 2 2" xfId="14980"/>
    <cellStyle name="Currency 3 5 5 2 2 2 2" xfId="30391"/>
    <cellStyle name="Currency 3 5 5 2 2 2 2 2" xfId="61215"/>
    <cellStyle name="Currency 3 5 5 2 2 2 3" xfId="45805"/>
    <cellStyle name="Currency 3 5 5 2 2 3" xfId="22582"/>
    <cellStyle name="Currency 3 5 5 2 2 3 2" xfId="53406"/>
    <cellStyle name="Currency 3 5 5 2 2 4" xfId="37996"/>
    <cellStyle name="Currency 3 5 5 2 3" xfId="11177"/>
    <cellStyle name="Currency 3 5 5 2 3 2" xfId="26588"/>
    <cellStyle name="Currency 3 5 5 2 3 2 2" xfId="57412"/>
    <cellStyle name="Currency 3 5 5 2 3 3" xfId="42002"/>
    <cellStyle name="Currency 3 5 5 2 4" xfId="18779"/>
    <cellStyle name="Currency 3 5 5 2 4 2" xfId="49603"/>
    <cellStyle name="Currency 3 5 5 2 5" xfId="34193"/>
    <cellStyle name="Currency 3 5 5 3" xfId="5271"/>
    <cellStyle name="Currency 3 5 5 3 2" xfId="13081"/>
    <cellStyle name="Currency 3 5 5 3 2 2" xfId="28492"/>
    <cellStyle name="Currency 3 5 5 3 2 2 2" xfId="59316"/>
    <cellStyle name="Currency 3 5 5 3 2 3" xfId="43906"/>
    <cellStyle name="Currency 3 5 5 3 3" xfId="20683"/>
    <cellStyle name="Currency 3 5 5 3 3 2" xfId="51507"/>
    <cellStyle name="Currency 3 5 5 3 4" xfId="36097"/>
    <cellStyle name="Currency 3 5 5 4" xfId="9278"/>
    <cellStyle name="Currency 3 5 5 4 2" xfId="24689"/>
    <cellStyle name="Currency 3 5 5 4 2 2" xfId="55513"/>
    <cellStyle name="Currency 3 5 5 4 3" xfId="40103"/>
    <cellStyle name="Currency 3 5 5 5" xfId="16880"/>
    <cellStyle name="Currency 3 5 5 5 2" xfId="47704"/>
    <cellStyle name="Currency 3 5 5 6" xfId="32294"/>
    <cellStyle name="Currency 3 5 6" xfId="2101"/>
    <cellStyle name="Currency 3 5 6 2" xfId="5904"/>
    <cellStyle name="Currency 3 5 6 2 2" xfId="13714"/>
    <cellStyle name="Currency 3 5 6 2 2 2" xfId="29125"/>
    <cellStyle name="Currency 3 5 6 2 2 2 2" xfId="59949"/>
    <cellStyle name="Currency 3 5 6 2 2 3" xfId="44539"/>
    <cellStyle name="Currency 3 5 6 2 3" xfId="21316"/>
    <cellStyle name="Currency 3 5 6 2 3 2" xfId="52140"/>
    <cellStyle name="Currency 3 5 6 2 4" xfId="36730"/>
    <cellStyle name="Currency 3 5 6 3" xfId="9911"/>
    <cellStyle name="Currency 3 5 6 3 2" xfId="25322"/>
    <cellStyle name="Currency 3 5 6 3 2 2" xfId="56146"/>
    <cellStyle name="Currency 3 5 6 3 3" xfId="40736"/>
    <cellStyle name="Currency 3 5 6 4" xfId="17513"/>
    <cellStyle name="Currency 3 5 6 4 2" xfId="48337"/>
    <cellStyle name="Currency 3 5 6 5" xfId="32927"/>
    <cellStyle name="Currency 3 5 7" xfId="4005"/>
    <cellStyle name="Currency 3 5 7 2" xfId="11815"/>
    <cellStyle name="Currency 3 5 7 2 2" xfId="27226"/>
    <cellStyle name="Currency 3 5 7 2 2 2" xfId="58050"/>
    <cellStyle name="Currency 3 5 7 2 3" xfId="42640"/>
    <cellStyle name="Currency 3 5 7 3" xfId="19417"/>
    <cellStyle name="Currency 3 5 7 3 2" xfId="50241"/>
    <cellStyle name="Currency 3 5 7 4" xfId="34831"/>
    <cellStyle name="Currency 3 5 8" xfId="8012"/>
    <cellStyle name="Currency 3 5 8 2" xfId="23423"/>
    <cellStyle name="Currency 3 5 8 2 2" xfId="54247"/>
    <cellStyle name="Currency 3 5 8 3" xfId="38837"/>
    <cellStyle name="Currency 3 5 9" xfId="7803"/>
    <cellStyle name="Currency 3 5 9 2" xfId="23214"/>
    <cellStyle name="Currency 3 5 9 2 2" xfId="54038"/>
    <cellStyle name="Currency 3 5 9 3" xfId="38628"/>
    <cellStyle name="Currency 3 6" xfId="579"/>
    <cellStyle name="Currency 3 6 2" xfId="1212"/>
    <cellStyle name="Currency 3 6 2 2" xfId="3111"/>
    <cellStyle name="Currency 3 6 2 2 2" xfId="6914"/>
    <cellStyle name="Currency 3 6 2 2 2 2" xfId="14724"/>
    <cellStyle name="Currency 3 6 2 2 2 2 2" xfId="30135"/>
    <cellStyle name="Currency 3 6 2 2 2 2 2 2" xfId="60959"/>
    <cellStyle name="Currency 3 6 2 2 2 2 3" xfId="45549"/>
    <cellStyle name="Currency 3 6 2 2 2 3" xfId="22326"/>
    <cellStyle name="Currency 3 6 2 2 2 3 2" xfId="53150"/>
    <cellStyle name="Currency 3 6 2 2 2 4" xfId="37740"/>
    <cellStyle name="Currency 3 6 2 2 3" xfId="10921"/>
    <cellStyle name="Currency 3 6 2 2 3 2" xfId="26332"/>
    <cellStyle name="Currency 3 6 2 2 3 2 2" xfId="57156"/>
    <cellStyle name="Currency 3 6 2 2 3 3" xfId="41746"/>
    <cellStyle name="Currency 3 6 2 2 4" xfId="18523"/>
    <cellStyle name="Currency 3 6 2 2 4 2" xfId="49347"/>
    <cellStyle name="Currency 3 6 2 2 5" xfId="33937"/>
    <cellStyle name="Currency 3 6 2 3" xfId="5015"/>
    <cellStyle name="Currency 3 6 2 3 2" xfId="12825"/>
    <cellStyle name="Currency 3 6 2 3 2 2" xfId="28236"/>
    <cellStyle name="Currency 3 6 2 3 2 2 2" xfId="59060"/>
    <cellStyle name="Currency 3 6 2 3 2 3" xfId="43650"/>
    <cellStyle name="Currency 3 6 2 3 3" xfId="20427"/>
    <cellStyle name="Currency 3 6 2 3 3 2" xfId="51251"/>
    <cellStyle name="Currency 3 6 2 3 4" xfId="35841"/>
    <cellStyle name="Currency 3 6 2 4" xfId="9022"/>
    <cellStyle name="Currency 3 6 2 4 2" xfId="24433"/>
    <cellStyle name="Currency 3 6 2 4 2 2" xfId="55257"/>
    <cellStyle name="Currency 3 6 2 4 3" xfId="39847"/>
    <cellStyle name="Currency 3 6 2 5" xfId="16624"/>
    <cellStyle name="Currency 3 6 2 5 2" xfId="47448"/>
    <cellStyle name="Currency 3 6 2 6" xfId="32038"/>
    <cellStyle name="Currency 3 6 3" xfId="1845"/>
    <cellStyle name="Currency 3 6 3 2" xfId="3744"/>
    <cellStyle name="Currency 3 6 3 2 2" xfId="7547"/>
    <cellStyle name="Currency 3 6 3 2 2 2" xfId="15357"/>
    <cellStyle name="Currency 3 6 3 2 2 2 2" xfId="30768"/>
    <cellStyle name="Currency 3 6 3 2 2 2 2 2" xfId="61592"/>
    <cellStyle name="Currency 3 6 3 2 2 2 3" xfId="46182"/>
    <cellStyle name="Currency 3 6 3 2 2 3" xfId="22959"/>
    <cellStyle name="Currency 3 6 3 2 2 3 2" xfId="53783"/>
    <cellStyle name="Currency 3 6 3 2 2 4" xfId="38373"/>
    <cellStyle name="Currency 3 6 3 2 3" xfId="11554"/>
    <cellStyle name="Currency 3 6 3 2 3 2" xfId="26965"/>
    <cellStyle name="Currency 3 6 3 2 3 2 2" xfId="57789"/>
    <cellStyle name="Currency 3 6 3 2 3 3" xfId="42379"/>
    <cellStyle name="Currency 3 6 3 2 4" xfId="19156"/>
    <cellStyle name="Currency 3 6 3 2 4 2" xfId="49980"/>
    <cellStyle name="Currency 3 6 3 2 5" xfId="34570"/>
    <cellStyle name="Currency 3 6 3 3" xfId="5648"/>
    <cellStyle name="Currency 3 6 3 3 2" xfId="13458"/>
    <cellStyle name="Currency 3 6 3 3 2 2" xfId="28869"/>
    <cellStyle name="Currency 3 6 3 3 2 2 2" xfId="59693"/>
    <cellStyle name="Currency 3 6 3 3 2 3" xfId="44283"/>
    <cellStyle name="Currency 3 6 3 3 3" xfId="21060"/>
    <cellStyle name="Currency 3 6 3 3 3 2" xfId="51884"/>
    <cellStyle name="Currency 3 6 3 3 4" xfId="36474"/>
    <cellStyle name="Currency 3 6 3 4" xfId="9655"/>
    <cellStyle name="Currency 3 6 3 4 2" xfId="25066"/>
    <cellStyle name="Currency 3 6 3 4 2 2" xfId="55890"/>
    <cellStyle name="Currency 3 6 3 4 3" xfId="40480"/>
    <cellStyle name="Currency 3 6 3 5" xfId="17257"/>
    <cellStyle name="Currency 3 6 3 5 2" xfId="48081"/>
    <cellStyle name="Currency 3 6 3 6" xfId="32671"/>
    <cellStyle name="Currency 3 6 4" xfId="2478"/>
    <cellStyle name="Currency 3 6 4 2" xfId="6281"/>
    <cellStyle name="Currency 3 6 4 2 2" xfId="14091"/>
    <cellStyle name="Currency 3 6 4 2 2 2" xfId="29502"/>
    <cellStyle name="Currency 3 6 4 2 2 2 2" xfId="60326"/>
    <cellStyle name="Currency 3 6 4 2 2 3" xfId="44916"/>
    <cellStyle name="Currency 3 6 4 2 3" xfId="21693"/>
    <cellStyle name="Currency 3 6 4 2 3 2" xfId="52517"/>
    <cellStyle name="Currency 3 6 4 2 4" xfId="37107"/>
    <cellStyle name="Currency 3 6 4 3" xfId="10288"/>
    <cellStyle name="Currency 3 6 4 3 2" xfId="25699"/>
    <cellStyle name="Currency 3 6 4 3 2 2" xfId="56523"/>
    <cellStyle name="Currency 3 6 4 3 3" xfId="41113"/>
    <cellStyle name="Currency 3 6 4 4" xfId="17890"/>
    <cellStyle name="Currency 3 6 4 4 2" xfId="48714"/>
    <cellStyle name="Currency 3 6 4 5" xfId="33304"/>
    <cellStyle name="Currency 3 6 5" xfId="4382"/>
    <cellStyle name="Currency 3 6 5 2" xfId="12192"/>
    <cellStyle name="Currency 3 6 5 2 2" xfId="27603"/>
    <cellStyle name="Currency 3 6 5 2 2 2" xfId="58427"/>
    <cellStyle name="Currency 3 6 5 2 3" xfId="43017"/>
    <cellStyle name="Currency 3 6 5 3" xfId="19794"/>
    <cellStyle name="Currency 3 6 5 3 2" xfId="50618"/>
    <cellStyle name="Currency 3 6 5 4" xfId="35208"/>
    <cellStyle name="Currency 3 6 6" xfId="8389"/>
    <cellStyle name="Currency 3 6 6 2" xfId="23800"/>
    <cellStyle name="Currency 3 6 6 2 2" xfId="54624"/>
    <cellStyle name="Currency 3 6 6 3" xfId="39214"/>
    <cellStyle name="Currency 3 6 7" xfId="15991"/>
    <cellStyle name="Currency 3 6 7 2" xfId="46815"/>
    <cellStyle name="Currency 3 6 8" xfId="31405"/>
    <cellStyle name="Currency 3 7" xfId="370"/>
    <cellStyle name="Currency 3 7 2" xfId="1003"/>
    <cellStyle name="Currency 3 7 2 2" xfId="2902"/>
    <cellStyle name="Currency 3 7 2 2 2" xfId="6705"/>
    <cellStyle name="Currency 3 7 2 2 2 2" xfId="14515"/>
    <cellStyle name="Currency 3 7 2 2 2 2 2" xfId="29926"/>
    <cellStyle name="Currency 3 7 2 2 2 2 2 2" xfId="60750"/>
    <cellStyle name="Currency 3 7 2 2 2 2 3" xfId="45340"/>
    <cellStyle name="Currency 3 7 2 2 2 3" xfId="22117"/>
    <cellStyle name="Currency 3 7 2 2 2 3 2" xfId="52941"/>
    <cellStyle name="Currency 3 7 2 2 2 4" xfId="37531"/>
    <cellStyle name="Currency 3 7 2 2 3" xfId="10712"/>
    <cellStyle name="Currency 3 7 2 2 3 2" xfId="26123"/>
    <cellStyle name="Currency 3 7 2 2 3 2 2" xfId="56947"/>
    <cellStyle name="Currency 3 7 2 2 3 3" xfId="41537"/>
    <cellStyle name="Currency 3 7 2 2 4" xfId="18314"/>
    <cellStyle name="Currency 3 7 2 2 4 2" xfId="49138"/>
    <cellStyle name="Currency 3 7 2 2 5" xfId="33728"/>
    <cellStyle name="Currency 3 7 2 3" xfId="4806"/>
    <cellStyle name="Currency 3 7 2 3 2" xfId="12616"/>
    <cellStyle name="Currency 3 7 2 3 2 2" xfId="28027"/>
    <cellStyle name="Currency 3 7 2 3 2 2 2" xfId="58851"/>
    <cellStyle name="Currency 3 7 2 3 2 3" xfId="43441"/>
    <cellStyle name="Currency 3 7 2 3 3" xfId="20218"/>
    <cellStyle name="Currency 3 7 2 3 3 2" xfId="51042"/>
    <cellStyle name="Currency 3 7 2 3 4" xfId="35632"/>
    <cellStyle name="Currency 3 7 2 4" xfId="8813"/>
    <cellStyle name="Currency 3 7 2 4 2" xfId="24224"/>
    <cellStyle name="Currency 3 7 2 4 2 2" xfId="55048"/>
    <cellStyle name="Currency 3 7 2 4 3" xfId="39638"/>
    <cellStyle name="Currency 3 7 2 5" xfId="16415"/>
    <cellStyle name="Currency 3 7 2 5 2" xfId="47239"/>
    <cellStyle name="Currency 3 7 2 6" xfId="31829"/>
    <cellStyle name="Currency 3 7 3" xfId="1636"/>
    <cellStyle name="Currency 3 7 3 2" xfId="3535"/>
    <cellStyle name="Currency 3 7 3 2 2" xfId="7338"/>
    <cellStyle name="Currency 3 7 3 2 2 2" xfId="15148"/>
    <cellStyle name="Currency 3 7 3 2 2 2 2" xfId="30559"/>
    <cellStyle name="Currency 3 7 3 2 2 2 2 2" xfId="61383"/>
    <cellStyle name="Currency 3 7 3 2 2 2 3" xfId="45973"/>
    <cellStyle name="Currency 3 7 3 2 2 3" xfId="22750"/>
    <cellStyle name="Currency 3 7 3 2 2 3 2" xfId="53574"/>
    <cellStyle name="Currency 3 7 3 2 2 4" xfId="38164"/>
    <cellStyle name="Currency 3 7 3 2 3" xfId="11345"/>
    <cellStyle name="Currency 3 7 3 2 3 2" xfId="26756"/>
    <cellStyle name="Currency 3 7 3 2 3 2 2" xfId="57580"/>
    <cellStyle name="Currency 3 7 3 2 3 3" xfId="42170"/>
    <cellStyle name="Currency 3 7 3 2 4" xfId="18947"/>
    <cellStyle name="Currency 3 7 3 2 4 2" xfId="49771"/>
    <cellStyle name="Currency 3 7 3 2 5" xfId="34361"/>
    <cellStyle name="Currency 3 7 3 3" xfId="5439"/>
    <cellStyle name="Currency 3 7 3 3 2" xfId="13249"/>
    <cellStyle name="Currency 3 7 3 3 2 2" xfId="28660"/>
    <cellStyle name="Currency 3 7 3 3 2 2 2" xfId="59484"/>
    <cellStyle name="Currency 3 7 3 3 2 3" xfId="44074"/>
    <cellStyle name="Currency 3 7 3 3 3" xfId="20851"/>
    <cellStyle name="Currency 3 7 3 3 3 2" xfId="51675"/>
    <cellStyle name="Currency 3 7 3 3 4" xfId="36265"/>
    <cellStyle name="Currency 3 7 3 4" xfId="9446"/>
    <cellStyle name="Currency 3 7 3 4 2" xfId="24857"/>
    <cellStyle name="Currency 3 7 3 4 2 2" xfId="55681"/>
    <cellStyle name="Currency 3 7 3 4 3" xfId="40271"/>
    <cellStyle name="Currency 3 7 3 5" xfId="17048"/>
    <cellStyle name="Currency 3 7 3 5 2" xfId="47872"/>
    <cellStyle name="Currency 3 7 3 6" xfId="32462"/>
    <cellStyle name="Currency 3 7 4" xfId="2269"/>
    <cellStyle name="Currency 3 7 4 2" xfId="6072"/>
    <cellStyle name="Currency 3 7 4 2 2" xfId="13882"/>
    <cellStyle name="Currency 3 7 4 2 2 2" xfId="29293"/>
    <cellStyle name="Currency 3 7 4 2 2 2 2" xfId="60117"/>
    <cellStyle name="Currency 3 7 4 2 2 3" xfId="44707"/>
    <cellStyle name="Currency 3 7 4 2 3" xfId="21484"/>
    <cellStyle name="Currency 3 7 4 2 3 2" xfId="52308"/>
    <cellStyle name="Currency 3 7 4 2 4" xfId="36898"/>
    <cellStyle name="Currency 3 7 4 3" xfId="10079"/>
    <cellStyle name="Currency 3 7 4 3 2" xfId="25490"/>
    <cellStyle name="Currency 3 7 4 3 2 2" xfId="56314"/>
    <cellStyle name="Currency 3 7 4 3 3" xfId="40904"/>
    <cellStyle name="Currency 3 7 4 4" xfId="17681"/>
    <cellStyle name="Currency 3 7 4 4 2" xfId="48505"/>
    <cellStyle name="Currency 3 7 4 5" xfId="33095"/>
    <cellStyle name="Currency 3 7 5" xfId="4173"/>
    <cellStyle name="Currency 3 7 5 2" xfId="11983"/>
    <cellStyle name="Currency 3 7 5 2 2" xfId="27394"/>
    <cellStyle name="Currency 3 7 5 2 2 2" xfId="58218"/>
    <cellStyle name="Currency 3 7 5 2 3" xfId="42808"/>
    <cellStyle name="Currency 3 7 5 3" xfId="19585"/>
    <cellStyle name="Currency 3 7 5 3 2" xfId="50409"/>
    <cellStyle name="Currency 3 7 5 4" xfId="34999"/>
    <cellStyle name="Currency 3 7 6" xfId="8180"/>
    <cellStyle name="Currency 3 7 6 2" xfId="23591"/>
    <cellStyle name="Currency 3 7 6 2 2" xfId="54415"/>
    <cellStyle name="Currency 3 7 6 3" xfId="39005"/>
    <cellStyle name="Currency 3 7 7" xfId="15782"/>
    <cellStyle name="Currency 3 7 7 2" xfId="46606"/>
    <cellStyle name="Currency 3 7 8" xfId="31196"/>
    <cellStyle name="Currency 3 8" xfId="790"/>
    <cellStyle name="Currency 3 8 2" xfId="2689"/>
    <cellStyle name="Currency 3 8 2 2" xfId="6492"/>
    <cellStyle name="Currency 3 8 2 2 2" xfId="14302"/>
    <cellStyle name="Currency 3 8 2 2 2 2" xfId="29713"/>
    <cellStyle name="Currency 3 8 2 2 2 2 2" xfId="60537"/>
    <cellStyle name="Currency 3 8 2 2 2 3" xfId="45127"/>
    <cellStyle name="Currency 3 8 2 2 3" xfId="21904"/>
    <cellStyle name="Currency 3 8 2 2 3 2" xfId="52728"/>
    <cellStyle name="Currency 3 8 2 2 4" xfId="37318"/>
    <cellStyle name="Currency 3 8 2 3" xfId="10499"/>
    <cellStyle name="Currency 3 8 2 3 2" xfId="25910"/>
    <cellStyle name="Currency 3 8 2 3 2 2" xfId="56734"/>
    <cellStyle name="Currency 3 8 2 3 3" xfId="41324"/>
    <cellStyle name="Currency 3 8 2 4" xfId="18101"/>
    <cellStyle name="Currency 3 8 2 4 2" xfId="48925"/>
    <cellStyle name="Currency 3 8 2 5" xfId="33515"/>
    <cellStyle name="Currency 3 8 3" xfId="4593"/>
    <cellStyle name="Currency 3 8 3 2" xfId="12403"/>
    <cellStyle name="Currency 3 8 3 2 2" xfId="27814"/>
    <cellStyle name="Currency 3 8 3 2 2 2" xfId="58638"/>
    <cellStyle name="Currency 3 8 3 2 3" xfId="43228"/>
    <cellStyle name="Currency 3 8 3 3" xfId="20005"/>
    <cellStyle name="Currency 3 8 3 3 2" xfId="50829"/>
    <cellStyle name="Currency 3 8 3 4" xfId="35419"/>
    <cellStyle name="Currency 3 8 4" xfId="8600"/>
    <cellStyle name="Currency 3 8 4 2" xfId="24011"/>
    <cellStyle name="Currency 3 8 4 2 2" xfId="54835"/>
    <cellStyle name="Currency 3 8 4 3" xfId="39425"/>
    <cellStyle name="Currency 3 8 5" xfId="16202"/>
    <cellStyle name="Currency 3 8 5 2" xfId="47026"/>
    <cellStyle name="Currency 3 8 6" xfId="31616"/>
    <cellStyle name="Currency 3 9" xfId="1423"/>
    <cellStyle name="Currency 3 9 2" xfId="3322"/>
    <cellStyle name="Currency 3 9 2 2" xfId="7125"/>
    <cellStyle name="Currency 3 9 2 2 2" xfId="14935"/>
    <cellStyle name="Currency 3 9 2 2 2 2" xfId="30346"/>
    <cellStyle name="Currency 3 9 2 2 2 2 2" xfId="61170"/>
    <cellStyle name="Currency 3 9 2 2 2 3" xfId="45760"/>
    <cellStyle name="Currency 3 9 2 2 3" xfId="22537"/>
    <cellStyle name="Currency 3 9 2 2 3 2" xfId="53361"/>
    <cellStyle name="Currency 3 9 2 2 4" xfId="37951"/>
    <cellStyle name="Currency 3 9 2 3" xfId="11132"/>
    <cellStyle name="Currency 3 9 2 3 2" xfId="26543"/>
    <cellStyle name="Currency 3 9 2 3 2 2" xfId="57367"/>
    <cellStyle name="Currency 3 9 2 3 3" xfId="41957"/>
    <cellStyle name="Currency 3 9 2 4" xfId="18734"/>
    <cellStyle name="Currency 3 9 2 4 2" xfId="49558"/>
    <cellStyle name="Currency 3 9 2 5" xfId="34148"/>
    <cellStyle name="Currency 3 9 3" xfId="5226"/>
    <cellStyle name="Currency 3 9 3 2" xfId="13036"/>
    <cellStyle name="Currency 3 9 3 2 2" xfId="28447"/>
    <cellStyle name="Currency 3 9 3 2 2 2" xfId="59271"/>
    <cellStyle name="Currency 3 9 3 2 3" xfId="43861"/>
    <cellStyle name="Currency 3 9 3 3" xfId="20638"/>
    <cellStyle name="Currency 3 9 3 3 2" xfId="51462"/>
    <cellStyle name="Currency 3 9 3 4" xfId="36052"/>
    <cellStyle name="Currency 3 9 4" xfId="9233"/>
    <cellStyle name="Currency 3 9 4 2" xfId="24644"/>
    <cellStyle name="Currency 3 9 4 2 2" xfId="55468"/>
    <cellStyle name="Currency 3 9 4 3" xfId="40058"/>
    <cellStyle name="Currency 3 9 5" xfId="16835"/>
    <cellStyle name="Currency 3 9 5 2" xfId="47659"/>
    <cellStyle name="Currency 3 9 6" xfId="32249"/>
    <cellStyle name="Currency 4" xfId="153"/>
    <cellStyle name="Currency 4 10" xfId="2062"/>
    <cellStyle name="Currency 4 10 2" xfId="5865"/>
    <cellStyle name="Currency 4 10 2 2" xfId="13675"/>
    <cellStyle name="Currency 4 10 2 2 2" xfId="29086"/>
    <cellStyle name="Currency 4 10 2 2 2 2" xfId="59910"/>
    <cellStyle name="Currency 4 10 2 2 3" xfId="44500"/>
    <cellStyle name="Currency 4 10 2 3" xfId="21277"/>
    <cellStyle name="Currency 4 10 2 3 2" xfId="52101"/>
    <cellStyle name="Currency 4 10 2 4" xfId="36691"/>
    <cellStyle name="Currency 4 10 3" xfId="9872"/>
    <cellStyle name="Currency 4 10 3 2" xfId="25283"/>
    <cellStyle name="Currency 4 10 3 2 2" xfId="56107"/>
    <cellStyle name="Currency 4 10 3 3" xfId="40697"/>
    <cellStyle name="Currency 4 10 4" xfId="17474"/>
    <cellStyle name="Currency 4 10 4 2" xfId="48298"/>
    <cellStyle name="Currency 4 10 5" xfId="32888"/>
    <cellStyle name="Currency 4 11" xfId="3966"/>
    <cellStyle name="Currency 4 11 2" xfId="11776"/>
    <cellStyle name="Currency 4 11 2 2" xfId="27187"/>
    <cellStyle name="Currency 4 11 2 2 2" xfId="58011"/>
    <cellStyle name="Currency 4 11 2 3" xfId="42601"/>
    <cellStyle name="Currency 4 11 3" xfId="19378"/>
    <cellStyle name="Currency 4 11 3 2" xfId="50202"/>
    <cellStyle name="Currency 4 11 4" xfId="34792"/>
    <cellStyle name="Currency 4 12" xfId="7973"/>
    <cellStyle name="Currency 4 12 2" xfId="23384"/>
    <cellStyle name="Currency 4 12 2 2" xfId="54208"/>
    <cellStyle name="Currency 4 12 3" xfId="38798"/>
    <cellStyle name="Currency 4 13" xfId="7764"/>
    <cellStyle name="Currency 4 13 2" xfId="23175"/>
    <cellStyle name="Currency 4 13 2 2" xfId="53999"/>
    <cellStyle name="Currency 4 13 3" xfId="38589"/>
    <cellStyle name="Currency 4 14" xfId="15575"/>
    <cellStyle name="Currency 4 14 2" xfId="46399"/>
    <cellStyle name="Currency 4 15" xfId="30989"/>
    <cellStyle name="Currency 4 2" xfId="182"/>
    <cellStyle name="Currency 4 2 10" xfId="3986"/>
    <cellStyle name="Currency 4 2 10 2" xfId="11796"/>
    <cellStyle name="Currency 4 2 10 2 2" xfId="27207"/>
    <cellStyle name="Currency 4 2 10 2 2 2" xfId="58031"/>
    <cellStyle name="Currency 4 2 10 2 3" xfId="42621"/>
    <cellStyle name="Currency 4 2 10 3" xfId="19398"/>
    <cellStyle name="Currency 4 2 10 3 2" xfId="50222"/>
    <cellStyle name="Currency 4 2 10 4" xfId="34812"/>
    <cellStyle name="Currency 4 2 11" xfId="7993"/>
    <cellStyle name="Currency 4 2 11 2" xfId="23404"/>
    <cellStyle name="Currency 4 2 11 2 2" xfId="54228"/>
    <cellStyle name="Currency 4 2 11 3" xfId="38818"/>
    <cellStyle name="Currency 4 2 12" xfId="7784"/>
    <cellStyle name="Currency 4 2 12 2" xfId="23195"/>
    <cellStyle name="Currency 4 2 12 2 2" xfId="54019"/>
    <cellStyle name="Currency 4 2 12 3" xfId="38609"/>
    <cellStyle name="Currency 4 2 13" xfId="15595"/>
    <cellStyle name="Currency 4 2 13 2" xfId="46419"/>
    <cellStyle name="Currency 4 2 14" xfId="31009"/>
    <cellStyle name="Currency 4 2 2" xfId="267"/>
    <cellStyle name="Currency 4 2 2 10" xfId="7869"/>
    <cellStyle name="Currency 4 2 2 10 2" xfId="23280"/>
    <cellStyle name="Currency 4 2 2 10 2 2" xfId="54104"/>
    <cellStyle name="Currency 4 2 2 10 3" xfId="38694"/>
    <cellStyle name="Currency 4 2 2 11" xfId="15680"/>
    <cellStyle name="Currency 4 2 2 11 2" xfId="46504"/>
    <cellStyle name="Currency 4 2 2 12" xfId="31094"/>
    <cellStyle name="Currency 4 2 2 2" xfId="349"/>
    <cellStyle name="Currency 4 2 2 2 10" xfId="15762"/>
    <cellStyle name="Currency 4 2 2 2 10 2" xfId="46586"/>
    <cellStyle name="Currency 4 2 2 2 11" xfId="31176"/>
    <cellStyle name="Currency 4 2 2 2 2" xfId="772"/>
    <cellStyle name="Currency 4 2 2 2 2 2" xfId="1405"/>
    <cellStyle name="Currency 4 2 2 2 2 2 2" xfId="3304"/>
    <cellStyle name="Currency 4 2 2 2 2 2 2 2" xfId="7107"/>
    <cellStyle name="Currency 4 2 2 2 2 2 2 2 2" xfId="14917"/>
    <cellStyle name="Currency 4 2 2 2 2 2 2 2 2 2" xfId="30328"/>
    <cellStyle name="Currency 4 2 2 2 2 2 2 2 2 2 2" xfId="61152"/>
    <cellStyle name="Currency 4 2 2 2 2 2 2 2 2 3" xfId="45742"/>
    <cellStyle name="Currency 4 2 2 2 2 2 2 2 3" xfId="22519"/>
    <cellStyle name="Currency 4 2 2 2 2 2 2 2 3 2" xfId="53343"/>
    <cellStyle name="Currency 4 2 2 2 2 2 2 2 4" xfId="37933"/>
    <cellStyle name="Currency 4 2 2 2 2 2 2 3" xfId="11114"/>
    <cellStyle name="Currency 4 2 2 2 2 2 2 3 2" xfId="26525"/>
    <cellStyle name="Currency 4 2 2 2 2 2 2 3 2 2" xfId="57349"/>
    <cellStyle name="Currency 4 2 2 2 2 2 2 3 3" xfId="41939"/>
    <cellStyle name="Currency 4 2 2 2 2 2 2 4" xfId="18716"/>
    <cellStyle name="Currency 4 2 2 2 2 2 2 4 2" xfId="49540"/>
    <cellStyle name="Currency 4 2 2 2 2 2 2 5" xfId="34130"/>
    <cellStyle name="Currency 4 2 2 2 2 2 3" xfId="5208"/>
    <cellStyle name="Currency 4 2 2 2 2 2 3 2" xfId="13018"/>
    <cellStyle name="Currency 4 2 2 2 2 2 3 2 2" xfId="28429"/>
    <cellStyle name="Currency 4 2 2 2 2 2 3 2 2 2" xfId="59253"/>
    <cellStyle name="Currency 4 2 2 2 2 2 3 2 3" xfId="43843"/>
    <cellStyle name="Currency 4 2 2 2 2 2 3 3" xfId="20620"/>
    <cellStyle name="Currency 4 2 2 2 2 2 3 3 2" xfId="51444"/>
    <cellStyle name="Currency 4 2 2 2 2 2 3 4" xfId="36034"/>
    <cellStyle name="Currency 4 2 2 2 2 2 4" xfId="9215"/>
    <cellStyle name="Currency 4 2 2 2 2 2 4 2" xfId="24626"/>
    <cellStyle name="Currency 4 2 2 2 2 2 4 2 2" xfId="55450"/>
    <cellStyle name="Currency 4 2 2 2 2 2 4 3" xfId="40040"/>
    <cellStyle name="Currency 4 2 2 2 2 2 5" xfId="16817"/>
    <cellStyle name="Currency 4 2 2 2 2 2 5 2" xfId="47641"/>
    <cellStyle name="Currency 4 2 2 2 2 2 6" xfId="32231"/>
    <cellStyle name="Currency 4 2 2 2 2 3" xfId="2038"/>
    <cellStyle name="Currency 4 2 2 2 2 3 2" xfId="3937"/>
    <cellStyle name="Currency 4 2 2 2 2 3 2 2" xfId="7740"/>
    <cellStyle name="Currency 4 2 2 2 2 3 2 2 2" xfId="15550"/>
    <cellStyle name="Currency 4 2 2 2 2 3 2 2 2 2" xfId="30961"/>
    <cellStyle name="Currency 4 2 2 2 2 3 2 2 2 2 2" xfId="61785"/>
    <cellStyle name="Currency 4 2 2 2 2 3 2 2 2 3" xfId="46375"/>
    <cellStyle name="Currency 4 2 2 2 2 3 2 2 3" xfId="23152"/>
    <cellStyle name="Currency 4 2 2 2 2 3 2 2 3 2" xfId="53976"/>
    <cellStyle name="Currency 4 2 2 2 2 3 2 2 4" xfId="38566"/>
    <cellStyle name="Currency 4 2 2 2 2 3 2 3" xfId="11747"/>
    <cellStyle name="Currency 4 2 2 2 2 3 2 3 2" xfId="27158"/>
    <cellStyle name="Currency 4 2 2 2 2 3 2 3 2 2" xfId="57982"/>
    <cellStyle name="Currency 4 2 2 2 2 3 2 3 3" xfId="42572"/>
    <cellStyle name="Currency 4 2 2 2 2 3 2 4" xfId="19349"/>
    <cellStyle name="Currency 4 2 2 2 2 3 2 4 2" xfId="50173"/>
    <cellStyle name="Currency 4 2 2 2 2 3 2 5" xfId="34763"/>
    <cellStyle name="Currency 4 2 2 2 2 3 3" xfId="5841"/>
    <cellStyle name="Currency 4 2 2 2 2 3 3 2" xfId="13651"/>
    <cellStyle name="Currency 4 2 2 2 2 3 3 2 2" xfId="29062"/>
    <cellStyle name="Currency 4 2 2 2 2 3 3 2 2 2" xfId="59886"/>
    <cellStyle name="Currency 4 2 2 2 2 3 3 2 3" xfId="44476"/>
    <cellStyle name="Currency 4 2 2 2 2 3 3 3" xfId="21253"/>
    <cellStyle name="Currency 4 2 2 2 2 3 3 3 2" xfId="52077"/>
    <cellStyle name="Currency 4 2 2 2 2 3 3 4" xfId="36667"/>
    <cellStyle name="Currency 4 2 2 2 2 3 4" xfId="9848"/>
    <cellStyle name="Currency 4 2 2 2 2 3 4 2" xfId="25259"/>
    <cellStyle name="Currency 4 2 2 2 2 3 4 2 2" xfId="56083"/>
    <cellStyle name="Currency 4 2 2 2 2 3 4 3" xfId="40673"/>
    <cellStyle name="Currency 4 2 2 2 2 3 5" xfId="17450"/>
    <cellStyle name="Currency 4 2 2 2 2 3 5 2" xfId="48274"/>
    <cellStyle name="Currency 4 2 2 2 2 3 6" xfId="32864"/>
    <cellStyle name="Currency 4 2 2 2 2 4" xfId="2671"/>
    <cellStyle name="Currency 4 2 2 2 2 4 2" xfId="6474"/>
    <cellStyle name="Currency 4 2 2 2 2 4 2 2" xfId="14284"/>
    <cellStyle name="Currency 4 2 2 2 2 4 2 2 2" xfId="29695"/>
    <cellStyle name="Currency 4 2 2 2 2 4 2 2 2 2" xfId="60519"/>
    <cellStyle name="Currency 4 2 2 2 2 4 2 2 3" xfId="45109"/>
    <cellStyle name="Currency 4 2 2 2 2 4 2 3" xfId="21886"/>
    <cellStyle name="Currency 4 2 2 2 2 4 2 3 2" xfId="52710"/>
    <cellStyle name="Currency 4 2 2 2 2 4 2 4" xfId="37300"/>
    <cellStyle name="Currency 4 2 2 2 2 4 3" xfId="10481"/>
    <cellStyle name="Currency 4 2 2 2 2 4 3 2" xfId="25892"/>
    <cellStyle name="Currency 4 2 2 2 2 4 3 2 2" xfId="56716"/>
    <cellStyle name="Currency 4 2 2 2 2 4 3 3" xfId="41306"/>
    <cellStyle name="Currency 4 2 2 2 2 4 4" xfId="18083"/>
    <cellStyle name="Currency 4 2 2 2 2 4 4 2" xfId="48907"/>
    <cellStyle name="Currency 4 2 2 2 2 4 5" xfId="33497"/>
    <cellStyle name="Currency 4 2 2 2 2 5" xfId="4575"/>
    <cellStyle name="Currency 4 2 2 2 2 5 2" xfId="12385"/>
    <cellStyle name="Currency 4 2 2 2 2 5 2 2" xfId="27796"/>
    <cellStyle name="Currency 4 2 2 2 2 5 2 2 2" xfId="58620"/>
    <cellStyle name="Currency 4 2 2 2 2 5 2 3" xfId="43210"/>
    <cellStyle name="Currency 4 2 2 2 2 5 3" xfId="19987"/>
    <cellStyle name="Currency 4 2 2 2 2 5 3 2" xfId="50811"/>
    <cellStyle name="Currency 4 2 2 2 2 5 4" xfId="35401"/>
    <cellStyle name="Currency 4 2 2 2 2 6" xfId="8582"/>
    <cellStyle name="Currency 4 2 2 2 2 6 2" xfId="23993"/>
    <cellStyle name="Currency 4 2 2 2 2 6 2 2" xfId="54817"/>
    <cellStyle name="Currency 4 2 2 2 2 6 3" xfId="39407"/>
    <cellStyle name="Currency 4 2 2 2 2 7" xfId="16184"/>
    <cellStyle name="Currency 4 2 2 2 2 7 2" xfId="47008"/>
    <cellStyle name="Currency 4 2 2 2 2 8" xfId="31598"/>
    <cellStyle name="Currency 4 2 2 2 3" xfId="563"/>
    <cellStyle name="Currency 4 2 2 2 3 2" xfId="1196"/>
    <cellStyle name="Currency 4 2 2 2 3 2 2" xfId="3095"/>
    <cellStyle name="Currency 4 2 2 2 3 2 2 2" xfId="6898"/>
    <cellStyle name="Currency 4 2 2 2 3 2 2 2 2" xfId="14708"/>
    <cellStyle name="Currency 4 2 2 2 3 2 2 2 2 2" xfId="30119"/>
    <cellStyle name="Currency 4 2 2 2 3 2 2 2 2 2 2" xfId="60943"/>
    <cellStyle name="Currency 4 2 2 2 3 2 2 2 2 3" xfId="45533"/>
    <cellStyle name="Currency 4 2 2 2 3 2 2 2 3" xfId="22310"/>
    <cellStyle name="Currency 4 2 2 2 3 2 2 2 3 2" xfId="53134"/>
    <cellStyle name="Currency 4 2 2 2 3 2 2 2 4" xfId="37724"/>
    <cellStyle name="Currency 4 2 2 2 3 2 2 3" xfId="10905"/>
    <cellStyle name="Currency 4 2 2 2 3 2 2 3 2" xfId="26316"/>
    <cellStyle name="Currency 4 2 2 2 3 2 2 3 2 2" xfId="57140"/>
    <cellStyle name="Currency 4 2 2 2 3 2 2 3 3" xfId="41730"/>
    <cellStyle name="Currency 4 2 2 2 3 2 2 4" xfId="18507"/>
    <cellStyle name="Currency 4 2 2 2 3 2 2 4 2" xfId="49331"/>
    <cellStyle name="Currency 4 2 2 2 3 2 2 5" xfId="33921"/>
    <cellStyle name="Currency 4 2 2 2 3 2 3" xfId="4999"/>
    <cellStyle name="Currency 4 2 2 2 3 2 3 2" xfId="12809"/>
    <cellStyle name="Currency 4 2 2 2 3 2 3 2 2" xfId="28220"/>
    <cellStyle name="Currency 4 2 2 2 3 2 3 2 2 2" xfId="59044"/>
    <cellStyle name="Currency 4 2 2 2 3 2 3 2 3" xfId="43634"/>
    <cellStyle name="Currency 4 2 2 2 3 2 3 3" xfId="20411"/>
    <cellStyle name="Currency 4 2 2 2 3 2 3 3 2" xfId="51235"/>
    <cellStyle name="Currency 4 2 2 2 3 2 3 4" xfId="35825"/>
    <cellStyle name="Currency 4 2 2 2 3 2 4" xfId="9006"/>
    <cellStyle name="Currency 4 2 2 2 3 2 4 2" xfId="24417"/>
    <cellStyle name="Currency 4 2 2 2 3 2 4 2 2" xfId="55241"/>
    <cellStyle name="Currency 4 2 2 2 3 2 4 3" xfId="39831"/>
    <cellStyle name="Currency 4 2 2 2 3 2 5" xfId="16608"/>
    <cellStyle name="Currency 4 2 2 2 3 2 5 2" xfId="47432"/>
    <cellStyle name="Currency 4 2 2 2 3 2 6" xfId="32022"/>
    <cellStyle name="Currency 4 2 2 2 3 3" xfId="1829"/>
    <cellStyle name="Currency 4 2 2 2 3 3 2" xfId="3728"/>
    <cellStyle name="Currency 4 2 2 2 3 3 2 2" xfId="7531"/>
    <cellStyle name="Currency 4 2 2 2 3 3 2 2 2" xfId="15341"/>
    <cellStyle name="Currency 4 2 2 2 3 3 2 2 2 2" xfId="30752"/>
    <cellStyle name="Currency 4 2 2 2 3 3 2 2 2 2 2" xfId="61576"/>
    <cellStyle name="Currency 4 2 2 2 3 3 2 2 2 3" xfId="46166"/>
    <cellStyle name="Currency 4 2 2 2 3 3 2 2 3" xfId="22943"/>
    <cellStyle name="Currency 4 2 2 2 3 3 2 2 3 2" xfId="53767"/>
    <cellStyle name="Currency 4 2 2 2 3 3 2 2 4" xfId="38357"/>
    <cellStyle name="Currency 4 2 2 2 3 3 2 3" xfId="11538"/>
    <cellStyle name="Currency 4 2 2 2 3 3 2 3 2" xfId="26949"/>
    <cellStyle name="Currency 4 2 2 2 3 3 2 3 2 2" xfId="57773"/>
    <cellStyle name="Currency 4 2 2 2 3 3 2 3 3" xfId="42363"/>
    <cellStyle name="Currency 4 2 2 2 3 3 2 4" xfId="19140"/>
    <cellStyle name="Currency 4 2 2 2 3 3 2 4 2" xfId="49964"/>
    <cellStyle name="Currency 4 2 2 2 3 3 2 5" xfId="34554"/>
    <cellStyle name="Currency 4 2 2 2 3 3 3" xfId="5632"/>
    <cellStyle name="Currency 4 2 2 2 3 3 3 2" xfId="13442"/>
    <cellStyle name="Currency 4 2 2 2 3 3 3 2 2" xfId="28853"/>
    <cellStyle name="Currency 4 2 2 2 3 3 3 2 2 2" xfId="59677"/>
    <cellStyle name="Currency 4 2 2 2 3 3 3 2 3" xfId="44267"/>
    <cellStyle name="Currency 4 2 2 2 3 3 3 3" xfId="21044"/>
    <cellStyle name="Currency 4 2 2 2 3 3 3 3 2" xfId="51868"/>
    <cellStyle name="Currency 4 2 2 2 3 3 3 4" xfId="36458"/>
    <cellStyle name="Currency 4 2 2 2 3 3 4" xfId="9639"/>
    <cellStyle name="Currency 4 2 2 2 3 3 4 2" xfId="25050"/>
    <cellStyle name="Currency 4 2 2 2 3 3 4 2 2" xfId="55874"/>
    <cellStyle name="Currency 4 2 2 2 3 3 4 3" xfId="40464"/>
    <cellStyle name="Currency 4 2 2 2 3 3 5" xfId="17241"/>
    <cellStyle name="Currency 4 2 2 2 3 3 5 2" xfId="48065"/>
    <cellStyle name="Currency 4 2 2 2 3 3 6" xfId="32655"/>
    <cellStyle name="Currency 4 2 2 2 3 4" xfId="2462"/>
    <cellStyle name="Currency 4 2 2 2 3 4 2" xfId="6265"/>
    <cellStyle name="Currency 4 2 2 2 3 4 2 2" xfId="14075"/>
    <cellStyle name="Currency 4 2 2 2 3 4 2 2 2" xfId="29486"/>
    <cellStyle name="Currency 4 2 2 2 3 4 2 2 2 2" xfId="60310"/>
    <cellStyle name="Currency 4 2 2 2 3 4 2 2 3" xfId="44900"/>
    <cellStyle name="Currency 4 2 2 2 3 4 2 3" xfId="21677"/>
    <cellStyle name="Currency 4 2 2 2 3 4 2 3 2" xfId="52501"/>
    <cellStyle name="Currency 4 2 2 2 3 4 2 4" xfId="37091"/>
    <cellStyle name="Currency 4 2 2 2 3 4 3" xfId="10272"/>
    <cellStyle name="Currency 4 2 2 2 3 4 3 2" xfId="25683"/>
    <cellStyle name="Currency 4 2 2 2 3 4 3 2 2" xfId="56507"/>
    <cellStyle name="Currency 4 2 2 2 3 4 3 3" xfId="41097"/>
    <cellStyle name="Currency 4 2 2 2 3 4 4" xfId="17874"/>
    <cellStyle name="Currency 4 2 2 2 3 4 4 2" xfId="48698"/>
    <cellStyle name="Currency 4 2 2 2 3 4 5" xfId="33288"/>
    <cellStyle name="Currency 4 2 2 2 3 5" xfId="4366"/>
    <cellStyle name="Currency 4 2 2 2 3 5 2" xfId="12176"/>
    <cellStyle name="Currency 4 2 2 2 3 5 2 2" xfId="27587"/>
    <cellStyle name="Currency 4 2 2 2 3 5 2 2 2" xfId="58411"/>
    <cellStyle name="Currency 4 2 2 2 3 5 2 3" xfId="43001"/>
    <cellStyle name="Currency 4 2 2 2 3 5 3" xfId="19778"/>
    <cellStyle name="Currency 4 2 2 2 3 5 3 2" xfId="50602"/>
    <cellStyle name="Currency 4 2 2 2 3 5 4" xfId="35192"/>
    <cellStyle name="Currency 4 2 2 2 3 6" xfId="8373"/>
    <cellStyle name="Currency 4 2 2 2 3 6 2" xfId="23784"/>
    <cellStyle name="Currency 4 2 2 2 3 6 2 2" xfId="54608"/>
    <cellStyle name="Currency 4 2 2 2 3 6 3" xfId="39198"/>
    <cellStyle name="Currency 4 2 2 2 3 7" xfId="15975"/>
    <cellStyle name="Currency 4 2 2 2 3 7 2" xfId="46799"/>
    <cellStyle name="Currency 4 2 2 2 3 8" xfId="31389"/>
    <cellStyle name="Currency 4 2 2 2 4" xfId="983"/>
    <cellStyle name="Currency 4 2 2 2 4 2" xfId="2882"/>
    <cellStyle name="Currency 4 2 2 2 4 2 2" xfId="6685"/>
    <cellStyle name="Currency 4 2 2 2 4 2 2 2" xfId="14495"/>
    <cellStyle name="Currency 4 2 2 2 4 2 2 2 2" xfId="29906"/>
    <cellStyle name="Currency 4 2 2 2 4 2 2 2 2 2" xfId="60730"/>
    <cellStyle name="Currency 4 2 2 2 4 2 2 2 3" xfId="45320"/>
    <cellStyle name="Currency 4 2 2 2 4 2 2 3" xfId="22097"/>
    <cellStyle name="Currency 4 2 2 2 4 2 2 3 2" xfId="52921"/>
    <cellStyle name="Currency 4 2 2 2 4 2 2 4" xfId="37511"/>
    <cellStyle name="Currency 4 2 2 2 4 2 3" xfId="10692"/>
    <cellStyle name="Currency 4 2 2 2 4 2 3 2" xfId="26103"/>
    <cellStyle name="Currency 4 2 2 2 4 2 3 2 2" xfId="56927"/>
    <cellStyle name="Currency 4 2 2 2 4 2 3 3" xfId="41517"/>
    <cellStyle name="Currency 4 2 2 2 4 2 4" xfId="18294"/>
    <cellStyle name="Currency 4 2 2 2 4 2 4 2" xfId="49118"/>
    <cellStyle name="Currency 4 2 2 2 4 2 5" xfId="33708"/>
    <cellStyle name="Currency 4 2 2 2 4 3" xfId="4786"/>
    <cellStyle name="Currency 4 2 2 2 4 3 2" xfId="12596"/>
    <cellStyle name="Currency 4 2 2 2 4 3 2 2" xfId="28007"/>
    <cellStyle name="Currency 4 2 2 2 4 3 2 2 2" xfId="58831"/>
    <cellStyle name="Currency 4 2 2 2 4 3 2 3" xfId="43421"/>
    <cellStyle name="Currency 4 2 2 2 4 3 3" xfId="20198"/>
    <cellStyle name="Currency 4 2 2 2 4 3 3 2" xfId="51022"/>
    <cellStyle name="Currency 4 2 2 2 4 3 4" xfId="35612"/>
    <cellStyle name="Currency 4 2 2 2 4 4" xfId="8793"/>
    <cellStyle name="Currency 4 2 2 2 4 4 2" xfId="24204"/>
    <cellStyle name="Currency 4 2 2 2 4 4 2 2" xfId="55028"/>
    <cellStyle name="Currency 4 2 2 2 4 4 3" xfId="39618"/>
    <cellStyle name="Currency 4 2 2 2 4 5" xfId="16395"/>
    <cellStyle name="Currency 4 2 2 2 4 5 2" xfId="47219"/>
    <cellStyle name="Currency 4 2 2 2 4 6" xfId="31809"/>
    <cellStyle name="Currency 4 2 2 2 5" xfId="1616"/>
    <cellStyle name="Currency 4 2 2 2 5 2" xfId="3515"/>
    <cellStyle name="Currency 4 2 2 2 5 2 2" xfId="7318"/>
    <cellStyle name="Currency 4 2 2 2 5 2 2 2" xfId="15128"/>
    <cellStyle name="Currency 4 2 2 2 5 2 2 2 2" xfId="30539"/>
    <cellStyle name="Currency 4 2 2 2 5 2 2 2 2 2" xfId="61363"/>
    <cellStyle name="Currency 4 2 2 2 5 2 2 2 3" xfId="45953"/>
    <cellStyle name="Currency 4 2 2 2 5 2 2 3" xfId="22730"/>
    <cellStyle name="Currency 4 2 2 2 5 2 2 3 2" xfId="53554"/>
    <cellStyle name="Currency 4 2 2 2 5 2 2 4" xfId="38144"/>
    <cellStyle name="Currency 4 2 2 2 5 2 3" xfId="11325"/>
    <cellStyle name="Currency 4 2 2 2 5 2 3 2" xfId="26736"/>
    <cellStyle name="Currency 4 2 2 2 5 2 3 2 2" xfId="57560"/>
    <cellStyle name="Currency 4 2 2 2 5 2 3 3" xfId="42150"/>
    <cellStyle name="Currency 4 2 2 2 5 2 4" xfId="18927"/>
    <cellStyle name="Currency 4 2 2 2 5 2 4 2" xfId="49751"/>
    <cellStyle name="Currency 4 2 2 2 5 2 5" xfId="34341"/>
    <cellStyle name="Currency 4 2 2 2 5 3" xfId="5419"/>
    <cellStyle name="Currency 4 2 2 2 5 3 2" xfId="13229"/>
    <cellStyle name="Currency 4 2 2 2 5 3 2 2" xfId="28640"/>
    <cellStyle name="Currency 4 2 2 2 5 3 2 2 2" xfId="59464"/>
    <cellStyle name="Currency 4 2 2 2 5 3 2 3" xfId="44054"/>
    <cellStyle name="Currency 4 2 2 2 5 3 3" xfId="20831"/>
    <cellStyle name="Currency 4 2 2 2 5 3 3 2" xfId="51655"/>
    <cellStyle name="Currency 4 2 2 2 5 3 4" xfId="36245"/>
    <cellStyle name="Currency 4 2 2 2 5 4" xfId="9426"/>
    <cellStyle name="Currency 4 2 2 2 5 4 2" xfId="24837"/>
    <cellStyle name="Currency 4 2 2 2 5 4 2 2" xfId="55661"/>
    <cellStyle name="Currency 4 2 2 2 5 4 3" xfId="40251"/>
    <cellStyle name="Currency 4 2 2 2 5 5" xfId="17028"/>
    <cellStyle name="Currency 4 2 2 2 5 5 2" xfId="47852"/>
    <cellStyle name="Currency 4 2 2 2 5 6" xfId="32442"/>
    <cellStyle name="Currency 4 2 2 2 6" xfId="2249"/>
    <cellStyle name="Currency 4 2 2 2 6 2" xfId="6052"/>
    <cellStyle name="Currency 4 2 2 2 6 2 2" xfId="13862"/>
    <cellStyle name="Currency 4 2 2 2 6 2 2 2" xfId="29273"/>
    <cellStyle name="Currency 4 2 2 2 6 2 2 2 2" xfId="60097"/>
    <cellStyle name="Currency 4 2 2 2 6 2 2 3" xfId="44687"/>
    <cellStyle name="Currency 4 2 2 2 6 2 3" xfId="21464"/>
    <cellStyle name="Currency 4 2 2 2 6 2 3 2" xfId="52288"/>
    <cellStyle name="Currency 4 2 2 2 6 2 4" xfId="36878"/>
    <cellStyle name="Currency 4 2 2 2 6 3" xfId="10059"/>
    <cellStyle name="Currency 4 2 2 2 6 3 2" xfId="25470"/>
    <cellStyle name="Currency 4 2 2 2 6 3 2 2" xfId="56294"/>
    <cellStyle name="Currency 4 2 2 2 6 3 3" xfId="40884"/>
    <cellStyle name="Currency 4 2 2 2 6 4" xfId="17661"/>
    <cellStyle name="Currency 4 2 2 2 6 4 2" xfId="48485"/>
    <cellStyle name="Currency 4 2 2 2 6 5" xfId="33075"/>
    <cellStyle name="Currency 4 2 2 2 7" xfId="4153"/>
    <cellStyle name="Currency 4 2 2 2 7 2" xfId="11963"/>
    <cellStyle name="Currency 4 2 2 2 7 2 2" xfId="27374"/>
    <cellStyle name="Currency 4 2 2 2 7 2 2 2" xfId="58198"/>
    <cellStyle name="Currency 4 2 2 2 7 2 3" xfId="42788"/>
    <cellStyle name="Currency 4 2 2 2 7 3" xfId="19565"/>
    <cellStyle name="Currency 4 2 2 2 7 3 2" xfId="50389"/>
    <cellStyle name="Currency 4 2 2 2 7 4" xfId="34979"/>
    <cellStyle name="Currency 4 2 2 2 8" xfId="8160"/>
    <cellStyle name="Currency 4 2 2 2 8 2" xfId="23571"/>
    <cellStyle name="Currency 4 2 2 2 8 2 2" xfId="54395"/>
    <cellStyle name="Currency 4 2 2 2 8 3" xfId="38985"/>
    <cellStyle name="Currency 4 2 2 2 9" xfId="7951"/>
    <cellStyle name="Currency 4 2 2 2 9 2" xfId="23362"/>
    <cellStyle name="Currency 4 2 2 2 9 2 2" xfId="54186"/>
    <cellStyle name="Currency 4 2 2 2 9 3" xfId="38776"/>
    <cellStyle name="Currency 4 2 2 3" xfId="690"/>
    <cellStyle name="Currency 4 2 2 3 2" xfId="1323"/>
    <cellStyle name="Currency 4 2 2 3 2 2" xfId="3222"/>
    <cellStyle name="Currency 4 2 2 3 2 2 2" xfId="7025"/>
    <cellStyle name="Currency 4 2 2 3 2 2 2 2" xfId="14835"/>
    <cellStyle name="Currency 4 2 2 3 2 2 2 2 2" xfId="30246"/>
    <cellStyle name="Currency 4 2 2 3 2 2 2 2 2 2" xfId="61070"/>
    <cellStyle name="Currency 4 2 2 3 2 2 2 2 3" xfId="45660"/>
    <cellStyle name="Currency 4 2 2 3 2 2 2 3" xfId="22437"/>
    <cellStyle name="Currency 4 2 2 3 2 2 2 3 2" xfId="53261"/>
    <cellStyle name="Currency 4 2 2 3 2 2 2 4" xfId="37851"/>
    <cellStyle name="Currency 4 2 2 3 2 2 3" xfId="11032"/>
    <cellStyle name="Currency 4 2 2 3 2 2 3 2" xfId="26443"/>
    <cellStyle name="Currency 4 2 2 3 2 2 3 2 2" xfId="57267"/>
    <cellStyle name="Currency 4 2 2 3 2 2 3 3" xfId="41857"/>
    <cellStyle name="Currency 4 2 2 3 2 2 4" xfId="18634"/>
    <cellStyle name="Currency 4 2 2 3 2 2 4 2" xfId="49458"/>
    <cellStyle name="Currency 4 2 2 3 2 2 5" xfId="34048"/>
    <cellStyle name="Currency 4 2 2 3 2 3" xfId="5126"/>
    <cellStyle name="Currency 4 2 2 3 2 3 2" xfId="12936"/>
    <cellStyle name="Currency 4 2 2 3 2 3 2 2" xfId="28347"/>
    <cellStyle name="Currency 4 2 2 3 2 3 2 2 2" xfId="59171"/>
    <cellStyle name="Currency 4 2 2 3 2 3 2 3" xfId="43761"/>
    <cellStyle name="Currency 4 2 2 3 2 3 3" xfId="20538"/>
    <cellStyle name="Currency 4 2 2 3 2 3 3 2" xfId="51362"/>
    <cellStyle name="Currency 4 2 2 3 2 3 4" xfId="35952"/>
    <cellStyle name="Currency 4 2 2 3 2 4" xfId="9133"/>
    <cellStyle name="Currency 4 2 2 3 2 4 2" xfId="24544"/>
    <cellStyle name="Currency 4 2 2 3 2 4 2 2" xfId="55368"/>
    <cellStyle name="Currency 4 2 2 3 2 4 3" xfId="39958"/>
    <cellStyle name="Currency 4 2 2 3 2 5" xfId="16735"/>
    <cellStyle name="Currency 4 2 2 3 2 5 2" xfId="47559"/>
    <cellStyle name="Currency 4 2 2 3 2 6" xfId="32149"/>
    <cellStyle name="Currency 4 2 2 3 3" xfId="1956"/>
    <cellStyle name="Currency 4 2 2 3 3 2" xfId="3855"/>
    <cellStyle name="Currency 4 2 2 3 3 2 2" xfId="7658"/>
    <cellStyle name="Currency 4 2 2 3 3 2 2 2" xfId="15468"/>
    <cellStyle name="Currency 4 2 2 3 3 2 2 2 2" xfId="30879"/>
    <cellStyle name="Currency 4 2 2 3 3 2 2 2 2 2" xfId="61703"/>
    <cellStyle name="Currency 4 2 2 3 3 2 2 2 3" xfId="46293"/>
    <cellStyle name="Currency 4 2 2 3 3 2 2 3" xfId="23070"/>
    <cellStyle name="Currency 4 2 2 3 3 2 2 3 2" xfId="53894"/>
    <cellStyle name="Currency 4 2 2 3 3 2 2 4" xfId="38484"/>
    <cellStyle name="Currency 4 2 2 3 3 2 3" xfId="11665"/>
    <cellStyle name="Currency 4 2 2 3 3 2 3 2" xfId="27076"/>
    <cellStyle name="Currency 4 2 2 3 3 2 3 2 2" xfId="57900"/>
    <cellStyle name="Currency 4 2 2 3 3 2 3 3" xfId="42490"/>
    <cellStyle name="Currency 4 2 2 3 3 2 4" xfId="19267"/>
    <cellStyle name="Currency 4 2 2 3 3 2 4 2" xfId="50091"/>
    <cellStyle name="Currency 4 2 2 3 3 2 5" xfId="34681"/>
    <cellStyle name="Currency 4 2 2 3 3 3" xfId="5759"/>
    <cellStyle name="Currency 4 2 2 3 3 3 2" xfId="13569"/>
    <cellStyle name="Currency 4 2 2 3 3 3 2 2" xfId="28980"/>
    <cellStyle name="Currency 4 2 2 3 3 3 2 2 2" xfId="59804"/>
    <cellStyle name="Currency 4 2 2 3 3 3 2 3" xfId="44394"/>
    <cellStyle name="Currency 4 2 2 3 3 3 3" xfId="21171"/>
    <cellStyle name="Currency 4 2 2 3 3 3 3 2" xfId="51995"/>
    <cellStyle name="Currency 4 2 2 3 3 3 4" xfId="36585"/>
    <cellStyle name="Currency 4 2 2 3 3 4" xfId="9766"/>
    <cellStyle name="Currency 4 2 2 3 3 4 2" xfId="25177"/>
    <cellStyle name="Currency 4 2 2 3 3 4 2 2" xfId="56001"/>
    <cellStyle name="Currency 4 2 2 3 3 4 3" xfId="40591"/>
    <cellStyle name="Currency 4 2 2 3 3 5" xfId="17368"/>
    <cellStyle name="Currency 4 2 2 3 3 5 2" xfId="48192"/>
    <cellStyle name="Currency 4 2 2 3 3 6" xfId="32782"/>
    <cellStyle name="Currency 4 2 2 3 4" xfId="2589"/>
    <cellStyle name="Currency 4 2 2 3 4 2" xfId="6392"/>
    <cellStyle name="Currency 4 2 2 3 4 2 2" xfId="14202"/>
    <cellStyle name="Currency 4 2 2 3 4 2 2 2" xfId="29613"/>
    <cellStyle name="Currency 4 2 2 3 4 2 2 2 2" xfId="60437"/>
    <cellStyle name="Currency 4 2 2 3 4 2 2 3" xfId="45027"/>
    <cellStyle name="Currency 4 2 2 3 4 2 3" xfId="21804"/>
    <cellStyle name="Currency 4 2 2 3 4 2 3 2" xfId="52628"/>
    <cellStyle name="Currency 4 2 2 3 4 2 4" xfId="37218"/>
    <cellStyle name="Currency 4 2 2 3 4 3" xfId="10399"/>
    <cellStyle name="Currency 4 2 2 3 4 3 2" xfId="25810"/>
    <cellStyle name="Currency 4 2 2 3 4 3 2 2" xfId="56634"/>
    <cellStyle name="Currency 4 2 2 3 4 3 3" xfId="41224"/>
    <cellStyle name="Currency 4 2 2 3 4 4" xfId="18001"/>
    <cellStyle name="Currency 4 2 2 3 4 4 2" xfId="48825"/>
    <cellStyle name="Currency 4 2 2 3 4 5" xfId="33415"/>
    <cellStyle name="Currency 4 2 2 3 5" xfId="4493"/>
    <cellStyle name="Currency 4 2 2 3 5 2" xfId="12303"/>
    <cellStyle name="Currency 4 2 2 3 5 2 2" xfId="27714"/>
    <cellStyle name="Currency 4 2 2 3 5 2 2 2" xfId="58538"/>
    <cellStyle name="Currency 4 2 2 3 5 2 3" xfId="43128"/>
    <cellStyle name="Currency 4 2 2 3 5 3" xfId="19905"/>
    <cellStyle name="Currency 4 2 2 3 5 3 2" xfId="50729"/>
    <cellStyle name="Currency 4 2 2 3 5 4" xfId="35319"/>
    <cellStyle name="Currency 4 2 2 3 6" xfId="8500"/>
    <cellStyle name="Currency 4 2 2 3 6 2" xfId="23911"/>
    <cellStyle name="Currency 4 2 2 3 6 2 2" xfId="54735"/>
    <cellStyle name="Currency 4 2 2 3 6 3" xfId="39325"/>
    <cellStyle name="Currency 4 2 2 3 7" xfId="16102"/>
    <cellStyle name="Currency 4 2 2 3 7 2" xfId="46926"/>
    <cellStyle name="Currency 4 2 2 3 8" xfId="31516"/>
    <cellStyle name="Currency 4 2 2 4" xfId="481"/>
    <cellStyle name="Currency 4 2 2 4 2" xfId="1114"/>
    <cellStyle name="Currency 4 2 2 4 2 2" xfId="3013"/>
    <cellStyle name="Currency 4 2 2 4 2 2 2" xfId="6816"/>
    <cellStyle name="Currency 4 2 2 4 2 2 2 2" xfId="14626"/>
    <cellStyle name="Currency 4 2 2 4 2 2 2 2 2" xfId="30037"/>
    <cellStyle name="Currency 4 2 2 4 2 2 2 2 2 2" xfId="60861"/>
    <cellStyle name="Currency 4 2 2 4 2 2 2 2 3" xfId="45451"/>
    <cellStyle name="Currency 4 2 2 4 2 2 2 3" xfId="22228"/>
    <cellStyle name="Currency 4 2 2 4 2 2 2 3 2" xfId="53052"/>
    <cellStyle name="Currency 4 2 2 4 2 2 2 4" xfId="37642"/>
    <cellStyle name="Currency 4 2 2 4 2 2 3" xfId="10823"/>
    <cellStyle name="Currency 4 2 2 4 2 2 3 2" xfId="26234"/>
    <cellStyle name="Currency 4 2 2 4 2 2 3 2 2" xfId="57058"/>
    <cellStyle name="Currency 4 2 2 4 2 2 3 3" xfId="41648"/>
    <cellStyle name="Currency 4 2 2 4 2 2 4" xfId="18425"/>
    <cellStyle name="Currency 4 2 2 4 2 2 4 2" xfId="49249"/>
    <cellStyle name="Currency 4 2 2 4 2 2 5" xfId="33839"/>
    <cellStyle name="Currency 4 2 2 4 2 3" xfId="4917"/>
    <cellStyle name="Currency 4 2 2 4 2 3 2" xfId="12727"/>
    <cellStyle name="Currency 4 2 2 4 2 3 2 2" xfId="28138"/>
    <cellStyle name="Currency 4 2 2 4 2 3 2 2 2" xfId="58962"/>
    <cellStyle name="Currency 4 2 2 4 2 3 2 3" xfId="43552"/>
    <cellStyle name="Currency 4 2 2 4 2 3 3" xfId="20329"/>
    <cellStyle name="Currency 4 2 2 4 2 3 3 2" xfId="51153"/>
    <cellStyle name="Currency 4 2 2 4 2 3 4" xfId="35743"/>
    <cellStyle name="Currency 4 2 2 4 2 4" xfId="8924"/>
    <cellStyle name="Currency 4 2 2 4 2 4 2" xfId="24335"/>
    <cellStyle name="Currency 4 2 2 4 2 4 2 2" xfId="55159"/>
    <cellStyle name="Currency 4 2 2 4 2 4 3" xfId="39749"/>
    <cellStyle name="Currency 4 2 2 4 2 5" xfId="16526"/>
    <cellStyle name="Currency 4 2 2 4 2 5 2" xfId="47350"/>
    <cellStyle name="Currency 4 2 2 4 2 6" xfId="31940"/>
    <cellStyle name="Currency 4 2 2 4 3" xfId="1747"/>
    <cellStyle name="Currency 4 2 2 4 3 2" xfId="3646"/>
    <cellStyle name="Currency 4 2 2 4 3 2 2" xfId="7449"/>
    <cellStyle name="Currency 4 2 2 4 3 2 2 2" xfId="15259"/>
    <cellStyle name="Currency 4 2 2 4 3 2 2 2 2" xfId="30670"/>
    <cellStyle name="Currency 4 2 2 4 3 2 2 2 2 2" xfId="61494"/>
    <cellStyle name="Currency 4 2 2 4 3 2 2 2 3" xfId="46084"/>
    <cellStyle name="Currency 4 2 2 4 3 2 2 3" xfId="22861"/>
    <cellStyle name="Currency 4 2 2 4 3 2 2 3 2" xfId="53685"/>
    <cellStyle name="Currency 4 2 2 4 3 2 2 4" xfId="38275"/>
    <cellStyle name="Currency 4 2 2 4 3 2 3" xfId="11456"/>
    <cellStyle name="Currency 4 2 2 4 3 2 3 2" xfId="26867"/>
    <cellStyle name="Currency 4 2 2 4 3 2 3 2 2" xfId="57691"/>
    <cellStyle name="Currency 4 2 2 4 3 2 3 3" xfId="42281"/>
    <cellStyle name="Currency 4 2 2 4 3 2 4" xfId="19058"/>
    <cellStyle name="Currency 4 2 2 4 3 2 4 2" xfId="49882"/>
    <cellStyle name="Currency 4 2 2 4 3 2 5" xfId="34472"/>
    <cellStyle name="Currency 4 2 2 4 3 3" xfId="5550"/>
    <cellStyle name="Currency 4 2 2 4 3 3 2" xfId="13360"/>
    <cellStyle name="Currency 4 2 2 4 3 3 2 2" xfId="28771"/>
    <cellStyle name="Currency 4 2 2 4 3 3 2 2 2" xfId="59595"/>
    <cellStyle name="Currency 4 2 2 4 3 3 2 3" xfId="44185"/>
    <cellStyle name="Currency 4 2 2 4 3 3 3" xfId="20962"/>
    <cellStyle name="Currency 4 2 2 4 3 3 3 2" xfId="51786"/>
    <cellStyle name="Currency 4 2 2 4 3 3 4" xfId="36376"/>
    <cellStyle name="Currency 4 2 2 4 3 4" xfId="9557"/>
    <cellStyle name="Currency 4 2 2 4 3 4 2" xfId="24968"/>
    <cellStyle name="Currency 4 2 2 4 3 4 2 2" xfId="55792"/>
    <cellStyle name="Currency 4 2 2 4 3 4 3" xfId="40382"/>
    <cellStyle name="Currency 4 2 2 4 3 5" xfId="17159"/>
    <cellStyle name="Currency 4 2 2 4 3 5 2" xfId="47983"/>
    <cellStyle name="Currency 4 2 2 4 3 6" xfId="32573"/>
    <cellStyle name="Currency 4 2 2 4 4" xfId="2380"/>
    <cellStyle name="Currency 4 2 2 4 4 2" xfId="6183"/>
    <cellStyle name="Currency 4 2 2 4 4 2 2" xfId="13993"/>
    <cellStyle name="Currency 4 2 2 4 4 2 2 2" xfId="29404"/>
    <cellStyle name="Currency 4 2 2 4 4 2 2 2 2" xfId="60228"/>
    <cellStyle name="Currency 4 2 2 4 4 2 2 3" xfId="44818"/>
    <cellStyle name="Currency 4 2 2 4 4 2 3" xfId="21595"/>
    <cellStyle name="Currency 4 2 2 4 4 2 3 2" xfId="52419"/>
    <cellStyle name="Currency 4 2 2 4 4 2 4" xfId="37009"/>
    <cellStyle name="Currency 4 2 2 4 4 3" xfId="10190"/>
    <cellStyle name="Currency 4 2 2 4 4 3 2" xfId="25601"/>
    <cellStyle name="Currency 4 2 2 4 4 3 2 2" xfId="56425"/>
    <cellStyle name="Currency 4 2 2 4 4 3 3" xfId="41015"/>
    <cellStyle name="Currency 4 2 2 4 4 4" xfId="17792"/>
    <cellStyle name="Currency 4 2 2 4 4 4 2" xfId="48616"/>
    <cellStyle name="Currency 4 2 2 4 4 5" xfId="33206"/>
    <cellStyle name="Currency 4 2 2 4 5" xfId="4284"/>
    <cellStyle name="Currency 4 2 2 4 5 2" xfId="12094"/>
    <cellStyle name="Currency 4 2 2 4 5 2 2" xfId="27505"/>
    <cellStyle name="Currency 4 2 2 4 5 2 2 2" xfId="58329"/>
    <cellStyle name="Currency 4 2 2 4 5 2 3" xfId="42919"/>
    <cellStyle name="Currency 4 2 2 4 5 3" xfId="19696"/>
    <cellStyle name="Currency 4 2 2 4 5 3 2" xfId="50520"/>
    <cellStyle name="Currency 4 2 2 4 5 4" xfId="35110"/>
    <cellStyle name="Currency 4 2 2 4 6" xfId="8291"/>
    <cellStyle name="Currency 4 2 2 4 6 2" xfId="23702"/>
    <cellStyle name="Currency 4 2 2 4 6 2 2" xfId="54526"/>
    <cellStyle name="Currency 4 2 2 4 6 3" xfId="39116"/>
    <cellStyle name="Currency 4 2 2 4 7" xfId="15893"/>
    <cellStyle name="Currency 4 2 2 4 7 2" xfId="46717"/>
    <cellStyle name="Currency 4 2 2 4 8" xfId="31307"/>
    <cellStyle name="Currency 4 2 2 5" xfId="901"/>
    <cellStyle name="Currency 4 2 2 5 2" xfId="2800"/>
    <cellStyle name="Currency 4 2 2 5 2 2" xfId="6603"/>
    <cellStyle name="Currency 4 2 2 5 2 2 2" xfId="14413"/>
    <cellStyle name="Currency 4 2 2 5 2 2 2 2" xfId="29824"/>
    <cellStyle name="Currency 4 2 2 5 2 2 2 2 2" xfId="60648"/>
    <cellStyle name="Currency 4 2 2 5 2 2 2 3" xfId="45238"/>
    <cellStyle name="Currency 4 2 2 5 2 2 3" xfId="22015"/>
    <cellStyle name="Currency 4 2 2 5 2 2 3 2" xfId="52839"/>
    <cellStyle name="Currency 4 2 2 5 2 2 4" xfId="37429"/>
    <cellStyle name="Currency 4 2 2 5 2 3" xfId="10610"/>
    <cellStyle name="Currency 4 2 2 5 2 3 2" xfId="26021"/>
    <cellStyle name="Currency 4 2 2 5 2 3 2 2" xfId="56845"/>
    <cellStyle name="Currency 4 2 2 5 2 3 3" xfId="41435"/>
    <cellStyle name="Currency 4 2 2 5 2 4" xfId="18212"/>
    <cellStyle name="Currency 4 2 2 5 2 4 2" xfId="49036"/>
    <cellStyle name="Currency 4 2 2 5 2 5" xfId="33626"/>
    <cellStyle name="Currency 4 2 2 5 3" xfId="4704"/>
    <cellStyle name="Currency 4 2 2 5 3 2" xfId="12514"/>
    <cellStyle name="Currency 4 2 2 5 3 2 2" xfId="27925"/>
    <cellStyle name="Currency 4 2 2 5 3 2 2 2" xfId="58749"/>
    <cellStyle name="Currency 4 2 2 5 3 2 3" xfId="43339"/>
    <cellStyle name="Currency 4 2 2 5 3 3" xfId="20116"/>
    <cellStyle name="Currency 4 2 2 5 3 3 2" xfId="50940"/>
    <cellStyle name="Currency 4 2 2 5 3 4" xfId="35530"/>
    <cellStyle name="Currency 4 2 2 5 4" xfId="8711"/>
    <cellStyle name="Currency 4 2 2 5 4 2" xfId="24122"/>
    <cellStyle name="Currency 4 2 2 5 4 2 2" xfId="54946"/>
    <cellStyle name="Currency 4 2 2 5 4 3" xfId="39536"/>
    <cellStyle name="Currency 4 2 2 5 5" xfId="16313"/>
    <cellStyle name="Currency 4 2 2 5 5 2" xfId="47137"/>
    <cellStyle name="Currency 4 2 2 5 6" xfId="31727"/>
    <cellStyle name="Currency 4 2 2 6" xfId="1534"/>
    <cellStyle name="Currency 4 2 2 6 2" xfId="3433"/>
    <cellStyle name="Currency 4 2 2 6 2 2" xfId="7236"/>
    <cellStyle name="Currency 4 2 2 6 2 2 2" xfId="15046"/>
    <cellStyle name="Currency 4 2 2 6 2 2 2 2" xfId="30457"/>
    <cellStyle name="Currency 4 2 2 6 2 2 2 2 2" xfId="61281"/>
    <cellStyle name="Currency 4 2 2 6 2 2 2 3" xfId="45871"/>
    <cellStyle name="Currency 4 2 2 6 2 2 3" xfId="22648"/>
    <cellStyle name="Currency 4 2 2 6 2 2 3 2" xfId="53472"/>
    <cellStyle name="Currency 4 2 2 6 2 2 4" xfId="38062"/>
    <cellStyle name="Currency 4 2 2 6 2 3" xfId="11243"/>
    <cellStyle name="Currency 4 2 2 6 2 3 2" xfId="26654"/>
    <cellStyle name="Currency 4 2 2 6 2 3 2 2" xfId="57478"/>
    <cellStyle name="Currency 4 2 2 6 2 3 3" xfId="42068"/>
    <cellStyle name="Currency 4 2 2 6 2 4" xfId="18845"/>
    <cellStyle name="Currency 4 2 2 6 2 4 2" xfId="49669"/>
    <cellStyle name="Currency 4 2 2 6 2 5" xfId="34259"/>
    <cellStyle name="Currency 4 2 2 6 3" xfId="5337"/>
    <cellStyle name="Currency 4 2 2 6 3 2" xfId="13147"/>
    <cellStyle name="Currency 4 2 2 6 3 2 2" xfId="28558"/>
    <cellStyle name="Currency 4 2 2 6 3 2 2 2" xfId="59382"/>
    <cellStyle name="Currency 4 2 2 6 3 2 3" xfId="43972"/>
    <cellStyle name="Currency 4 2 2 6 3 3" xfId="20749"/>
    <cellStyle name="Currency 4 2 2 6 3 3 2" xfId="51573"/>
    <cellStyle name="Currency 4 2 2 6 3 4" xfId="36163"/>
    <cellStyle name="Currency 4 2 2 6 4" xfId="9344"/>
    <cellStyle name="Currency 4 2 2 6 4 2" xfId="24755"/>
    <cellStyle name="Currency 4 2 2 6 4 2 2" xfId="55579"/>
    <cellStyle name="Currency 4 2 2 6 4 3" xfId="40169"/>
    <cellStyle name="Currency 4 2 2 6 5" xfId="16946"/>
    <cellStyle name="Currency 4 2 2 6 5 2" xfId="47770"/>
    <cellStyle name="Currency 4 2 2 6 6" xfId="32360"/>
    <cellStyle name="Currency 4 2 2 7" xfId="2167"/>
    <cellStyle name="Currency 4 2 2 7 2" xfId="5970"/>
    <cellStyle name="Currency 4 2 2 7 2 2" xfId="13780"/>
    <cellStyle name="Currency 4 2 2 7 2 2 2" xfId="29191"/>
    <cellStyle name="Currency 4 2 2 7 2 2 2 2" xfId="60015"/>
    <cellStyle name="Currency 4 2 2 7 2 2 3" xfId="44605"/>
    <cellStyle name="Currency 4 2 2 7 2 3" xfId="21382"/>
    <cellStyle name="Currency 4 2 2 7 2 3 2" xfId="52206"/>
    <cellStyle name="Currency 4 2 2 7 2 4" xfId="36796"/>
    <cellStyle name="Currency 4 2 2 7 3" xfId="9977"/>
    <cellStyle name="Currency 4 2 2 7 3 2" xfId="25388"/>
    <cellStyle name="Currency 4 2 2 7 3 2 2" xfId="56212"/>
    <cellStyle name="Currency 4 2 2 7 3 3" xfId="40802"/>
    <cellStyle name="Currency 4 2 2 7 4" xfId="17579"/>
    <cellStyle name="Currency 4 2 2 7 4 2" xfId="48403"/>
    <cellStyle name="Currency 4 2 2 7 5" xfId="32993"/>
    <cellStyle name="Currency 4 2 2 8" xfId="4071"/>
    <cellStyle name="Currency 4 2 2 8 2" xfId="11881"/>
    <cellStyle name="Currency 4 2 2 8 2 2" xfId="27292"/>
    <cellStyle name="Currency 4 2 2 8 2 2 2" xfId="58116"/>
    <cellStyle name="Currency 4 2 2 8 2 3" xfId="42706"/>
    <cellStyle name="Currency 4 2 2 8 3" xfId="19483"/>
    <cellStyle name="Currency 4 2 2 8 3 2" xfId="50307"/>
    <cellStyle name="Currency 4 2 2 8 4" xfId="34897"/>
    <cellStyle name="Currency 4 2 2 9" xfId="8078"/>
    <cellStyle name="Currency 4 2 2 9 2" xfId="23489"/>
    <cellStyle name="Currency 4 2 2 9 2 2" xfId="54313"/>
    <cellStyle name="Currency 4 2 2 9 3" xfId="38903"/>
    <cellStyle name="Currency 4 2 3" xfId="307"/>
    <cellStyle name="Currency 4 2 3 10" xfId="15720"/>
    <cellStyle name="Currency 4 2 3 10 2" xfId="46544"/>
    <cellStyle name="Currency 4 2 3 11" xfId="31134"/>
    <cellStyle name="Currency 4 2 3 2" xfId="730"/>
    <cellStyle name="Currency 4 2 3 2 2" xfId="1363"/>
    <cellStyle name="Currency 4 2 3 2 2 2" xfId="3262"/>
    <cellStyle name="Currency 4 2 3 2 2 2 2" xfId="7065"/>
    <cellStyle name="Currency 4 2 3 2 2 2 2 2" xfId="14875"/>
    <cellStyle name="Currency 4 2 3 2 2 2 2 2 2" xfId="30286"/>
    <cellStyle name="Currency 4 2 3 2 2 2 2 2 2 2" xfId="61110"/>
    <cellStyle name="Currency 4 2 3 2 2 2 2 2 3" xfId="45700"/>
    <cellStyle name="Currency 4 2 3 2 2 2 2 3" xfId="22477"/>
    <cellStyle name="Currency 4 2 3 2 2 2 2 3 2" xfId="53301"/>
    <cellStyle name="Currency 4 2 3 2 2 2 2 4" xfId="37891"/>
    <cellStyle name="Currency 4 2 3 2 2 2 3" xfId="11072"/>
    <cellStyle name="Currency 4 2 3 2 2 2 3 2" xfId="26483"/>
    <cellStyle name="Currency 4 2 3 2 2 2 3 2 2" xfId="57307"/>
    <cellStyle name="Currency 4 2 3 2 2 2 3 3" xfId="41897"/>
    <cellStyle name="Currency 4 2 3 2 2 2 4" xfId="18674"/>
    <cellStyle name="Currency 4 2 3 2 2 2 4 2" xfId="49498"/>
    <cellStyle name="Currency 4 2 3 2 2 2 5" xfId="34088"/>
    <cellStyle name="Currency 4 2 3 2 2 3" xfId="5166"/>
    <cellStyle name="Currency 4 2 3 2 2 3 2" xfId="12976"/>
    <cellStyle name="Currency 4 2 3 2 2 3 2 2" xfId="28387"/>
    <cellStyle name="Currency 4 2 3 2 2 3 2 2 2" xfId="59211"/>
    <cellStyle name="Currency 4 2 3 2 2 3 2 3" xfId="43801"/>
    <cellStyle name="Currency 4 2 3 2 2 3 3" xfId="20578"/>
    <cellStyle name="Currency 4 2 3 2 2 3 3 2" xfId="51402"/>
    <cellStyle name="Currency 4 2 3 2 2 3 4" xfId="35992"/>
    <cellStyle name="Currency 4 2 3 2 2 4" xfId="9173"/>
    <cellStyle name="Currency 4 2 3 2 2 4 2" xfId="24584"/>
    <cellStyle name="Currency 4 2 3 2 2 4 2 2" xfId="55408"/>
    <cellStyle name="Currency 4 2 3 2 2 4 3" xfId="39998"/>
    <cellStyle name="Currency 4 2 3 2 2 5" xfId="16775"/>
    <cellStyle name="Currency 4 2 3 2 2 5 2" xfId="47599"/>
    <cellStyle name="Currency 4 2 3 2 2 6" xfId="32189"/>
    <cellStyle name="Currency 4 2 3 2 3" xfId="1996"/>
    <cellStyle name="Currency 4 2 3 2 3 2" xfId="3895"/>
    <cellStyle name="Currency 4 2 3 2 3 2 2" xfId="7698"/>
    <cellStyle name="Currency 4 2 3 2 3 2 2 2" xfId="15508"/>
    <cellStyle name="Currency 4 2 3 2 3 2 2 2 2" xfId="30919"/>
    <cellStyle name="Currency 4 2 3 2 3 2 2 2 2 2" xfId="61743"/>
    <cellStyle name="Currency 4 2 3 2 3 2 2 2 3" xfId="46333"/>
    <cellStyle name="Currency 4 2 3 2 3 2 2 3" xfId="23110"/>
    <cellStyle name="Currency 4 2 3 2 3 2 2 3 2" xfId="53934"/>
    <cellStyle name="Currency 4 2 3 2 3 2 2 4" xfId="38524"/>
    <cellStyle name="Currency 4 2 3 2 3 2 3" xfId="11705"/>
    <cellStyle name="Currency 4 2 3 2 3 2 3 2" xfId="27116"/>
    <cellStyle name="Currency 4 2 3 2 3 2 3 2 2" xfId="57940"/>
    <cellStyle name="Currency 4 2 3 2 3 2 3 3" xfId="42530"/>
    <cellStyle name="Currency 4 2 3 2 3 2 4" xfId="19307"/>
    <cellStyle name="Currency 4 2 3 2 3 2 4 2" xfId="50131"/>
    <cellStyle name="Currency 4 2 3 2 3 2 5" xfId="34721"/>
    <cellStyle name="Currency 4 2 3 2 3 3" xfId="5799"/>
    <cellStyle name="Currency 4 2 3 2 3 3 2" xfId="13609"/>
    <cellStyle name="Currency 4 2 3 2 3 3 2 2" xfId="29020"/>
    <cellStyle name="Currency 4 2 3 2 3 3 2 2 2" xfId="59844"/>
    <cellStyle name="Currency 4 2 3 2 3 3 2 3" xfId="44434"/>
    <cellStyle name="Currency 4 2 3 2 3 3 3" xfId="21211"/>
    <cellStyle name="Currency 4 2 3 2 3 3 3 2" xfId="52035"/>
    <cellStyle name="Currency 4 2 3 2 3 3 4" xfId="36625"/>
    <cellStyle name="Currency 4 2 3 2 3 4" xfId="9806"/>
    <cellStyle name="Currency 4 2 3 2 3 4 2" xfId="25217"/>
    <cellStyle name="Currency 4 2 3 2 3 4 2 2" xfId="56041"/>
    <cellStyle name="Currency 4 2 3 2 3 4 3" xfId="40631"/>
    <cellStyle name="Currency 4 2 3 2 3 5" xfId="17408"/>
    <cellStyle name="Currency 4 2 3 2 3 5 2" xfId="48232"/>
    <cellStyle name="Currency 4 2 3 2 3 6" xfId="32822"/>
    <cellStyle name="Currency 4 2 3 2 4" xfId="2629"/>
    <cellStyle name="Currency 4 2 3 2 4 2" xfId="6432"/>
    <cellStyle name="Currency 4 2 3 2 4 2 2" xfId="14242"/>
    <cellStyle name="Currency 4 2 3 2 4 2 2 2" xfId="29653"/>
    <cellStyle name="Currency 4 2 3 2 4 2 2 2 2" xfId="60477"/>
    <cellStyle name="Currency 4 2 3 2 4 2 2 3" xfId="45067"/>
    <cellStyle name="Currency 4 2 3 2 4 2 3" xfId="21844"/>
    <cellStyle name="Currency 4 2 3 2 4 2 3 2" xfId="52668"/>
    <cellStyle name="Currency 4 2 3 2 4 2 4" xfId="37258"/>
    <cellStyle name="Currency 4 2 3 2 4 3" xfId="10439"/>
    <cellStyle name="Currency 4 2 3 2 4 3 2" xfId="25850"/>
    <cellStyle name="Currency 4 2 3 2 4 3 2 2" xfId="56674"/>
    <cellStyle name="Currency 4 2 3 2 4 3 3" xfId="41264"/>
    <cellStyle name="Currency 4 2 3 2 4 4" xfId="18041"/>
    <cellStyle name="Currency 4 2 3 2 4 4 2" xfId="48865"/>
    <cellStyle name="Currency 4 2 3 2 4 5" xfId="33455"/>
    <cellStyle name="Currency 4 2 3 2 5" xfId="4533"/>
    <cellStyle name="Currency 4 2 3 2 5 2" xfId="12343"/>
    <cellStyle name="Currency 4 2 3 2 5 2 2" xfId="27754"/>
    <cellStyle name="Currency 4 2 3 2 5 2 2 2" xfId="58578"/>
    <cellStyle name="Currency 4 2 3 2 5 2 3" xfId="43168"/>
    <cellStyle name="Currency 4 2 3 2 5 3" xfId="19945"/>
    <cellStyle name="Currency 4 2 3 2 5 3 2" xfId="50769"/>
    <cellStyle name="Currency 4 2 3 2 5 4" xfId="35359"/>
    <cellStyle name="Currency 4 2 3 2 6" xfId="8540"/>
    <cellStyle name="Currency 4 2 3 2 6 2" xfId="23951"/>
    <cellStyle name="Currency 4 2 3 2 6 2 2" xfId="54775"/>
    <cellStyle name="Currency 4 2 3 2 6 3" xfId="39365"/>
    <cellStyle name="Currency 4 2 3 2 7" xfId="16142"/>
    <cellStyle name="Currency 4 2 3 2 7 2" xfId="46966"/>
    <cellStyle name="Currency 4 2 3 2 8" xfId="31556"/>
    <cellStyle name="Currency 4 2 3 3" xfId="521"/>
    <cellStyle name="Currency 4 2 3 3 2" xfId="1154"/>
    <cellStyle name="Currency 4 2 3 3 2 2" xfId="3053"/>
    <cellStyle name="Currency 4 2 3 3 2 2 2" xfId="6856"/>
    <cellStyle name="Currency 4 2 3 3 2 2 2 2" xfId="14666"/>
    <cellStyle name="Currency 4 2 3 3 2 2 2 2 2" xfId="30077"/>
    <cellStyle name="Currency 4 2 3 3 2 2 2 2 2 2" xfId="60901"/>
    <cellStyle name="Currency 4 2 3 3 2 2 2 2 3" xfId="45491"/>
    <cellStyle name="Currency 4 2 3 3 2 2 2 3" xfId="22268"/>
    <cellStyle name="Currency 4 2 3 3 2 2 2 3 2" xfId="53092"/>
    <cellStyle name="Currency 4 2 3 3 2 2 2 4" xfId="37682"/>
    <cellStyle name="Currency 4 2 3 3 2 2 3" xfId="10863"/>
    <cellStyle name="Currency 4 2 3 3 2 2 3 2" xfId="26274"/>
    <cellStyle name="Currency 4 2 3 3 2 2 3 2 2" xfId="57098"/>
    <cellStyle name="Currency 4 2 3 3 2 2 3 3" xfId="41688"/>
    <cellStyle name="Currency 4 2 3 3 2 2 4" xfId="18465"/>
    <cellStyle name="Currency 4 2 3 3 2 2 4 2" xfId="49289"/>
    <cellStyle name="Currency 4 2 3 3 2 2 5" xfId="33879"/>
    <cellStyle name="Currency 4 2 3 3 2 3" xfId="4957"/>
    <cellStyle name="Currency 4 2 3 3 2 3 2" xfId="12767"/>
    <cellStyle name="Currency 4 2 3 3 2 3 2 2" xfId="28178"/>
    <cellStyle name="Currency 4 2 3 3 2 3 2 2 2" xfId="59002"/>
    <cellStyle name="Currency 4 2 3 3 2 3 2 3" xfId="43592"/>
    <cellStyle name="Currency 4 2 3 3 2 3 3" xfId="20369"/>
    <cellStyle name="Currency 4 2 3 3 2 3 3 2" xfId="51193"/>
    <cellStyle name="Currency 4 2 3 3 2 3 4" xfId="35783"/>
    <cellStyle name="Currency 4 2 3 3 2 4" xfId="8964"/>
    <cellStyle name="Currency 4 2 3 3 2 4 2" xfId="24375"/>
    <cellStyle name="Currency 4 2 3 3 2 4 2 2" xfId="55199"/>
    <cellStyle name="Currency 4 2 3 3 2 4 3" xfId="39789"/>
    <cellStyle name="Currency 4 2 3 3 2 5" xfId="16566"/>
    <cellStyle name="Currency 4 2 3 3 2 5 2" xfId="47390"/>
    <cellStyle name="Currency 4 2 3 3 2 6" xfId="31980"/>
    <cellStyle name="Currency 4 2 3 3 3" xfId="1787"/>
    <cellStyle name="Currency 4 2 3 3 3 2" xfId="3686"/>
    <cellStyle name="Currency 4 2 3 3 3 2 2" xfId="7489"/>
    <cellStyle name="Currency 4 2 3 3 3 2 2 2" xfId="15299"/>
    <cellStyle name="Currency 4 2 3 3 3 2 2 2 2" xfId="30710"/>
    <cellStyle name="Currency 4 2 3 3 3 2 2 2 2 2" xfId="61534"/>
    <cellStyle name="Currency 4 2 3 3 3 2 2 2 3" xfId="46124"/>
    <cellStyle name="Currency 4 2 3 3 3 2 2 3" xfId="22901"/>
    <cellStyle name="Currency 4 2 3 3 3 2 2 3 2" xfId="53725"/>
    <cellStyle name="Currency 4 2 3 3 3 2 2 4" xfId="38315"/>
    <cellStyle name="Currency 4 2 3 3 3 2 3" xfId="11496"/>
    <cellStyle name="Currency 4 2 3 3 3 2 3 2" xfId="26907"/>
    <cellStyle name="Currency 4 2 3 3 3 2 3 2 2" xfId="57731"/>
    <cellStyle name="Currency 4 2 3 3 3 2 3 3" xfId="42321"/>
    <cellStyle name="Currency 4 2 3 3 3 2 4" xfId="19098"/>
    <cellStyle name="Currency 4 2 3 3 3 2 4 2" xfId="49922"/>
    <cellStyle name="Currency 4 2 3 3 3 2 5" xfId="34512"/>
    <cellStyle name="Currency 4 2 3 3 3 3" xfId="5590"/>
    <cellStyle name="Currency 4 2 3 3 3 3 2" xfId="13400"/>
    <cellStyle name="Currency 4 2 3 3 3 3 2 2" xfId="28811"/>
    <cellStyle name="Currency 4 2 3 3 3 3 2 2 2" xfId="59635"/>
    <cellStyle name="Currency 4 2 3 3 3 3 2 3" xfId="44225"/>
    <cellStyle name="Currency 4 2 3 3 3 3 3" xfId="21002"/>
    <cellStyle name="Currency 4 2 3 3 3 3 3 2" xfId="51826"/>
    <cellStyle name="Currency 4 2 3 3 3 3 4" xfId="36416"/>
    <cellStyle name="Currency 4 2 3 3 3 4" xfId="9597"/>
    <cellStyle name="Currency 4 2 3 3 3 4 2" xfId="25008"/>
    <cellStyle name="Currency 4 2 3 3 3 4 2 2" xfId="55832"/>
    <cellStyle name="Currency 4 2 3 3 3 4 3" xfId="40422"/>
    <cellStyle name="Currency 4 2 3 3 3 5" xfId="17199"/>
    <cellStyle name="Currency 4 2 3 3 3 5 2" xfId="48023"/>
    <cellStyle name="Currency 4 2 3 3 3 6" xfId="32613"/>
    <cellStyle name="Currency 4 2 3 3 4" xfId="2420"/>
    <cellStyle name="Currency 4 2 3 3 4 2" xfId="6223"/>
    <cellStyle name="Currency 4 2 3 3 4 2 2" xfId="14033"/>
    <cellStyle name="Currency 4 2 3 3 4 2 2 2" xfId="29444"/>
    <cellStyle name="Currency 4 2 3 3 4 2 2 2 2" xfId="60268"/>
    <cellStyle name="Currency 4 2 3 3 4 2 2 3" xfId="44858"/>
    <cellStyle name="Currency 4 2 3 3 4 2 3" xfId="21635"/>
    <cellStyle name="Currency 4 2 3 3 4 2 3 2" xfId="52459"/>
    <cellStyle name="Currency 4 2 3 3 4 2 4" xfId="37049"/>
    <cellStyle name="Currency 4 2 3 3 4 3" xfId="10230"/>
    <cellStyle name="Currency 4 2 3 3 4 3 2" xfId="25641"/>
    <cellStyle name="Currency 4 2 3 3 4 3 2 2" xfId="56465"/>
    <cellStyle name="Currency 4 2 3 3 4 3 3" xfId="41055"/>
    <cellStyle name="Currency 4 2 3 3 4 4" xfId="17832"/>
    <cellStyle name="Currency 4 2 3 3 4 4 2" xfId="48656"/>
    <cellStyle name="Currency 4 2 3 3 4 5" xfId="33246"/>
    <cellStyle name="Currency 4 2 3 3 5" xfId="4324"/>
    <cellStyle name="Currency 4 2 3 3 5 2" xfId="12134"/>
    <cellStyle name="Currency 4 2 3 3 5 2 2" xfId="27545"/>
    <cellStyle name="Currency 4 2 3 3 5 2 2 2" xfId="58369"/>
    <cellStyle name="Currency 4 2 3 3 5 2 3" xfId="42959"/>
    <cellStyle name="Currency 4 2 3 3 5 3" xfId="19736"/>
    <cellStyle name="Currency 4 2 3 3 5 3 2" xfId="50560"/>
    <cellStyle name="Currency 4 2 3 3 5 4" xfId="35150"/>
    <cellStyle name="Currency 4 2 3 3 6" xfId="8331"/>
    <cellStyle name="Currency 4 2 3 3 6 2" xfId="23742"/>
    <cellStyle name="Currency 4 2 3 3 6 2 2" xfId="54566"/>
    <cellStyle name="Currency 4 2 3 3 6 3" xfId="39156"/>
    <cellStyle name="Currency 4 2 3 3 7" xfId="15933"/>
    <cellStyle name="Currency 4 2 3 3 7 2" xfId="46757"/>
    <cellStyle name="Currency 4 2 3 3 8" xfId="31347"/>
    <cellStyle name="Currency 4 2 3 4" xfId="941"/>
    <cellStyle name="Currency 4 2 3 4 2" xfId="2840"/>
    <cellStyle name="Currency 4 2 3 4 2 2" xfId="6643"/>
    <cellStyle name="Currency 4 2 3 4 2 2 2" xfId="14453"/>
    <cellStyle name="Currency 4 2 3 4 2 2 2 2" xfId="29864"/>
    <cellStyle name="Currency 4 2 3 4 2 2 2 2 2" xfId="60688"/>
    <cellStyle name="Currency 4 2 3 4 2 2 2 3" xfId="45278"/>
    <cellStyle name="Currency 4 2 3 4 2 2 3" xfId="22055"/>
    <cellStyle name="Currency 4 2 3 4 2 2 3 2" xfId="52879"/>
    <cellStyle name="Currency 4 2 3 4 2 2 4" xfId="37469"/>
    <cellStyle name="Currency 4 2 3 4 2 3" xfId="10650"/>
    <cellStyle name="Currency 4 2 3 4 2 3 2" xfId="26061"/>
    <cellStyle name="Currency 4 2 3 4 2 3 2 2" xfId="56885"/>
    <cellStyle name="Currency 4 2 3 4 2 3 3" xfId="41475"/>
    <cellStyle name="Currency 4 2 3 4 2 4" xfId="18252"/>
    <cellStyle name="Currency 4 2 3 4 2 4 2" xfId="49076"/>
    <cellStyle name="Currency 4 2 3 4 2 5" xfId="33666"/>
    <cellStyle name="Currency 4 2 3 4 3" xfId="4744"/>
    <cellStyle name="Currency 4 2 3 4 3 2" xfId="12554"/>
    <cellStyle name="Currency 4 2 3 4 3 2 2" xfId="27965"/>
    <cellStyle name="Currency 4 2 3 4 3 2 2 2" xfId="58789"/>
    <cellStyle name="Currency 4 2 3 4 3 2 3" xfId="43379"/>
    <cellStyle name="Currency 4 2 3 4 3 3" xfId="20156"/>
    <cellStyle name="Currency 4 2 3 4 3 3 2" xfId="50980"/>
    <cellStyle name="Currency 4 2 3 4 3 4" xfId="35570"/>
    <cellStyle name="Currency 4 2 3 4 4" xfId="8751"/>
    <cellStyle name="Currency 4 2 3 4 4 2" xfId="24162"/>
    <cellStyle name="Currency 4 2 3 4 4 2 2" xfId="54986"/>
    <cellStyle name="Currency 4 2 3 4 4 3" xfId="39576"/>
    <cellStyle name="Currency 4 2 3 4 5" xfId="16353"/>
    <cellStyle name="Currency 4 2 3 4 5 2" xfId="47177"/>
    <cellStyle name="Currency 4 2 3 4 6" xfId="31767"/>
    <cellStyle name="Currency 4 2 3 5" xfId="1574"/>
    <cellStyle name="Currency 4 2 3 5 2" xfId="3473"/>
    <cellStyle name="Currency 4 2 3 5 2 2" xfId="7276"/>
    <cellStyle name="Currency 4 2 3 5 2 2 2" xfId="15086"/>
    <cellStyle name="Currency 4 2 3 5 2 2 2 2" xfId="30497"/>
    <cellStyle name="Currency 4 2 3 5 2 2 2 2 2" xfId="61321"/>
    <cellStyle name="Currency 4 2 3 5 2 2 2 3" xfId="45911"/>
    <cellStyle name="Currency 4 2 3 5 2 2 3" xfId="22688"/>
    <cellStyle name="Currency 4 2 3 5 2 2 3 2" xfId="53512"/>
    <cellStyle name="Currency 4 2 3 5 2 2 4" xfId="38102"/>
    <cellStyle name="Currency 4 2 3 5 2 3" xfId="11283"/>
    <cellStyle name="Currency 4 2 3 5 2 3 2" xfId="26694"/>
    <cellStyle name="Currency 4 2 3 5 2 3 2 2" xfId="57518"/>
    <cellStyle name="Currency 4 2 3 5 2 3 3" xfId="42108"/>
    <cellStyle name="Currency 4 2 3 5 2 4" xfId="18885"/>
    <cellStyle name="Currency 4 2 3 5 2 4 2" xfId="49709"/>
    <cellStyle name="Currency 4 2 3 5 2 5" xfId="34299"/>
    <cellStyle name="Currency 4 2 3 5 3" xfId="5377"/>
    <cellStyle name="Currency 4 2 3 5 3 2" xfId="13187"/>
    <cellStyle name="Currency 4 2 3 5 3 2 2" xfId="28598"/>
    <cellStyle name="Currency 4 2 3 5 3 2 2 2" xfId="59422"/>
    <cellStyle name="Currency 4 2 3 5 3 2 3" xfId="44012"/>
    <cellStyle name="Currency 4 2 3 5 3 3" xfId="20789"/>
    <cellStyle name="Currency 4 2 3 5 3 3 2" xfId="51613"/>
    <cellStyle name="Currency 4 2 3 5 3 4" xfId="36203"/>
    <cellStyle name="Currency 4 2 3 5 4" xfId="9384"/>
    <cellStyle name="Currency 4 2 3 5 4 2" xfId="24795"/>
    <cellStyle name="Currency 4 2 3 5 4 2 2" xfId="55619"/>
    <cellStyle name="Currency 4 2 3 5 4 3" xfId="40209"/>
    <cellStyle name="Currency 4 2 3 5 5" xfId="16986"/>
    <cellStyle name="Currency 4 2 3 5 5 2" xfId="47810"/>
    <cellStyle name="Currency 4 2 3 5 6" xfId="32400"/>
    <cellStyle name="Currency 4 2 3 6" xfId="2207"/>
    <cellStyle name="Currency 4 2 3 6 2" xfId="6010"/>
    <cellStyle name="Currency 4 2 3 6 2 2" xfId="13820"/>
    <cellStyle name="Currency 4 2 3 6 2 2 2" xfId="29231"/>
    <cellStyle name="Currency 4 2 3 6 2 2 2 2" xfId="60055"/>
    <cellStyle name="Currency 4 2 3 6 2 2 3" xfId="44645"/>
    <cellStyle name="Currency 4 2 3 6 2 3" xfId="21422"/>
    <cellStyle name="Currency 4 2 3 6 2 3 2" xfId="52246"/>
    <cellStyle name="Currency 4 2 3 6 2 4" xfId="36836"/>
    <cellStyle name="Currency 4 2 3 6 3" xfId="10017"/>
    <cellStyle name="Currency 4 2 3 6 3 2" xfId="25428"/>
    <cellStyle name="Currency 4 2 3 6 3 2 2" xfId="56252"/>
    <cellStyle name="Currency 4 2 3 6 3 3" xfId="40842"/>
    <cellStyle name="Currency 4 2 3 6 4" xfId="17619"/>
    <cellStyle name="Currency 4 2 3 6 4 2" xfId="48443"/>
    <cellStyle name="Currency 4 2 3 6 5" xfId="33033"/>
    <cellStyle name="Currency 4 2 3 7" xfId="4111"/>
    <cellStyle name="Currency 4 2 3 7 2" xfId="11921"/>
    <cellStyle name="Currency 4 2 3 7 2 2" xfId="27332"/>
    <cellStyle name="Currency 4 2 3 7 2 2 2" xfId="58156"/>
    <cellStyle name="Currency 4 2 3 7 2 3" xfId="42746"/>
    <cellStyle name="Currency 4 2 3 7 3" xfId="19523"/>
    <cellStyle name="Currency 4 2 3 7 3 2" xfId="50347"/>
    <cellStyle name="Currency 4 2 3 7 4" xfId="34937"/>
    <cellStyle name="Currency 4 2 3 8" xfId="8118"/>
    <cellStyle name="Currency 4 2 3 8 2" xfId="23529"/>
    <cellStyle name="Currency 4 2 3 8 2 2" xfId="54353"/>
    <cellStyle name="Currency 4 2 3 8 3" xfId="38943"/>
    <cellStyle name="Currency 4 2 3 9" xfId="7909"/>
    <cellStyle name="Currency 4 2 3 9 2" xfId="23320"/>
    <cellStyle name="Currency 4 2 3 9 2 2" xfId="54144"/>
    <cellStyle name="Currency 4 2 3 9 3" xfId="38734"/>
    <cellStyle name="Currency 4 2 4" xfId="227"/>
    <cellStyle name="Currency 4 2 4 10" xfId="15640"/>
    <cellStyle name="Currency 4 2 4 10 2" xfId="46464"/>
    <cellStyle name="Currency 4 2 4 11" xfId="31054"/>
    <cellStyle name="Currency 4 2 4 2" xfId="650"/>
    <cellStyle name="Currency 4 2 4 2 2" xfId="1283"/>
    <cellStyle name="Currency 4 2 4 2 2 2" xfId="3182"/>
    <cellStyle name="Currency 4 2 4 2 2 2 2" xfId="6985"/>
    <cellStyle name="Currency 4 2 4 2 2 2 2 2" xfId="14795"/>
    <cellStyle name="Currency 4 2 4 2 2 2 2 2 2" xfId="30206"/>
    <cellStyle name="Currency 4 2 4 2 2 2 2 2 2 2" xfId="61030"/>
    <cellStyle name="Currency 4 2 4 2 2 2 2 2 3" xfId="45620"/>
    <cellStyle name="Currency 4 2 4 2 2 2 2 3" xfId="22397"/>
    <cellStyle name="Currency 4 2 4 2 2 2 2 3 2" xfId="53221"/>
    <cellStyle name="Currency 4 2 4 2 2 2 2 4" xfId="37811"/>
    <cellStyle name="Currency 4 2 4 2 2 2 3" xfId="10992"/>
    <cellStyle name="Currency 4 2 4 2 2 2 3 2" xfId="26403"/>
    <cellStyle name="Currency 4 2 4 2 2 2 3 2 2" xfId="57227"/>
    <cellStyle name="Currency 4 2 4 2 2 2 3 3" xfId="41817"/>
    <cellStyle name="Currency 4 2 4 2 2 2 4" xfId="18594"/>
    <cellStyle name="Currency 4 2 4 2 2 2 4 2" xfId="49418"/>
    <cellStyle name="Currency 4 2 4 2 2 2 5" xfId="34008"/>
    <cellStyle name="Currency 4 2 4 2 2 3" xfId="5086"/>
    <cellStyle name="Currency 4 2 4 2 2 3 2" xfId="12896"/>
    <cellStyle name="Currency 4 2 4 2 2 3 2 2" xfId="28307"/>
    <cellStyle name="Currency 4 2 4 2 2 3 2 2 2" xfId="59131"/>
    <cellStyle name="Currency 4 2 4 2 2 3 2 3" xfId="43721"/>
    <cellStyle name="Currency 4 2 4 2 2 3 3" xfId="20498"/>
    <cellStyle name="Currency 4 2 4 2 2 3 3 2" xfId="51322"/>
    <cellStyle name="Currency 4 2 4 2 2 3 4" xfId="35912"/>
    <cellStyle name="Currency 4 2 4 2 2 4" xfId="9093"/>
    <cellStyle name="Currency 4 2 4 2 2 4 2" xfId="24504"/>
    <cellStyle name="Currency 4 2 4 2 2 4 2 2" xfId="55328"/>
    <cellStyle name="Currency 4 2 4 2 2 4 3" xfId="39918"/>
    <cellStyle name="Currency 4 2 4 2 2 5" xfId="16695"/>
    <cellStyle name="Currency 4 2 4 2 2 5 2" xfId="47519"/>
    <cellStyle name="Currency 4 2 4 2 2 6" xfId="32109"/>
    <cellStyle name="Currency 4 2 4 2 3" xfId="1916"/>
    <cellStyle name="Currency 4 2 4 2 3 2" xfId="3815"/>
    <cellStyle name="Currency 4 2 4 2 3 2 2" xfId="7618"/>
    <cellStyle name="Currency 4 2 4 2 3 2 2 2" xfId="15428"/>
    <cellStyle name="Currency 4 2 4 2 3 2 2 2 2" xfId="30839"/>
    <cellStyle name="Currency 4 2 4 2 3 2 2 2 2 2" xfId="61663"/>
    <cellStyle name="Currency 4 2 4 2 3 2 2 2 3" xfId="46253"/>
    <cellStyle name="Currency 4 2 4 2 3 2 2 3" xfId="23030"/>
    <cellStyle name="Currency 4 2 4 2 3 2 2 3 2" xfId="53854"/>
    <cellStyle name="Currency 4 2 4 2 3 2 2 4" xfId="38444"/>
    <cellStyle name="Currency 4 2 4 2 3 2 3" xfId="11625"/>
    <cellStyle name="Currency 4 2 4 2 3 2 3 2" xfId="27036"/>
    <cellStyle name="Currency 4 2 4 2 3 2 3 2 2" xfId="57860"/>
    <cellStyle name="Currency 4 2 4 2 3 2 3 3" xfId="42450"/>
    <cellStyle name="Currency 4 2 4 2 3 2 4" xfId="19227"/>
    <cellStyle name="Currency 4 2 4 2 3 2 4 2" xfId="50051"/>
    <cellStyle name="Currency 4 2 4 2 3 2 5" xfId="34641"/>
    <cellStyle name="Currency 4 2 4 2 3 3" xfId="5719"/>
    <cellStyle name="Currency 4 2 4 2 3 3 2" xfId="13529"/>
    <cellStyle name="Currency 4 2 4 2 3 3 2 2" xfId="28940"/>
    <cellStyle name="Currency 4 2 4 2 3 3 2 2 2" xfId="59764"/>
    <cellStyle name="Currency 4 2 4 2 3 3 2 3" xfId="44354"/>
    <cellStyle name="Currency 4 2 4 2 3 3 3" xfId="21131"/>
    <cellStyle name="Currency 4 2 4 2 3 3 3 2" xfId="51955"/>
    <cellStyle name="Currency 4 2 4 2 3 3 4" xfId="36545"/>
    <cellStyle name="Currency 4 2 4 2 3 4" xfId="9726"/>
    <cellStyle name="Currency 4 2 4 2 3 4 2" xfId="25137"/>
    <cellStyle name="Currency 4 2 4 2 3 4 2 2" xfId="55961"/>
    <cellStyle name="Currency 4 2 4 2 3 4 3" xfId="40551"/>
    <cellStyle name="Currency 4 2 4 2 3 5" xfId="17328"/>
    <cellStyle name="Currency 4 2 4 2 3 5 2" xfId="48152"/>
    <cellStyle name="Currency 4 2 4 2 3 6" xfId="32742"/>
    <cellStyle name="Currency 4 2 4 2 4" xfId="2549"/>
    <cellStyle name="Currency 4 2 4 2 4 2" xfId="6352"/>
    <cellStyle name="Currency 4 2 4 2 4 2 2" xfId="14162"/>
    <cellStyle name="Currency 4 2 4 2 4 2 2 2" xfId="29573"/>
    <cellStyle name="Currency 4 2 4 2 4 2 2 2 2" xfId="60397"/>
    <cellStyle name="Currency 4 2 4 2 4 2 2 3" xfId="44987"/>
    <cellStyle name="Currency 4 2 4 2 4 2 3" xfId="21764"/>
    <cellStyle name="Currency 4 2 4 2 4 2 3 2" xfId="52588"/>
    <cellStyle name="Currency 4 2 4 2 4 2 4" xfId="37178"/>
    <cellStyle name="Currency 4 2 4 2 4 3" xfId="10359"/>
    <cellStyle name="Currency 4 2 4 2 4 3 2" xfId="25770"/>
    <cellStyle name="Currency 4 2 4 2 4 3 2 2" xfId="56594"/>
    <cellStyle name="Currency 4 2 4 2 4 3 3" xfId="41184"/>
    <cellStyle name="Currency 4 2 4 2 4 4" xfId="17961"/>
    <cellStyle name="Currency 4 2 4 2 4 4 2" xfId="48785"/>
    <cellStyle name="Currency 4 2 4 2 4 5" xfId="33375"/>
    <cellStyle name="Currency 4 2 4 2 5" xfId="4453"/>
    <cellStyle name="Currency 4 2 4 2 5 2" xfId="12263"/>
    <cellStyle name="Currency 4 2 4 2 5 2 2" xfId="27674"/>
    <cellStyle name="Currency 4 2 4 2 5 2 2 2" xfId="58498"/>
    <cellStyle name="Currency 4 2 4 2 5 2 3" xfId="43088"/>
    <cellStyle name="Currency 4 2 4 2 5 3" xfId="19865"/>
    <cellStyle name="Currency 4 2 4 2 5 3 2" xfId="50689"/>
    <cellStyle name="Currency 4 2 4 2 5 4" xfId="35279"/>
    <cellStyle name="Currency 4 2 4 2 6" xfId="8460"/>
    <cellStyle name="Currency 4 2 4 2 6 2" xfId="23871"/>
    <cellStyle name="Currency 4 2 4 2 6 2 2" xfId="54695"/>
    <cellStyle name="Currency 4 2 4 2 6 3" xfId="39285"/>
    <cellStyle name="Currency 4 2 4 2 7" xfId="16062"/>
    <cellStyle name="Currency 4 2 4 2 7 2" xfId="46886"/>
    <cellStyle name="Currency 4 2 4 2 8" xfId="31476"/>
    <cellStyle name="Currency 4 2 4 3" xfId="441"/>
    <cellStyle name="Currency 4 2 4 3 2" xfId="1074"/>
    <cellStyle name="Currency 4 2 4 3 2 2" xfId="2973"/>
    <cellStyle name="Currency 4 2 4 3 2 2 2" xfId="6776"/>
    <cellStyle name="Currency 4 2 4 3 2 2 2 2" xfId="14586"/>
    <cellStyle name="Currency 4 2 4 3 2 2 2 2 2" xfId="29997"/>
    <cellStyle name="Currency 4 2 4 3 2 2 2 2 2 2" xfId="60821"/>
    <cellStyle name="Currency 4 2 4 3 2 2 2 2 3" xfId="45411"/>
    <cellStyle name="Currency 4 2 4 3 2 2 2 3" xfId="22188"/>
    <cellStyle name="Currency 4 2 4 3 2 2 2 3 2" xfId="53012"/>
    <cellStyle name="Currency 4 2 4 3 2 2 2 4" xfId="37602"/>
    <cellStyle name="Currency 4 2 4 3 2 2 3" xfId="10783"/>
    <cellStyle name="Currency 4 2 4 3 2 2 3 2" xfId="26194"/>
    <cellStyle name="Currency 4 2 4 3 2 2 3 2 2" xfId="57018"/>
    <cellStyle name="Currency 4 2 4 3 2 2 3 3" xfId="41608"/>
    <cellStyle name="Currency 4 2 4 3 2 2 4" xfId="18385"/>
    <cellStyle name="Currency 4 2 4 3 2 2 4 2" xfId="49209"/>
    <cellStyle name="Currency 4 2 4 3 2 2 5" xfId="33799"/>
    <cellStyle name="Currency 4 2 4 3 2 3" xfId="4877"/>
    <cellStyle name="Currency 4 2 4 3 2 3 2" xfId="12687"/>
    <cellStyle name="Currency 4 2 4 3 2 3 2 2" xfId="28098"/>
    <cellStyle name="Currency 4 2 4 3 2 3 2 2 2" xfId="58922"/>
    <cellStyle name="Currency 4 2 4 3 2 3 2 3" xfId="43512"/>
    <cellStyle name="Currency 4 2 4 3 2 3 3" xfId="20289"/>
    <cellStyle name="Currency 4 2 4 3 2 3 3 2" xfId="51113"/>
    <cellStyle name="Currency 4 2 4 3 2 3 4" xfId="35703"/>
    <cellStyle name="Currency 4 2 4 3 2 4" xfId="8884"/>
    <cellStyle name="Currency 4 2 4 3 2 4 2" xfId="24295"/>
    <cellStyle name="Currency 4 2 4 3 2 4 2 2" xfId="55119"/>
    <cellStyle name="Currency 4 2 4 3 2 4 3" xfId="39709"/>
    <cellStyle name="Currency 4 2 4 3 2 5" xfId="16486"/>
    <cellStyle name="Currency 4 2 4 3 2 5 2" xfId="47310"/>
    <cellStyle name="Currency 4 2 4 3 2 6" xfId="31900"/>
    <cellStyle name="Currency 4 2 4 3 3" xfId="1707"/>
    <cellStyle name="Currency 4 2 4 3 3 2" xfId="3606"/>
    <cellStyle name="Currency 4 2 4 3 3 2 2" xfId="7409"/>
    <cellStyle name="Currency 4 2 4 3 3 2 2 2" xfId="15219"/>
    <cellStyle name="Currency 4 2 4 3 3 2 2 2 2" xfId="30630"/>
    <cellStyle name="Currency 4 2 4 3 3 2 2 2 2 2" xfId="61454"/>
    <cellStyle name="Currency 4 2 4 3 3 2 2 2 3" xfId="46044"/>
    <cellStyle name="Currency 4 2 4 3 3 2 2 3" xfId="22821"/>
    <cellStyle name="Currency 4 2 4 3 3 2 2 3 2" xfId="53645"/>
    <cellStyle name="Currency 4 2 4 3 3 2 2 4" xfId="38235"/>
    <cellStyle name="Currency 4 2 4 3 3 2 3" xfId="11416"/>
    <cellStyle name="Currency 4 2 4 3 3 2 3 2" xfId="26827"/>
    <cellStyle name="Currency 4 2 4 3 3 2 3 2 2" xfId="57651"/>
    <cellStyle name="Currency 4 2 4 3 3 2 3 3" xfId="42241"/>
    <cellStyle name="Currency 4 2 4 3 3 2 4" xfId="19018"/>
    <cellStyle name="Currency 4 2 4 3 3 2 4 2" xfId="49842"/>
    <cellStyle name="Currency 4 2 4 3 3 2 5" xfId="34432"/>
    <cellStyle name="Currency 4 2 4 3 3 3" xfId="5510"/>
    <cellStyle name="Currency 4 2 4 3 3 3 2" xfId="13320"/>
    <cellStyle name="Currency 4 2 4 3 3 3 2 2" xfId="28731"/>
    <cellStyle name="Currency 4 2 4 3 3 3 2 2 2" xfId="59555"/>
    <cellStyle name="Currency 4 2 4 3 3 3 2 3" xfId="44145"/>
    <cellStyle name="Currency 4 2 4 3 3 3 3" xfId="20922"/>
    <cellStyle name="Currency 4 2 4 3 3 3 3 2" xfId="51746"/>
    <cellStyle name="Currency 4 2 4 3 3 3 4" xfId="36336"/>
    <cellStyle name="Currency 4 2 4 3 3 4" xfId="9517"/>
    <cellStyle name="Currency 4 2 4 3 3 4 2" xfId="24928"/>
    <cellStyle name="Currency 4 2 4 3 3 4 2 2" xfId="55752"/>
    <cellStyle name="Currency 4 2 4 3 3 4 3" xfId="40342"/>
    <cellStyle name="Currency 4 2 4 3 3 5" xfId="17119"/>
    <cellStyle name="Currency 4 2 4 3 3 5 2" xfId="47943"/>
    <cellStyle name="Currency 4 2 4 3 3 6" xfId="32533"/>
    <cellStyle name="Currency 4 2 4 3 4" xfId="2340"/>
    <cellStyle name="Currency 4 2 4 3 4 2" xfId="6143"/>
    <cellStyle name="Currency 4 2 4 3 4 2 2" xfId="13953"/>
    <cellStyle name="Currency 4 2 4 3 4 2 2 2" xfId="29364"/>
    <cellStyle name="Currency 4 2 4 3 4 2 2 2 2" xfId="60188"/>
    <cellStyle name="Currency 4 2 4 3 4 2 2 3" xfId="44778"/>
    <cellStyle name="Currency 4 2 4 3 4 2 3" xfId="21555"/>
    <cellStyle name="Currency 4 2 4 3 4 2 3 2" xfId="52379"/>
    <cellStyle name="Currency 4 2 4 3 4 2 4" xfId="36969"/>
    <cellStyle name="Currency 4 2 4 3 4 3" xfId="10150"/>
    <cellStyle name="Currency 4 2 4 3 4 3 2" xfId="25561"/>
    <cellStyle name="Currency 4 2 4 3 4 3 2 2" xfId="56385"/>
    <cellStyle name="Currency 4 2 4 3 4 3 3" xfId="40975"/>
    <cellStyle name="Currency 4 2 4 3 4 4" xfId="17752"/>
    <cellStyle name="Currency 4 2 4 3 4 4 2" xfId="48576"/>
    <cellStyle name="Currency 4 2 4 3 4 5" xfId="33166"/>
    <cellStyle name="Currency 4 2 4 3 5" xfId="4244"/>
    <cellStyle name="Currency 4 2 4 3 5 2" xfId="12054"/>
    <cellStyle name="Currency 4 2 4 3 5 2 2" xfId="27465"/>
    <cellStyle name="Currency 4 2 4 3 5 2 2 2" xfId="58289"/>
    <cellStyle name="Currency 4 2 4 3 5 2 3" xfId="42879"/>
    <cellStyle name="Currency 4 2 4 3 5 3" xfId="19656"/>
    <cellStyle name="Currency 4 2 4 3 5 3 2" xfId="50480"/>
    <cellStyle name="Currency 4 2 4 3 5 4" xfId="35070"/>
    <cellStyle name="Currency 4 2 4 3 6" xfId="8251"/>
    <cellStyle name="Currency 4 2 4 3 6 2" xfId="23662"/>
    <cellStyle name="Currency 4 2 4 3 6 2 2" xfId="54486"/>
    <cellStyle name="Currency 4 2 4 3 6 3" xfId="39076"/>
    <cellStyle name="Currency 4 2 4 3 7" xfId="15853"/>
    <cellStyle name="Currency 4 2 4 3 7 2" xfId="46677"/>
    <cellStyle name="Currency 4 2 4 3 8" xfId="31267"/>
    <cellStyle name="Currency 4 2 4 4" xfId="861"/>
    <cellStyle name="Currency 4 2 4 4 2" xfId="2760"/>
    <cellStyle name="Currency 4 2 4 4 2 2" xfId="6563"/>
    <cellStyle name="Currency 4 2 4 4 2 2 2" xfId="14373"/>
    <cellStyle name="Currency 4 2 4 4 2 2 2 2" xfId="29784"/>
    <cellStyle name="Currency 4 2 4 4 2 2 2 2 2" xfId="60608"/>
    <cellStyle name="Currency 4 2 4 4 2 2 2 3" xfId="45198"/>
    <cellStyle name="Currency 4 2 4 4 2 2 3" xfId="21975"/>
    <cellStyle name="Currency 4 2 4 4 2 2 3 2" xfId="52799"/>
    <cellStyle name="Currency 4 2 4 4 2 2 4" xfId="37389"/>
    <cellStyle name="Currency 4 2 4 4 2 3" xfId="10570"/>
    <cellStyle name="Currency 4 2 4 4 2 3 2" xfId="25981"/>
    <cellStyle name="Currency 4 2 4 4 2 3 2 2" xfId="56805"/>
    <cellStyle name="Currency 4 2 4 4 2 3 3" xfId="41395"/>
    <cellStyle name="Currency 4 2 4 4 2 4" xfId="18172"/>
    <cellStyle name="Currency 4 2 4 4 2 4 2" xfId="48996"/>
    <cellStyle name="Currency 4 2 4 4 2 5" xfId="33586"/>
    <cellStyle name="Currency 4 2 4 4 3" xfId="4664"/>
    <cellStyle name="Currency 4 2 4 4 3 2" xfId="12474"/>
    <cellStyle name="Currency 4 2 4 4 3 2 2" xfId="27885"/>
    <cellStyle name="Currency 4 2 4 4 3 2 2 2" xfId="58709"/>
    <cellStyle name="Currency 4 2 4 4 3 2 3" xfId="43299"/>
    <cellStyle name="Currency 4 2 4 4 3 3" xfId="20076"/>
    <cellStyle name="Currency 4 2 4 4 3 3 2" xfId="50900"/>
    <cellStyle name="Currency 4 2 4 4 3 4" xfId="35490"/>
    <cellStyle name="Currency 4 2 4 4 4" xfId="8671"/>
    <cellStyle name="Currency 4 2 4 4 4 2" xfId="24082"/>
    <cellStyle name="Currency 4 2 4 4 4 2 2" xfId="54906"/>
    <cellStyle name="Currency 4 2 4 4 4 3" xfId="39496"/>
    <cellStyle name="Currency 4 2 4 4 5" xfId="16273"/>
    <cellStyle name="Currency 4 2 4 4 5 2" xfId="47097"/>
    <cellStyle name="Currency 4 2 4 4 6" xfId="31687"/>
    <cellStyle name="Currency 4 2 4 5" xfId="1494"/>
    <cellStyle name="Currency 4 2 4 5 2" xfId="3393"/>
    <cellStyle name="Currency 4 2 4 5 2 2" xfId="7196"/>
    <cellStyle name="Currency 4 2 4 5 2 2 2" xfId="15006"/>
    <cellStyle name="Currency 4 2 4 5 2 2 2 2" xfId="30417"/>
    <cellStyle name="Currency 4 2 4 5 2 2 2 2 2" xfId="61241"/>
    <cellStyle name="Currency 4 2 4 5 2 2 2 3" xfId="45831"/>
    <cellStyle name="Currency 4 2 4 5 2 2 3" xfId="22608"/>
    <cellStyle name="Currency 4 2 4 5 2 2 3 2" xfId="53432"/>
    <cellStyle name="Currency 4 2 4 5 2 2 4" xfId="38022"/>
    <cellStyle name="Currency 4 2 4 5 2 3" xfId="11203"/>
    <cellStyle name="Currency 4 2 4 5 2 3 2" xfId="26614"/>
    <cellStyle name="Currency 4 2 4 5 2 3 2 2" xfId="57438"/>
    <cellStyle name="Currency 4 2 4 5 2 3 3" xfId="42028"/>
    <cellStyle name="Currency 4 2 4 5 2 4" xfId="18805"/>
    <cellStyle name="Currency 4 2 4 5 2 4 2" xfId="49629"/>
    <cellStyle name="Currency 4 2 4 5 2 5" xfId="34219"/>
    <cellStyle name="Currency 4 2 4 5 3" xfId="5297"/>
    <cellStyle name="Currency 4 2 4 5 3 2" xfId="13107"/>
    <cellStyle name="Currency 4 2 4 5 3 2 2" xfId="28518"/>
    <cellStyle name="Currency 4 2 4 5 3 2 2 2" xfId="59342"/>
    <cellStyle name="Currency 4 2 4 5 3 2 3" xfId="43932"/>
    <cellStyle name="Currency 4 2 4 5 3 3" xfId="20709"/>
    <cellStyle name="Currency 4 2 4 5 3 3 2" xfId="51533"/>
    <cellStyle name="Currency 4 2 4 5 3 4" xfId="36123"/>
    <cellStyle name="Currency 4 2 4 5 4" xfId="9304"/>
    <cellStyle name="Currency 4 2 4 5 4 2" xfId="24715"/>
    <cellStyle name="Currency 4 2 4 5 4 2 2" xfId="55539"/>
    <cellStyle name="Currency 4 2 4 5 4 3" xfId="40129"/>
    <cellStyle name="Currency 4 2 4 5 5" xfId="16906"/>
    <cellStyle name="Currency 4 2 4 5 5 2" xfId="47730"/>
    <cellStyle name="Currency 4 2 4 5 6" xfId="32320"/>
    <cellStyle name="Currency 4 2 4 6" xfId="2127"/>
    <cellStyle name="Currency 4 2 4 6 2" xfId="5930"/>
    <cellStyle name="Currency 4 2 4 6 2 2" xfId="13740"/>
    <cellStyle name="Currency 4 2 4 6 2 2 2" xfId="29151"/>
    <cellStyle name="Currency 4 2 4 6 2 2 2 2" xfId="59975"/>
    <cellStyle name="Currency 4 2 4 6 2 2 3" xfId="44565"/>
    <cellStyle name="Currency 4 2 4 6 2 3" xfId="21342"/>
    <cellStyle name="Currency 4 2 4 6 2 3 2" xfId="52166"/>
    <cellStyle name="Currency 4 2 4 6 2 4" xfId="36756"/>
    <cellStyle name="Currency 4 2 4 6 3" xfId="9937"/>
    <cellStyle name="Currency 4 2 4 6 3 2" xfId="25348"/>
    <cellStyle name="Currency 4 2 4 6 3 2 2" xfId="56172"/>
    <cellStyle name="Currency 4 2 4 6 3 3" xfId="40762"/>
    <cellStyle name="Currency 4 2 4 6 4" xfId="17539"/>
    <cellStyle name="Currency 4 2 4 6 4 2" xfId="48363"/>
    <cellStyle name="Currency 4 2 4 6 5" xfId="32953"/>
    <cellStyle name="Currency 4 2 4 7" xfId="4031"/>
    <cellStyle name="Currency 4 2 4 7 2" xfId="11841"/>
    <cellStyle name="Currency 4 2 4 7 2 2" xfId="27252"/>
    <cellStyle name="Currency 4 2 4 7 2 2 2" xfId="58076"/>
    <cellStyle name="Currency 4 2 4 7 2 3" xfId="42666"/>
    <cellStyle name="Currency 4 2 4 7 3" xfId="19443"/>
    <cellStyle name="Currency 4 2 4 7 3 2" xfId="50267"/>
    <cellStyle name="Currency 4 2 4 7 4" xfId="34857"/>
    <cellStyle name="Currency 4 2 4 8" xfId="8038"/>
    <cellStyle name="Currency 4 2 4 8 2" xfId="23449"/>
    <cellStyle name="Currency 4 2 4 8 2 2" xfId="54273"/>
    <cellStyle name="Currency 4 2 4 8 3" xfId="38863"/>
    <cellStyle name="Currency 4 2 4 9" xfId="7829"/>
    <cellStyle name="Currency 4 2 4 9 2" xfId="23240"/>
    <cellStyle name="Currency 4 2 4 9 2 2" xfId="54064"/>
    <cellStyle name="Currency 4 2 4 9 3" xfId="38654"/>
    <cellStyle name="Currency 4 2 5" xfId="605"/>
    <cellStyle name="Currency 4 2 5 2" xfId="1238"/>
    <cellStyle name="Currency 4 2 5 2 2" xfId="3137"/>
    <cellStyle name="Currency 4 2 5 2 2 2" xfId="6940"/>
    <cellStyle name="Currency 4 2 5 2 2 2 2" xfId="14750"/>
    <cellStyle name="Currency 4 2 5 2 2 2 2 2" xfId="30161"/>
    <cellStyle name="Currency 4 2 5 2 2 2 2 2 2" xfId="60985"/>
    <cellStyle name="Currency 4 2 5 2 2 2 2 3" xfId="45575"/>
    <cellStyle name="Currency 4 2 5 2 2 2 3" xfId="22352"/>
    <cellStyle name="Currency 4 2 5 2 2 2 3 2" xfId="53176"/>
    <cellStyle name="Currency 4 2 5 2 2 2 4" xfId="37766"/>
    <cellStyle name="Currency 4 2 5 2 2 3" xfId="10947"/>
    <cellStyle name="Currency 4 2 5 2 2 3 2" xfId="26358"/>
    <cellStyle name="Currency 4 2 5 2 2 3 2 2" xfId="57182"/>
    <cellStyle name="Currency 4 2 5 2 2 3 3" xfId="41772"/>
    <cellStyle name="Currency 4 2 5 2 2 4" xfId="18549"/>
    <cellStyle name="Currency 4 2 5 2 2 4 2" xfId="49373"/>
    <cellStyle name="Currency 4 2 5 2 2 5" xfId="33963"/>
    <cellStyle name="Currency 4 2 5 2 3" xfId="5041"/>
    <cellStyle name="Currency 4 2 5 2 3 2" xfId="12851"/>
    <cellStyle name="Currency 4 2 5 2 3 2 2" xfId="28262"/>
    <cellStyle name="Currency 4 2 5 2 3 2 2 2" xfId="59086"/>
    <cellStyle name="Currency 4 2 5 2 3 2 3" xfId="43676"/>
    <cellStyle name="Currency 4 2 5 2 3 3" xfId="20453"/>
    <cellStyle name="Currency 4 2 5 2 3 3 2" xfId="51277"/>
    <cellStyle name="Currency 4 2 5 2 3 4" xfId="35867"/>
    <cellStyle name="Currency 4 2 5 2 4" xfId="9048"/>
    <cellStyle name="Currency 4 2 5 2 4 2" xfId="24459"/>
    <cellStyle name="Currency 4 2 5 2 4 2 2" xfId="55283"/>
    <cellStyle name="Currency 4 2 5 2 4 3" xfId="39873"/>
    <cellStyle name="Currency 4 2 5 2 5" xfId="16650"/>
    <cellStyle name="Currency 4 2 5 2 5 2" xfId="47474"/>
    <cellStyle name="Currency 4 2 5 2 6" xfId="32064"/>
    <cellStyle name="Currency 4 2 5 3" xfId="1871"/>
    <cellStyle name="Currency 4 2 5 3 2" xfId="3770"/>
    <cellStyle name="Currency 4 2 5 3 2 2" xfId="7573"/>
    <cellStyle name="Currency 4 2 5 3 2 2 2" xfId="15383"/>
    <cellStyle name="Currency 4 2 5 3 2 2 2 2" xfId="30794"/>
    <cellStyle name="Currency 4 2 5 3 2 2 2 2 2" xfId="61618"/>
    <cellStyle name="Currency 4 2 5 3 2 2 2 3" xfId="46208"/>
    <cellStyle name="Currency 4 2 5 3 2 2 3" xfId="22985"/>
    <cellStyle name="Currency 4 2 5 3 2 2 3 2" xfId="53809"/>
    <cellStyle name="Currency 4 2 5 3 2 2 4" xfId="38399"/>
    <cellStyle name="Currency 4 2 5 3 2 3" xfId="11580"/>
    <cellStyle name="Currency 4 2 5 3 2 3 2" xfId="26991"/>
    <cellStyle name="Currency 4 2 5 3 2 3 2 2" xfId="57815"/>
    <cellStyle name="Currency 4 2 5 3 2 3 3" xfId="42405"/>
    <cellStyle name="Currency 4 2 5 3 2 4" xfId="19182"/>
    <cellStyle name="Currency 4 2 5 3 2 4 2" xfId="50006"/>
    <cellStyle name="Currency 4 2 5 3 2 5" xfId="34596"/>
    <cellStyle name="Currency 4 2 5 3 3" xfId="5674"/>
    <cellStyle name="Currency 4 2 5 3 3 2" xfId="13484"/>
    <cellStyle name="Currency 4 2 5 3 3 2 2" xfId="28895"/>
    <cellStyle name="Currency 4 2 5 3 3 2 2 2" xfId="59719"/>
    <cellStyle name="Currency 4 2 5 3 3 2 3" xfId="44309"/>
    <cellStyle name="Currency 4 2 5 3 3 3" xfId="21086"/>
    <cellStyle name="Currency 4 2 5 3 3 3 2" xfId="51910"/>
    <cellStyle name="Currency 4 2 5 3 3 4" xfId="36500"/>
    <cellStyle name="Currency 4 2 5 3 4" xfId="9681"/>
    <cellStyle name="Currency 4 2 5 3 4 2" xfId="25092"/>
    <cellStyle name="Currency 4 2 5 3 4 2 2" xfId="55916"/>
    <cellStyle name="Currency 4 2 5 3 4 3" xfId="40506"/>
    <cellStyle name="Currency 4 2 5 3 5" xfId="17283"/>
    <cellStyle name="Currency 4 2 5 3 5 2" xfId="48107"/>
    <cellStyle name="Currency 4 2 5 3 6" xfId="32697"/>
    <cellStyle name="Currency 4 2 5 4" xfId="2504"/>
    <cellStyle name="Currency 4 2 5 4 2" xfId="6307"/>
    <cellStyle name="Currency 4 2 5 4 2 2" xfId="14117"/>
    <cellStyle name="Currency 4 2 5 4 2 2 2" xfId="29528"/>
    <cellStyle name="Currency 4 2 5 4 2 2 2 2" xfId="60352"/>
    <cellStyle name="Currency 4 2 5 4 2 2 3" xfId="44942"/>
    <cellStyle name="Currency 4 2 5 4 2 3" xfId="21719"/>
    <cellStyle name="Currency 4 2 5 4 2 3 2" xfId="52543"/>
    <cellStyle name="Currency 4 2 5 4 2 4" xfId="37133"/>
    <cellStyle name="Currency 4 2 5 4 3" xfId="10314"/>
    <cellStyle name="Currency 4 2 5 4 3 2" xfId="25725"/>
    <cellStyle name="Currency 4 2 5 4 3 2 2" xfId="56549"/>
    <cellStyle name="Currency 4 2 5 4 3 3" xfId="41139"/>
    <cellStyle name="Currency 4 2 5 4 4" xfId="17916"/>
    <cellStyle name="Currency 4 2 5 4 4 2" xfId="48740"/>
    <cellStyle name="Currency 4 2 5 4 5" xfId="33330"/>
    <cellStyle name="Currency 4 2 5 5" xfId="4408"/>
    <cellStyle name="Currency 4 2 5 5 2" xfId="12218"/>
    <cellStyle name="Currency 4 2 5 5 2 2" xfId="27629"/>
    <cellStyle name="Currency 4 2 5 5 2 2 2" xfId="58453"/>
    <cellStyle name="Currency 4 2 5 5 2 3" xfId="43043"/>
    <cellStyle name="Currency 4 2 5 5 3" xfId="19820"/>
    <cellStyle name="Currency 4 2 5 5 3 2" xfId="50644"/>
    <cellStyle name="Currency 4 2 5 5 4" xfId="35234"/>
    <cellStyle name="Currency 4 2 5 6" xfId="8415"/>
    <cellStyle name="Currency 4 2 5 6 2" xfId="23826"/>
    <cellStyle name="Currency 4 2 5 6 2 2" xfId="54650"/>
    <cellStyle name="Currency 4 2 5 6 3" xfId="39240"/>
    <cellStyle name="Currency 4 2 5 7" xfId="16017"/>
    <cellStyle name="Currency 4 2 5 7 2" xfId="46841"/>
    <cellStyle name="Currency 4 2 5 8" xfId="31431"/>
    <cellStyle name="Currency 4 2 6" xfId="396"/>
    <cellStyle name="Currency 4 2 6 2" xfId="1029"/>
    <cellStyle name="Currency 4 2 6 2 2" xfId="2928"/>
    <cellStyle name="Currency 4 2 6 2 2 2" xfId="6731"/>
    <cellStyle name="Currency 4 2 6 2 2 2 2" xfId="14541"/>
    <cellStyle name="Currency 4 2 6 2 2 2 2 2" xfId="29952"/>
    <cellStyle name="Currency 4 2 6 2 2 2 2 2 2" xfId="60776"/>
    <cellStyle name="Currency 4 2 6 2 2 2 2 3" xfId="45366"/>
    <cellStyle name="Currency 4 2 6 2 2 2 3" xfId="22143"/>
    <cellStyle name="Currency 4 2 6 2 2 2 3 2" xfId="52967"/>
    <cellStyle name="Currency 4 2 6 2 2 2 4" xfId="37557"/>
    <cellStyle name="Currency 4 2 6 2 2 3" xfId="10738"/>
    <cellStyle name="Currency 4 2 6 2 2 3 2" xfId="26149"/>
    <cellStyle name="Currency 4 2 6 2 2 3 2 2" xfId="56973"/>
    <cellStyle name="Currency 4 2 6 2 2 3 3" xfId="41563"/>
    <cellStyle name="Currency 4 2 6 2 2 4" xfId="18340"/>
    <cellStyle name="Currency 4 2 6 2 2 4 2" xfId="49164"/>
    <cellStyle name="Currency 4 2 6 2 2 5" xfId="33754"/>
    <cellStyle name="Currency 4 2 6 2 3" xfId="4832"/>
    <cellStyle name="Currency 4 2 6 2 3 2" xfId="12642"/>
    <cellStyle name="Currency 4 2 6 2 3 2 2" xfId="28053"/>
    <cellStyle name="Currency 4 2 6 2 3 2 2 2" xfId="58877"/>
    <cellStyle name="Currency 4 2 6 2 3 2 3" xfId="43467"/>
    <cellStyle name="Currency 4 2 6 2 3 3" xfId="20244"/>
    <cellStyle name="Currency 4 2 6 2 3 3 2" xfId="51068"/>
    <cellStyle name="Currency 4 2 6 2 3 4" xfId="35658"/>
    <cellStyle name="Currency 4 2 6 2 4" xfId="8839"/>
    <cellStyle name="Currency 4 2 6 2 4 2" xfId="24250"/>
    <cellStyle name="Currency 4 2 6 2 4 2 2" xfId="55074"/>
    <cellStyle name="Currency 4 2 6 2 4 3" xfId="39664"/>
    <cellStyle name="Currency 4 2 6 2 5" xfId="16441"/>
    <cellStyle name="Currency 4 2 6 2 5 2" xfId="47265"/>
    <cellStyle name="Currency 4 2 6 2 6" xfId="31855"/>
    <cellStyle name="Currency 4 2 6 3" xfId="1662"/>
    <cellStyle name="Currency 4 2 6 3 2" xfId="3561"/>
    <cellStyle name="Currency 4 2 6 3 2 2" xfId="7364"/>
    <cellStyle name="Currency 4 2 6 3 2 2 2" xfId="15174"/>
    <cellStyle name="Currency 4 2 6 3 2 2 2 2" xfId="30585"/>
    <cellStyle name="Currency 4 2 6 3 2 2 2 2 2" xfId="61409"/>
    <cellStyle name="Currency 4 2 6 3 2 2 2 3" xfId="45999"/>
    <cellStyle name="Currency 4 2 6 3 2 2 3" xfId="22776"/>
    <cellStyle name="Currency 4 2 6 3 2 2 3 2" xfId="53600"/>
    <cellStyle name="Currency 4 2 6 3 2 2 4" xfId="38190"/>
    <cellStyle name="Currency 4 2 6 3 2 3" xfId="11371"/>
    <cellStyle name="Currency 4 2 6 3 2 3 2" xfId="26782"/>
    <cellStyle name="Currency 4 2 6 3 2 3 2 2" xfId="57606"/>
    <cellStyle name="Currency 4 2 6 3 2 3 3" xfId="42196"/>
    <cellStyle name="Currency 4 2 6 3 2 4" xfId="18973"/>
    <cellStyle name="Currency 4 2 6 3 2 4 2" xfId="49797"/>
    <cellStyle name="Currency 4 2 6 3 2 5" xfId="34387"/>
    <cellStyle name="Currency 4 2 6 3 3" xfId="5465"/>
    <cellStyle name="Currency 4 2 6 3 3 2" xfId="13275"/>
    <cellStyle name="Currency 4 2 6 3 3 2 2" xfId="28686"/>
    <cellStyle name="Currency 4 2 6 3 3 2 2 2" xfId="59510"/>
    <cellStyle name="Currency 4 2 6 3 3 2 3" xfId="44100"/>
    <cellStyle name="Currency 4 2 6 3 3 3" xfId="20877"/>
    <cellStyle name="Currency 4 2 6 3 3 3 2" xfId="51701"/>
    <cellStyle name="Currency 4 2 6 3 3 4" xfId="36291"/>
    <cellStyle name="Currency 4 2 6 3 4" xfId="9472"/>
    <cellStyle name="Currency 4 2 6 3 4 2" xfId="24883"/>
    <cellStyle name="Currency 4 2 6 3 4 2 2" xfId="55707"/>
    <cellStyle name="Currency 4 2 6 3 4 3" xfId="40297"/>
    <cellStyle name="Currency 4 2 6 3 5" xfId="17074"/>
    <cellStyle name="Currency 4 2 6 3 5 2" xfId="47898"/>
    <cellStyle name="Currency 4 2 6 3 6" xfId="32488"/>
    <cellStyle name="Currency 4 2 6 4" xfId="2295"/>
    <cellStyle name="Currency 4 2 6 4 2" xfId="6098"/>
    <cellStyle name="Currency 4 2 6 4 2 2" xfId="13908"/>
    <cellStyle name="Currency 4 2 6 4 2 2 2" xfId="29319"/>
    <cellStyle name="Currency 4 2 6 4 2 2 2 2" xfId="60143"/>
    <cellStyle name="Currency 4 2 6 4 2 2 3" xfId="44733"/>
    <cellStyle name="Currency 4 2 6 4 2 3" xfId="21510"/>
    <cellStyle name="Currency 4 2 6 4 2 3 2" xfId="52334"/>
    <cellStyle name="Currency 4 2 6 4 2 4" xfId="36924"/>
    <cellStyle name="Currency 4 2 6 4 3" xfId="10105"/>
    <cellStyle name="Currency 4 2 6 4 3 2" xfId="25516"/>
    <cellStyle name="Currency 4 2 6 4 3 2 2" xfId="56340"/>
    <cellStyle name="Currency 4 2 6 4 3 3" xfId="40930"/>
    <cellStyle name="Currency 4 2 6 4 4" xfId="17707"/>
    <cellStyle name="Currency 4 2 6 4 4 2" xfId="48531"/>
    <cellStyle name="Currency 4 2 6 4 5" xfId="33121"/>
    <cellStyle name="Currency 4 2 6 5" xfId="4199"/>
    <cellStyle name="Currency 4 2 6 5 2" xfId="12009"/>
    <cellStyle name="Currency 4 2 6 5 2 2" xfId="27420"/>
    <cellStyle name="Currency 4 2 6 5 2 2 2" xfId="58244"/>
    <cellStyle name="Currency 4 2 6 5 2 3" xfId="42834"/>
    <cellStyle name="Currency 4 2 6 5 3" xfId="19611"/>
    <cellStyle name="Currency 4 2 6 5 3 2" xfId="50435"/>
    <cellStyle name="Currency 4 2 6 5 4" xfId="35025"/>
    <cellStyle name="Currency 4 2 6 6" xfId="8206"/>
    <cellStyle name="Currency 4 2 6 6 2" xfId="23617"/>
    <cellStyle name="Currency 4 2 6 6 2 2" xfId="54441"/>
    <cellStyle name="Currency 4 2 6 6 3" xfId="39031"/>
    <cellStyle name="Currency 4 2 6 7" xfId="15808"/>
    <cellStyle name="Currency 4 2 6 7 2" xfId="46632"/>
    <cellStyle name="Currency 4 2 6 8" xfId="31222"/>
    <cellStyle name="Currency 4 2 7" xfId="816"/>
    <cellStyle name="Currency 4 2 7 2" xfId="2715"/>
    <cellStyle name="Currency 4 2 7 2 2" xfId="6518"/>
    <cellStyle name="Currency 4 2 7 2 2 2" xfId="14328"/>
    <cellStyle name="Currency 4 2 7 2 2 2 2" xfId="29739"/>
    <cellStyle name="Currency 4 2 7 2 2 2 2 2" xfId="60563"/>
    <cellStyle name="Currency 4 2 7 2 2 2 3" xfId="45153"/>
    <cellStyle name="Currency 4 2 7 2 2 3" xfId="21930"/>
    <cellStyle name="Currency 4 2 7 2 2 3 2" xfId="52754"/>
    <cellStyle name="Currency 4 2 7 2 2 4" xfId="37344"/>
    <cellStyle name="Currency 4 2 7 2 3" xfId="10525"/>
    <cellStyle name="Currency 4 2 7 2 3 2" xfId="25936"/>
    <cellStyle name="Currency 4 2 7 2 3 2 2" xfId="56760"/>
    <cellStyle name="Currency 4 2 7 2 3 3" xfId="41350"/>
    <cellStyle name="Currency 4 2 7 2 4" xfId="18127"/>
    <cellStyle name="Currency 4 2 7 2 4 2" xfId="48951"/>
    <cellStyle name="Currency 4 2 7 2 5" xfId="33541"/>
    <cellStyle name="Currency 4 2 7 3" xfId="4619"/>
    <cellStyle name="Currency 4 2 7 3 2" xfId="12429"/>
    <cellStyle name="Currency 4 2 7 3 2 2" xfId="27840"/>
    <cellStyle name="Currency 4 2 7 3 2 2 2" xfId="58664"/>
    <cellStyle name="Currency 4 2 7 3 2 3" xfId="43254"/>
    <cellStyle name="Currency 4 2 7 3 3" xfId="20031"/>
    <cellStyle name="Currency 4 2 7 3 3 2" xfId="50855"/>
    <cellStyle name="Currency 4 2 7 3 4" xfId="35445"/>
    <cellStyle name="Currency 4 2 7 4" xfId="8626"/>
    <cellStyle name="Currency 4 2 7 4 2" xfId="24037"/>
    <cellStyle name="Currency 4 2 7 4 2 2" xfId="54861"/>
    <cellStyle name="Currency 4 2 7 4 3" xfId="39451"/>
    <cellStyle name="Currency 4 2 7 5" xfId="16228"/>
    <cellStyle name="Currency 4 2 7 5 2" xfId="47052"/>
    <cellStyle name="Currency 4 2 7 6" xfId="31642"/>
    <cellStyle name="Currency 4 2 8" xfId="1449"/>
    <cellStyle name="Currency 4 2 8 2" xfId="3348"/>
    <cellStyle name="Currency 4 2 8 2 2" xfId="7151"/>
    <cellStyle name="Currency 4 2 8 2 2 2" xfId="14961"/>
    <cellStyle name="Currency 4 2 8 2 2 2 2" xfId="30372"/>
    <cellStyle name="Currency 4 2 8 2 2 2 2 2" xfId="61196"/>
    <cellStyle name="Currency 4 2 8 2 2 2 3" xfId="45786"/>
    <cellStyle name="Currency 4 2 8 2 2 3" xfId="22563"/>
    <cellStyle name="Currency 4 2 8 2 2 3 2" xfId="53387"/>
    <cellStyle name="Currency 4 2 8 2 2 4" xfId="37977"/>
    <cellStyle name="Currency 4 2 8 2 3" xfId="11158"/>
    <cellStyle name="Currency 4 2 8 2 3 2" xfId="26569"/>
    <cellStyle name="Currency 4 2 8 2 3 2 2" xfId="57393"/>
    <cellStyle name="Currency 4 2 8 2 3 3" xfId="41983"/>
    <cellStyle name="Currency 4 2 8 2 4" xfId="18760"/>
    <cellStyle name="Currency 4 2 8 2 4 2" xfId="49584"/>
    <cellStyle name="Currency 4 2 8 2 5" xfId="34174"/>
    <cellStyle name="Currency 4 2 8 3" xfId="5252"/>
    <cellStyle name="Currency 4 2 8 3 2" xfId="13062"/>
    <cellStyle name="Currency 4 2 8 3 2 2" xfId="28473"/>
    <cellStyle name="Currency 4 2 8 3 2 2 2" xfId="59297"/>
    <cellStyle name="Currency 4 2 8 3 2 3" xfId="43887"/>
    <cellStyle name="Currency 4 2 8 3 3" xfId="20664"/>
    <cellStyle name="Currency 4 2 8 3 3 2" xfId="51488"/>
    <cellStyle name="Currency 4 2 8 3 4" xfId="36078"/>
    <cellStyle name="Currency 4 2 8 4" xfId="9259"/>
    <cellStyle name="Currency 4 2 8 4 2" xfId="24670"/>
    <cellStyle name="Currency 4 2 8 4 2 2" xfId="55494"/>
    <cellStyle name="Currency 4 2 8 4 3" xfId="40084"/>
    <cellStyle name="Currency 4 2 8 5" xfId="16861"/>
    <cellStyle name="Currency 4 2 8 5 2" xfId="47685"/>
    <cellStyle name="Currency 4 2 8 6" xfId="32275"/>
    <cellStyle name="Currency 4 2 9" xfId="2082"/>
    <cellStyle name="Currency 4 2 9 2" xfId="5885"/>
    <cellStyle name="Currency 4 2 9 2 2" xfId="13695"/>
    <cellStyle name="Currency 4 2 9 2 2 2" xfId="29106"/>
    <cellStyle name="Currency 4 2 9 2 2 2 2" xfId="59930"/>
    <cellStyle name="Currency 4 2 9 2 2 3" xfId="44520"/>
    <cellStyle name="Currency 4 2 9 2 3" xfId="21297"/>
    <cellStyle name="Currency 4 2 9 2 3 2" xfId="52121"/>
    <cellStyle name="Currency 4 2 9 2 4" xfId="36711"/>
    <cellStyle name="Currency 4 2 9 3" xfId="9892"/>
    <cellStyle name="Currency 4 2 9 3 2" xfId="25303"/>
    <cellStyle name="Currency 4 2 9 3 2 2" xfId="56127"/>
    <cellStyle name="Currency 4 2 9 3 3" xfId="40717"/>
    <cellStyle name="Currency 4 2 9 4" xfId="17494"/>
    <cellStyle name="Currency 4 2 9 4 2" xfId="48318"/>
    <cellStyle name="Currency 4 2 9 5" xfId="32908"/>
    <cellStyle name="Currency 4 3" xfId="247"/>
    <cellStyle name="Currency 4 3 10" xfId="7849"/>
    <cellStyle name="Currency 4 3 10 2" xfId="23260"/>
    <cellStyle name="Currency 4 3 10 2 2" xfId="54084"/>
    <cellStyle name="Currency 4 3 10 3" xfId="38674"/>
    <cellStyle name="Currency 4 3 11" xfId="15660"/>
    <cellStyle name="Currency 4 3 11 2" xfId="46484"/>
    <cellStyle name="Currency 4 3 12" xfId="31074"/>
    <cellStyle name="Currency 4 3 2" xfId="329"/>
    <cellStyle name="Currency 4 3 2 10" xfId="15742"/>
    <cellStyle name="Currency 4 3 2 10 2" xfId="46566"/>
    <cellStyle name="Currency 4 3 2 11" xfId="31156"/>
    <cellStyle name="Currency 4 3 2 2" xfId="752"/>
    <cellStyle name="Currency 4 3 2 2 2" xfId="1385"/>
    <cellStyle name="Currency 4 3 2 2 2 2" xfId="3284"/>
    <cellStyle name="Currency 4 3 2 2 2 2 2" xfId="7087"/>
    <cellStyle name="Currency 4 3 2 2 2 2 2 2" xfId="14897"/>
    <cellStyle name="Currency 4 3 2 2 2 2 2 2 2" xfId="30308"/>
    <cellStyle name="Currency 4 3 2 2 2 2 2 2 2 2" xfId="61132"/>
    <cellStyle name="Currency 4 3 2 2 2 2 2 2 3" xfId="45722"/>
    <cellStyle name="Currency 4 3 2 2 2 2 2 3" xfId="22499"/>
    <cellStyle name="Currency 4 3 2 2 2 2 2 3 2" xfId="53323"/>
    <cellStyle name="Currency 4 3 2 2 2 2 2 4" xfId="37913"/>
    <cellStyle name="Currency 4 3 2 2 2 2 3" xfId="11094"/>
    <cellStyle name="Currency 4 3 2 2 2 2 3 2" xfId="26505"/>
    <cellStyle name="Currency 4 3 2 2 2 2 3 2 2" xfId="57329"/>
    <cellStyle name="Currency 4 3 2 2 2 2 3 3" xfId="41919"/>
    <cellStyle name="Currency 4 3 2 2 2 2 4" xfId="18696"/>
    <cellStyle name="Currency 4 3 2 2 2 2 4 2" xfId="49520"/>
    <cellStyle name="Currency 4 3 2 2 2 2 5" xfId="34110"/>
    <cellStyle name="Currency 4 3 2 2 2 3" xfId="5188"/>
    <cellStyle name="Currency 4 3 2 2 2 3 2" xfId="12998"/>
    <cellStyle name="Currency 4 3 2 2 2 3 2 2" xfId="28409"/>
    <cellStyle name="Currency 4 3 2 2 2 3 2 2 2" xfId="59233"/>
    <cellStyle name="Currency 4 3 2 2 2 3 2 3" xfId="43823"/>
    <cellStyle name="Currency 4 3 2 2 2 3 3" xfId="20600"/>
    <cellStyle name="Currency 4 3 2 2 2 3 3 2" xfId="51424"/>
    <cellStyle name="Currency 4 3 2 2 2 3 4" xfId="36014"/>
    <cellStyle name="Currency 4 3 2 2 2 4" xfId="9195"/>
    <cellStyle name="Currency 4 3 2 2 2 4 2" xfId="24606"/>
    <cellStyle name="Currency 4 3 2 2 2 4 2 2" xfId="55430"/>
    <cellStyle name="Currency 4 3 2 2 2 4 3" xfId="40020"/>
    <cellStyle name="Currency 4 3 2 2 2 5" xfId="16797"/>
    <cellStyle name="Currency 4 3 2 2 2 5 2" xfId="47621"/>
    <cellStyle name="Currency 4 3 2 2 2 6" xfId="32211"/>
    <cellStyle name="Currency 4 3 2 2 3" xfId="2018"/>
    <cellStyle name="Currency 4 3 2 2 3 2" xfId="3917"/>
    <cellStyle name="Currency 4 3 2 2 3 2 2" xfId="7720"/>
    <cellStyle name="Currency 4 3 2 2 3 2 2 2" xfId="15530"/>
    <cellStyle name="Currency 4 3 2 2 3 2 2 2 2" xfId="30941"/>
    <cellStyle name="Currency 4 3 2 2 3 2 2 2 2 2" xfId="61765"/>
    <cellStyle name="Currency 4 3 2 2 3 2 2 2 3" xfId="46355"/>
    <cellStyle name="Currency 4 3 2 2 3 2 2 3" xfId="23132"/>
    <cellStyle name="Currency 4 3 2 2 3 2 2 3 2" xfId="53956"/>
    <cellStyle name="Currency 4 3 2 2 3 2 2 4" xfId="38546"/>
    <cellStyle name="Currency 4 3 2 2 3 2 3" xfId="11727"/>
    <cellStyle name="Currency 4 3 2 2 3 2 3 2" xfId="27138"/>
    <cellStyle name="Currency 4 3 2 2 3 2 3 2 2" xfId="57962"/>
    <cellStyle name="Currency 4 3 2 2 3 2 3 3" xfId="42552"/>
    <cellStyle name="Currency 4 3 2 2 3 2 4" xfId="19329"/>
    <cellStyle name="Currency 4 3 2 2 3 2 4 2" xfId="50153"/>
    <cellStyle name="Currency 4 3 2 2 3 2 5" xfId="34743"/>
    <cellStyle name="Currency 4 3 2 2 3 3" xfId="5821"/>
    <cellStyle name="Currency 4 3 2 2 3 3 2" xfId="13631"/>
    <cellStyle name="Currency 4 3 2 2 3 3 2 2" xfId="29042"/>
    <cellStyle name="Currency 4 3 2 2 3 3 2 2 2" xfId="59866"/>
    <cellStyle name="Currency 4 3 2 2 3 3 2 3" xfId="44456"/>
    <cellStyle name="Currency 4 3 2 2 3 3 3" xfId="21233"/>
    <cellStyle name="Currency 4 3 2 2 3 3 3 2" xfId="52057"/>
    <cellStyle name="Currency 4 3 2 2 3 3 4" xfId="36647"/>
    <cellStyle name="Currency 4 3 2 2 3 4" xfId="9828"/>
    <cellStyle name="Currency 4 3 2 2 3 4 2" xfId="25239"/>
    <cellStyle name="Currency 4 3 2 2 3 4 2 2" xfId="56063"/>
    <cellStyle name="Currency 4 3 2 2 3 4 3" xfId="40653"/>
    <cellStyle name="Currency 4 3 2 2 3 5" xfId="17430"/>
    <cellStyle name="Currency 4 3 2 2 3 5 2" xfId="48254"/>
    <cellStyle name="Currency 4 3 2 2 3 6" xfId="32844"/>
    <cellStyle name="Currency 4 3 2 2 4" xfId="2651"/>
    <cellStyle name="Currency 4 3 2 2 4 2" xfId="6454"/>
    <cellStyle name="Currency 4 3 2 2 4 2 2" xfId="14264"/>
    <cellStyle name="Currency 4 3 2 2 4 2 2 2" xfId="29675"/>
    <cellStyle name="Currency 4 3 2 2 4 2 2 2 2" xfId="60499"/>
    <cellStyle name="Currency 4 3 2 2 4 2 2 3" xfId="45089"/>
    <cellStyle name="Currency 4 3 2 2 4 2 3" xfId="21866"/>
    <cellStyle name="Currency 4 3 2 2 4 2 3 2" xfId="52690"/>
    <cellStyle name="Currency 4 3 2 2 4 2 4" xfId="37280"/>
    <cellStyle name="Currency 4 3 2 2 4 3" xfId="10461"/>
    <cellStyle name="Currency 4 3 2 2 4 3 2" xfId="25872"/>
    <cellStyle name="Currency 4 3 2 2 4 3 2 2" xfId="56696"/>
    <cellStyle name="Currency 4 3 2 2 4 3 3" xfId="41286"/>
    <cellStyle name="Currency 4 3 2 2 4 4" xfId="18063"/>
    <cellStyle name="Currency 4 3 2 2 4 4 2" xfId="48887"/>
    <cellStyle name="Currency 4 3 2 2 4 5" xfId="33477"/>
    <cellStyle name="Currency 4 3 2 2 5" xfId="4555"/>
    <cellStyle name="Currency 4 3 2 2 5 2" xfId="12365"/>
    <cellStyle name="Currency 4 3 2 2 5 2 2" xfId="27776"/>
    <cellStyle name="Currency 4 3 2 2 5 2 2 2" xfId="58600"/>
    <cellStyle name="Currency 4 3 2 2 5 2 3" xfId="43190"/>
    <cellStyle name="Currency 4 3 2 2 5 3" xfId="19967"/>
    <cellStyle name="Currency 4 3 2 2 5 3 2" xfId="50791"/>
    <cellStyle name="Currency 4 3 2 2 5 4" xfId="35381"/>
    <cellStyle name="Currency 4 3 2 2 6" xfId="8562"/>
    <cellStyle name="Currency 4 3 2 2 6 2" xfId="23973"/>
    <cellStyle name="Currency 4 3 2 2 6 2 2" xfId="54797"/>
    <cellStyle name="Currency 4 3 2 2 6 3" xfId="39387"/>
    <cellStyle name="Currency 4 3 2 2 7" xfId="16164"/>
    <cellStyle name="Currency 4 3 2 2 7 2" xfId="46988"/>
    <cellStyle name="Currency 4 3 2 2 8" xfId="31578"/>
    <cellStyle name="Currency 4 3 2 3" xfId="543"/>
    <cellStyle name="Currency 4 3 2 3 2" xfId="1176"/>
    <cellStyle name="Currency 4 3 2 3 2 2" xfId="3075"/>
    <cellStyle name="Currency 4 3 2 3 2 2 2" xfId="6878"/>
    <cellStyle name="Currency 4 3 2 3 2 2 2 2" xfId="14688"/>
    <cellStyle name="Currency 4 3 2 3 2 2 2 2 2" xfId="30099"/>
    <cellStyle name="Currency 4 3 2 3 2 2 2 2 2 2" xfId="60923"/>
    <cellStyle name="Currency 4 3 2 3 2 2 2 2 3" xfId="45513"/>
    <cellStyle name="Currency 4 3 2 3 2 2 2 3" xfId="22290"/>
    <cellStyle name="Currency 4 3 2 3 2 2 2 3 2" xfId="53114"/>
    <cellStyle name="Currency 4 3 2 3 2 2 2 4" xfId="37704"/>
    <cellStyle name="Currency 4 3 2 3 2 2 3" xfId="10885"/>
    <cellStyle name="Currency 4 3 2 3 2 2 3 2" xfId="26296"/>
    <cellStyle name="Currency 4 3 2 3 2 2 3 2 2" xfId="57120"/>
    <cellStyle name="Currency 4 3 2 3 2 2 3 3" xfId="41710"/>
    <cellStyle name="Currency 4 3 2 3 2 2 4" xfId="18487"/>
    <cellStyle name="Currency 4 3 2 3 2 2 4 2" xfId="49311"/>
    <cellStyle name="Currency 4 3 2 3 2 2 5" xfId="33901"/>
    <cellStyle name="Currency 4 3 2 3 2 3" xfId="4979"/>
    <cellStyle name="Currency 4 3 2 3 2 3 2" xfId="12789"/>
    <cellStyle name="Currency 4 3 2 3 2 3 2 2" xfId="28200"/>
    <cellStyle name="Currency 4 3 2 3 2 3 2 2 2" xfId="59024"/>
    <cellStyle name="Currency 4 3 2 3 2 3 2 3" xfId="43614"/>
    <cellStyle name="Currency 4 3 2 3 2 3 3" xfId="20391"/>
    <cellStyle name="Currency 4 3 2 3 2 3 3 2" xfId="51215"/>
    <cellStyle name="Currency 4 3 2 3 2 3 4" xfId="35805"/>
    <cellStyle name="Currency 4 3 2 3 2 4" xfId="8986"/>
    <cellStyle name="Currency 4 3 2 3 2 4 2" xfId="24397"/>
    <cellStyle name="Currency 4 3 2 3 2 4 2 2" xfId="55221"/>
    <cellStyle name="Currency 4 3 2 3 2 4 3" xfId="39811"/>
    <cellStyle name="Currency 4 3 2 3 2 5" xfId="16588"/>
    <cellStyle name="Currency 4 3 2 3 2 5 2" xfId="47412"/>
    <cellStyle name="Currency 4 3 2 3 2 6" xfId="32002"/>
    <cellStyle name="Currency 4 3 2 3 3" xfId="1809"/>
    <cellStyle name="Currency 4 3 2 3 3 2" xfId="3708"/>
    <cellStyle name="Currency 4 3 2 3 3 2 2" xfId="7511"/>
    <cellStyle name="Currency 4 3 2 3 3 2 2 2" xfId="15321"/>
    <cellStyle name="Currency 4 3 2 3 3 2 2 2 2" xfId="30732"/>
    <cellStyle name="Currency 4 3 2 3 3 2 2 2 2 2" xfId="61556"/>
    <cellStyle name="Currency 4 3 2 3 3 2 2 2 3" xfId="46146"/>
    <cellStyle name="Currency 4 3 2 3 3 2 2 3" xfId="22923"/>
    <cellStyle name="Currency 4 3 2 3 3 2 2 3 2" xfId="53747"/>
    <cellStyle name="Currency 4 3 2 3 3 2 2 4" xfId="38337"/>
    <cellStyle name="Currency 4 3 2 3 3 2 3" xfId="11518"/>
    <cellStyle name="Currency 4 3 2 3 3 2 3 2" xfId="26929"/>
    <cellStyle name="Currency 4 3 2 3 3 2 3 2 2" xfId="57753"/>
    <cellStyle name="Currency 4 3 2 3 3 2 3 3" xfId="42343"/>
    <cellStyle name="Currency 4 3 2 3 3 2 4" xfId="19120"/>
    <cellStyle name="Currency 4 3 2 3 3 2 4 2" xfId="49944"/>
    <cellStyle name="Currency 4 3 2 3 3 2 5" xfId="34534"/>
    <cellStyle name="Currency 4 3 2 3 3 3" xfId="5612"/>
    <cellStyle name="Currency 4 3 2 3 3 3 2" xfId="13422"/>
    <cellStyle name="Currency 4 3 2 3 3 3 2 2" xfId="28833"/>
    <cellStyle name="Currency 4 3 2 3 3 3 2 2 2" xfId="59657"/>
    <cellStyle name="Currency 4 3 2 3 3 3 2 3" xfId="44247"/>
    <cellStyle name="Currency 4 3 2 3 3 3 3" xfId="21024"/>
    <cellStyle name="Currency 4 3 2 3 3 3 3 2" xfId="51848"/>
    <cellStyle name="Currency 4 3 2 3 3 3 4" xfId="36438"/>
    <cellStyle name="Currency 4 3 2 3 3 4" xfId="9619"/>
    <cellStyle name="Currency 4 3 2 3 3 4 2" xfId="25030"/>
    <cellStyle name="Currency 4 3 2 3 3 4 2 2" xfId="55854"/>
    <cellStyle name="Currency 4 3 2 3 3 4 3" xfId="40444"/>
    <cellStyle name="Currency 4 3 2 3 3 5" xfId="17221"/>
    <cellStyle name="Currency 4 3 2 3 3 5 2" xfId="48045"/>
    <cellStyle name="Currency 4 3 2 3 3 6" xfId="32635"/>
    <cellStyle name="Currency 4 3 2 3 4" xfId="2442"/>
    <cellStyle name="Currency 4 3 2 3 4 2" xfId="6245"/>
    <cellStyle name="Currency 4 3 2 3 4 2 2" xfId="14055"/>
    <cellStyle name="Currency 4 3 2 3 4 2 2 2" xfId="29466"/>
    <cellStyle name="Currency 4 3 2 3 4 2 2 2 2" xfId="60290"/>
    <cellStyle name="Currency 4 3 2 3 4 2 2 3" xfId="44880"/>
    <cellStyle name="Currency 4 3 2 3 4 2 3" xfId="21657"/>
    <cellStyle name="Currency 4 3 2 3 4 2 3 2" xfId="52481"/>
    <cellStyle name="Currency 4 3 2 3 4 2 4" xfId="37071"/>
    <cellStyle name="Currency 4 3 2 3 4 3" xfId="10252"/>
    <cellStyle name="Currency 4 3 2 3 4 3 2" xfId="25663"/>
    <cellStyle name="Currency 4 3 2 3 4 3 2 2" xfId="56487"/>
    <cellStyle name="Currency 4 3 2 3 4 3 3" xfId="41077"/>
    <cellStyle name="Currency 4 3 2 3 4 4" xfId="17854"/>
    <cellStyle name="Currency 4 3 2 3 4 4 2" xfId="48678"/>
    <cellStyle name="Currency 4 3 2 3 4 5" xfId="33268"/>
    <cellStyle name="Currency 4 3 2 3 5" xfId="4346"/>
    <cellStyle name="Currency 4 3 2 3 5 2" xfId="12156"/>
    <cellStyle name="Currency 4 3 2 3 5 2 2" xfId="27567"/>
    <cellStyle name="Currency 4 3 2 3 5 2 2 2" xfId="58391"/>
    <cellStyle name="Currency 4 3 2 3 5 2 3" xfId="42981"/>
    <cellStyle name="Currency 4 3 2 3 5 3" xfId="19758"/>
    <cellStyle name="Currency 4 3 2 3 5 3 2" xfId="50582"/>
    <cellStyle name="Currency 4 3 2 3 5 4" xfId="35172"/>
    <cellStyle name="Currency 4 3 2 3 6" xfId="8353"/>
    <cellStyle name="Currency 4 3 2 3 6 2" xfId="23764"/>
    <cellStyle name="Currency 4 3 2 3 6 2 2" xfId="54588"/>
    <cellStyle name="Currency 4 3 2 3 6 3" xfId="39178"/>
    <cellStyle name="Currency 4 3 2 3 7" xfId="15955"/>
    <cellStyle name="Currency 4 3 2 3 7 2" xfId="46779"/>
    <cellStyle name="Currency 4 3 2 3 8" xfId="31369"/>
    <cellStyle name="Currency 4 3 2 4" xfId="963"/>
    <cellStyle name="Currency 4 3 2 4 2" xfId="2862"/>
    <cellStyle name="Currency 4 3 2 4 2 2" xfId="6665"/>
    <cellStyle name="Currency 4 3 2 4 2 2 2" xfId="14475"/>
    <cellStyle name="Currency 4 3 2 4 2 2 2 2" xfId="29886"/>
    <cellStyle name="Currency 4 3 2 4 2 2 2 2 2" xfId="60710"/>
    <cellStyle name="Currency 4 3 2 4 2 2 2 3" xfId="45300"/>
    <cellStyle name="Currency 4 3 2 4 2 2 3" xfId="22077"/>
    <cellStyle name="Currency 4 3 2 4 2 2 3 2" xfId="52901"/>
    <cellStyle name="Currency 4 3 2 4 2 2 4" xfId="37491"/>
    <cellStyle name="Currency 4 3 2 4 2 3" xfId="10672"/>
    <cellStyle name="Currency 4 3 2 4 2 3 2" xfId="26083"/>
    <cellStyle name="Currency 4 3 2 4 2 3 2 2" xfId="56907"/>
    <cellStyle name="Currency 4 3 2 4 2 3 3" xfId="41497"/>
    <cellStyle name="Currency 4 3 2 4 2 4" xfId="18274"/>
    <cellStyle name="Currency 4 3 2 4 2 4 2" xfId="49098"/>
    <cellStyle name="Currency 4 3 2 4 2 5" xfId="33688"/>
    <cellStyle name="Currency 4 3 2 4 3" xfId="4766"/>
    <cellStyle name="Currency 4 3 2 4 3 2" xfId="12576"/>
    <cellStyle name="Currency 4 3 2 4 3 2 2" xfId="27987"/>
    <cellStyle name="Currency 4 3 2 4 3 2 2 2" xfId="58811"/>
    <cellStyle name="Currency 4 3 2 4 3 2 3" xfId="43401"/>
    <cellStyle name="Currency 4 3 2 4 3 3" xfId="20178"/>
    <cellStyle name="Currency 4 3 2 4 3 3 2" xfId="51002"/>
    <cellStyle name="Currency 4 3 2 4 3 4" xfId="35592"/>
    <cellStyle name="Currency 4 3 2 4 4" xfId="8773"/>
    <cellStyle name="Currency 4 3 2 4 4 2" xfId="24184"/>
    <cellStyle name="Currency 4 3 2 4 4 2 2" xfId="55008"/>
    <cellStyle name="Currency 4 3 2 4 4 3" xfId="39598"/>
    <cellStyle name="Currency 4 3 2 4 5" xfId="16375"/>
    <cellStyle name="Currency 4 3 2 4 5 2" xfId="47199"/>
    <cellStyle name="Currency 4 3 2 4 6" xfId="31789"/>
    <cellStyle name="Currency 4 3 2 5" xfId="1596"/>
    <cellStyle name="Currency 4 3 2 5 2" xfId="3495"/>
    <cellStyle name="Currency 4 3 2 5 2 2" xfId="7298"/>
    <cellStyle name="Currency 4 3 2 5 2 2 2" xfId="15108"/>
    <cellStyle name="Currency 4 3 2 5 2 2 2 2" xfId="30519"/>
    <cellStyle name="Currency 4 3 2 5 2 2 2 2 2" xfId="61343"/>
    <cellStyle name="Currency 4 3 2 5 2 2 2 3" xfId="45933"/>
    <cellStyle name="Currency 4 3 2 5 2 2 3" xfId="22710"/>
    <cellStyle name="Currency 4 3 2 5 2 2 3 2" xfId="53534"/>
    <cellStyle name="Currency 4 3 2 5 2 2 4" xfId="38124"/>
    <cellStyle name="Currency 4 3 2 5 2 3" xfId="11305"/>
    <cellStyle name="Currency 4 3 2 5 2 3 2" xfId="26716"/>
    <cellStyle name="Currency 4 3 2 5 2 3 2 2" xfId="57540"/>
    <cellStyle name="Currency 4 3 2 5 2 3 3" xfId="42130"/>
    <cellStyle name="Currency 4 3 2 5 2 4" xfId="18907"/>
    <cellStyle name="Currency 4 3 2 5 2 4 2" xfId="49731"/>
    <cellStyle name="Currency 4 3 2 5 2 5" xfId="34321"/>
    <cellStyle name="Currency 4 3 2 5 3" xfId="5399"/>
    <cellStyle name="Currency 4 3 2 5 3 2" xfId="13209"/>
    <cellStyle name="Currency 4 3 2 5 3 2 2" xfId="28620"/>
    <cellStyle name="Currency 4 3 2 5 3 2 2 2" xfId="59444"/>
    <cellStyle name="Currency 4 3 2 5 3 2 3" xfId="44034"/>
    <cellStyle name="Currency 4 3 2 5 3 3" xfId="20811"/>
    <cellStyle name="Currency 4 3 2 5 3 3 2" xfId="51635"/>
    <cellStyle name="Currency 4 3 2 5 3 4" xfId="36225"/>
    <cellStyle name="Currency 4 3 2 5 4" xfId="9406"/>
    <cellStyle name="Currency 4 3 2 5 4 2" xfId="24817"/>
    <cellStyle name="Currency 4 3 2 5 4 2 2" xfId="55641"/>
    <cellStyle name="Currency 4 3 2 5 4 3" xfId="40231"/>
    <cellStyle name="Currency 4 3 2 5 5" xfId="17008"/>
    <cellStyle name="Currency 4 3 2 5 5 2" xfId="47832"/>
    <cellStyle name="Currency 4 3 2 5 6" xfId="32422"/>
    <cellStyle name="Currency 4 3 2 6" xfId="2229"/>
    <cellStyle name="Currency 4 3 2 6 2" xfId="6032"/>
    <cellStyle name="Currency 4 3 2 6 2 2" xfId="13842"/>
    <cellStyle name="Currency 4 3 2 6 2 2 2" xfId="29253"/>
    <cellStyle name="Currency 4 3 2 6 2 2 2 2" xfId="60077"/>
    <cellStyle name="Currency 4 3 2 6 2 2 3" xfId="44667"/>
    <cellStyle name="Currency 4 3 2 6 2 3" xfId="21444"/>
    <cellStyle name="Currency 4 3 2 6 2 3 2" xfId="52268"/>
    <cellStyle name="Currency 4 3 2 6 2 4" xfId="36858"/>
    <cellStyle name="Currency 4 3 2 6 3" xfId="10039"/>
    <cellStyle name="Currency 4 3 2 6 3 2" xfId="25450"/>
    <cellStyle name="Currency 4 3 2 6 3 2 2" xfId="56274"/>
    <cellStyle name="Currency 4 3 2 6 3 3" xfId="40864"/>
    <cellStyle name="Currency 4 3 2 6 4" xfId="17641"/>
    <cellStyle name="Currency 4 3 2 6 4 2" xfId="48465"/>
    <cellStyle name="Currency 4 3 2 6 5" xfId="33055"/>
    <cellStyle name="Currency 4 3 2 7" xfId="4133"/>
    <cellStyle name="Currency 4 3 2 7 2" xfId="11943"/>
    <cellStyle name="Currency 4 3 2 7 2 2" xfId="27354"/>
    <cellStyle name="Currency 4 3 2 7 2 2 2" xfId="58178"/>
    <cellStyle name="Currency 4 3 2 7 2 3" xfId="42768"/>
    <cellStyle name="Currency 4 3 2 7 3" xfId="19545"/>
    <cellStyle name="Currency 4 3 2 7 3 2" xfId="50369"/>
    <cellStyle name="Currency 4 3 2 7 4" xfId="34959"/>
    <cellStyle name="Currency 4 3 2 8" xfId="8140"/>
    <cellStyle name="Currency 4 3 2 8 2" xfId="23551"/>
    <cellStyle name="Currency 4 3 2 8 2 2" xfId="54375"/>
    <cellStyle name="Currency 4 3 2 8 3" xfId="38965"/>
    <cellStyle name="Currency 4 3 2 9" xfId="7931"/>
    <cellStyle name="Currency 4 3 2 9 2" xfId="23342"/>
    <cellStyle name="Currency 4 3 2 9 2 2" xfId="54166"/>
    <cellStyle name="Currency 4 3 2 9 3" xfId="38756"/>
    <cellStyle name="Currency 4 3 3" xfId="670"/>
    <cellStyle name="Currency 4 3 3 2" xfId="1303"/>
    <cellStyle name="Currency 4 3 3 2 2" xfId="3202"/>
    <cellStyle name="Currency 4 3 3 2 2 2" xfId="7005"/>
    <cellStyle name="Currency 4 3 3 2 2 2 2" xfId="14815"/>
    <cellStyle name="Currency 4 3 3 2 2 2 2 2" xfId="30226"/>
    <cellStyle name="Currency 4 3 3 2 2 2 2 2 2" xfId="61050"/>
    <cellStyle name="Currency 4 3 3 2 2 2 2 3" xfId="45640"/>
    <cellStyle name="Currency 4 3 3 2 2 2 3" xfId="22417"/>
    <cellStyle name="Currency 4 3 3 2 2 2 3 2" xfId="53241"/>
    <cellStyle name="Currency 4 3 3 2 2 2 4" xfId="37831"/>
    <cellStyle name="Currency 4 3 3 2 2 3" xfId="11012"/>
    <cellStyle name="Currency 4 3 3 2 2 3 2" xfId="26423"/>
    <cellStyle name="Currency 4 3 3 2 2 3 2 2" xfId="57247"/>
    <cellStyle name="Currency 4 3 3 2 2 3 3" xfId="41837"/>
    <cellStyle name="Currency 4 3 3 2 2 4" xfId="18614"/>
    <cellStyle name="Currency 4 3 3 2 2 4 2" xfId="49438"/>
    <cellStyle name="Currency 4 3 3 2 2 5" xfId="34028"/>
    <cellStyle name="Currency 4 3 3 2 3" xfId="5106"/>
    <cellStyle name="Currency 4 3 3 2 3 2" xfId="12916"/>
    <cellStyle name="Currency 4 3 3 2 3 2 2" xfId="28327"/>
    <cellStyle name="Currency 4 3 3 2 3 2 2 2" xfId="59151"/>
    <cellStyle name="Currency 4 3 3 2 3 2 3" xfId="43741"/>
    <cellStyle name="Currency 4 3 3 2 3 3" xfId="20518"/>
    <cellStyle name="Currency 4 3 3 2 3 3 2" xfId="51342"/>
    <cellStyle name="Currency 4 3 3 2 3 4" xfId="35932"/>
    <cellStyle name="Currency 4 3 3 2 4" xfId="9113"/>
    <cellStyle name="Currency 4 3 3 2 4 2" xfId="24524"/>
    <cellStyle name="Currency 4 3 3 2 4 2 2" xfId="55348"/>
    <cellStyle name="Currency 4 3 3 2 4 3" xfId="39938"/>
    <cellStyle name="Currency 4 3 3 2 5" xfId="16715"/>
    <cellStyle name="Currency 4 3 3 2 5 2" xfId="47539"/>
    <cellStyle name="Currency 4 3 3 2 6" xfId="32129"/>
    <cellStyle name="Currency 4 3 3 3" xfId="1936"/>
    <cellStyle name="Currency 4 3 3 3 2" xfId="3835"/>
    <cellStyle name="Currency 4 3 3 3 2 2" xfId="7638"/>
    <cellStyle name="Currency 4 3 3 3 2 2 2" xfId="15448"/>
    <cellStyle name="Currency 4 3 3 3 2 2 2 2" xfId="30859"/>
    <cellStyle name="Currency 4 3 3 3 2 2 2 2 2" xfId="61683"/>
    <cellStyle name="Currency 4 3 3 3 2 2 2 3" xfId="46273"/>
    <cellStyle name="Currency 4 3 3 3 2 2 3" xfId="23050"/>
    <cellStyle name="Currency 4 3 3 3 2 2 3 2" xfId="53874"/>
    <cellStyle name="Currency 4 3 3 3 2 2 4" xfId="38464"/>
    <cellStyle name="Currency 4 3 3 3 2 3" xfId="11645"/>
    <cellStyle name="Currency 4 3 3 3 2 3 2" xfId="27056"/>
    <cellStyle name="Currency 4 3 3 3 2 3 2 2" xfId="57880"/>
    <cellStyle name="Currency 4 3 3 3 2 3 3" xfId="42470"/>
    <cellStyle name="Currency 4 3 3 3 2 4" xfId="19247"/>
    <cellStyle name="Currency 4 3 3 3 2 4 2" xfId="50071"/>
    <cellStyle name="Currency 4 3 3 3 2 5" xfId="34661"/>
    <cellStyle name="Currency 4 3 3 3 3" xfId="5739"/>
    <cellStyle name="Currency 4 3 3 3 3 2" xfId="13549"/>
    <cellStyle name="Currency 4 3 3 3 3 2 2" xfId="28960"/>
    <cellStyle name="Currency 4 3 3 3 3 2 2 2" xfId="59784"/>
    <cellStyle name="Currency 4 3 3 3 3 2 3" xfId="44374"/>
    <cellStyle name="Currency 4 3 3 3 3 3" xfId="21151"/>
    <cellStyle name="Currency 4 3 3 3 3 3 2" xfId="51975"/>
    <cellStyle name="Currency 4 3 3 3 3 4" xfId="36565"/>
    <cellStyle name="Currency 4 3 3 3 4" xfId="9746"/>
    <cellStyle name="Currency 4 3 3 3 4 2" xfId="25157"/>
    <cellStyle name="Currency 4 3 3 3 4 2 2" xfId="55981"/>
    <cellStyle name="Currency 4 3 3 3 4 3" xfId="40571"/>
    <cellStyle name="Currency 4 3 3 3 5" xfId="17348"/>
    <cellStyle name="Currency 4 3 3 3 5 2" xfId="48172"/>
    <cellStyle name="Currency 4 3 3 3 6" xfId="32762"/>
    <cellStyle name="Currency 4 3 3 4" xfId="2569"/>
    <cellStyle name="Currency 4 3 3 4 2" xfId="6372"/>
    <cellStyle name="Currency 4 3 3 4 2 2" xfId="14182"/>
    <cellStyle name="Currency 4 3 3 4 2 2 2" xfId="29593"/>
    <cellStyle name="Currency 4 3 3 4 2 2 2 2" xfId="60417"/>
    <cellStyle name="Currency 4 3 3 4 2 2 3" xfId="45007"/>
    <cellStyle name="Currency 4 3 3 4 2 3" xfId="21784"/>
    <cellStyle name="Currency 4 3 3 4 2 3 2" xfId="52608"/>
    <cellStyle name="Currency 4 3 3 4 2 4" xfId="37198"/>
    <cellStyle name="Currency 4 3 3 4 3" xfId="10379"/>
    <cellStyle name="Currency 4 3 3 4 3 2" xfId="25790"/>
    <cellStyle name="Currency 4 3 3 4 3 2 2" xfId="56614"/>
    <cellStyle name="Currency 4 3 3 4 3 3" xfId="41204"/>
    <cellStyle name="Currency 4 3 3 4 4" xfId="17981"/>
    <cellStyle name="Currency 4 3 3 4 4 2" xfId="48805"/>
    <cellStyle name="Currency 4 3 3 4 5" xfId="33395"/>
    <cellStyle name="Currency 4 3 3 5" xfId="4473"/>
    <cellStyle name="Currency 4 3 3 5 2" xfId="12283"/>
    <cellStyle name="Currency 4 3 3 5 2 2" xfId="27694"/>
    <cellStyle name="Currency 4 3 3 5 2 2 2" xfId="58518"/>
    <cellStyle name="Currency 4 3 3 5 2 3" xfId="43108"/>
    <cellStyle name="Currency 4 3 3 5 3" xfId="19885"/>
    <cellStyle name="Currency 4 3 3 5 3 2" xfId="50709"/>
    <cellStyle name="Currency 4 3 3 5 4" xfId="35299"/>
    <cellStyle name="Currency 4 3 3 6" xfId="8480"/>
    <cellStyle name="Currency 4 3 3 6 2" xfId="23891"/>
    <cellStyle name="Currency 4 3 3 6 2 2" xfId="54715"/>
    <cellStyle name="Currency 4 3 3 6 3" xfId="39305"/>
    <cellStyle name="Currency 4 3 3 7" xfId="16082"/>
    <cellStyle name="Currency 4 3 3 7 2" xfId="46906"/>
    <cellStyle name="Currency 4 3 3 8" xfId="31496"/>
    <cellStyle name="Currency 4 3 4" xfId="461"/>
    <cellStyle name="Currency 4 3 4 2" xfId="1094"/>
    <cellStyle name="Currency 4 3 4 2 2" xfId="2993"/>
    <cellStyle name="Currency 4 3 4 2 2 2" xfId="6796"/>
    <cellStyle name="Currency 4 3 4 2 2 2 2" xfId="14606"/>
    <cellStyle name="Currency 4 3 4 2 2 2 2 2" xfId="30017"/>
    <cellStyle name="Currency 4 3 4 2 2 2 2 2 2" xfId="60841"/>
    <cellStyle name="Currency 4 3 4 2 2 2 2 3" xfId="45431"/>
    <cellStyle name="Currency 4 3 4 2 2 2 3" xfId="22208"/>
    <cellStyle name="Currency 4 3 4 2 2 2 3 2" xfId="53032"/>
    <cellStyle name="Currency 4 3 4 2 2 2 4" xfId="37622"/>
    <cellStyle name="Currency 4 3 4 2 2 3" xfId="10803"/>
    <cellStyle name="Currency 4 3 4 2 2 3 2" xfId="26214"/>
    <cellStyle name="Currency 4 3 4 2 2 3 2 2" xfId="57038"/>
    <cellStyle name="Currency 4 3 4 2 2 3 3" xfId="41628"/>
    <cellStyle name="Currency 4 3 4 2 2 4" xfId="18405"/>
    <cellStyle name="Currency 4 3 4 2 2 4 2" xfId="49229"/>
    <cellStyle name="Currency 4 3 4 2 2 5" xfId="33819"/>
    <cellStyle name="Currency 4 3 4 2 3" xfId="4897"/>
    <cellStyle name="Currency 4 3 4 2 3 2" xfId="12707"/>
    <cellStyle name="Currency 4 3 4 2 3 2 2" xfId="28118"/>
    <cellStyle name="Currency 4 3 4 2 3 2 2 2" xfId="58942"/>
    <cellStyle name="Currency 4 3 4 2 3 2 3" xfId="43532"/>
    <cellStyle name="Currency 4 3 4 2 3 3" xfId="20309"/>
    <cellStyle name="Currency 4 3 4 2 3 3 2" xfId="51133"/>
    <cellStyle name="Currency 4 3 4 2 3 4" xfId="35723"/>
    <cellStyle name="Currency 4 3 4 2 4" xfId="8904"/>
    <cellStyle name="Currency 4 3 4 2 4 2" xfId="24315"/>
    <cellStyle name="Currency 4 3 4 2 4 2 2" xfId="55139"/>
    <cellStyle name="Currency 4 3 4 2 4 3" xfId="39729"/>
    <cellStyle name="Currency 4 3 4 2 5" xfId="16506"/>
    <cellStyle name="Currency 4 3 4 2 5 2" xfId="47330"/>
    <cellStyle name="Currency 4 3 4 2 6" xfId="31920"/>
    <cellStyle name="Currency 4 3 4 3" xfId="1727"/>
    <cellStyle name="Currency 4 3 4 3 2" xfId="3626"/>
    <cellStyle name="Currency 4 3 4 3 2 2" xfId="7429"/>
    <cellStyle name="Currency 4 3 4 3 2 2 2" xfId="15239"/>
    <cellStyle name="Currency 4 3 4 3 2 2 2 2" xfId="30650"/>
    <cellStyle name="Currency 4 3 4 3 2 2 2 2 2" xfId="61474"/>
    <cellStyle name="Currency 4 3 4 3 2 2 2 3" xfId="46064"/>
    <cellStyle name="Currency 4 3 4 3 2 2 3" xfId="22841"/>
    <cellStyle name="Currency 4 3 4 3 2 2 3 2" xfId="53665"/>
    <cellStyle name="Currency 4 3 4 3 2 2 4" xfId="38255"/>
    <cellStyle name="Currency 4 3 4 3 2 3" xfId="11436"/>
    <cellStyle name="Currency 4 3 4 3 2 3 2" xfId="26847"/>
    <cellStyle name="Currency 4 3 4 3 2 3 2 2" xfId="57671"/>
    <cellStyle name="Currency 4 3 4 3 2 3 3" xfId="42261"/>
    <cellStyle name="Currency 4 3 4 3 2 4" xfId="19038"/>
    <cellStyle name="Currency 4 3 4 3 2 4 2" xfId="49862"/>
    <cellStyle name="Currency 4 3 4 3 2 5" xfId="34452"/>
    <cellStyle name="Currency 4 3 4 3 3" xfId="5530"/>
    <cellStyle name="Currency 4 3 4 3 3 2" xfId="13340"/>
    <cellStyle name="Currency 4 3 4 3 3 2 2" xfId="28751"/>
    <cellStyle name="Currency 4 3 4 3 3 2 2 2" xfId="59575"/>
    <cellStyle name="Currency 4 3 4 3 3 2 3" xfId="44165"/>
    <cellStyle name="Currency 4 3 4 3 3 3" xfId="20942"/>
    <cellStyle name="Currency 4 3 4 3 3 3 2" xfId="51766"/>
    <cellStyle name="Currency 4 3 4 3 3 4" xfId="36356"/>
    <cellStyle name="Currency 4 3 4 3 4" xfId="9537"/>
    <cellStyle name="Currency 4 3 4 3 4 2" xfId="24948"/>
    <cellStyle name="Currency 4 3 4 3 4 2 2" xfId="55772"/>
    <cellStyle name="Currency 4 3 4 3 4 3" xfId="40362"/>
    <cellStyle name="Currency 4 3 4 3 5" xfId="17139"/>
    <cellStyle name="Currency 4 3 4 3 5 2" xfId="47963"/>
    <cellStyle name="Currency 4 3 4 3 6" xfId="32553"/>
    <cellStyle name="Currency 4 3 4 4" xfId="2360"/>
    <cellStyle name="Currency 4 3 4 4 2" xfId="6163"/>
    <cellStyle name="Currency 4 3 4 4 2 2" xfId="13973"/>
    <cellStyle name="Currency 4 3 4 4 2 2 2" xfId="29384"/>
    <cellStyle name="Currency 4 3 4 4 2 2 2 2" xfId="60208"/>
    <cellStyle name="Currency 4 3 4 4 2 2 3" xfId="44798"/>
    <cellStyle name="Currency 4 3 4 4 2 3" xfId="21575"/>
    <cellStyle name="Currency 4 3 4 4 2 3 2" xfId="52399"/>
    <cellStyle name="Currency 4 3 4 4 2 4" xfId="36989"/>
    <cellStyle name="Currency 4 3 4 4 3" xfId="10170"/>
    <cellStyle name="Currency 4 3 4 4 3 2" xfId="25581"/>
    <cellStyle name="Currency 4 3 4 4 3 2 2" xfId="56405"/>
    <cellStyle name="Currency 4 3 4 4 3 3" xfId="40995"/>
    <cellStyle name="Currency 4 3 4 4 4" xfId="17772"/>
    <cellStyle name="Currency 4 3 4 4 4 2" xfId="48596"/>
    <cellStyle name="Currency 4 3 4 4 5" xfId="33186"/>
    <cellStyle name="Currency 4 3 4 5" xfId="4264"/>
    <cellStyle name="Currency 4 3 4 5 2" xfId="12074"/>
    <cellStyle name="Currency 4 3 4 5 2 2" xfId="27485"/>
    <cellStyle name="Currency 4 3 4 5 2 2 2" xfId="58309"/>
    <cellStyle name="Currency 4 3 4 5 2 3" xfId="42899"/>
    <cellStyle name="Currency 4 3 4 5 3" xfId="19676"/>
    <cellStyle name="Currency 4 3 4 5 3 2" xfId="50500"/>
    <cellStyle name="Currency 4 3 4 5 4" xfId="35090"/>
    <cellStyle name="Currency 4 3 4 6" xfId="8271"/>
    <cellStyle name="Currency 4 3 4 6 2" xfId="23682"/>
    <cellStyle name="Currency 4 3 4 6 2 2" xfId="54506"/>
    <cellStyle name="Currency 4 3 4 6 3" xfId="39096"/>
    <cellStyle name="Currency 4 3 4 7" xfId="15873"/>
    <cellStyle name="Currency 4 3 4 7 2" xfId="46697"/>
    <cellStyle name="Currency 4 3 4 8" xfId="31287"/>
    <cellStyle name="Currency 4 3 5" xfId="881"/>
    <cellStyle name="Currency 4 3 5 2" xfId="2780"/>
    <cellStyle name="Currency 4 3 5 2 2" xfId="6583"/>
    <cellStyle name="Currency 4 3 5 2 2 2" xfId="14393"/>
    <cellStyle name="Currency 4 3 5 2 2 2 2" xfId="29804"/>
    <cellStyle name="Currency 4 3 5 2 2 2 2 2" xfId="60628"/>
    <cellStyle name="Currency 4 3 5 2 2 2 3" xfId="45218"/>
    <cellStyle name="Currency 4 3 5 2 2 3" xfId="21995"/>
    <cellStyle name="Currency 4 3 5 2 2 3 2" xfId="52819"/>
    <cellStyle name="Currency 4 3 5 2 2 4" xfId="37409"/>
    <cellStyle name="Currency 4 3 5 2 3" xfId="10590"/>
    <cellStyle name="Currency 4 3 5 2 3 2" xfId="26001"/>
    <cellStyle name="Currency 4 3 5 2 3 2 2" xfId="56825"/>
    <cellStyle name="Currency 4 3 5 2 3 3" xfId="41415"/>
    <cellStyle name="Currency 4 3 5 2 4" xfId="18192"/>
    <cellStyle name="Currency 4 3 5 2 4 2" xfId="49016"/>
    <cellStyle name="Currency 4 3 5 2 5" xfId="33606"/>
    <cellStyle name="Currency 4 3 5 3" xfId="4684"/>
    <cellStyle name="Currency 4 3 5 3 2" xfId="12494"/>
    <cellStyle name="Currency 4 3 5 3 2 2" xfId="27905"/>
    <cellStyle name="Currency 4 3 5 3 2 2 2" xfId="58729"/>
    <cellStyle name="Currency 4 3 5 3 2 3" xfId="43319"/>
    <cellStyle name="Currency 4 3 5 3 3" xfId="20096"/>
    <cellStyle name="Currency 4 3 5 3 3 2" xfId="50920"/>
    <cellStyle name="Currency 4 3 5 3 4" xfId="35510"/>
    <cellStyle name="Currency 4 3 5 4" xfId="8691"/>
    <cellStyle name="Currency 4 3 5 4 2" xfId="24102"/>
    <cellStyle name="Currency 4 3 5 4 2 2" xfId="54926"/>
    <cellStyle name="Currency 4 3 5 4 3" xfId="39516"/>
    <cellStyle name="Currency 4 3 5 5" xfId="16293"/>
    <cellStyle name="Currency 4 3 5 5 2" xfId="47117"/>
    <cellStyle name="Currency 4 3 5 6" xfId="31707"/>
    <cellStyle name="Currency 4 3 6" xfId="1514"/>
    <cellStyle name="Currency 4 3 6 2" xfId="3413"/>
    <cellStyle name="Currency 4 3 6 2 2" xfId="7216"/>
    <cellStyle name="Currency 4 3 6 2 2 2" xfId="15026"/>
    <cellStyle name="Currency 4 3 6 2 2 2 2" xfId="30437"/>
    <cellStyle name="Currency 4 3 6 2 2 2 2 2" xfId="61261"/>
    <cellStyle name="Currency 4 3 6 2 2 2 3" xfId="45851"/>
    <cellStyle name="Currency 4 3 6 2 2 3" xfId="22628"/>
    <cellStyle name="Currency 4 3 6 2 2 3 2" xfId="53452"/>
    <cellStyle name="Currency 4 3 6 2 2 4" xfId="38042"/>
    <cellStyle name="Currency 4 3 6 2 3" xfId="11223"/>
    <cellStyle name="Currency 4 3 6 2 3 2" xfId="26634"/>
    <cellStyle name="Currency 4 3 6 2 3 2 2" xfId="57458"/>
    <cellStyle name="Currency 4 3 6 2 3 3" xfId="42048"/>
    <cellStyle name="Currency 4 3 6 2 4" xfId="18825"/>
    <cellStyle name="Currency 4 3 6 2 4 2" xfId="49649"/>
    <cellStyle name="Currency 4 3 6 2 5" xfId="34239"/>
    <cellStyle name="Currency 4 3 6 3" xfId="5317"/>
    <cellStyle name="Currency 4 3 6 3 2" xfId="13127"/>
    <cellStyle name="Currency 4 3 6 3 2 2" xfId="28538"/>
    <cellStyle name="Currency 4 3 6 3 2 2 2" xfId="59362"/>
    <cellStyle name="Currency 4 3 6 3 2 3" xfId="43952"/>
    <cellStyle name="Currency 4 3 6 3 3" xfId="20729"/>
    <cellStyle name="Currency 4 3 6 3 3 2" xfId="51553"/>
    <cellStyle name="Currency 4 3 6 3 4" xfId="36143"/>
    <cellStyle name="Currency 4 3 6 4" xfId="9324"/>
    <cellStyle name="Currency 4 3 6 4 2" xfId="24735"/>
    <cellStyle name="Currency 4 3 6 4 2 2" xfId="55559"/>
    <cellStyle name="Currency 4 3 6 4 3" xfId="40149"/>
    <cellStyle name="Currency 4 3 6 5" xfId="16926"/>
    <cellStyle name="Currency 4 3 6 5 2" xfId="47750"/>
    <cellStyle name="Currency 4 3 6 6" xfId="32340"/>
    <cellStyle name="Currency 4 3 7" xfId="2147"/>
    <cellStyle name="Currency 4 3 7 2" xfId="5950"/>
    <cellStyle name="Currency 4 3 7 2 2" xfId="13760"/>
    <cellStyle name="Currency 4 3 7 2 2 2" xfId="29171"/>
    <cellStyle name="Currency 4 3 7 2 2 2 2" xfId="59995"/>
    <cellStyle name="Currency 4 3 7 2 2 3" xfId="44585"/>
    <cellStyle name="Currency 4 3 7 2 3" xfId="21362"/>
    <cellStyle name="Currency 4 3 7 2 3 2" xfId="52186"/>
    <cellStyle name="Currency 4 3 7 2 4" xfId="36776"/>
    <cellStyle name="Currency 4 3 7 3" xfId="9957"/>
    <cellStyle name="Currency 4 3 7 3 2" xfId="25368"/>
    <cellStyle name="Currency 4 3 7 3 2 2" xfId="56192"/>
    <cellStyle name="Currency 4 3 7 3 3" xfId="40782"/>
    <cellStyle name="Currency 4 3 7 4" xfId="17559"/>
    <cellStyle name="Currency 4 3 7 4 2" xfId="48383"/>
    <cellStyle name="Currency 4 3 7 5" xfId="32973"/>
    <cellStyle name="Currency 4 3 8" xfId="4051"/>
    <cellStyle name="Currency 4 3 8 2" xfId="11861"/>
    <cellStyle name="Currency 4 3 8 2 2" xfId="27272"/>
    <cellStyle name="Currency 4 3 8 2 2 2" xfId="58096"/>
    <cellStyle name="Currency 4 3 8 2 3" xfId="42686"/>
    <cellStyle name="Currency 4 3 8 3" xfId="19463"/>
    <cellStyle name="Currency 4 3 8 3 2" xfId="50287"/>
    <cellStyle name="Currency 4 3 8 4" xfId="34877"/>
    <cellStyle name="Currency 4 3 9" xfId="8058"/>
    <cellStyle name="Currency 4 3 9 2" xfId="23469"/>
    <cellStyle name="Currency 4 3 9 2 2" xfId="54293"/>
    <cellStyle name="Currency 4 3 9 3" xfId="38883"/>
    <cellStyle name="Currency 4 4" xfId="287"/>
    <cellStyle name="Currency 4 4 10" xfId="15700"/>
    <cellStyle name="Currency 4 4 10 2" xfId="46524"/>
    <cellStyle name="Currency 4 4 11" xfId="31114"/>
    <cellStyle name="Currency 4 4 2" xfId="710"/>
    <cellStyle name="Currency 4 4 2 2" xfId="1343"/>
    <cellStyle name="Currency 4 4 2 2 2" xfId="3242"/>
    <cellStyle name="Currency 4 4 2 2 2 2" xfId="7045"/>
    <cellStyle name="Currency 4 4 2 2 2 2 2" xfId="14855"/>
    <cellStyle name="Currency 4 4 2 2 2 2 2 2" xfId="30266"/>
    <cellStyle name="Currency 4 4 2 2 2 2 2 2 2" xfId="61090"/>
    <cellStyle name="Currency 4 4 2 2 2 2 2 3" xfId="45680"/>
    <cellStyle name="Currency 4 4 2 2 2 2 3" xfId="22457"/>
    <cellStyle name="Currency 4 4 2 2 2 2 3 2" xfId="53281"/>
    <cellStyle name="Currency 4 4 2 2 2 2 4" xfId="37871"/>
    <cellStyle name="Currency 4 4 2 2 2 3" xfId="11052"/>
    <cellStyle name="Currency 4 4 2 2 2 3 2" xfId="26463"/>
    <cellStyle name="Currency 4 4 2 2 2 3 2 2" xfId="57287"/>
    <cellStyle name="Currency 4 4 2 2 2 3 3" xfId="41877"/>
    <cellStyle name="Currency 4 4 2 2 2 4" xfId="18654"/>
    <cellStyle name="Currency 4 4 2 2 2 4 2" xfId="49478"/>
    <cellStyle name="Currency 4 4 2 2 2 5" xfId="34068"/>
    <cellStyle name="Currency 4 4 2 2 3" xfId="5146"/>
    <cellStyle name="Currency 4 4 2 2 3 2" xfId="12956"/>
    <cellStyle name="Currency 4 4 2 2 3 2 2" xfId="28367"/>
    <cellStyle name="Currency 4 4 2 2 3 2 2 2" xfId="59191"/>
    <cellStyle name="Currency 4 4 2 2 3 2 3" xfId="43781"/>
    <cellStyle name="Currency 4 4 2 2 3 3" xfId="20558"/>
    <cellStyle name="Currency 4 4 2 2 3 3 2" xfId="51382"/>
    <cellStyle name="Currency 4 4 2 2 3 4" xfId="35972"/>
    <cellStyle name="Currency 4 4 2 2 4" xfId="9153"/>
    <cellStyle name="Currency 4 4 2 2 4 2" xfId="24564"/>
    <cellStyle name="Currency 4 4 2 2 4 2 2" xfId="55388"/>
    <cellStyle name="Currency 4 4 2 2 4 3" xfId="39978"/>
    <cellStyle name="Currency 4 4 2 2 5" xfId="16755"/>
    <cellStyle name="Currency 4 4 2 2 5 2" xfId="47579"/>
    <cellStyle name="Currency 4 4 2 2 6" xfId="32169"/>
    <cellStyle name="Currency 4 4 2 3" xfId="1976"/>
    <cellStyle name="Currency 4 4 2 3 2" xfId="3875"/>
    <cellStyle name="Currency 4 4 2 3 2 2" xfId="7678"/>
    <cellStyle name="Currency 4 4 2 3 2 2 2" xfId="15488"/>
    <cellStyle name="Currency 4 4 2 3 2 2 2 2" xfId="30899"/>
    <cellStyle name="Currency 4 4 2 3 2 2 2 2 2" xfId="61723"/>
    <cellStyle name="Currency 4 4 2 3 2 2 2 3" xfId="46313"/>
    <cellStyle name="Currency 4 4 2 3 2 2 3" xfId="23090"/>
    <cellStyle name="Currency 4 4 2 3 2 2 3 2" xfId="53914"/>
    <cellStyle name="Currency 4 4 2 3 2 2 4" xfId="38504"/>
    <cellStyle name="Currency 4 4 2 3 2 3" xfId="11685"/>
    <cellStyle name="Currency 4 4 2 3 2 3 2" xfId="27096"/>
    <cellStyle name="Currency 4 4 2 3 2 3 2 2" xfId="57920"/>
    <cellStyle name="Currency 4 4 2 3 2 3 3" xfId="42510"/>
    <cellStyle name="Currency 4 4 2 3 2 4" xfId="19287"/>
    <cellStyle name="Currency 4 4 2 3 2 4 2" xfId="50111"/>
    <cellStyle name="Currency 4 4 2 3 2 5" xfId="34701"/>
    <cellStyle name="Currency 4 4 2 3 3" xfId="5779"/>
    <cellStyle name="Currency 4 4 2 3 3 2" xfId="13589"/>
    <cellStyle name="Currency 4 4 2 3 3 2 2" xfId="29000"/>
    <cellStyle name="Currency 4 4 2 3 3 2 2 2" xfId="59824"/>
    <cellStyle name="Currency 4 4 2 3 3 2 3" xfId="44414"/>
    <cellStyle name="Currency 4 4 2 3 3 3" xfId="21191"/>
    <cellStyle name="Currency 4 4 2 3 3 3 2" xfId="52015"/>
    <cellStyle name="Currency 4 4 2 3 3 4" xfId="36605"/>
    <cellStyle name="Currency 4 4 2 3 4" xfId="9786"/>
    <cellStyle name="Currency 4 4 2 3 4 2" xfId="25197"/>
    <cellStyle name="Currency 4 4 2 3 4 2 2" xfId="56021"/>
    <cellStyle name="Currency 4 4 2 3 4 3" xfId="40611"/>
    <cellStyle name="Currency 4 4 2 3 5" xfId="17388"/>
    <cellStyle name="Currency 4 4 2 3 5 2" xfId="48212"/>
    <cellStyle name="Currency 4 4 2 3 6" xfId="32802"/>
    <cellStyle name="Currency 4 4 2 4" xfId="2609"/>
    <cellStyle name="Currency 4 4 2 4 2" xfId="6412"/>
    <cellStyle name="Currency 4 4 2 4 2 2" xfId="14222"/>
    <cellStyle name="Currency 4 4 2 4 2 2 2" xfId="29633"/>
    <cellStyle name="Currency 4 4 2 4 2 2 2 2" xfId="60457"/>
    <cellStyle name="Currency 4 4 2 4 2 2 3" xfId="45047"/>
    <cellStyle name="Currency 4 4 2 4 2 3" xfId="21824"/>
    <cellStyle name="Currency 4 4 2 4 2 3 2" xfId="52648"/>
    <cellStyle name="Currency 4 4 2 4 2 4" xfId="37238"/>
    <cellStyle name="Currency 4 4 2 4 3" xfId="10419"/>
    <cellStyle name="Currency 4 4 2 4 3 2" xfId="25830"/>
    <cellStyle name="Currency 4 4 2 4 3 2 2" xfId="56654"/>
    <cellStyle name="Currency 4 4 2 4 3 3" xfId="41244"/>
    <cellStyle name="Currency 4 4 2 4 4" xfId="18021"/>
    <cellStyle name="Currency 4 4 2 4 4 2" xfId="48845"/>
    <cellStyle name="Currency 4 4 2 4 5" xfId="33435"/>
    <cellStyle name="Currency 4 4 2 5" xfId="4513"/>
    <cellStyle name="Currency 4 4 2 5 2" xfId="12323"/>
    <cellStyle name="Currency 4 4 2 5 2 2" xfId="27734"/>
    <cellStyle name="Currency 4 4 2 5 2 2 2" xfId="58558"/>
    <cellStyle name="Currency 4 4 2 5 2 3" xfId="43148"/>
    <cellStyle name="Currency 4 4 2 5 3" xfId="19925"/>
    <cellStyle name="Currency 4 4 2 5 3 2" xfId="50749"/>
    <cellStyle name="Currency 4 4 2 5 4" xfId="35339"/>
    <cellStyle name="Currency 4 4 2 6" xfId="8520"/>
    <cellStyle name="Currency 4 4 2 6 2" xfId="23931"/>
    <cellStyle name="Currency 4 4 2 6 2 2" xfId="54755"/>
    <cellStyle name="Currency 4 4 2 6 3" xfId="39345"/>
    <cellStyle name="Currency 4 4 2 7" xfId="16122"/>
    <cellStyle name="Currency 4 4 2 7 2" xfId="46946"/>
    <cellStyle name="Currency 4 4 2 8" xfId="31536"/>
    <cellStyle name="Currency 4 4 3" xfId="501"/>
    <cellStyle name="Currency 4 4 3 2" xfId="1134"/>
    <cellStyle name="Currency 4 4 3 2 2" xfId="3033"/>
    <cellStyle name="Currency 4 4 3 2 2 2" xfId="6836"/>
    <cellStyle name="Currency 4 4 3 2 2 2 2" xfId="14646"/>
    <cellStyle name="Currency 4 4 3 2 2 2 2 2" xfId="30057"/>
    <cellStyle name="Currency 4 4 3 2 2 2 2 2 2" xfId="60881"/>
    <cellStyle name="Currency 4 4 3 2 2 2 2 3" xfId="45471"/>
    <cellStyle name="Currency 4 4 3 2 2 2 3" xfId="22248"/>
    <cellStyle name="Currency 4 4 3 2 2 2 3 2" xfId="53072"/>
    <cellStyle name="Currency 4 4 3 2 2 2 4" xfId="37662"/>
    <cellStyle name="Currency 4 4 3 2 2 3" xfId="10843"/>
    <cellStyle name="Currency 4 4 3 2 2 3 2" xfId="26254"/>
    <cellStyle name="Currency 4 4 3 2 2 3 2 2" xfId="57078"/>
    <cellStyle name="Currency 4 4 3 2 2 3 3" xfId="41668"/>
    <cellStyle name="Currency 4 4 3 2 2 4" xfId="18445"/>
    <cellStyle name="Currency 4 4 3 2 2 4 2" xfId="49269"/>
    <cellStyle name="Currency 4 4 3 2 2 5" xfId="33859"/>
    <cellStyle name="Currency 4 4 3 2 3" xfId="4937"/>
    <cellStyle name="Currency 4 4 3 2 3 2" xfId="12747"/>
    <cellStyle name="Currency 4 4 3 2 3 2 2" xfId="28158"/>
    <cellStyle name="Currency 4 4 3 2 3 2 2 2" xfId="58982"/>
    <cellStyle name="Currency 4 4 3 2 3 2 3" xfId="43572"/>
    <cellStyle name="Currency 4 4 3 2 3 3" xfId="20349"/>
    <cellStyle name="Currency 4 4 3 2 3 3 2" xfId="51173"/>
    <cellStyle name="Currency 4 4 3 2 3 4" xfId="35763"/>
    <cellStyle name="Currency 4 4 3 2 4" xfId="8944"/>
    <cellStyle name="Currency 4 4 3 2 4 2" xfId="24355"/>
    <cellStyle name="Currency 4 4 3 2 4 2 2" xfId="55179"/>
    <cellStyle name="Currency 4 4 3 2 4 3" xfId="39769"/>
    <cellStyle name="Currency 4 4 3 2 5" xfId="16546"/>
    <cellStyle name="Currency 4 4 3 2 5 2" xfId="47370"/>
    <cellStyle name="Currency 4 4 3 2 6" xfId="31960"/>
    <cellStyle name="Currency 4 4 3 3" xfId="1767"/>
    <cellStyle name="Currency 4 4 3 3 2" xfId="3666"/>
    <cellStyle name="Currency 4 4 3 3 2 2" xfId="7469"/>
    <cellStyle name="Currency 4 4 3 3 2 2 2" xfId="15279"/>
    <cellStyle name="Currency 4 4 3 3 2 2 2 2" xfId="30690"/>
    <cellStyle name="Currency 4 4 3 3 2 2 2 2 2" xfId="61514"/>
    <cellStyle name="Currency 4 4 3 3 2 2 2 3" xfId="46104"/>
    <cellStyle name="Currency 4 4 3 3 2 2 3" xfId="22881"/>
    <cellStyle name="Currency 4 4 3 3 2 2 3 2" xfId="53705"/>
    <cellStyle name="Currency 4 4 3 3 2 2 4" xfId="38295"/>
    <cellStyle name="Currency 4 4 3 3 2 3" xfId="11476"/>
    <cellStyle name="Currency 4 4 3 3 2 3 2" xfId="26887"/>
    <cellStyle name="Currency 4 4 3 3 2 3 2 2" xfId="57711"/>
    <cellStyle name="Currency 4 4 3 3 2 3 3" xfId="42301"/>
    <cellStyle name="Currency 4 4 3 3 2 4" xfId="19078"/>
    <cellStyle name="Currency 4 4 3 3 2 4 2" xfId="49902"/>
    <cellStyle name="Currency 4 4 3 3 2 5" xfId="34492"/>
    <cellStyle name="Currency 4 4 3 3 3" xfId="5570"/>
    <cellStyle name="Currency 4 4 3 3 3 2" xfId="13380"/>
    <cellStyle name="Currency 4 4 3 3 3 2 2" xfId="28791"/>
    <cellStyle name="Currency 4 4 3 3 3 2 2 2" xfId="59615"/>
    <cellStyle name="Currency 4 4 3 3 3 2 3" xfId="44205"/>
    <cellStyle name="Currency 4 4 3 3 3 3" xfId="20982"/>
    <cellStyle name="Currency 4 4 3 3 3 3 2" xfId="51806"/>
    <cellStyle name="Currency 4 4 3 3 3 4" xfId="36396"/>
    <cellStyle name="Currency 4 4 3 3 4" xfId="9577"/>
    <cellStyle name="Currency 4 4 3 3 4 2" xfId="24988"/>
    <cellStyle name="Currency 4 4 3 3 4 2 2" xfId="55812"/>
    <cellStyle name="Currency 4 4 3 3 4 3" xfId="40402"/>
    <cellStyle name="Currency 4 4 3 3 5" xfId="17179"/>
    <cellStyle name="Currency 4 4 3 3 5 2" xfId="48003"/>
    <cellStyle name="Currency 4 4 3 3 6" xfId="32593"/>
    <cellStyle name="Currency 4 4 3 4" xfId="2400"/>
    <cellStyle name="Currency 4 4 3 4 2" xfId="6203"/>
    <cellStyle name="Currency 4 4 3 4 2 2" xfId="14013"/>
    <cellStyle name="Currency 4 4 3 4 2 2 2" xfId="29424"/>
    <cellStyle name="Currency 4 4 3 4 2 2 2 2" xfId="60248"/>
    <cellStyle name="Currency 4 4 3 4 2 2 3" xfId="44838"/>
    <cellStyle name="Currency 4 4 3 4 2 3" xfId="21615"/>
    <cellStyle name="Currency 4 4 3 4 2 3 2" xfId="52439"/>
    <cellStyle name="Currency 4 4 3 4 2 4" xfId="37029"/>
    <cellStyle name="Currency 4 4 3 4 3" xfId="10210"/>
    <cellStyle name="Currency 4 4 3 4 3 2" xfId="25621"/>
    <cellStyle name="Currency 4 4 3 4 3 2 2" xfId="56445"/>
    <cellStyle name="Currency 4 4 3 4 3 3" xfId="41035"/>
    <cellStyle name="Currency 4 4 3 4 4" xfId="17812"/>
    <cellStyle name="Currency 4 4 3 4 4 2" xfId="48636"/>
    <cellStyle name="Currency 4 4 3 4 5" xfId="33226"/>
    <cellStyle name="Currency 4 4 3 5" xfId="4304"/>
    <cellStyle name="Currency 4 4 3 5 2" xfId="12114"/>
    <cellStyle name="Currency 4 4 3 5 2 2" xfId="27525"/>
    <cellStyle name="Currency 4 4 3 5 2 2 2" xfId="58349"/>
    <cellStyle name="Currency 4 4 3 5 2 3" xfId="42939"/>
    <cellStyle name="Currency 4 4 3 5 3" xfId="19716"/>
    <cellStyle name="Currency 4 4 3 5 3 2" xfId="50540"/>
    <cellStyle name="Currency 4 4 3 5 4" xfId="35130"/>
    <cellStyle name="Currency 4 4 3 6" xfId="8311"/>
    <cellStyle name="Currency 4 4 3 6 2" xfId="23722"/>
    <cellStyle name="Currency 4 4 3 6 2 2" xfId="54546"/>
    <cellStyle name="Currency 4 4 3 6 3" xfId="39136"/>
    <cellStyle name="Currency 4 4 3 7" xfId="15913"/>
    <cellStyle name="Currency 4 4 3 7 2" xfId="46737"/>
    <cellStyle name="Currency 4 4 3 8" xfId="31327"/>
    <cellStyle name="Currency 4 4 4" xfId="921"/>
    <cellStyle name="Currency 4 4 4 2" xfId="2820"/>
    <cellStyle name="Currency 4 4 4 2 2" xfId="6623"/>
    <cellStyle name="Currency 4 4 4 2 2 2" xfId="14433"/>
    <cellStyle name="Currency 4 4 4 2 2 2 2" xfId="29844"/>
    <cellStyle name="Currency 4 4 4 2 2 2 2 2" xfId="60668"/>
    <cellStyle name="Currency 4 4 4 2 2 2 3" xfId="45258"/>
    <cellStyle name="Currency 4 4 4 2 2 3" xfId="22035"/>
    <cellStyle name="Currency 4 4 4 2 2 3 2" xfId="52859"/>
    <cellStyle name="Currency 4 4 4 2 2 4" xfId="37449"/>
    <cellStyle name="Currency 4 4 4 2 3" xfId="10630"/>
    <cellStyle name="Currency 4 4 4 2 3 2" xfId="26041"/>
    <cellStyle name="Currency 4 4 4 2 3 2 2" xfId="56865"/>
    <cellStyle name="Currency 4 4 4 2 3 3" xfId="41455"/>
    <cellStyle name="Currency 4 4 4 2 4" xfId="18232"/>
    <cellStyle name="Currency 4 4 4 2 4 2" xfId="49056"/>
    <cellStyle name="Currency 4 4 4 2 5" xfId="33646"/>
    <cellStyle name="Currency 4 4 4 3" xfId="4724"/>
    <cellStyle name="Currency 4 4 4 3 2" xfId="12534"/>
    <cellStyle name="Currency 4 4 4 3 2 2" xfId="27945"/>
    <cellStyle name="Currency 4 4 4 3 2 2 2" xfId="58769"/>
    <cellStyle name="Currency 4 4 4 3 2 3" xfId="43359"/>
    <cellStyle name="Currency 4 4 4 3 3" xfId="20136"/>
    <cellStyle name="Currency 4 4 4 3 3 2" xfId="50960"/>
    <cellStyle name="Currency 4 4 4 3 4" xfId="35550"/>
    <cellStyle name="Currency 4 4 4 4" xfId="8731"/>
    <cellStyle name="Currency 4 4 4 4 2" xfId="24142"/>
    <cellStyle name="Currency 4 4 4 4 2 2" xfId="54966"/>
    <cellStyle name="Currency 4 4 4 4 3" xfId="39556"/>
    <cellStyle name="Currency 4 4 4 5" xfId="16333"/>
    <cellStyle name="Currency 4 4 4 5 2" xfId="47157"/>
    <cellStyle name="Currency 4 4 4 6" xfId="31747"/>
    <cellStyle name="Currency 4 4 5" xfId="1554"/>
    <cellStyle name="Currency 4 4 5 2" xfId="3453"/>
    <cellStyle name="Currency 4 4 5 2 2" xfId="7256"/>
    <cellStyle name="Currency 4 4 5 2 2 2" xfId="15066"/>
    <cellStyle name="Currency 4 4 5 2 2 2 2" xfId="30477"/>
    <cellStyle name="Currency 4 4 5 2 2 2 2 2" xfId="61301"/>
    <cellStyle name="Currency 4 4 5 2 2 2 3" xfId="45891"/>
    <cellStyle name="Currency 4 4 5 2 2 3" xfId="22668"/>
    <cellStyle name="Currency 4 4 5 2 2 3 2" xfId="53492"/>
    <cellStyle name="Currency 4 4 5 2 2 4" xfId="38082"/>
    <cellStyle name="Currency 4 4 5 2 3" xfId="11263"/>
    <cellStyle name="Currency 4 4 5 2 3 2" xfId="26674"/>
    <cellStyle name="Currency 4 4 5 2 3 2 2" xfId="57498"/>
    <cellStyle name="Currency 4 4 5 2 3 3" xfId="42088"/>
    <cellStyle name="Currency 4 4 5 2 4" xfId="18865"/>
    <cellStyle name="Currency 4 4 5 2 4 2" xfId="49689"/>
    <cellStyle name="Currency 4 4 5 2 5" xfId="34279"/>
    <cellStyle name="Currency 4 4 5 3" xfId="5357"/>
    <cellStyle name="Currency 4 4 5 3 2" xfId="13167"/>
    <cellStyle name="Currency 4 4 5 3 2 2" xfId="28578"/>
    <cellStyle name="Currency 4 4 5 3 2 2 2" xfId="59402"/>
    <cellStyle name="Currency 4 4 5 3 2 3" xfId="43992"/>
    <cellStyle name="Currency 4 4 5 3 3" xfId="20769"/>
    <cellStyle name="Currency 4 4 5 3 3 2" xfId="51593"/>
    <cellStyle name="Currency 4 4 5 3 4" xfId="36183"/>
    <cellStyle name="Currency 4 4 5 4" xfId="9364"/>
    <cellStyle name="Currency 4 4 5 4 2" xfId="24775"/>
    <cellStyle name="Currency 4 4 5 4 2 2" xfId="55599"/>
    <cellStyle name="Currency 4 4 5 4 3" xfId="40189"/>
    <cellStyle name="Currency 4 4 5 5" xfId="16966"/>
    <cellStyle name="Currency 4 4 5 5 2" xfId="47790"/>
    <cellStyle name="Currency 4 4 5 6" xfId="32380"/>
    <cellStyle name="Currency 4 4 6" xfId="2187"/>
    <cellStyle name="Currency 4 4 6 2" xfId="5990"/>
    <cellStyle name="Currency 4 4 6 2 2" xfId="13800"/>
    <cellStyle name="Currency 4 4 6 2 2 2" xfId="29211"/>
    <cellStyle name="Currency 4 4 6 2 2 2 2" xfId="60035"/>
    <cellStyle name="Currency 4 4 6 2 2 3" xfId="44625"/>
    <cellStyle name="Currency 4 4 6 2 3" xfId="21402"/>
    <cellStyle name="Currency 4 4 6 2 3 2" xfId="52226"/>
    <cellStyle name="Currency 4 4 6 2 4" xfId="36816"/>
    <cellStyle name="Currency 4 4 6 3" xfId="9997"/>
    <cellStyle name="Currency 4 4 6 3 2" xfId="25408"/>
    <cellStyle name="Currency 4 4 6 3 2 2" xfId="56232"/>
    <cellStyle name="Currency 4 4 6 3 3" xfId="40822"/>
    <cellStyle name="Currency 4 4 6 4" xfId="17599"/>
    <cellStyle name="Currency 4 4 6 4 2" xfId="48423"/>
    <cellStyle name="Currency 4 4 6 5" xfId="33013"/>
    <cellStyle name="Currency 4 4 7" xfId="4091"/>
    <cellStyle name="Currency 4 4 7 2" xfId="11901"/>
    <cellStyle name="Currency 4 4 7 2 2" xfId="27312"/>
    <cellStyle name="Currency 4 4 7 2 2 2" xfId="58136"/>
    <cellStyle name="Currency 4 4 7 2 3" xfId="42726"/>
    <cellStyle name="Currency 4 4 7 3" xfId="19503"/>
    <cellStyle name="Currency 4 4 7 3 2" xfId="50327"/>
    <cellStyle name="Currency 4 4 7 4" xfId="34917"/>
    <cellStyle name="Currency 4 4 8" xfId="8098"/>
    <cellStyle name="Currency 4 4 8 2" xfId="23509"/>
    <cellStyle name="Currency 4 4 8 2 2" xfId="54333"/>
    <cellStyle name="Currency 4 4 8 3" xfId="38923"/>
    <cellStyle name="Currency 4 4 9" xfId="7889"/>
    <cellStyle name="Currency 4 4 9 2" xfId="23300"/>
    <cellStyle name="Currency 4 4 9 2 2" xfId="54124"/>
    <cellStyle name="Currency 4 4 9 3" xfId="38714"/>
    <cellStyle name="Currency 4 5" xfId="207"/>
    <cellStyle name="Currency 4 5 10" xfId="15620"/>
    <cellStyle name="Currency 4 5 10 2" xfId="46444"/>
    <cellStyle name="Currency 4 5 11" xfId="31034"/>
    <cellStyle name="Currency 4 5 2" xfId="630"/>
    <cellStyle name="Currency 4 5 2 2" xfId="1263"/>
    <cellStyle name="Currency 4 5 2 2 2" xfId="3162"/>
    <cellStyle name="Currency 4 5 2 2 2 2" xfId="6965"/>
    <cellStyle name="Currency 4 5 2 2 2 2 2" xfId="14775"/>
    <cellStyle name="Currency 4 5 2 2 2 2 2 2" xfId="30186"/>
    <cellStyle name="Currency 4 5 2 2 2 2 2 2 2" xfId="61010"/>
    <cellStyle name="Currency 4 5 2 2 2 2 2 3" xfId="45600"/>
    <cellStyle name="Currency 4 5 2 2 2 2 3" xfId="22377"/>
    <cellStyle name="Currency 4 5 2 2 2 2 3 2" xfId="53201"/>
    <cellStyle name="Currency 4 5 2 2 2 2 4" xfId="37791"/>
    <cellStyle name="Currency 4 5 2 2 2 3" xfId="10972"/>
    <cellStyle name="Currency 4 5 2 2 2 3 2" xfId="26383"/>
    <cellStyle name="Currency 4 5 2 2 2 3 2 2" xfId="57207"/>
    <cellStyle name="Currency 4 5 2 2 2 3 3" xfId="41797"/>
    <cellStyle name="Currency 4 5 2 2 2 4" xfId="18574"/>
    <cellStyle name="Currency 4 5 2 2 2 4 2" xfId="49398"/>
    <cellStyle name="Currency 4 5 2 2 2 5" xfId="33988"/>
    <cellStyle name="Currency 4 5 2 2 3" xfId="5066"/>
    <cellStyle name="Currency 4 5 2 2 3 2" xfId="12876"/>
    <cellStyle name="Currency 4 5 2 2 3 2 2" xfId="28287"/>
    <cellStyle name="Currency 4 5 2 2 3 2 2 2" xfId="59111"/>
    <cellStyle name="Currency 4 5 2 2 3 2 3" xfId="43701"/>
    <cellStyle name="Currency 4 5 2 2 3 3" xfId="20478"/>
    <cellStyle name="Currency 4 5 2 2 3 3 2" xfId="51302"/>
    <cellStyle name="Currency 4 5 2 2 3 4" xfId="35892"/>
    <cellStyle name="Currency 4 5 2 2 4" xfId="9073"/>
    <cellStyle name="Currency 4 5 2 2 4 2" xfId="24484"/>
    <cellStyle name="Currency 4 5 2 2 4 2 2" xfId="55308"/>
    <cellStyle name="Currency 4 5 2 2 4 3" xfId="39898"/>
    <cellStyle name="Currency 4 5 2 2 5" xfId="16675"/>
    <cellStyle name="Currency 4 5 2 2 5 2" xfId="47499"/>
    <cellStyle name="Currency 4 5 2 2 6" xfId="32089"/>
    <cellStyle name="Currency 4 5 2 3" xfId="1896"/>
    <cellStyle name="Currency 4 5 2 3 2" xfId="3795"/>
    <cellStyle name="Currency 4 5 2 3 2 2" xfId="7598"/>
    <cellStyle name="Currency 4 5 2 3 2 2 2" xfId="15408"/>
    <cellStyle name="Currency 4 5 2 3 2 2 2 2" xfId="30819"/>
    <cellStyle name="Currency 4 5 2 3 2 2 2 2 2" xfId="61643"/>
    <cellStyle name="Currency 4 5 2 3 2 2 2 3" xfId="46233"/>
    <cellStyle name="Currency 4 5 2 3 2 2 3" xfId="23010"/>
    <cellStyle name="Currency 4 5 2 3 2 2 3 2" xfId="53834"/>
    <cellStyle name="Currency 4 5 2 3 2 2 4" xfId="38424"/>
    <cellStyle name="Currency 4 5 2 3 2 3" xfId="11605"/>
    <cellStyle name="Currency 4 5 2 3 2 3 2" xfId="27016"/>
    <cellStyle name="Currency 4 5 2 3 2 3 2 2" xfId="57840"/>
    <cellStyle name="Currency 4 5 2 3 2 3 3" xfId="42430"/>
    <cellStyle name="Currency 4 5 2 3 2 4" xfId="19207"/>
    <cellStyle name="Currency 4 5 2 3 2 4 2" xfId="50031"/>
    <cellStyle name="Currency 4 5 2 3 2 5" xfId="34621"/>
    <cellStyle name="Currency 4 5 2 3 3" xfId="5699"/>
    <cellStyle name="Currency 4 5 2 3 3 2" xfId="13509"/>
    <cellStyle name="Currency 4 5 2 3 3 2 2" xfId="28920"/>
    <cellStyle name="Currency 4 5 2 3 3 2 2 2" xfId="59744"/>
    <cellStyle name="Currency 4 5 2 3 3 2 3" xfId="44334"/>
    <cellStyle name="Currency 4 5 2 3 3 3" xfId="21111"/>
    <cellStyle name="Currency 4 5 2 3 3 3 2" xfId="51935"/>
    <cellStyle name="Currency 4 5 2 3 3 4" xfId="36525"/>
    <cellStyle name="Currency 4 5 2 3 4" xfId="9706"/>
    <cellStyle name="Currency 4 5 2 3 4 2" xfId="25117"/>
    <cellStyle name="Currency 4 5 2 3 4 2 2" xfId="55941"/>
    <cellStyle name="Currency 4 5 2 3 4 3" xfId="40531"/>
    <cellStyle name="Currency 4 5 2 3 5" xfId="17308"/>
    <cellStyle name="Currency 4 5 2 3 5 2" xfId="48132"/>
    <cellStyle name="Currency 4 5 2 3 6" xfId="32722"/>
    <cellStyle name="Currency 4 5 2 4" xfId="2529"/>
    <cellStyle name="Currency 4 5 2 4 2" xfId="6332"/>
    <cellStyle name="Currency 4 5 2 4 2 2" xfId="14142"/>
    <cellStyle name="Currency 4 5 2 4 2 2 2" xfId="29553"/>
    <cellStyle name="Currency 4 5 2 4 2 2 2 2" xfId="60377"/>
    <cellStyle name="Currency 4 5 2 4 2 2 3" xfId="44967"/>
    <cellStyle name="Currency 4 5 2 4 2 3" xfId="21744"/>
    <cellStyle name="Currency 4 5 2 4 2 3 2" xfId="52568"/>
    <cellStyle name="Currency 4 5 2 4 2 4" xfId="37158"/>
    <cellStyle name="Currency 4 5 2 4 3" xfId="10339"/>
    <cellStyle name="Currency 4 5 2 4 3 2" xfId="25750"/>
    <cellStyle name="Currency 4 5 2 4 3 2 2" xfId="56574"/>
    <cellStyle name="Currency 4 5 2 4 3 3" xfId="41164"/>
    <cellStyle name="Currency 4 5 2 4 4" xfId="17941"/>
    <cellStyle name="Currency 4 5 2 4 4 2" xfId="48765"/>
    <cellStyle name="Currency 4 5 2 4 5" xfId="33355"/>
    <cellStyle name="Currency 4 5 2 5" xfId="4433"/>
    <cellStyle name="Currency 4 5 2 5 2" xfId="12243"/>
    <cellStyle name="Currency 4 5 2 5 2 2" xfId="27654"/>
    <cellStyle name="Currency 4 5 2 5 2 2 2" xfId="58478"/>
    <cellStyle name="Currency 4 5 2 5 2 3" xfId="43068"/>
    <cellStyle name="Currency 4 5 2 5 3" xfId="19845"/>
    <cellStyle name="Currency 4 5 2 5 3 2" xfId="50669"/>
    <cellStyle name="Currency 4 5 2 5 4" xfId="35259"/>
    <cellStyle name="Currency 4 5 2 6" xfId="8440"/>
    <cellStyle name="Currency 4 5 2 6 2" xfId="23851"/>
    <cellStyle name="Currency 4 5 2 6 2 2" xfId="54675"/>
    <cellStyle name="Currency 4 5 2 6 3" xfId="39265"/>
    <cellStyle name="Currency 4 5 2 7" xfId="16042"/>
    <cellStyle name="Currency 4 5 2 7 2" xfId="46866"/>
    <cellStyle name="Currency 4 5 2 8" xfId="31456"/>
    <cellStyle name="Currency 4 5 3" xfId="421"/>
    <cellStyle name="Currency 4 5 3 2" xfId="1054"/>
    <cellStyle name="Currency 4 5 3 2 2" xfId="2953"/>
    <cellStyle name="Currency 4 5 3 2 2 2" xfId="6756"/>
    <cellStyle name="Currency 4 5 3 2 2 2 2" xfId="14566"/>
    <cellStyle name="Currency 4 5 3 2 2 2 2 2" xfId="29977"/>
    <cellStyle name="Currency 4 5 3 2 2 2 2 2 2" xfId="60801"/>
    <cellStyle name="Currency 4 5 3 2 2 2 2 3" xfId="45391"/>
    <cellStyle name="Currency 4 5 3 2 2 2 3" xfId="22168"/>
    <cellStyle name="Currency 4 5 3 2 2 2 3 2" xfId="52992"/>
    <cellStyle name="Currency 4 5 3 2 2 2 4" xfId="37582"/>
    <cellStyle name="Currency 4 5 3 2 2 3" xfId="10763"/>
    <cellStyle name="Currency 4 5 3 2 2 3 2" xfId="26174"/>
    <cellStyle name="Currency 4 5 3 2 2 3 2 2" xfId="56998"/>
    <cellStyle name="Currency 4 5 3 2 2 3 3" xfId="41588"/>
    <cellStyle name="Currency 4 5 3 2 2 4" xfId="18365"/>
    <cellStyle name="Currency 4 5 3 2 2 4 2" xfId="49189"/>
    <cellStyle name="Currency 4 5 3 2 2 5" xfId="33779"/>
    <cellStyle name="Currency 4 5 3 2 3" xfId="4857"/>
    <cellStyle name="Currency 4 5 3 2 3 2" xfId="12667"/>
    <cellStyle name="Currency 4 5 3 2 3 2 2" xfId="28078"/>
    <cellStyle name="Currency 4 5 3 2 3 2 2 2" xfId="58902"/>
    <cellStyle name="Currency 4 5 3 2 3 2 3" xfId="43492"/>
    <cellStyle name="Currency 4 5 3 2 3 3" xfId="20269"/>
    <cellStyle name="Currency 4 5 3 2 3 3 2" xfId="51093"/>
    <cellStyle name="Currency 4 5 3 2 3 4" xfId="35683"/>
    <cellStyle name="Currency 4 5 3 2 4" xfId="8864"/>
    <cellStyle name="Currency 4 5 3 2 4 2" xfId="24275"/>
    <cellStyle name="Currency 4 5 3 2 4 2 2" xfId="55099"/>
    <cellStyle name="Currency 4 5 3 2 4 3" xfId="39689"/>
    <cellStyle name="Currency 4 5 3 2 5" xfId="16466"/>
    <cellStyle name="Currency 4 5 3 2 5 2" xfId="47290"/>
    <cellStyle name="Currency 4 5 3 2 6" xfId="31880"/>
    <cellStyle name="Currency 4 5 3 3" xfId="1687"/>
    <cellStyle name="Currency 4 5 3 3 2" xfId="3586"/>
    <cellStyle name="Currency 4 5 3 3 2 2" xfId="7389"/>
    <cellStyle name="Currency 4 5 3 3 2 2 2" xfId="15199"/>
    <cellStyle name="Currency 4 5 3 3 2 2 2 2" xfId="30610"/>
    <cellStyle name="Currency 4 5 3 3 2 2 2 2 2" xfId="61434"/>
    <cellStyle name="Currency 4 5 3 3 2 2 2 3" xfId="46024"/>
    <cellStyle name="Currency 4 5 3 3 2 2 3" xfId="22801"/>
    <cellStyle name="Currency 4 5 3 3 2 2 3 2" xfId="53625"/>
    <cellStyle name="Currency 4 5 3 3 2 2 4" xfId="38215"/>
    <cellStyle name="Currency 4 5 3 3 2 3" xfId="11396"/>
    <cellStyle name="Currency 4 5 3 3 2 3 2" xfId="26807"/>
    <cellStyle name="Currency 4 5 3 3 2 3 2 2" xfId="57631"/>
    <cellStyle name="Currency 4 5 3 3 2 3 3" xfId="42221"/>
    <cellStyle name="Currency 4 5 3 3 2 4" xfId="18998"/>
    <cellStyle name="Currency 4 5 3 3 2 4 2" xfId="49822"/>
    <cellStyle name="Currency 4 5 3 3 2 5" xfId="34412"/>
    <cellStyle name="Currency 4 5 3 3 3" xfId="5490"/>
    <cellStyle name="Currency 4 5 3 3 3 2" xfId="13300"/>
    <cellStyle name="Currency 4 5 3 3 3 2 2" xfId="28711"/>
    <cellStyle name="Currency 4 5 3 3 3 2 2 2" xfId="59535"/>
    <cellStyle name="Currency 4 5 3 3 3 2 3" xfId="44125"/>
    <cellStyle name="Currency 4 5 3 3 3 3" xfId="20902"/>
    <cellStyle name="Currency 4 5 3 3 3 3 2" xfId="51726"/>
    <cellStyle name="Currency 4 5 3 3 3 4" xfId="36316"/>
    <cellStyle name="Currency 4 5 3 3 4" xfId="9497"/>
    <cellStyle name="Currency 4 5 3 3 4 2" xfId="24908"/>
    <cellStyle name="Currency 4 5 3 3 4 2 2" xfId="55732"/>
    <cellStyle name="Currency 4 5 3 3 4 3" xfId="40322"/>
    <cellStyle name="Currency 4 5 3 3 5" xfId="17099"/>
    <cellStyle name="Currency 4 5 3 3 5 2" xfId="47923"/>
    <cellStyle name="Currency 4 5 3 3 6" xfId="32513"/>
    <cellStyle name="Currency 4 5 3 4" xfId="2320"/>
    <cellStyle name="Currency 4 5 3 4 2" xfId="6123"/>
    <cellStyle name="Currency 4 5 3 4 2 2" xfId="13933"/>
    <cellStyle name="Currency 4 5 3 4 2 2 2" xfId="29344"/>
    <cellStyle name="Currency 4 5 3 4 2 2 2 2" xfId="60168"/>
    <cellStyle name="Currency 4 5 3 4 2 2 3" xfId="44758"/>
    <cellStyle name="Currency 4 5 3 4 2 3" xfId="21535"/>
    <cellStyle name="Currency 4 5 3 4 2 3 2" xfId="52359"/>
    <cellStyle name="Currency 4 5 3 4 2 4" xfId="36949"/>
    <cellStyle name="Currency 4 5 3 4 3" xfId="10130"/>
    <cellStyle name="Currency 4 5 3 4 3 2" xfId="25541"/>
    <cellStyle name="Currency 4 5 3 4 3 2 2" xfId="56365"/>
    <cellStyle name="Currency 4 5 3 4 3 3" xfId="40955"/>
    <cellStyle name="Currency 4 5 3 4 4" xfId="17732"/>
    <cellStyle name="Currency 4 5 3 4 4 2" xfId="48556"/>
    <cellStyle name="Currency 4 5 3 4 5" xfId="33146"/>
    <cellStyle name="Currency 4 5 3 5" xfId="4224"/>
    <cellStyle name="Currency 4 5 3 5 2" xfId="12034"/>
    <cellStyle name="Currency 4 5 3 5 2 2" xfId="27445"/>
    <cellStyle name="Currency 4 5 3 5 2 2 2" xfId="58269"/>
    <cellStyle name="Currency 4 5 3 5 2 3" xfId="42859"/>
    <cellStyle name="Currency 4 5 3 5 3" xfId="19636"/>
    <cellStyle name="Currency 4 5 3 5 3 2" xfId="50460"/>
    <cellStyle name="Currency 4 5 3 5 4" xfId="35050"/>
    <cellStyle name="Currency 4 5 3 6" xfId="8231"/>
    <cellStyle name="Currency 4 5 3 6 2" xfId="23642"/>
    <cellStyle name="Currency 4 5 3 6 2 2" xfId="54466"/>
    <cellStyle name="Currency 4 5 3 6 3" xfId="39056"/>
    <cellStyle name="Currency 4 5 3 7" xfId="15833"/>
    <cellStyle name="Currency 4 5 3 7 2" xfId="46657"/>
    <cellStyle name="Currency 4 5 3 8" xfId="31247"/>
    <cellStyle name="Currency 4 5 4" xfId="841"/>
    <cellStyle name="Currency 4 5 4 2" xfId="2740"/>
    <cellStyle name="Currency 4 5 4 2 2" xfId="6543"/>
    <cellStyle name="Currency 4 5 4 2 2 2" xfId="14353"/>
    <cellStyle name="Currency 4 5 4 2 2 2 2" xfId="29764"/>
    <cellStyle name="Currency 4 5 4 2 2 2 2 2" xfId="60588"/>
    <cellStyle name="Currency 4 5 4 2 2 2 3" xfId="45178"/>
    <cellStyle name="Currency 4 5 4 2 2 3" xfId="21955"/>
    <cellStyle name="Currency 4 5 4 2 2 3 2" xfId="52779"/>
    <cellStyle name="Currency 4 5 4 2 2 4" xfId="37369"/>
    <cellStyle name="Currency 4 5 4 2 3" xfId="10550"/>
    <cellStyle name="Currency 4 5 4 2 3 2" xfId="25961"/>
    <cellStyle name="Currency 4 5 4 2 3 2 2" xfId="56785"/>
    <cellStyle name="Currency 4 5 4 2 3 3" xfId="41375"/>
    <cellStyle name="Currency 4 5 4 2 4" xfId="18152"/>
    <cellStyle name="Currency 4 5 4 2 4 2" xfId="48976"/>
    <cellStyle name="Currency 4 5 4 2 5" xfId="33566"/>
    <cellStyle name="Currency 4 5 4 3" xfId="4644"/>
    <cellStyle name="Currency 4 5 4 3 2" xfId="12454"/>
    <cellStyle name="Currency 4 5 4 3 2 2" xfId="27865"/>
    <cellStyle name="Currency 4 5 4 3 2 2 2" xfId="58689"/>
    <cellStyle name="Currency 4 5 4 3 2 3" xfId="43279"/>
    <cellStyle name="Currency 4 5 4 3 3" xfId="20056"/>
    <cellStyle name="Currency 4 5 4 3 3 2" xfId="50880"/>
    <cellStyle name="Currency 4 5 4 3 4" xfId="35470"/>
    <cellStyle name="Currency 4 5 4 4" xfId="8651"/>
    <cellStyle name="Currency 4 5 4 4 2" xfId="24062"/>
    <cellStyle name="Currency 4 5 4 4 2 2" xfId="54886"/>
    <cellStyle name="Currency 4 5 4 4 3" xfId="39476"/>
    <cellStyle name="Currency 4 5 4 5" xfId="16253"/>
    <cellStyle name="Currency 4 5 4 5 2" xfId="47077"/>
    <cellStyle name="Currency 4 5 4 6" xfId="31667"/>
    <cellStyle name="Currency 4 5 5" xfId="1474"/>
    <cellStyle name="Currency 4 5 5 2" xfId="3373"/>
    <cellStyle name="Currency 4 5 5 2 2" xfId="7176"/>
    <cellStyle name="Currency 4 5 5 2 2 2" xfId="14986"/>
    <cellStyle name="Currency 4 5 5 2 2 2 2" xfId="30397"/>
    <cellStyle name="Currency 4 5 5 2 2 2 2 2" xfId="61221"/>
    <cellStyle name="Currency 4 5 5 2 2 2 3" xfId="45811"/>
    <cellStyle name="Currency 4 5 5 2 2 3" xfId="22588"/>
    <cellStyle name="Currency 4 5 5 2 2 3 2" xfId="53412"/>
    <cellStyle name="Currency 4 5 5 2 2 4" xfId="38002"/>
    <cellStyle name="Currency 4 5 5 2 3" xfId="11183"/>
    <cellStyle name="Currency 4 5 5 2 3 2" xfId="26594"/>
    <cellStyle name="Currency 4 5 5 2 3 2 2" xfId="57418"/>
    <cellStyle name="Currency 4 5 5 2 3 3" xfId="42008"/>
    <cellStyle name="Currency 4 5 5 2 4" xfId="18785"/>
    <cellStyle name="Currency 4 5 5 2 4 2" xfId="49609"/>
    <cellStyle name="Currency 4 5 5 2 5" xfId="34199"/>
    <cellStyle name="Currency 4 5 5 3" xfId="5277"/>
    <cellStyle name="Currency 4 5 5 3 2" xfId="13087"/>
    <cellStyle name="Currency 4 5 5 3 2 2" xfId="28498"/>
    <cellStyle name="Currency 4 5 5 3 2 2 2" xfId="59322"/>
    <cellStyle name="Currency 4 5 5 3 2 3" xfId="43912"/>
    <cellStyle name="Currency 4 5 5 3 3" xfId="20689"/>
    <cellStyle name="Currency 4 5 5 3 3 2" xfId="51513"/>
    <cellStyle name="Currency 4 5 5 3 4" xfId="36103"/>
    <cellStyle name="Currency 4 5 5 4" xfId="9284"/>
    <cellStyle name="Currency 4 5 5 4 2" xfId="24695"/>
    <cellStyle name="Currency 4 5 5 4 2 2" xfId="55519"/>
    <cellStyle name="Currency 4 5 5 4 3" xfId="40109"/>
    <cellStyle name="Currency 4 5 5 5" xfId="16886"/>
    <cellStyle name="Currency 4 5 5 5 2" xfId="47710"/>
    <cellStyle name="Currency 4 5 5 6" xfId="32300"/>
    <cellStyle name="Currency 4 5 6" xfId="2107"/>
    <cellStyle name="Currency 4 5 6 2" xfId="5910"/>
    <cellStyle name="Currency 4 5 6 2 2" xfId="13720"/>
    <cellStyle name="Currency 4 5 6 2 2 2" xfId="29131"/>
    <cellStyle name="Currency 4 5 6 2 2 2 2" xfId="59955"/>
    <cellStyle name="Currency 4 5 6 2 2 3" xfId="44545"/>
    <cellStyle name="Currency 4 5 6 2 3" xfId="21322"/>
    <cellStyle name="Currency 4 5 6 2 3 2" xfId="52146"/>
    <cellStyle name="Currency 4 5 6 2 4" xfId="36736"/>
    <cellStyle name="Currency 4 5 6 3" xfId="9917"/>
    <cellStyle name="Currency 4 5 6 3 2" xfId="25328"/>
    <cellStyle name="Currency 4 5 6 3 2 2" xfId="56152"/>
    <cellStyle name="Currency 4 5 6 3 3" xfId="40742"/>
    <cellStyle name="Currency 4 5 6 4" xfId="17519"/>
    <cellStyle name="Currency 4 5 6 4 2" xfId="48343"/>
    <cellStyle name="Currency 4 5 6 5" xfId="32933"/>
    <cellStyle name="Currency 4 5 7" xfId="4011"/>
    <cellStyle name="Currency 4 5 7 2" xfId="11821"/>
    <cellStyle name="Currency 4 5 7 2 2" xfId="27232"/>
    <cellStyle name="Currency 4 5 7 2 2 2" xfId="58056"/>
    <cellStyle name="Currency 4 5 7 2 3" xfId="42646"/>
    <cellStyle name="Currency 4 5 7 3" xfId="19423"/>
    <cellStyle name="Currency 4 5 7 3 2" xfId="50247"/>
    <cellStyle name="Currency 4 5 7 4" xfId="34837"/>
    <cellStyle name="Currency 4 5 8" xfId="8018"/>
    <cellStyle name="Currency 4 5 8 2" xfId="23429"/>
    <cellStyle name="Currency 4 5 8 2 2" xfId="54253"/>
    <cellStyle name="Currency 4 5 8 3" xfId="38843"/>
    <cellStyle name="Currency 4 5 9" xfId="7809"/>
    <cellStyle name="Currency 4 5 9 2" xfId="23220"/>
    <cellStyle name="Currency 4 5 9 2 2" xfId="54044"/>
    <cellStyle name="Currency 4 5 9 3" xfId="38634"/>
    <cellStyle name="Currency 4 6" xfId="585"/>
    <cellStyle name="Currency 4 6 2" xfId="1218"/>
    <cellStyle name="Currency 4 6 2 2" xfId="3117"/>
    <cellStyle name="Currency 4 6 2 2 2" xfId="6920"/>
    <cellStyle name="Currency 4 6 2 2 2 2" xfId="14730"/>
    <cellStyle name="Currency 4 6 2 2 2 2 2" xfId="30141"/>
    <cellStyle name="Currency 4 6 2 2 2 2 2 2" xfId="60965"/>
    <cellStyle name="Currency 4 6 2 2 2 2 3" xfId="45555"/>
    <cellStyle name="Currency 4 6 2 2 2 3" xfId="22332"/>
    <cellStyle name="Currency 4 6 2 2 2 3 2" xfId="53156"/>
    <cellStyle name="Currency 4 6 2 2 2 4" xfId="37746"/>
    <cellStyle name="Currency 4 6 2 2 3" xfId="10927"/>
    <cellStyle name="Currency 4 6 2 2 3 2" xfId="26338"/>
    <cellStyle name="Currency 4 6 2 2 3 2 2" xfId="57162"/>
    <cellStyle name="Currency 4 6 2 2 3 3" xfId="41752"/>
    <cellStyle name="Currency 4 6 2 2 4" xfId="18529"/>
    <cellStyle name="Currency 4 6 2 2 4 2" xfId="49353"/>
    <cellStyle name="Currency 4 6 2 2 5" xfId="33943"/>
    <cellStyle name="Currency 4 6 2 3" xfId="5021"/>
    <cellStyle name="Currency 4 6 2 3 2" xfId="12831"/>
    <cellStyle name="Currency 4 6 2 3 2 2" xfId="28242"/>
    <cellStyle name="Currency 4 6 2 3 2 2 2" xfId="59066"/>
    <cellStyle name="Currency 4 6 2 3 2 3" xfId="43656"/>
    <cellStyle name="Currency 4 6 2 3 3" xfId="20433"/>
    <cellStyle name="Currency 4 6 2 3 3 2" xfId="51257"/>
    <cellStyle name="Currency 4 6 2 3 4" xfId="35847"/>
    <cellStyle name="Currency 4 6 2 4" xfId="9028"/>
    <cellStyle name="Currency 4 6 2 4 2" xfId="24439"/>
    <cellStyle name="Currency 4 6 2 4 2 2" xfId="55263"/>
    <cellStyle name="Currency 4 6 2 4 3" xfId="39853"/>
    <cellStyle name="Currency 4 6 2 5" xfId="16630"/>
    <cellStyle name="Currency 4 6 2 5 2" xfId="47454"/>
    <cellStyle name="Currency 4 6 2 6" xfId="32044"/>
    <cellStyle name="Currency 4 6 3" xfId="1851"/>
    <cellStyle name="Currency 4 6 3 2" xfId="3750"/>
    <cellStyle name="Currency 4 6 3 2 2" xfId="7553"/>
    <cellStyle name="Currency 4 6 3 2 2 2" xfId="15363"/>
    <cellStyle name="Currency 4 6 3 2 2 2 2" xfId="30774"/>
    <cellStyle name="Currency 4 6 3 2 2 2 2 2" xfId="61598"/>
    <cellStyle name="Currency 4 6 3 2 2 2 3" xfId="46188"/>
    <cellStyle name="Currency 4 6 3 2 2 3" xfId="22965"/>
    <cellStyle name="Currency 4 6 3 2 2 3 2" xfId="53789"/>
    <cellStyle name="Currency 4 6 3 2 2 4" xfId="38379"/>
    <cellStyle name="Currency 4 6 3 2 3" xfId="11560"/>
    <cellStyle name="Currency 4 6 3 2 3 2" xfId="26971"/>
    <cellStyle name="Currency 4 6 3 2 3 2 2" xfId="57795"/>
    <cellStyle name="Currency 4 6 3 2 3 3" xfId="42385"/>
    <cellStyle name="Currency 4 6 3 2 4" xfId="19162"/>
    <cellStyle name="Currency 4 6 3 2 4 2" xfId="49986"/>
    <cellStyle name="Currency 4 6 3 2 5" xfId="34576"/>
    <cellStyle name="Currency 4 6 3 3" xfId="5654"/>
    <cellStyle name="Currency 4 6 3 3 2" xfId="13464"/>
    <cellStyle name="Currency 4 6 3 3 2 2" xfId="28875"/>
    <cellStyle name="Currency 4 6 3 3 2 2 2" xfId="59699"/>
    <cellStyle name="Currency 4 6 3 3 2 3" xfId="44289"/>
    <cellStyle name="Currency 4 6 3 3 3" xfId="21066"/>
    <cellStyle name="Currency 4 6 3 3 3 2" xfId="51890"/>
    <cellStyle name="Currency 4 6 3 3 4" xfId="36480"/>
    <cellStyle name="Currency 4 6 3 4" xfId="9661"/>
    <cellStyle name="Currency 4 6 3 4 2" xfId="25072"/>
    <cellStyle name="Currency 4 6 3 4 2 2" xfId="55896"/>
    <cellStyle name="Currency 4 6 3 4 3" xfId="40486"/>
    <cellStyle name="Currency 4 6 3 5" xfId="17263"/>
    <cellStyle name="Currency 4 6 3 5 2" xfId="48087"/>
    <cellStyle name="Currency 4 6 3 6" xfId="32677"/>
    <cellStyle name="Currency 4 6 4" xfId="2484"/>
    <cellStyle name="Currency 4 6 4 2" xfId="6287"/>
    <cellStyle name="Currency 4 6 4 2 2" xfId="14097"/>
    <cellStyle name="Currency 4 6 4 2 2 2" xfId="29508"/>
    <cellStyle name="Currency 4 6 4 2 2 2 2" xfId="60332"/>
    <cellStyle name="Currency 4 6 4 2 2 3" xfId="44922"/>
    <cellStyle name="Currency 4 6 4 2 3" xfId="21699"/>
    <cellStyle name="Currency 4 6 4 2 3 2" xfId="52523"/>
    <cellStyle name="Currency 4 6 4 2 4" xfId="37113"/>
    <cellStyle name="Currency 4 6 4 3" xfId="10294"/>
    <cellStyle name="Currency 4 6 4 3 2" xfId="25705"/>
    <cellStyle name="Currency 4 6 4 3 2 2" xfId="56529"/>
    <cellStyle name="Currency 4 6 4 3 3" xfId="41119"/>
    <cellStyle name="Currency 4 6 4 4" xfId="17896"/>
    <cellStyle name="Currency 4 6 4 4 2" xfId="48720"/>
    <cellStyle name="Currency 4 6 4 5" xfId="33310"/>
    <cellStyle name="Currency 4 6 5" xfId="4388"/>
    <cellStyle name="Currency 4 6 5 2" xfId="12198"/>
    <cellStyle name="Currency 4 6 5 2 2" xfId="27609"/>
    <cellStyle name="Currency 4 6 5 2 2 2" xfId="58433"/>
    <cellStyle name="Currency 4 6 5 2 3" xfId="43023"/>
    <cellStyle name="Currency 4 6 5 3" xfId="19800"/>
    <cellStyle name="Currency 4 6 5 3 2" xfId="50624"/>
    <cellStyle name="Currency 4 6 5 4" xfId="35214"/>
    <cellStyle name="Currency 4 6 6" xfId="8395"/>
    <cellStyle name="Currency 4 6 6 2" xfId="23806"/>
    <cellStyle name="Currency 4 6 6 2 2" xfId="54630"/>
    <cellStyle name="Currency 4 6 6 3" xfId="39220"/>
    <cellStyle name="Currency 4 6 7" xfId="15997"/>
    <cellStyle name="Currency 4 6 7 2" xfId="46821"/>
    <cellStyle name="Currency 4 6 8" xfId="31411"/>
    <cellStyle name="Currency 4 7" xfId="376"/>
    <cellStyle name="Currency 4 7 2" xfId="1009"/>
    <cellStyle name="Currency 4 7 2 2" xfId="2908"/>
    <cellStyle name="Currency 4 7 2 2 2" xfId="6711"/>
    <cellStyle name="Currency 4 7 2 2 2 2" xfId="14521"/>
    <cellStyle name="Currency 4 7 2 2 2 2 2" xfId="29932"/>
    <cellStyle name="Currency 4 7 2 2 2 2 2 2" xfId="60756"/>
    <cellStyle name="Currency 4 7 2 2 2 2 3" xfId="45346"/>
    <cellStyle name="Currency 4 7 2 2 2 3" xfId="22123"/>
    <cellStyle name="Currency 4 7 2 2 2 3 2" xfId="52947"/>
    <cellStyle name="Currency 4 7 2 2 2 4" xfId="37537"/>
    <cellStyle name="Currency 4 7 2 2 3" xfId="10718"/>
    <cellStyle name="Currency 4 7 2 2 3 2" xfId="26129"/>
    <cellStyle name="Currency 4 7 2 2 3 2 2" xfId="56953"/>
    <cellStyle name="Currency 4 7 2 2 3 3" xfId="41543"/>
    <cellStyle name="Currency 4 7 2 2 4" xfId="18320"/>
    <cellStyle name="Currency 4 7 2 2 4 2" xfId="49144"/>
    <cellStyle name="Currency 4 7 2 2 5" xfId="33734"/>
    <cellStyle name="Currency 4 7 2 3" xfId="4812"/>
    <cellStyle name="Currency 4 7 2 3 2" xfId="12622"/>
    <cellStyle name="Currency 4 7 2 3 2 2" xfId="28033"/>
    <cellStyle name="Currency 4 7 2 3 2 2 2" xfId="58857"/>
    <cellStyle name="Currency 4 7 2 3 2 3" xfId="43447"/>
    <cellStyle name="Currency 4 7 2 3 3" xfId="20224"/>
    <cellStyle name="Currency 4 7 2 3 3 2" xfId="51048"/>
    <cellStyle name="Currency 4 7 2 3 4" xfId="35638"/>
    <cellStyle name="Currency 4 7 2 4" xfId="8819"/>
    <cellStyle name="Currency 4 7 2 4 2" xfId="24230"/>
    <cellStyle name="Currency 4 7 2 4 2 2" xfId="55054"/>
    <cellStyle name="Currency 4 7 2 4 3" xfId="39644"/>
    <cellStyle name="Currency 4 7 2 5" xfId="16421"/>
    <cellStyle name="Currency 4 7 2 5 2" xfId="47245"/>
    <cellStyle name="Currency 4 7 2 6" xfId="31835"/>
    <cellStyle name="Currency 4 7 3" xfId="1642"/>
    <cellStyle name="Currency 4 7 3 2" xfId="3541"/>
    <cellStyle name="Currency 4 7 3 2 2" xfId="7344"/>
    <cellStyle name="Currency 4 7 3 2 2 2" xfId="15154"/>
    <cellStyle name="Currency 4 7 3 2 2 2 2" xfId="30565"/>
    <cellStyle name="Currency 4 7 3 2 2 2 2 2" xfId="61389"/>
    <cellStyle name="Currency 4 7 3 2 2 2 3" xfId="45979"/>
    <cellStyle name="Currency 4 7 3 2 2 3" xfId="22756"/>
    <cellStyle name="Currency 4 7 3 2 2 3 2" xfId="53580"/>
    <cellStyle name="Currency 4 7 3 2 2 4" xfId="38170"/>
    <cellStyle name="Currency 4 7 3 2 3" xfId="11351"/>
    <cellStyle name="Currency 4 7 3 2 3 2" xfId="26762"/>
    <cellStyle name="Currency 4 7 3 2 3 2 2" xfId="57586"/>
    <cellStyle name="Currency 4 7 3 2 3 3" xfId="42176"/>
    <cellStyle name="Currency 4 7 3 2 4" xfId="18953"/>
    <cellStyle name="Currency 4 7 3 2 4 2" xfId="49777"/>
    <cellStyle name="Currency 4 7 3 2 5" xfId="34367"/>
    <cellStyle name="Currency 4 7 3 3" xfId="5445"/>
    <cellStyle name="Currency 4 7 3 3 2" xfId="13255"/>
    <cellStyle name="Currency 4 7 3 3 2 2" xfId="28666"/>
    <cellStyle name="Currency 4 7 3 3 2 2 2" xfId="59490"/>
    <cellStyle name="Currency 4 7 3 3 2 3" xfId="44080"/>
    <cellStyle name="Currency 4 7 3 3 3" xfId="20857"/>
    <cellStyle name="Currency 4 7 3 3 3 2" xfId="51681"/>
    <cellStyle name="Currency 4 7 3 3 4" xfId="36271"/>
    <cellStyle name="Currency 4 7 3 4" xfId="9452"/>
    <cellStyle name="Currency 4 7 3 4 2" xfId="24863"/>
    <cellStyle name="Currency 4 7 3 4 2 2" xfId="55687"/>
    <cellStyle name="Currency 4 7 3 4 3" xfId="40277"/>
    <cellStyle name="Currency 4 7 3 5" xfId="17054"/>
    <cellStyle name="Currency 4 7 3 5 2" xfId="47878"/>
    <cellStyle name="Currency 4 7 3 6" xfId="32468"/>
    <cellStyle name="Currency 4 7 4" xfId="2275"/>
    <cellStyle name="Currency 4 7 4 2" xfId="6078"/>
    <cellStyle name="Currency 4 7 4 2 2" xfId="13888"/>
    <cellStyle name="Currency 4 7 4 2 2 2" xfId="29299"/>
    <cellStyle name="Currency 4 7 4 2 2 2 2" xfId="60123"/>
    <cellStyle name="Currency 4 7 4 2 2 3" xfId="44713"/>
    <cellStyle name="Currency 4 7 4 2 3" xfId="21490"/>
    <cellStyle name="Currency 4 7 4 2 3 2" xfId="52314"/>
    <cellStyle name="Currency 4 7 4 2 4" xfId="36904"/>
    <cellStyle name="Currency 4 7 4 3" xfId="10085"/>
    <cellStyle name="Currency 4 7 4 3 2" xfId="25496"/>
    <cellStyle name="Currency 4 7 4 3 2 2" xfId="56320"/>
    <cellStyle name="Currency 4 7 4 3 3" xfId="40910"/>
    <cellStyle name="Currency 4 7 4 4" xfId="17687"/>
    <cellStyle name="Currency 4 7 4 4 2" xfId="48511"/>
    <cellStyle name="Currency 4 7 4 5" xfId="33101"/>
    <cellStyle name="Currency 4 7 5" xfId="4179"/>
    <cellStyle name="Currency 4 7 5 2" xfId="11989"/>
    <cellStyle name="Currency 4 7 5 2 2" xfId="27400"/>
    <cellStyle name="Currency 4 7 5 2 2 2" xfId="58224"/>
    <cellStyle name="Currency 4 7 5 2 3" xfId="42814"/>
    <cellStyle name="Currency 4 7 5 3" xfId="19591"/>
    <cellStyle name="Currency 4 7 5 3 2" xfId="50415"/>
    <cellStyle name="Currency 4 7 5 4" xfId="35005"/>
    <cellStyle name="Currency 4 7 6" xfId="8186"/>
    <cellStyle name="Currency 4 7 6 2" xfId="23597"/>
    <cellStyle name="Currency 4 7 6 2 2" xfId="54421"/>
    <cellStyle name="Currency 4 7 6 3" xfId="39011"/>
    <cellStyle name="Currency 4 7 7" xfId="15788"/>
    <cellStyle name="Currency 4 7 7 2" xfId="46612"/>
    <cellStyle name="Currency 4 7 8" xfId="31202"/>
    <cellStyle name="Currency 4 8" xfId="796"/>
    <cellStyle name="Currency 4 8 2" xfId="2695"/>
    <cellStyle name="Currency 4 8 2 2" xfId="6498"/>
    <cellStyle name="Currency 4 8 2 2 2" xfId="14308"/>
    <cellStyle name="Currency 4 8 2 2 2 2" xfId="29719"/>
    <cellStyle name="Currency 4 8 2 2 2 2 2" xfId="60543"/>
    <cellStyle name="Currency 4 8 2 2 2 3" xfId="45133"/>
    <cellStyle name="Currency 4 8 2 2 3" xfId="21910"/>
    <cellStyle name="Currency 4 8 2 2 3 2" xfId="52734"/>
    <cellStyle name="Currency 4 8 2 2 4" xfId="37324"/>
    <cellStyle name="Currency 4 8 2 3" xfId="10505"/>
    <cellStyle name="Currency 4 8 2 3 2" xfId="25916"/>
    <cellStyle name="Currency 4 8 2 3 2 2" xfId="56740"/>
    <cellStyle name="Currency 4 8 2 3 3" xfId="41330"/>
    <cellStyle name="Currency 4 8 2 4" xfId="18107"/>
    <cellStyle name="Currency 4 8 2 4 2" xfId="48931"/>
    <cellStyle name="Currency 4 8 2 5" xfId="33521"/>
    <cellStyle name="Currency 4 8 3" xfId="4599"/>
    <cellStyle name="Currency 4 8 3 2" xfId="12409"/>
    <cellStyle name="Currency 4 8 3 2 2" xfId="27820"/>
    <cellStyle name="Currency 4 8 3 2 2 2" xfId="58644"/>
    <cellStyle name="Currency 4 8 3 2 3" xfId="43234"/>
    <cellStyle name="Currency 4 8 3 3" xfId="20011"/>
    <cellStyle name="Currency 4 8 3 3 2" xfId="50835"/>
    <cellStyle name="Currency 4 8 3 4" xfId="35425"/>
    <cellStyle name="Currency 4 8 4" xfId="8606"/>
    <cellStyle name="Currency 4 8 4 2" xfId="24017"/>
    <cellStyle name="Currency 4 8 4 2 2" xfId="54841"/>
    <cellStyle name="Currency 4 8 4 3" xfId="39431"/>
    <cellStyle name="Currency 4 8 5" xfId="16208"/>
    <cellStyle name="Currency 4 8 5 2" xfId="47032"/>
    <cellStyle name="Currency 4 8 6" xfId="31622"/>
    <cellStyle name="Currency 4 9" xfId="1429"/>
    <cellStyle name="Currency 4 9 2" xfId="3328"/>
    <cellStyle name="Currency 4 9 2 2" xfId="7131"/>
    <cellStyle name="Currency 4 9 2 2 2" xfId="14941"/>
    <cellStyle name="Currency 4 9 2 2 2 2" xfId="30352"/>
    <cellStyle name="Currency 4 9 2 2 2 2 2" xfId="61176"/>
    <cellStyle name="Currency 4 9 2 2 2 3" xfId="45766"/>
    <cellStyle name="Currency 4 9 2 2 3" xfId="22543"/>
    <cellStyle name="Currency 4 9 2 2 3 2" xfId="53367"/>
    <cellStyle name="Currency 4 9 2 2 4" xfId="37957"/>
    <cellStyle name="Currency 4 9 2 3" xfId="11138"/>
    <cellStyle name="Currency 4 9 2 3 2" xfId="26549"/>
    <cellStyle name="Currency 4 9 2 3 2 2" xfId="57373"/>
    <cellStyle name="Currency 4 9 2 3 3" xfId="41963"/>
    <cellStyle name="Currency 4 9 2 4" xfId="18740"/>
    <cellStyle name="Currency 4 9 2 4 2" xfId="49564"/>
    <cellStyle name="Currency 4 9 2 5" xfId="34154"/>
    <cellStyle name="Currency 4 9 3" xfId="5232"/>
    <cellStyle name="Currency 4 9 3 2" xfId="13042"/>
    <cellStyle name="Currency 4 9 3 2 2" xfId="28453"/>
    <cellStyle name="Currency 4 9 3 2 2 2" xfId="59277"/>
    <cellStyle name="Currency 4 9 3 2 3" xfId="43867"/>
    <cellStyle name="Currency 4 9 3 3" xfId="20644"/>
    <cellStyle name="Currency 4 9 3 3 2" xfId="51468"/>
    <cellStyle name="Currency 4 9 3 4" xfId="36058"/>
    <cellStyle name="Currency 4 9 4" xfId="9239"/>
    <cellStyle name="Currency 4 9 4 2" xfId="24650"/>
    <cellStyle name="Currency 4 9 4 2 2" xfId="55474"/>
    <cellStyle name="Currency 4 9 4 3" xfId="40064"/>
    <cellStyle name="Currency 4 9 5" xfId="16841"/>
    <cellStyle name="Currency 4 9 5 2" xfId="47665"/>
    <cellStyle name="Currency 4 9 6" xfId="32255"/>
    <cellStyle name="Currency 5" xfId="150"/>
    <cellStyle name="Currency 5 10" xfId="2059"/>
    <cellStyle name="Currency 5 10 2" xfId="5862"/>
    <cellStyle name="Currency 5 10 2 2" xfId="13672"/>
    <cellStyle name="Currency 5 10 2 2 2" xfId="29083"/>
    <cellStyle name="Currency 5 10 2 2 2 2" xfId="59907"/>
    <cellStyle name="Currency 5 10 2 2 3" xfId="44497"/>
    <cellStyle name="Currency 5 10 2 3" xfId="21274"/>
    <cellStyle name="Currency 5 10 2 3 2" xfId="52098"/>
    <cellStyle name="Currency 5 10 2 4" xfId="36688"/>
    <cellStyle name="Currency 5 10 3" xfId="9869"/>
    <cellStyle name="Currency 5 10 3 2" xfId="25280"/>
    <cellStyle name="Currency 5 10 3 2 2" xfId="56104"/>
    <cellStyle name="Currency 5 10 3 3" xfId="40694"/>
    <cellStyle name="Currency 5 10 4" xfId="17471"/>
    <cellStyle name="Currency 5 10 4 2" xfId="48295"/>
    <cellStyle name="Currency 5 10 5" xfId="32885"/>
    <cellStyle name="Currency 5 11" xfId="3963"/>
    <cellStyle name="Currency 5 11 2" xfId="11773"/>
    <cellStyle name="Currency 5 11 2 2" xfId="27184"/>
    <cellStyle name="Currency 5 11 2 2 2" xfId="58008"/>
    <cellStyle name="Currency 5 11 2 3" xfId="42598"/>
    <cellStyle name="Currency 5 11 3" xfId="19375"/>
    <cellStyle name="Currency 5 11 3 2" xfId="50199"/>
    <cellStyle name="Currency 5 11 4" xfId="34789"/>
    <cellStyle name="Currency 5 12" xfId="7970"/>
    <cellStyle name="Currency 5 12 2" xfId="23381"/>
    <cellStyle name="Currency 5 12 2 2" xfId="54205"/>
    <cellStyle name="Currency 5 12 3" xfId="38795"/>
    <cellStyle name="Currency 5 13" xfId="7761"/>
    <cellStyle name="Currency 5 13 2" xfId="23172"/>
    <cellStyle name="Currency 5 13 2 2" xfId="53996"/>
    <cellStyle name="Currency 5 13 3" xfId="38586"/>
    <cellStyle name="Currency 5 14" xfId="15572"/>
    <cellStyle name="Currency 5 14 2" xfId="46396"/>
    <cellStyle name="Currency 5 15" xfId="30986"/>
    <cellStyle name="Currency 5 2" xfId="179"/>
    <cellStyle name="Currency 5 2 10" xfId="3983"/>
    <cellStyle name="Currency 5 2 10 2" xfId="11793"/>
    <cellStyle name="Currency 5 2 10 2 2" xfId="27204"/>
    <cellStyle name="Currency 5 2 10 2 2 2" xfId="58028"/>
    <cellStyle name="Currency 5 2 10 2 3" xfId="42618"/>
    <cellStyle name="Currency 5 2 10 3" xfId="19395"/>
    <cellStyle name="Currency 5 2 10 3 2" xfId="50219"/>
    <cellStyle name="Currency 5 2 10 4" xfId="34809"/>
    <cellStyle name="Currency 5 2 11" xfId="7990"/>
    <cellStyle name="Currency 5 2 11 2" xfId="23401"/>
    <cellStyle name="Currency 5 2 11 2 2" xfId="54225"/>
    <cellStyle name="Currency 5 2 11 3" xfId="38815"/>
    <cellStyle name="Currency 5 2 12" xfId="7781"/>
    <cellStyle name="Currency 5 2 12 2" xfId="23192"/>
    <cellStyle name="Currency 5 2 12 2 2" xfId="54016"/>
    <cellStyle name="Currency 5 2 12 3" xfId="38606"/>
    <cellStyle name="Currency 5 2 13" xfId="15592"/>
    <cellStyle name="Currency 5 2 13 2" xfId="46416"/>
    <cellStyle name="Currency 5 2 14" xfId="31006"/>
    <cellStyle name="Currency 5 2 2" xfId="264"/>
    <cellStyle name="Currency 5 2 2 10" xfId="7866"/>
    <cellStyle name="Currency 5 2 2 10 2" xfId="23277"/>
    <cellStyle name="Currency 5 2 2 10 2 2" xfId="54101"/>
    <cellStyle name="Currency 5 2 2 10 3" xfId="38691"/>
    <cellStyle name="Currency 5 2 2 11" xfId="15677"/>
    <cellStyle name="Currency 5 2 2 11 2" xfId="46501"/>
    <cellStyle name="Currency 5 2 2 12" xfId="31091"/>
    <cellStyle name="Currency 5 2 2 2" xfId="346"/>
    <cellStyle name="Currency 5 2 2 2 10" xfId="15759"/>
    <cellStyle name="Currency 5 2 2 2 10 2" xfId="46583"/>
    <cellStyle name="Currency 5 2 2 2 11" xfId="31173"/>
    <cellStyle name="Currency 5 2 2 2 2" xfId="769"/>
    <cellStyle name="Currency 5 2 2 2 2 2" xfId="1402"/>
    <cellStyle name="Currency 5 2 2 2 2 2 2" xfId="3301"/>
    <cellStyle name="Currency 5 2 2 2 2 2 2 2" xfId="7104"/>
    <cellStyle name="Currency 5 2 2 2 2 2 2 2 2" xfId="14914"/>
    <cellStyle name="Currency 5 2 2 2 2 2 2 2 2 2" xfId="30325"/>
    <cellStyle name="Currency 5 2 2 2 2 2 2 2 2 2 2" xfId="61149"/>
    <cellStyle name="Currency 5 2 2 2 2 2 2 2 2 3" xfId="45739"/>
    <cellStyle name="Currency 5 2 2 2 2 2 2 2 3" xfId="22516"/>
    <cellStyle name="Currency 5 2 2 2 2 2 2 2 3 2" xfId="53340"/>
    <cellStyle name="Currency 5 2 2 2 2 2 2 2 4" xfId="37930"/>
    <cellStyle name="Currency 5 2 2 2 2 2 2 3" xfId="11111"/>
    <cellStyle name="Currency 5 2 2 2 2 2 2 3 2" xfId="26522"/>
    <cellStyle name="Currency 5 2 2 2 2 2 2 3 2 2" xfId="57346"/>
    <cellStyle name="Currency 5 2 2 2 2 2 2 3 3" xfId="41936"/>
    <cellStyle name="Currency 5 2 2 2 2 2 2 4" xfId="18713"/>
    <cellStyle name="Currency 5 2 2 2 2 2 2 4 2" xfId="49537"/>
    <cellStyle name="Currency 5 2 2 2 2 2 2 5" xfId="34127"/>
    <cellStyle name="Currency 5 2 2 2 2 2 3" xfId="5205"/>
    <cellStyle name="Currency 5 2 2 2 2 2 3 2" xfId="13015"/>
    <cellStyle name="Currency 5 2 2 2 2 2 3 2 2" xfId="28426"/>
    <cellStyle name="Currency 5 2 2 2 2 2 3 2 2 2" xfId="59250"/>
    <cellStyle name="Currency 5 2 2 2 2 2 3 2 3" xfId="43840"/>
    <cellStyle name="Currency 5 2 2 2 2 2 3 3" xfId="20617"/>
    <cellStyle name="Currency 5 2 2 2 2 2 3 3 2" xfId="51441"/>
    <cellStyle name="Currency 5 2 2 2 2 2 3 4" xfId="36031"/>
    <cellStyle name="Currency 5 2 2 2 2 2 4" xfId="9212"/>
    <cellStyle name="Currency 5 2 2 2 2 2 4 2" xfId="24623"/>
    <cellStyle name="Currency 5 2 2 2 2 2 4 2 2" xfId="55447"/>
    <cellStyle name="Currency 5 2 2 2 2 2 4 3" xfId="40037"/>
    <cellStyle name="Currency 5 2 2 2 2 2 5" xfId="16814"/>
    <cellStyle name="Currency 5 2 2 2 2 2 5 2" xfId="47638"/>
    <cellStyle name="Currency 5 2 2 2 2 2 6" xfId="32228"/>
    <cellStyle name="Currency 5 2 2 2 2 3" xfId="2035"/>
    <cellStyle name="Currency 5 2 2 2 2 3 2" xfId="3934"/>
    <cellStyle name="Currency 5 2 2 2 2 3 2 2" xfId="7737"/>
    <cellStyle name="Currency 5 2 2 2 2 3 2 2 2" xfId="15547"/>
    <cellStyle name="Currency 5 2 2 2 2 3 2 2 2 2" xfId="30958"/>
    <cellStyle name="Currency 5 2 2 2 2 3 2 2 2 2 2" xfId="61782"/>
    <cellStyle name="Currency 5 2 2 2 2 3 2 2 2 3" xfId="46372"/>
    <cellStyle name="Currency 5 2 2 2 2 3 2 2 3" xfId="23149"/>
    <cellStyle name="Currency 5 2 2 2 2 3 2 2 3 2" xfId="53973"/>
    <cellStyle name="Currency 5 2 2 2 2 3 2 2 4" xfId="38563"/>
    <cellStyle name="Currency 5 2 2 2 2 3 2 3" xfId="11744"/>
    <cellStyle name="Currency 5 2 2 2 2 3 2 3 2" xfId="27155"/>
    <cellStyle name="Currency 5 2 2 2 2 3 2 3 2 2" xfId="57979"/>
    <cellStyle name="Currency 5 2 2 2 2 3 2 3 3" xfId="42569"/>
    <cellStyle name="Currency 5 2 2 2 2 3 2 4" xfId="19346"/>
    <cellStyle name="Currency 5 2 2 2 2 3 2 4 2" xfId="50170"/>
    <cellStyle name="Currency 5 2 2 2 2 3 2 5" xfId="34760"/>
    <cellStyle name="Currency 5 2 2 2 2 3 3" xfId="5838"/>
    <cellStyle name="Currency 5 2 2 2 2 3 3 2" xfId="13648"/>
    <cellStyle name="Currency 5 2 2 2 2 3 3 2 2" xfId="29059"/>
    <cellStyle name="Currency 5 2 2 2 2 3 3 2 2 2" xfId="59883"/>
    <cellStyle name="Currency 5 2 2 2 2 3 3 2 3" xfId="44473"/>
    <cellStyle name="Currency 5 2 2 2 2 3 3 3" xfId="21250"/>
    <cellStyle name="Currency 5 2 2 2 2 3 3 3 2" xfId="52074"/>
    <cellStyle name="Currency 5 2 2 2 2 3 3 4" xfId="36664"/>
    <cellStyle name="Currency 5 2 2 2 2 3 4" xfId="9845"/>
    <cellStyle name="Currency 5 2 2 2 2 3 4 2" xfId="25256"/>
    <cellStyle name="Currency 5 2 2 2 2 3 4 2 2" xfId="56080"/>
    <cellStyle name="Currency 5 2 2 2 2 3 4 3" xfId="40670"/>
    <cellStyle name="Currency 5 2 2 2 2 3 5" xfId="17447"/>
    <cellStyle name="Currency 5 2 2 2 2 3 5 2" xfId="48271"/>
    <cellStyle name="Currency 5 2 2 2 2 3 6" xfId="32861"/>
    <cellStyle name="Currency 5 2 2 2 2 4" xfId="2668"/>
    <cellStyle name="Currency 5 2 2 2 2 4 2" xfId="6471"/>
    <cellStyle name="Currency 5 2 2 2 2 4 2 2" xfId="14281"/>
    <cellStyle name="Currency 5 2 2 2 2 4 2 2 2" xfId="29692"/>
    <cellStyle name="Currency 5 2 2 2 2 4 2 2 2 2" xfId="60516"/>
    <cellStyle name="Currency 5 2 2 2 2 4 2 2 3" xfId="45106"/>
    <cellStyle name="Currency 5 2 2 2 2 4 2 3" xfId="21883"/>
    <cellStyle name="Currency 5 2 2 2 2 4 2 3 2" xfId="52707"/>
    <cellStyle name="Currency 5 2 2 2 2 4 2 4" xfId="37297"/>
    <cellStyle name="Currency 5 2 2 2 2 4 3" xfId="10478"/>
    <cellStyle name="Currency 5 2 2 2 2 4 3 2" xfId="25889"/>
    <cellStyle name="Currency 5 2 2 2 2 4 3 2 2" xfId="56713"/>
    <cellStyle name="Currency 5 2 2 2 2 4 3 3" xfId="41303"/>
    <cellStyle name="Currency 5 2 2 2 2 4 4" xfId="18080"/>
    <cellStyle name="Currency 5 2 2 2 2 4 4 2" xfId="48904"/>
    <cellStyle name="Currency 5 2 2 2 2 4 5" xfId="33494"/>
    <cellStyle name="Currency 5 2 2 2 2 5" xfId="4572"/>
    <cellStyle name="Currency 5 2 2 2 2 5 2" xfId="12382"/>
    <cellStyle name="Currency 5 2 2 2 2 5 2 2" xfId="27793"/>
    <cellStyle name="Currency 5 2 2 2 2 5 2 2 2" xfId="58617"/>
    <cellStyle name="Currency 5 2 2 2 2 5 2 3" xfId="43207"/>
    <cellStyle name="Currency 5 2 2 2 2 5 3" xfId="19984"/>
    <cellStyle name="Currency 5 2 2 2 2 5 3 2" xfId="50808"/>
    <cellStyle name="Currency 5 2 2 2 2 5 4" xfId="35398"/>
    <cellStyle name="Currency 5 2 2 2 2 6" xfId="8579"/>
    <cellStyle name="Currency 5 2 2 2 2 6 2" xfId="23990"/>
    <cellStyle name="Currency 5 2 2 2 2 6 2 2" xfId="54814"/>
    <cellStyle name="Currency 5 2 2 2 2 6 3" xfId="39404"/>
    <cellStyle name="Currency 5 2 2 2 2 7" xfId="16181"/>
    <cellStyle name="Currency 5 2 2 2 2 7 2" xfId="47005"/>
    <cellStyle name="Currency 5 2 2 2 2 8" xfId="31595"/>
    <cellStyle name="Currency 5 2 2 2 3" xfId="560"/>
    <cellStyle name="Currency 5 2 2 2 3 2" xfId="1193"/>
    <cellStyle name="Currency 5 2 2 2 3 2 2" xfId="3092"/>
    <cellStyle name="Currency 5 2 2 2 3 2 2 2" xfId="6895"/>
    <cellStyle name="Currency 5 2 2 2 3 2 2 2 2" xfId="14705"/>
    <cellStyle name="Currency 5 2 2 2 3 2 2 2 2 2" xfId="30116"/>
    <cellStyle name="Currency 5 2 2 2 3 2 2 2 2 2 2" xfId="60940"/>
    <cellStyle name="Currency 5 2 2 2 3 2 2 2 2 3" xfId="45530"/>
    <cellStyle name="Currency 5 2 2 2 3 2 2 2 3" xfId="22307"/>
    <cellStyle name="Currency 5 2 2 2 3 2 2 2 3 2" xfId="53131"/>
    <cellStyle name="Currency 5 2 2 2 3 2 2 2 4" xfId="37721"/>
    <cellStyle name="Currency 5 2 2 2 3 2 2 3" xfId="10902"/>
    <cellStyle name="Currency 5 2 2 2 3 2 2 3 2" xfId="26313"/>
    <cellStyle name="Currency 5 2 2 2 3 2 2 3 2 2" xfId="57137"/>
    <cellStyle name="Currency 5 2 2 2 3 2 2 3 3" xfId="41727"/>
    <cellStyle name="Currency 5 2 2 2 3 2 2 4" xfId="18504"/>
    <cellStyle name="Currency 5 2 2 2 3 2 2 4 2" xfId="49328"/>
    <cellStyle name="Currency 5 2 2 2 3 2 2 5" xfId="33918"/>
    <cellStyle name="Currency 5 2 2 2 3 2 3" xfId="4996"/>
    <cellStyle name="Currency 5 2 2 2 3 2 3 2" xfId="12806"/>
    <cellStyle name="Currency 5 2 2 2 3 2 3 2 2" xfId="28217"/>
    <cellStyle name="Currency 5 2 2 2 3 2 3 2 2 2" xfId="59041"/>
    <cellStyle name="Currency 5 2 2 2 3 2 3 2 3" xfId="43631"/>
    <cellStyle name="Currency 5 2 2 2 3 2 3 3" xfId="20408"/>
    <cellStyle name="Currency 5 2 2 2 3 2 3 3 2" xfId="51232"/>
    <cellStyle name="Currency 5 2 2 2 3 2 3 4" xfId="35822"/>
    <cellStyle name="Currency 5 2 2 2 3 2 4" xfId="9003"/>
    <cellStyle name="Currency 5 2 2 2 3 2 4 2" xfId="24414"/>
    <cellStyle name="Currency 5 2 2 2 3 2 4 2 2" xfId="55238"/>
    <cellStyle name="Currency 5 2 2 2 3 2 4 3" xfId="39828"/>
    <cellStyle name="Currency 5 2 2 2 3 2 5" xfId="16605"/>
    <cellStyle name="Currency 5 2 2 2 3 2 5 2" xfId="47429"/>
    <cellStyle name="Currency 5 2 2 2 3 2 6" xfId="32019"/>
    <cellStyle name="Currency 5 2 2 2 3 3" xfId="1826"/>
    <cellStyle name="Currency 5 2 2 2 3 3 2" xfId="3725"/>
    <cellStyle name="Currency 5 2 2 2 3 3 2 2" xfId="7528"/>
    <cellStyle name="Currency 5 2 2 2 3 3 2 2 2" xfId="15338"/>
    <cellStyle name="Currency 5 2 2 2 3 3 2 2 2 2" xfId="30749"/>
    <cellStyle name="Currency 5 2 2 2 3 3 2 2 2 2 2" xfId="61573"/>
    <cellStyle name="Currency 5 2 2 2 3 3 2 2 2 3" xfId="46163"/>
    <cellStyle name="Currency 5 2 2 2 3 3 2 2 3" xfId="22940"/>
    <cellStyle name="Currency 5 2 2 2 3 3 2 2 3 2" xfId="53764"/>
    <cellStyle name="Currency 5 2 2 2 3 3 2 2 4" xfId="38354"/>
    <cellStyle name="Currency 5 2 2 2 3 3 2 3" xfId="11535"/>
    <cellStyle name="Currency 5 2 2 2 3 3 2 3 2" xfId="26946"/>
    <cellStyle name="Currency 5 2 2 2 3 3 2 3 2 2" xfId="57770"/>
    <cellStyle name="Currency 5 2 2 2 3 3 2 3 3" xfId="42360"/>
    <cellStyle name="Currency 5 2 2 2 3 3 2 4" xfId="19137"/>
    <cellStyle name="Currency 5 2 2 2 3 3 2 4 2" xfId="49961"/>
    <cellStyle name="Currency 5 2 2 2 3 3 2 5" xfId="34551"/>
    <cellStyle name="Currency 5 2 2 2 3 3 3" xfId="5629"/>
    <cellStyle name="Currency 5 2 2 2 3 3 3 2" xfId="13439"/>
    <cellStyle name="Currency 5 2 2 2 3 3 3 2 2" xfId="28850"/>
    <cellStyle name="Currency 5 2 2 2 3 3 3 2 2 2" xfId="59674"/>
    <cellStyle name="Currency 5 2 2 2 3 3 3 2 3" xfId="44264"/>
    <cellStyle name="Currency 5 2 2 2 3 3 3 3" xfId="21041"/>
    <cellStyle name="Currency 5 2 2 2 3 3 3 3 2" xfId="51865"/>
    <cellStyle name="Currency 5 2 2 2 3 3 3 4" xfId="36455"/>
    <cellStyle name="Currency 5 2 2 2 3 3 4" xfId="9636"/>
    <cellStyle name="Currency 5 2 2 2 3 3 4 2" xfId="25047"/>
    <cellStyle name="Currency 5 2 2 2 3 3 4 2 2" xfId="55871"/>
    <cellStyle name="Currency 5 2 2 2 3 3 4 3" xfId="40461"/>
    <cellStyle name="Currency 5 2 2 2 3 3 5" xfId="17238"/>
    <cellStyle name="Currency 5 2 2 2 3 3 5 2" xfId="48062"/>
    <cellStyle name="Currency 5 2 2 2 3 3 6" xfId="32652"/>
    <cellStyle name="Currency 5 2 2 2 3 4" xfId="2459"/>
    <cellStyle name="Currency 5 2 2 2 3 4 2" xfId="6262"/>
    <cellStyle name="Currency 5 2 2 2 3 4 2 2" xfId="14072"/>
    <cellStyle name="Currency 5 2 2 2 3 4 2 2 2" xfId="29483"/>
    <cellStyle name="Currency 5 2 2 2 3 4 2 2 2 2" xfId="60307"/>
    <cellStyle name="Currency 5 2 2 2 3 4 2 2 3" xfId="44897"/>
    <cellStyle name="Currency 5 2 2 2 3 4 2 3" xfId="21674"/>
    <cellStyle name="Currency 5 2 2 2 3 4 2 3 2" xfId="52498"/>
    <cellStyle name="Currency 5 2 2 2 3 4 2 4" xfId="37088"/>
    <cellStyle name="Currency 5 2 2 2 3 4 3" xfId="10269"/>
    <cellStyle name="Currency 5 2 2 2 3 4 3 2" xfId="25680"/>
    <cellStyle name="Currency 5 2 2 2 3 4 3 2 2" xfId="56504"/>
    <cellStyle name="Currency 5 2 2 2 3 4 3 3" xfId="41094"/>
    <cellStyle name="Currency 5 2 2 2 3 4 4" xfId="17871"/>
    <cellStyle name="Currency 5 2 2 2 3 4 4 2" xfId="48695"/>
    <cellStyle name="Currency 5 2 2 2 3 4 5" xfId="33285"/>
    <cellStyle name="Currency 5 2 2 2 3 5" xfId="4363"/>
    <cellStyle name="Currency 5 2 2 2 3 5 2" xfId="12173"/>
    <cellStyle name="Currency 5 2 2 2 3 5 2 2" xfId="27584"/>
    <cellStyle name="Currency 5 2 2 2 3 5 2 2 2" xfId="58408"/>
    <cellStyle name="Currency 5 2 2 2 3 5 2 3" xfId="42998"/>
    <cellStyle name="Currency 5 2 2 2 3 5 3" xfId="19775"/>
    <cellStyle name="Currency 5 2 2 2 3 5 3 2" xfId="50599"/>
    <cellStyle name="Currency 5 2 2 2 3 5 4" xfId="35189"/>
    <cellStyle name="Currency 5 2 2 2 3 6" xfId="8370"/>
    <cellStyle name="Currency 5 2 2 2 3 6 2" xfId="23781"/>
    <cellStyle name="Currency 5 2 2 2 3 6 2 2" xfId="54605"/>
    <cellStyle name="Currency 5 2 2 2 3 6 3" xfId="39195"/>
    <cellStyle name="Currency 5 2 2 2 3 7" xfId="15972"/>
    <cellStyle name="Currency 5 2 2 2 3 7 2" xfId="46796"/>
    <cellStyle name="Currency 5 2 2 2 3 8" xfId="31386"/>
    <cellStyle name="Currency 5 2 2 2 4" xfId="980"/>
    <cellStyle name="Currency 5 2 2 2 4 2" xfId="2879"/>
    <cellStyle name="Currency 5 2 2 2 4 2 2" xfId="6682"/>
    <cellStyle name="Currency 5 2 2 2 4 2 2 2" xfId="14492"/>
    <cellStyle name="Currency 5 2 2 2 4 2 2 2 2" xfId="29903"/>
    <cellStyle name="Currency 5 2 2 2 4 2 2 2 2 2" xfId="60727"/>
    <cellStyle name="Currency 5 2 2 2 4 2 2 2 3" xfId="45317"/>
    <cellStyle name="Currency 5 2 2 2 4 2 2 3" xfId="22094"/>
    <cellStyle name="Currency 5 2 2 2 4 2 2 3 2" xfId="52918"/>
    <cellStyle name="Currency 5 2 2 2 4 2 2 4" xfId="37508"/>
    <cellStyle name="Currency 5 2 2 2 4 2 3" xfId="10689"/>
    <cellStyle name="Currency 5 2 2 2 4 2 3 2" xfId="26100"/>
    <cellStyle name="Currency 5 2 2 2 4 2 3 2 2" xfId="56924"/>
    <cellStyle name="Currency 5 2 2 2 4 2 3 3" xfId="41514"/>
    <cellStyle name="Currency 5 2 2 2 4 2 4" xfId="18291"/>
    <cellStyle name="Currency 5 2 2 2 4 2 4 2" xfId="49115"/>
    <cellStyle name="Currency 5 2 2 2 4 2 5" xfId="33705"/>
    <cellStyle name="Currency 5 2 2 2 4 3" xfId="4783"/>
    <cellStyle name="Currency 5 2 2 2 4 3 2" xfId="12593"/>
    <cellStyle name="Currency 5 2 2 2 4 3 2 2" xfId="28004"/>
    <cellStyle name="Currency 5 2 2 2 4 3 2 2 2" xfId="58828"/>
    <cellStyle name="Currency 5 2 2 2 4 3 2 3" xfId="43418"/>
    <cellStyle name="Currency 5 2 2 2 4 3 3" xfId="20195"/>
    <cellStyle name="Currency 5 2 2 2 4 3 3 2" xfId="51019"/>
    <cellStyle name="Currency 5 2 2 2 4 3 4" xfId="35609"/>
    <cellStyle name="Currency 5 2 2 2 4 4" xfId="8790"/>
    <cellStyle name="Currency 5 2 2 2 4 4 2" xfId="24201"/>
    <cellStyle name="Currency 5 2 2 2 4 4 2 2" xfId="55025"/>
    <cellStyle name="Currency 5 2 2 2 4 4 3" xfId="39615"/>
    <cellStyle name="Currency 5 2 2 2 4 5" xfId="16392"/>
    <cellStyle name="Currency 5 2 2 2 4 5 2" xfId="47216"/>
    <cellStyle name="Currency 5 2 2 2 4 6" xfId="31806"/>
    <cellStyle name="Currency 5 2 2 2 5" xfId="1613"/>
    <cellStyle name="Currency 5 2 2 2 5 2" xfId="3512"/>
    <cellStyle name="Currency 5 2 2 2 5 2 2" xfId="7315"/>
    <cellStyle name="Currency 5 2 2 2 5 2 2 2" xfId="15125"/>
    <cellStyle name="Currency 5 2 2 2 5 2 2 2 2" xfId="30536"/>
    <cellStyle name="Currency 5 2 2 2 5 2 2 2 2 2" xfId="61360"/>
    <cellStyle name="Currency 5 2 2 2 5 2 2 2 3" xfId="45950"/>
    <cellStyle name="Currency 5 2 2 2 5 2 2 3" xfId="22727"/>
    <cellStyle name="Currency 5 2 2 2 5 2 2 3 2" xfId="53551"/>
    <cellStyle name="Currency 5 2 2 2 5 2 2 4" xfId="38141"/>
    <cellStyle name="Currency 5 2 2 2 5 2 3" xfId="11322"/>
    <cellStyle name="Currency 5 2 2 2 5 2 3 2" xfId="26733"/>
    <cellStyle name="Currency 5 2 2 2 5 2 3 2 2" xfId="57557"/>
    <cellStyle name="Currency 5 2 2 2 5 2 3 3" xfId="42147"/>
    <cellStyle name="Currency 5 2 2 2 5 2 4" xfId="18924"/>
    <cellStyle name="Currency 5 2 2 2 5 2 4 2" xfId="49748"/>
    <cellStyle name="Currency 5 2 2 2 5 2 5" xfId="34338"/>
    <cellStyle name="Currency 5 2 2 2 5 3" xfId="5416"/>
    <cellStyle name="Currency 5 2 2 2 5 3 2" xfId="13226"/>
    <cellStyle name="Currency 5 2 2 2 5 3 2 2" xfId="28637"/>
    <cellStyle name="Currency 5 2 2 2 5 3 2 2 2" xfId="59461"/>
    <cellStyle name="Currency 5 2 2 2 5 3 2 3" xfId="44051"/>
    <cellStyle name="Currency 5 2 2 2 5 3 3" xfId="20828"/>
    <cellStyle name="Currency 5 2 2 2 5 3 3 2" xfId="51652"/>
    <cellStyle name="Currency 5 2 2 2 5 3 4" xfId="36242"/>
    <cellStyle name="Currency 5 2 2 2 5 4" xfId="9423"/>
    <cellStyle name="Currency 5 2 2 2 5 4 2" xfId="24834"/>
    <cellStyle name="Currency 5 2 2 2 5 4 2 2" xfId="55658"/>
    <cellStyle name="Currency 5 2 2 2 5 4 3" xfId="40248"/>
    <cellStyle name="Currency 5 2 2 2 5 5" xfId="17025"/>
    <cellStyle name="Currency 5 2 2 2 5 5 2" xfId="47849"/>
    <cellStyle name="Currency 5 2 2 2 5 6" xfId="32439"/>
    <cellStyle name="Currency 5 2 2 2 6" xfId="2246"/>
    <cellStyle name="Currency 5 2 2 2 6 2" xfId="6049"/>
    <cellStyle name="Currency 5 2 2 2 6 2 2" xfId="13859"/>
    <cellStyle name="Currency 5 2 2 2 6 2 2 2" xfId="29270"/>
    <cellStyle name="Currency 5 2 2 2 6 2 2 2 2" xfId="60094"/>
    <cellStyle name="Currency 5 2 2 2 6 2 2 3" xfId="44684"/>
    <cellStyle name="Currency 5 2 2 2 6 2 3" xfId="21461"/>
    <cellStyle name="Currency 5 2 2 2 6 2 3 2" xfId="52285"/>
    <cellStyle name="Currency 5 2 2 2 6 2 4" xfId="36875"/>
    <cellStyle name="Currency 5 2 2 2 6 3" xfId="10056"/>
    <cellStyle name="Currency 5 2 2 2 6 3 2" xfId="25467"/>
    <cellStyle name="Currency 5 2 2 2 6 3 2 2" xfId="56291"/>
    <cellStyle name="Currency 5 2 2 2 6 3 3" xfId="40881"/>
    <cellStyle name="Currency 5 2 2 2 6 4" xfId="17658"/>
    <cellStyle name="Currency 5 2 2 2 6 4 2" xfId="48482"/>
    <cellStyle name="Currency 5 2 2 2 6 5" xfId="33072"/>
    <cellStyle name="Currency 5 2 2 2 7" xfId="4150"/>
    <cellStyle name="Currency 5 2 2 2 7 2" xfId="11960"/>
    <cellStyle name="Currency 5 2 2 2 7 2 2" xfId="27371"/>
    <cellStyle name="Currency 5 2 2 2 7 2 2 2" xfId="58195"/>
    <cellStyle name="Currency 5 2 2 2 7 2 3" xfId="42785"/>
    <cellStyle name="Currency 5 2 2 2 7 3" xfId="19562"/>
    <cellStyle name="Currency 5 2 2 2 7 3 2" xfId="50386"/>
    <cellStyle name="Currency 5 2 2 2 7 4" xfId="34976"/>
    <cellStyle name="Currency 5 2 2 2 8" xfId="8157"/>
    <cellStyle name="Currency 5 2 2 2 8 2" xfId="23568"/>
    <cellStyle name="Currency 5 2 2 2 8 2 2" xfId="54392"/>
    <cellStyle name="Currency 5 2 2 2 8 3" xfId="38982"/>
    <cellStyle name="Currency 5 2 2 2 9" xfId="7948"/>
    <cellStyle name="Currency 5 2 2 2 9 2" xfId="23359"/>
    <cellStyle name="Currency 5 2 2 2 9 2 2" xfId="54183"/>
    <cellStyle name="Currency 5 2 2 2 9 3" xfId="38773"/>
    <cellStyle name="Currency 5 2 2 3" xfId="687"/>
    <cellStyle name="Currency 5 2 2 3 2" xfId="1320"/>
    <cellStyle name="Currency 5 2 2 3 2 2" xfId="3219"/>
    <cellStyle name="Currency 5 2 2 3 2 2 2" xfId="7022"/>
    <cellStyle name="Currency 5 2 2 3 2 2 2 2" xfId="14832"/>
    <cellStyle name="Currency 5 2 2 3 2 2 2 2 2" xfId="30243"/>
    <cellStyle name="Currency 5 2 2 3 2 2 2 2 2 2" xfId="61067"/>
    <cellStyle name="Currency 5 2 2 3 2 2 2 2 3" xfId="45657"/>
    <cellStyle name="Currency 5 2 2 3 2 2 2 3" xfId="22434"/>
    <cellStyle name="Currency 5 2 2 3 2 2 2 3 2" xfId="53258"/>
    <cellStyle name="Currency 5 2 2 3 2 2 2 4" xfId="37848"/>
    <cellStyle name="Currency 5 2 2 3 2 2 3" xfId="11029"/>
    <cellStyle name="Currency 5 2 2 3 2 2 3 2" xfId="26440"/>
    <cellStyle name="Currency 5 2 2 3 2 2 3 2 2" xfId="57264"/>
    <cellStyle name="Currency 5 2 2 3 2 2 3 3" xfId="41854"/>
    <cellStyle name="Currency 5 2 2 3 2 2 4" xfId="18631"/>
    <cellStyle name="Currency 5 2 2 3 2 2 4 2" xfId="49455"/>
    <cellStyle name="Currency 5 2 2 3 2 2 5" xfId="34045"/>
    <cellStyle name="Currency 5 2 2 3 2 3" xfId="5123"/>
    <cellStyle name="Currency 5 2 2 3 2 3 2" xfId="12933"/>
    <cellStyle name="Currency 5 2 2 3 2 3 2 2" xfId="28344"/>
    <cellStyle name="Currency 5 2 2 3 2 3 2 2 2" xfId="59168"/>
    <cellStyle name="Currency 5 2 2 3 2 3 2 3" xfId="43758"/>
    <cellStyle name="Currency 5 2 2 3 2 3 3" xfId="20535"/>
    <cellStyle name="Currency 5 2 2 3 2 3 3 2" xfId="51359"/>
    <cellStyle name="Currency 5 2 2 3 2 3 4" xfId="35949"/>
    <cellStyle name="Currency 5 2 2 3 2 4" xfId="9130"/>
    <cellStyle name="Currency 5 2 2 3 2 4 2" xfId="24541"/>
    <cellStyle name="Currency 5 2 2 3 2 4 2 2" xfId="55365"/>
    <cellStyle name="Currency 5 2 2 3 2 4 3" xfId="39955"/>
    <cellStyle name="Currency 5 2 2 3 2 5" xfId="16732"/>
    <cellStyle name="Currency 5 2 2 3 2 5 2" xfId="47556"/>
    <cellStyle name="Currency 5 2 2 3 2 6" xfId="32146"/>
    <cellStyle name="Currency 5 2 2 3 3" xfId="1953"/>
    <cellStyle name="Currency 5 2 2 3 3 2" xfId="3852"/>
    <cellStyle name="Currency 5 2 2 3 3 2 2" xfId="7655"/>
    <cellStyle name="Currency 5 2 2 3 3 2 2 2" xfId="15465"/>
    <cellStyle name="Currency 5 2 2 3 3 2 2 2 2" xfId="30876"/>
    <cellStyle name="Currency 5 2 2 3 3 2 2 2 2 2" xfId="61700"/>
    <cellStyle name="Currency 5 2 2 3 3 2 2 2 3" xfId="46290"/>
    <cellStyle name="Currency 5 2 2 3 3 2 2 3" xfId="23067"/>
    <cellStyle name="Currency 5 2 2 3 3 2 2 3 2" xfId="53891"/>
    <cellStyle name="Currency 5 2 2 3 3 2 2 4" xfId="38481"/>
    <cellStyle name="Currency 5 2 2 3 3 2 3" xfId="11662"/>
    <cellStyle name="Currency 5 2 2 3 3 2 3 2" xfId="27073"/>
    <cellStyle name="Currency 5 2 2 3 3 2 3 2 2" xfId="57897"/>
    <cellStyle name="Currency 5 2 2 3 3 2 3 3" xfId="42487"/>
    <cellStyle name="Currency 5 2 2 3 3 2 4" xfId="19264"/>
    <cellStyle name="Currency 5 2 2 3 3 2 4 2" xfId="50088"/>
    <cellStyle name="Currency 5 2 2 3 3 2 5" xfId="34678"/>
    <cellStyle name="Currency 5 2 2 3 3 3" xfId="5756"/>
    <cellStyle name="Currency 5 2 2 3 3 3 2" xfId="13566"/>
    <cellStyle name="Currency 5 2 2 3 3 3 2 2" xfId="28977"/>
    <cellStyle name="Currency 5 2 2 3 3 3 2 2 2" xfId="59801"/>
    <cellStyle name="Currency 5 2 2 3 3 3 2 3" xfId="44391"/>
    <cellStyle name="Currency 5 2 2 3 3 3 3" xfId="21168"/>
    <cellStyle name="Currency 5 2 2 3 3 3 3 2" xfId="51992"/>
    <cellStyle name="Currency 5 2 2 3 3 3 4" xfId="36582"/>
    <cellStyle name="Currency 5 2 2 3 3 4" xfId="9763"/>
    <cellStyle name="Currency 5 2 2 3 3 4 2" xfId="25174"/>
    <cellStyle name="Currency 5 2 2 3 3 4 2 2" xfId="55998"/>
    <cellStyle name="Currency 5 2 2 3 3 4 3" xfId="40588"/>
    <cellStyle name="Currency 5 2 2 3 3 5" xfId="17365"/>
    <cellStyle name="Currency 5 2 2 3 3 5 2" xfId="48189"/>
    <cellStyle name="Currency 5 2 2 3 3 6" xfId="32779"/>
    <cellStyle name="Currency 5 2 2 3 4" xfId="2586"/>
    <cellStyle name="Currency 5 2 2 3 4 2" xfId="6389"/>
    <cellStyle name="Currency 5 2 2 3 4 2 2" xfId="14199"/>
    <cellStyle name="Currency 5 2 2 3 4 2 2 2" xfId="29610"/>
    <cellStyle name="Currency 5 2 2 3 4 2 2 2 2" xfId="60434"/>
    <cellStyle name="Currency 5 2 2 3 4 2 2 3" xfId="45024"/>
    <cellStyle name="Currency 5 2 2 3 4 2 3" xfId="21801"/>
    <cellStyle name="Currency 5 2 2 3 4 2 3 2" xfId="52625"/>
    <cellStyle name="Currency 5 2 2 3 4 2 4" xfId="37215"/>
    <cellStyle name="Currency 5 2 2 3 4 3" xfId="10396"/>
    <cellStyle name="Currency 5 2 2 3 4 3 2" xfId="25807"/>
    <cellStyle name="Currency 5 2 2 3 4 3 2 2" xfId="56631"/>
    <cellStyle name="Currency 5 2 2 3 4 3 3" xfId="41221"/>
    <cellStyle name="Currency 5 2 2 3 4 4" xfId="17998"/>
    <cellStyle name="Currency 5 2 2 3 4 4 2" xfId="48822"/>
    <cellStyle name="Currency 5 2 2 3 4 5" xfId="33412"/>
    <cellStyle name="Currency 5 2 2 3 5" xfId="4490"/>
    <cellStyle name="Currency 5 2 2 3 5 2" xfId="12300"/>
    <cellStyle name="Currency 5 2 2 3 5 2 2" xfId="27711"/>
    <cellStyle name="Currency 5 2 2 3 5 2 2 2" xfId="58535"/>
    <cellStyle name="Currency 5 2 2 3 5 2 3" xfId="43125"/>
    <cellStyle name="Currency 5 2 2 3 5 3" xfId="19902"/>
    <cellStyle name="Currency 5 2 2 3 5 3 2" xfId="50726"/>
    <cellStyle name="Currency 5 2 2 3 5 4" xfId="35316"/>
    <cellStyle name="Currency 5 2 2 3 6" xfId="8497"/>
    <cellStyle name="Currency 5 2 2 3 6 2" xfId="23908"/>
    <cellStyle name="Currency 5 2 2 3 6 2 2" xfId="54732"/>
    <cellStyle name="Currency 5 2 2 3 6 3" xfId="39322"/>
    <cellStyle name="Currency 5 2 2 3 7" xfId="16099"/>
    <cellStyle name="Currency 5 2 2 3 7 2" xfId="46923"/>
    <cellStyle name="Currency 5 2 2 3 8" xfId="31513"/>
    <cellStyle name="Currency 5 2 2 4" xfId="478"/>
    <cellStyle name="Currency 5 2 2 4 2" xfId="1111"/>
    <cellStyle name="Currency 5 2 2 4 2 2" xfId="3010"/>
    <cellStyle name="Currency 5 2 2 4 2 2 2" xfId="6813"/>
    <cellStyle name="Currency 5 2 2 4 2 2 2 2" xfId="14623"/>
    <cellStyle name="Currency 5 2 2 4 2 2 2 2 2" xfId="30034"/>
    <cellStyle name="Currency 5 2 2 4 2 2 2 2 2 2" xfId="60858"/>
    <cellStyle name="Currency 5 2 2 4 2 2 2 2 3" xfId="45448"/>
    <cellStyle name="Currency 5 2 2 4 2 2 2 3" xfId="22225"/>
    <cellStyle name="Currency 5 2 2 4 2 2 2 3 2" xfId="53049"/>
    <cellStyle name="Currency 5 2 2 4 2 2 2 4" xfId="37639"/>
    <cellStyle name="Currency 5 2 2 4 2 2 3" xfId="10820"/>
    <cellStyle name="Currency 5 2 2 4 2 2 3 2" xfId="26231"/>
    <cellStyle name="Currency 5 2 2 4 2 2 3 2 2" xfId="57055"/>
    <cellStyle name="Currency 5 2 2 4 2 2 3 3" xfId="41645"/>
    <cellStyle name="Currency 5 2 2 4 2 2 4" xfId="18422"/>
    <cellStyle name="Currency 5 2 2 4 2 2 4 2" xfId="49246"/>
    <cellStyle name="Currency 5 2 2 4 2 2 5" xfId="33836"/>
    <cellStyle name="Currency 5 2 2 4 2 3" xfId="4914"/>
    <cellStyle name="Currency 5 2 2 4 2 3 2" xfId="12724"/>
    <cellStyle name="Currency 5 2 2 4 2 3 2 2" xfId="28135"/>
    <cellStyle name="Currency 5 2 2 4 2 3 2 2 2" xfId="58959"/>
    <cellStyle name="Currency 5 2 2 4 2 3 2 3" xfId="43549"/>
    <cellStyle name="Currency 5 2 2 4 2 3 3" xfId="20326"/>
    <cellStyle name="Currency 5 2 2 4 2 3 3 2" xfId="51150"/>
    <cellStyle name="Currency 5 2 2 4 2 3 4" xfId="35740"/>
    <cellStyle name="Currency 5 2 2 4 2 4" xfId="8921"/>
    <cellStyle name="Currency 5 2 2 4 2 4 2" xfId="24332"/>
    <cellStyle name="Currency 5 2 2 4 2 4 2 2" xfId="55156"/>
    <cellStyle name="Currency 5 2 2 4 2 4 3" xfId="39746"/>
    <cellStyle name="Currency 5 2 2 4 2 5" xfId="16523"/>
    <cellStyle name="Currency 5 2 2 4 2 5 2" xfId="47347"/>
    <cellStyle name="Currency 5 2 2 4 2 6" xfId="31937"/>
    <cellStyle name="Currency 5 2 2 4 3" xfId="1744"/>
    <cellStyle name="Currency 5 2 2 4 3 2" xfId="3643"/>
    <cellStyle name="Currency 5 2 2 4 3 2 2" xfId="7446"/>
    <cellStyle name="Currency 5 2 2 4 3 2 2 2" xfId="15256"/>
    <cellStyle name="Currency 5 2 2 4 3 2 2 2 2" xfId="30667"/>
    <cellStyle name="Currency 5 2 2 4 3 2 2 2 2 2" xfId="61491"/>
    <cellStyle name="Currency 5 2 2 4 3 2 2 2 3" xfId="46081"/>
    <cellStyle name="Currency 5 2 2 4 3 2 2 3" xfId="22858"/>
    <cellStyle name="Currency 5 2 2 4 3 2 2 3 2" xfId="53682"/>
    <cellStyle name="Currency 5 2 2 4 3 2 2 4" xfId="38272"/>
    <cellStyle name="Currency 5 2 2 4 3 2 3" xfId="11453"/>
    <cellStyle name="Currency 5 2 2 4 3 2 3 2" xfId="26864"/>
    <cellStyle name="Currency 5 2 2 4 3 2 3 2 2" xfId="57688"/>
    <cellStyle name="Currency 5 2 2 4 3 2 3 3" xfId="42278"/>
    <cellStyle name="Currency 5 2 2 4 3 2 4" xfId="19055"/>
    <cellStyle name="Currency 5 2 2 4 3 2 4 2" xfId="49879"/>
    <cellStyle name="Currency 5 2 2 4 3 2 5" xfId="34469"/>
    <cellStyle name="Currency 5 2 2 4 3 3" xfId="5547"/>
    <cellStyle name="Currency 5 2 2 4 3 3 2" xfId="13357"/>
    <cellStyle name="Currency 5 2 2 4 3 3 2 2" xfId="28768"/>
    <cellStyle name="Currency 5 2 2 4 3 3 2 2 2" xfId="59592"/>
    <cellStyle name="Currency 5 2 2 4 3 3 2 3" xfId="44182"/>
    <cellStyle name="Currency 5 2 2 4 3 3 3" xfId="20959"/>
    <cellStyle name="Currency 5 2 2 4 3 3 3 2" xfId="51783"/>
    <cellStyle name="Currency 5 2 2 4 3 3 4" xfId="36373"/>
    <cellStyle name="Currency 5 2 2 4 3 4" xfId="9554"/>
    <cellStyle name="Currency 5 2 2 4 3 4 2" xfId="24965"/>
    <cellStyle name="Currency 5 2 2 4 3 4 2 2" xfId="55789"/>
    <cellStyle name="Currency 5 2 2 4 3 4 3" xfId="40379"/>
    <cellStyle name="Currency 5 2 2 4 3 5" xfId="17156"/>
    <cellStyle name="Currency 5 2 2 4 3 5 2" xfId="47980"/>
    <cellStyle name="Currency 5 2 2 4 3 6" xfId="32570"/>
    <cellStyle name="Currency 5 2 2 4 4" xfId="2377"/>
    <cellStyle name="Currency 5 2 2 4 4 2" xfId="6180"/>
    <cellStyle name="Currency 5 2 2 4 4 2 2" xfId="13990"/>
    <cellStyle name="Currency 5 2 2 4 4 2 2 2" xfId="29401"/>
    <cellStyle name="Currency 5 2 2 4 4 2 2 2 2" xfId="60225"/>
    <cellStyle name="Currency 5 2 2 4 4 2 2 3" xfId="44815"/>
    <cellStyle name="Currency 5 2 2 4 4 2 3" xfId="21592"/>
    <cellStyle name="Currency 5 2 2 4 4 2 3 2" xfId="52416"/>
    <cellStyle name="Currency 5 2 2 4 4 2 4" xfId="37006"/>
    <cellStyle name="Currency 5 2 2 4 4 3" xfId="10187"/>
    <cellStyle name="Currency 5 2 2 4 4 3 2" xfId="25598"/>
    <cellStyle name="Currency 5 2 2 4 4 3 2 2" xfId="56422"/>
    <cellStyle name="Currency 5 2 2 4 4 3 3" xfId="41012"/>
    <cellStyle name="Currency 5 2 2 4 4 4" xfId="17789"/>
    <cellStyle name="Currency 5 2 2 4 4 4 2" xfId="48613"/>
    <cellStyle name="Currency 5 2 2 4 4 5" xfId="33203"/>
    <cellStyle name="Currency 5 2 2 4 5" xfId="4281"/>
    <cellStyle name="Currency 5 2 2 4 5 2" xfId="12091"/>
    <cellStyle name="Currency 5 2 2 4 5 2 2" xfId="27502"/>
    <cellStyle name="Currency 5 2 2 4 5 2 2 2" xfId="58326"/>
    <cellStyle name="Currency 5 2 2 4 5 2 3" xfId="42916"/>
    <cellStyle name="Currency 5 2 2 4 5 3" xfId="19693"/>
    <cellStyle name="Currency 5 2 2 4 5 3 2" xfId="50517"/>
    <cellStyle name="Currency 5 2 2 4 5 4" xfId="35107"/>
    <cellStyle name="Currency 5 2 2 4 6" xfId="8288"/>
    <cellStyle name="Currency 5 2 2 4 6 2" xfId="23699"/>
    <cellStyle name="Currency 5 2 2 4 6 2 2" xfId="54523"/>
    <cellStyle name="Currency 5 2 2 4 6 3" xfId="39113"/>
    <cellStyle name="Currency 5 2 2 4 7" xfId="15890"/>
    <cellStyle name="Currency 5 2 2 4 7 2" xfId="46714"/>
    <cellStyle name="Currency 5 2 2 4 8" xfId="31304"/>
    <cellStyle name="Currency 5 2 2 5" xfId="898"/>
    <cellStyle name="Currency 5 2 2 5 2" xfId="2797"/>
    <cellStyle name="Currency 5 2 2 5 2 2" xfId="6600"/>
    <cellStyle name="Currency 5 2 2 5 2 2 2" xfId="14410"/>
    <cellStyle name="Currency 5 2 2 5 2 2 2 2" xfId="29821"/>
    <cellStyle name="Currency 5 2 2 5 2 2 2 2 2" xfId="60645"/>
    <cellStyle name="Currency 5 2 2 5 2 2 2 3" xfId="45235"/>
    <cellStyle name="Currency 5 2 2 5 2 2 3" xfId="22012"/>
    <cellStyle name="Currency 5 2 2 5 2 2 3 2" xfId="52836"/>
    <cellStyle name="Currency 5 2 2 5 2 2 4" xfId="37426"/>
    <cellStyle name="Currency 5 2 2 5 2 3" xfId="10607"/>
    <cellStyle name="Currency 5 2 2 5 2 3 2" xfId="26018"/>
    <cellStyle name="Currency 5 2 2 5 2 3 2 2" xfId="56842"/>
    <cellStyle name="Currency 5 2 2 5 2 3 3" xfId="41432"/>
    <cellStyle name="Currency 5 2 2 5 2 4" xfId="18209"/>
    <cellStyle name="Currency 5 2 2 5 2 4 2" xfId="49033"/>
    <cellStyle name="Currency 5 2 2 5 2 5" xfId="33623"/>
    <cellStyle name="Currency 5 2 2 5 3" xfId="4701"/>
    <cellStyle name="Currency 5 2 2 5 3 2" xfId="12511"/>
    <cellStyle name="Currency 5 2 2 5 3 2 2" xfId="27922"/>
    <cellStyle name="Currency 5 2 2 5 3 2 2 2" xfId="58746"/>
    <cellStyle name="Currency 5 2 2 5 3 2 3" xfId="43336"/>
    <cellStyle name="Currency 5 2 2 5 3 3" xfId="20113"/>
    <cellStyle name="Currency 5 2 2 5 3 3 2" xfId="50937"/>
    <cellStyle name="Currency 5 2 2 5 3 4" xfId="35527"/>
    <cellStyle name="Currency 5 2 2 5 4" xfId="8708"/>
    <cellStyle name="Currency 5 2 2 5 4 2" xfId="24119"/>
    <cellStyle name="Currency 5 2 2 5 4 2 2" xfId="54943"/>
    <cellStyle name="Currency 5 2 2 5 4 3" xfId="39533"/>
    <cellStyle name="Currency 5 2 2 5 5" xfId="16310"/>
    <cellStyle name="Currency 5 2 2 5 5 2" xfId="47134"/>
    <cellStyle name="Currency 5 2 2 5 6" xfId="31724"/>
    <cellStyle name="Currency 5 2 2 6" xfId="1531"/>
    <cellStyle name="Currency 5 2 2 6 2" xfId="3430"/>
    <cellStyle name="Currency 5 2 2 6 2 2" xfId="7233"/>
    <cellStyle name="Currency 5 2 2 6 2 2 2" xfId="15043"/>
    <cellStyle name="Currency 5 2 2 6 2 2 2 2" xfId="30454"/>
    <cellStyle name="Currency 5 2 2 6 2 2 2 2 2" xfId="61278"/>
    <cellStyle name="Currency 5 2 2 6 2 2 2 3" xfId="45868"/>
    <cellStyle name="Currency 5 2 2 6 2 2 3" xfId="22645"/>
    <cellStyle name="Currency 5 2 2 6 2 2 3 2" xfId="53469"/>
    <cellStyle name="Currency 5 2 2 6 2 2 4" xfId="38059"/>
    <cellStyle name="Currency 5 2 2 6 2 3" xfId="11240"/>
    <cellStyle name="Currency 5 2 2 6 2 3 2" xfId="26651"/>
    <cellStyle name="Currency 5 2 2 6 2 3 2 2" xfId="57475"/>
    <cellStyle name="Currency 5 2 2 6 2 3 3" xfId="42065"/>
    <cellStyle name="Currency 5 2 2 6 2 4" xfId="18842"/>
    <cellStyle name="Currency 5 2 2 6 2 4 2" xfId="49666"/>
    <cellStyle name="Currency 5 2 2 6 2 5" xfId="34256"/>
    <cellStyle name="Currency 5 2 2 6 3" xfId="5334"/>
    <cellStyle name="Currency 5 2 2 6 3 2" xfId="13144"/>
    <cellStyle name="Currency 5 2 2 6 3 2 2" xfId="28555"/>
    <cellStyle name="Currency 5 2 2 6 3 2 2 2" xfId="59379"/>
    <cellStyle name="Currency 5 2 2 6 3 2 3" xfId="43969"/>
    <cellStyle name="Currency 5 2 2 6 3 3" xfId="20746"/>
    <cellStyle name="Currency 5 2 2 6 3 3 2" xfId="51570"/>
    <cellStyle name="Currency 5 2 2 6 3 4" xfId="36160"/>
    <cellStyle name="Currency 5 2 2 6 4" xfId="9341"/>
    <cellStyle name="Currency 5 2 2 6 4 2" xfId="24752"/>
    <cellStyle name="Currency 5 2 2 6 4 2 2" xfId="55576"/>
    <cellStyle name="Currency 5 2 2 6 4 3" xfId="40166"/>
    <cellStyle name="Currency 5 2 2 6 5" xfId="16943"/>
    <cellStyle name="Currency 5 2 2 6 5 2" xfId="47767"/>
    <cellStyle name="Currency 5 2 2 6 6" xfId="32357"/>
    <cellStyle name="Currency 5 2 2 7" xfId="2164"/>
    <cellStyle name="Currency 5 2 2 7 2" xfId="5967"/>
    <cellStyle name="Currency 5 2 2 7 2 2" xfId="13777"/>
    <cellStyle name="Currency 5 2 2 7 2 2 2" xfId="29188"/>
    <cellStyle name="Currency 5 2 2 7 2 2 2 2" xfId="60012"/>
    <cellStyle name="Currency 5 2 2 7 2 2 3" xfId="44602"/>
    <cellStyle name="Currency 5 2 2 7 2 3" xfId="21379"/>
    <cellStyle name="Currency 5 2 2 7 2 3 2" xfId="52203"/>
    <cellStyle name="Currency 5 2 2 7 2 4" xfId="36793"/>
    <cellStyle name="Currency 5 2 2 7 3" xfId="9974"/>
    <cellStyle name="Currency 5 2 2 7 3 2" xfId="25385"/>
    <cellStyle name="Currency 5 2 2 7 3 2 2" xfId="56209"/>
    <cellStyle name="Currency 5 2 2 7 3 3" xfId="40799"/>
    <cellStyle name="Currency 5 2 2 7 4" xfId="17576"/>
    <cellStyle name="Currency 5 2 2 7 4 2" xfId="48400"/>
    <cellStyle name="Currency 5 2 2 7 5" xfId="32990"/>
    <cellStyle name="Currency 5 2 2 8" xfId="4068"/>
    <cellStyle name="Currency 5 2 2 8 2" xfId="11878"/>
    <cellStyle name="Currency 5 2 2 8 2 2" xfId="27289"/>
    <cellStyle name="Currency 5 2 2 8 2 2 2" xfId="58113"/>
    <cellStyle name="Currency 5 2 2 8 2 3" xfId="42703"/>
    <cellStyle name="Currency 5 2 2 8 3" xfId="19480"/>
    <cellStyle name="Currency 5 2 2 8 3 2" xfId="50304"/>
    <cellStyle name="Currency 5 2 2 8 4" xfId="34894"/>
    <cellStyle name="Currency 5 2 2 9" xfId="8075"/>
    <cellStyle name="Currency 5 2 2 9 2" xfId="23486"/>
    <cellStyle name="Currency 5 2 2 9 2 2" xfId="54310"/>
    <cellStyle name="Currency 5 2 2 9 3" xfId="38900"/>
    <cellStyle name="Currency 5 2 3" xfId="304"/>
    <cellStyle name="Currency 5 2 3 10" xfId="15717"/>
    <cellStyle name="Currency 5 2 3 10 2" xfId="46541"/>
    <cellStyle name="Currency 5 2 3 11" xfId="31131"/>
    <cellStyle name="Currency 5 2 3 2" xfId="727"/>
    <cellStyle name="Currency 5 2 3 2 2" xfId="1360"/>
    <cellStyle name="Currency 5 2 3 2 2 2" xfId="3259"/>
    <cellStyle name="Currency 5 2 3 2 2 2 2" xfId="7062"/>
    <cellStyle name="Currency 5 2 3 2 2 2 2 2" xfId="14872"/>
    <cellStyle name="Currency 5 2 3 2 2 2 2 2 2" xfId="30283"/>
    <cellStyle name="Currency 5 2 3 2 2 2 2 2 2 2" xfId="61107"/>
    <cellStyle name="Currency 5 2 3 2 2 2 2 2 3" xfId="45697"/>
    <cellStyle name="Currency 5 2 3 2 2 2 2 3" xfId="22474"/>
    <cellStyle name="Currency 5 2 3 2 2 2 2 3 2" xfId="53298"/>
    <cellStyle name="Currency 5 2 3 2 2 2 2 4" xfId="37888"/>
    <cellStyle name="Currency 5 2 3 2 2 2 3" xfId="11069"/>
    <cellStyle name="Currency 5 2 3 2 2 2 3 2" xfId="26480"/>
    <cellStyle name="Currency 5 2 3 2 2 2 3 2 2" xfId="57304"/>
    <cellStyle name="Currency 5 2 3 2 2 2 3 3" xfId="41894"/>
    <cellStyle name="Currency 5 2 3 2 2 2 4" xfId="18671"/>
    <cellStyle name="Currency 5 2 3 2 2 2 4 2" xfId="49495"/>
    <cellStyle name="Currency 5 2 3 2 2 2 5" xfId="34085"/>
    <cellStyle name="Currency 5 2 3 2 2 3" xfId="5163"/>
    <cellStyle name="Currency 5 2 3 2 2 3 2" xfId="12973"/>
    <cellStyle name="Currency 5 2 3 2 2 3 2 2" xfId="28384"/>
    <cellStyle name="Currency 5 2 3 2 2 3 2 2 2" xfId="59208"/>
    <cellStyle name="Currency 5 2 3 2 2 3 2 3" xfId="43798"/>
    <cellStyle name="Currency 5 2 3 2 2 3 3" xfId="20575"/>
    <cellStyle name="Currency 5 2 3 2 2 3 3 2" xfId="51399"/>
    <cellStyle name="Currency 5 2 3 2 2 3 4" xfId="35989"/>
    <cellStyle name="Currency 5 2 3 2 2 4" xfId="9170"/>
    <cellStyle name="Currency 5 2 3 2 2 4 2" xfId="24581"/>
    <cellStyle name="Currency 5 2 3 2 2 4 2 2" xfId="55405"/>
    <cellStyle name="Currency 5 2 3 2 2 4 3" xfId="39995"/>
    <cellStyle name="Currency 5 2 3 2 2 5" xfId="16772"/>
    <cellStyle name="Currency 5 2 3 2 2 5 2" xfId="47596"/>
    <cellStyle name="Currency 5 2 3 2 2 6" xfId="32186"/>
    <cellStyle name="Currency 5 2 3 2 3" xfId="1993"/>
    <cellStyle name="Currency 5 2 3 2 3 2" xfId="3892"/>
    <cellStyle name="Currency 5 2 3 2 3 2 2" xfId="7695"/>
    <cellStyle name="Currency 5 2 3 2 3 2 2 2" xfId="15505"/>
    <cellStyle name="Currency 5 2 3 2 3 2 2 2 2" xfId="30916"/>
    <cellStyle name="Currency 5 2 3 2 3 2 2 2 2 2" xfId="61740"/>
    <cellStyle name="Currency 5 2 3 2 3 2 2 2 3" xfId="46330"/>
    <cellStyle name="Currency 5 2 3 2 3 2 2 3" xfId="23107"/>
    <cellStyle name="Currency 5 2 3 2 3 2 2 3 2" xfId="53931"/>
    <cellStyle name="Currency 5 2 3 2 3 2 2 4" xfId="38521"/>
    <cellStyle name="Currency 5 2 3 2 3 2 3" xfId="11702"/>
    <cellStyle name="Currency 5 2 3 2 3 2 3 2" xfId="27113"/>
    <cellStyle name="Currency 5 2 3 2 3 2 3 2 2" xfId="57937"/>
    <cellStyle name="Currency 5 2 3 2 3 2 3 3" xfId="42527"/>
    <cellStyle name="Currency 5 2 3 2 3 2 4" xfId="19304"/>
    <cellStyle name="Currency 5 2 3 2 3 2 4 2" xfId="50128"/>
    <cellStyle name="Currency 5 2 3 2 3 2 5" xfId="34718"/>
    <cellStyle name="Currency 5 2 3 2 3 3" xfId="5796"/>
    <cellStyle name="Currency 5 2 3 2 3 3 2" xfId="13606"/>
    <cellStyle name="Currency 5 2 3 2 3 3 2 2" xfId="29017"/>
    <cellStyle name="Currency 5 2 3 2 3 3 2 2 2" xfId="59841"/>
    <cellStyle name="Currency 5 2 3 2 3 3 2 3" xfId="44431"/>
    <cellStyle name="Currency 5 2 3 2 3 3 3" xfId="21208"/>
    <cellStyle name="Currency 5 2 3 2 3 3 3 2" xfId="52032"/>
    <cellStyle name="Currency 5 2 3 2 3 3 4" xfId="36622"/>
    <cellStyle name="Currency 5 2 3 2 3 4" xfId="9803"/>
    <cellStyle name="Currency 5 2 3 2 3 4 2" xfId="25214"/>
    <cellStyle name="Currency 5 2 3 2 3 4 2 2" xfId="56038"/>
    <cellStyle name="Currency 5 2 3 2 3 4 3" xfId="40628"/>
    <cellStyle name="Currency 5 2 3 2 3 5" xfId="17405"/>
    <cellStyle name="Currency 5 2 3 2 3 5 2" xfId="48229"/>
    <cellStyle name="Currency 5 2 3 2 3 6" xfId="32819"/>
    <cellStyle name="Currency 5 2 3 2 4" xfId="2626"/>
    <cellStyle name="Currency 5 2 3 2 4 2" xfId="6429"/>
    <cellStyle name="Currency 5 2 3 2 4 2 2" xfId="14239"/>
    <cellStyle name="Currency 5 2 3 2 4 2 2 2" xfId="29650"/>
    <cellStyle name="Currency 5 2 3 2 4 2 2 2 2" xfId="60474"/>
    <cellStyle name="Currency 5 2 3 2 4 2 2 3" xfId="45064"/>
    <cellStyle name="Currency 5 2 3 2 4 2 3" xfId="21841"/>
    <cellStyle name="Currency 5 2 3 2 4 2 3 2" xfId="52665"/>
    <cellStyle name="Currency 5 2 3 2 4 2 4" xfId="37255"/>
    <cellStyle name="Currency 5 2 3 2 4 3" xfId="10436"/>
    <cellStyle name="Currency 5 2 3 2 4 3 2" xfId="25847"/>
    <cellStyle name="Currency 5 2 3 2 4 3 2 2" xfId="56671"/>
    <cellStyle name="Currency 5 2 3 2 4 3 3" xfId="41261"/>
    <cellStyle name="Currency 5 2 3 2 4 4" xfId="18038"/>
    <cellStyle name="Currency 5 2 3 2 4 4 2" xfId="48862"/>
    <cellStyle name="Currency 5 2 3 2 4 5" xfId="33452"/>
    <cellStyle name="Currency 5 2 3 2 5" xfId="4530"/>
    <cellStyle name="Currency 5 2 3 2 5 2" xfId="12340"/>
    <cellStyle name="Currency 5 2 3 2 5 2 2" xfId="27751"/>
    <cellStyle name="Currency 5 2 3 2 5 2 2 2" xfId="58575"/>
    <cellStyle name="Currency 5 2 3 2 5 2 3" xfId="43165"/>
    <cellStyle name="Currency 5 2 3 2 5 3" xfId="19942"/>
    <cellStyle name="Currency 5 2 3 2 5 3 2" xfId="50766"/>
    <cellStyle name="Currency 5 2 3 2 5 4" xfId="35356"/>
    <cellStyle name="Currency 5 2 3 2 6" xfId="8537"/>
    <cellStyle name="Currency 5 2 3 2 6 2" xfId="23948"/>
    <cellStyle name="Currency 5 2 3 2 6 2 2" xfId="54772"/>
    <cellStyle name="Currency 5 2 3 2 6 3" xfId="39362"/>
    <cellStyle name="Currency 5 2 3 2 7" xfId="16139"/>
    <cellStyle name="Currency 5 2 3 2 7 2" xfId="46963"/>
    <cellStyle name="Currency 5 2 3 2 8" xfId="31553"/>
    <cellStyle name="Currency 5 2 3 3" xfId="518"/>
    <cellStyle name="Currency 5 2 3 3 2" xfId="1151"/>
    <cellStyle name="Currency 5 2 3 3 2 2" xfId="3050"/>
    <cellStyle name="Currency 5 2 3 3 2 2 2" xfId="6853"/>
    <cellStyle name="Currency 5 2 3 3 2 2 2 2" xfId="14663"/>
    <cellStyle name="Currency 5 2 3 3 2 2 2 2 2" xfId="30074"/>
    <cellStyle name="Currency 5 2 3 3 2 2 2 2 2 2" xfId="60898"/>
    <cellStyle name="Currency 5 2 3 3 2 2 2 2 3" xfId="45488"/>
    <cellStyle name="Currency 5 2 3 3 2 2 2 3" xfId="22265"/>
    <cellStyle name="Currency 5 2 3 3 2 2 2 3 2" xfId="53089"/>
    <cellStyle name="Currency 5 2 3 3 2 2 2 4" xfId="37679"/>
    <cellStyle name="Currency 5 2 3 3 2 2 3" xfId="10860"/>
    <cellStyle name="Currency 5 2 3 3 2 2 3 2" xfId="26271"/>
    <cellStyle name="Currency 5 2 3 3 2 2 3 2 2" xfId="57095"/>
    <cellStyle name="Currency 5 2 3 3 2 2 3 3" xfId="41685"/>
    <cellStyle name="Currency 5 2 3 3 2 2 4" xfId="18462"/>
    <cellStyle name="Currency 5 2 3 3 2 2 4 2" xfId="49286"/>
    <cellStyle name="Currency 5 2 3 3 2 2 5" xfId="33876"/>
    <cellStyle name="Currency 5 2 3 3 2 3" xfId="4954"/>
    <cellStyle name="Currency 5 2 3 3 2 3 2" xfId="12764"/>
    <cellStyle name="Currency 5 2 3 3 2 3 2 2" xfId="28175"/>
    <cellStyle name="Currency 5 2 3 3 2 3 2 2 2" xfId="58999"/>
    <cellStyle name="Currency 5 2 3 3 2 3 2 3" xfId="43589"/>
    <cellStyle name="Currency 5 2 3 3 2 3 3" xfId="20366"/>
    <cellStyle name="Currency 5 2 3 3 2 3 3 2" xfId="51190"/>
    <cellStyle name="Currency 5 2 3 3 2 3 4" xfId="35780"/>
    <cellStyle name="Currency 5 2 3 3 2 4" xfId="8961"/>
    <cellStyle name="Currency 5 2 3 3 2 4 2" xfId="24372"/>
    <cellStyle name="Currency 5 2 3 3 2 4 2 2" xfId="55196"/>
    <cellStyle name="Currency 5 2 3 3 2 4 3" xfId="39786"/>
    <cellStyle name="Currency 5 2 3 3 2 5" xfId="16563"/>
    <cellStyle name="Currency 5 2 3 3 2 5 2" xfId="47387"/>
    <cellStyle name="Currency 5 2 3 3 2 6" xfId="31977"/>
    <cellStyle name="Currency 5 2 3 3 3" xfId="1784"/>
    <cellStyle name="Currency 5 2 3 3 3 2" xfId="3683"/>
    <cellStyle name="Currency 5 2 3 3 3 2 2" xfId="7486"/>
    <cellStyle name="Currency 5 2 3 3 3 2 2 2" xfId="15296"/>
    <cellStyle name="Currency 5 2 3 3 3 2 2 2 2" xfId="30707"/>
    <cellStyle name="Currency 5 2 3 3 3 2 2 2 2 2" xfId="61531"/>
    <cellStyle name="Currency 5 2 3 3 3 2 2 2 3" xfId="46121"/>
    <cellStyle name="Currency 5 2 3 3 3 2 2 3" xfId="22898"/>
    <cellStyle name="Currency 5 2 3 3 3 2 2 3 2" xfId="53722"/>
    <cellStyle name="Currency 5 2 3 3 3 2 2 4" xfId="38312"/>
    <cellStyle name="Currency 5 2 3 3 3 2 3" xfId="11493"/>
    <cellStyle name="Currency 5 2 3 3 3 2 3 2" xfId="26904"/>
    <cellStyle name="Currency 5 2 3 3 3 2 3 2 2" xfId="57728"/>
    <cellStyle name="Currency 5 2 3 3 3 2 3 3" xfId="42318"/>
    <cellStyle name="Currency 5 2 3 3 3 2 4" xfId="19095"/>
    <cellStyle name="Currency 5 2 3 3 3 2 4 2" xfId="49919"/>
    <cellStyle name="Currency 5 2 3 3 3 2 5" xfId="34509"/>
    <cellStyle name="Currency 5 2 3 3 3 3" xfId="5587"/>
    <cellStyle name="Currency 5 2 3 3 3 3 2" xfId="13397"/>
    <cellStyle name="Currency 5 2 3 3 3 3 2 2" xfId="28808"/>
    <cellStyle name="Currency 5 2 3 3 3 3 2 2 2" xfId="59632"/>
    <cellStyle name="Currency 5 2 3 3 3 3 2 3" xfId="44222"/>
    <cellStyle name="Currency 5 2 3 3 3 3 3" xfId="20999"/>
    <cellStyle name="Currency 5 2 3 3 3 3 3 2" xfId="51823"/>
    <cellStyle name="Currency 5 2 3 3 3 3 4" xfId="36413"/>
    <cellStyle name="Currency 5 2 3 3 3 4" xfId="9594"/>
    <cellStyle name="Currency 5 2 3 3 3 4 2" xfId="25005"/>
    <cellStyle name="Currency 5 2 3 3 3 4 2 2" xfId="55829"/>
    <cellStyle name="Currency 5 2 3 3 3 4 3" xfId="40419"/>
    <cellStyle name="Currency 5 2 3 3 3 5" xfId="17196"/>
    <cellStyle name="Currency 5 2 3 3 3 5 2" xfId="48020"/>
    <cellStyle name="Currency 5 2 3 3 3 6" xfId="32610"/>
    <cellStyle name="Currency 5 2 3 3 4" xfId="2417"/>
    <cellStyle name="Currency 5 2 3 3 4 2" xfId="6220"/>
    <cellStyle name="Currency 5 2 3 3 4 2 2" xfId="14030"/>
    <cellStyle name="Currency 5 2 3 3 4 2 2 2" xfId="29441"/>
    <cellStyle name="Currency 5 2 3 3 4 2 2 2 2" xfId="60265"/>
    <cellStyle name="Currency 5 2 3 3 4 2 2 3" xfId="44855"/>
    <cellStyle name="Currency 5 2 3 3 4 2 3" xfId="21632"/>
    <cellStyle name="Currency 5 2 3 3 4 2 3 2" xfId="52456"/>
    <cellStyle name="Currency 5 2 3 3 4 2 4" xfId="37046"/>
    <cellStyle name="Currency 5 2 3 3 4 3" xfId="10227"/>
    <cellStyle name="Currency 5 2 3 3 4 3 2" xfId="25638"/>
    <cellStyle name="Currency 5 2 3 3 4 3 2 2" xfId="56462"/>
    <cellStyle name="Currency 5 2 3 3 4 3 3" xfId="41052"/>
    <cellStyle name="Currency 5 2 3 3 4 4" xfId="17829"/>
    <cellStyle name="Currency 5 2 3 3 4 4 2" xfId="48653"/>
    <cellStyle name="Currency 5 2 3 3 4 5" xfId="33243"/>
    <cellStyle name="Currency 5 2 3 3 5" xfId="4321"/>
    <cellStyle name="Currency 5 2 3 3 5 2" xfId="12131"/>
    <cellStyle name="Currency 5 2 3 3 5 2 2" xfId="27542"/>
    <cellStyle name="Currency 5 2 3 3 5 2 2 2" xfId="58366"/>
    <cellStyle name="Currency 5 2 3 3 5 2 3" xfId="42956"/>
    <cellStyle name="Currency 5 2 3 3 5 3" xfId="19733"/>
    <cellStyle name="Currency 5 2 3 3 5 3 2" xfId="50557"/>
    <cellStyle name="Currency 5 2 3 3 5 4" xfId="35147"/>
    <cellStyle name="Currency 5 2 3 3 6" xfId="8328"/>
    <cellStyle name="Currency 5 2 3 3 6 2" xfId="23739"/>
    <cellStyle name="Currency 5 2 3 3 6 2 2" xfId="54563"/>
    <cellStyle name="Currency 5 2 3 3 6 3" xfId="39153"/>
    <cellStyle name="Currency 5 2 3 3 7" xfId="15930"/>
    <cellStyle name="Currency 5 2 3 3 7 2" xfId="46754"/>
    <cellStyle name="Currency 5 2 3 3 8" xfId="31344"/>
    <cellStyle name="Currency 5 2 3 4" xfId="938"/>
    <cellStyle name="Currency 5 2 3 4 2" xfId="2837"/>
    <cellStyle name="Currency 5 2 3 4 2 2" xfId="6640"/>
    <cellStyle name="Currency 5 2 3 4 2 2 2" xfId="14450"/>
    <cellStyle name="Currency 5 2 3 4 2 2 2 2" xfId="29861"/>
    <cellStyle name="Currency 5 2 3 4 2 2 2 2 2" xfId="60685"/>
    <cellStyle name="Currency 5 2 3 4 2 2 2 3" xfId="45275"/>
    <cellStyle name="Currency 5 2 3 4 2 2 3" xfId="22052"/>
    <cellStyle name="Currency 5 2 3 4 2 2 3 2" xfId="52876"/>
    <cellStyle name="Currency 5 2 3 4 2 2 4" xfId="37466"/>
    <cellStyle name="Currency 5 2 3 4 2 3" xfId="10647"/>
    <cellStyle name="Currency 5 2 3 4 2 3 2" xfId="26058"/>
    <cellStyle name="Currency 5 2 3 4 2 3 2 2" xfId="56882"/>
    <cellStyle name="Currency 5 2 3 4 2 3 3" xfId="41472"/>
    <cellStyle name="Currency 5 2 3 4 2 4" xfId="18249"/>
    <cellStyle name="Currency 5 2 3 4 2 4 2" xfId="49073"/>
    <cellStyle name="Currency 5 2 3 4 2 5" xfId="33663"/>
    <cellStyle name="Currency 5 2 3 4 3" xfId="4741"/>
    <cellStyle name="Currency 5 2 3 4 3 2" xfId="12551"/>
    <cellStyle name="Currency 5 2 3 4 3 2 2" xfId="27962"/>
    <cellStyle name="Currency 5 2 3 4 3 2 2 2" xfId="58786"/>
    <cellStyle name="Currency 5 2 3 4 3 2 3" xfId="43376"/>
    <cellStyle name="Currency 5 2 3 4 3 3" xfId="20153"/>
    <cellStyle name="Currency 5 2 3 4 3 3 2" xfId="50977"/>
    <cellStyle name="Currency 5 2 3 4 3 4" xfId="35567"/>
    <cellStyle name="Currency 5 2 3 4 4" xfId="8748"/>
    <cellStyle name="Currency 5 2 3 4 4 2" xfId="24159"/>
    <cellStyle name="Currency 5 2 3 4 4 2 2" xfId="54983"/>
    <cellStyle name="Currency 5 2 3 4 4 3" xfId="39573"/>
    <cellStyle name="Currency 5 2 3 4 5" xfId="16350"/>
    <cellStyle name="Currency 5 2 3 4 5 2" xfId="47174"/>
    <cellStyle name="Currency 5 2 3 4 6" xfId="31764"/>
    <cellStyle name="Currency 5 2 3 5" xfId="1571"/>
    <cellStyle name="Currency 5 2 3 5 2" xfId="3470"/>
    <cellStyle name="Currency 5 2 3 5 2 2" xfId="7273"/>
    <cellStyle name="Currency 5 2 3 5 2 2 2" xfId="15083"/>
    <cellStyle name="Currency 5 2 3 5 2 2 2 2" xfId="30494"/>
    <cellStyle name="Currency 5 2 3 5 2 2 2 2 2" xfId="61318"/>
    <cellStyle name="Currency 5 2 3 5 2 2 2 3" xfId="45908"/>
    <cellStyle name="Currency 5 2 3 5 2 2 3" xfId="22685"/>
    <cellStyle name="Currency 5 2 3 5 2 2 3 2" xfId="53509"/>
    <cellStyle name="Currency 5 2 3 5 2 2 4" xfId="38099"/>
    <cellStyle name="Currency 5 2 3 5 2 3" xfId="11280"/>
    <cellStyle name="Currency 5 2 3 5 2 3 2" xfId="26691"/>
    <cellStyle name="Currency 5 2 3 5 2 3 2 2" xfId="57515"/>
    <cellStyle name="Currency 5 2 3 5 2 3 3" xfId="42105"/>
    <cellStyle name="Currency 5 2 3 5 2 4" xfId="18882"/>
    <cellStyle name="Currency 5 2 3 5 2 4 2" xfId="49706"/>
    <cellStyle name="Currency 5 2 3 5 2 5" xfId="34296"/>
    <cellStyle name="Currency 5 2 3 5 3" xfId="5374"/>
    <cellStyle name="Currency 5 2 3 5 3 2" xfId="13184"/>
    <cellStyle name="Currency 5 2 3 5 3 2 2" xfId="28595"/>
    <cellStyle name="Currency 5 2 3 5 3 2 2 2" xfId="59419"/>
    <cellStyle name="Currency 5 2 3 5 3 2 3" xfId="44009"/>
    <cellStyle name="Currency 5 2 3 5 3 3" xfId="20786"/>
    <cellStyle name="Currency 5 2 3 5 3 3 2" xfId="51610"/>
    <cellStyle name="Currency 5 2 3 5 3 4" xfId="36200"/>
    <cellStyle name="Currency 5 2 3 5 4" xfId="9381"/>
    <cellStyle name="Currency 5 2 3 5 4 2" xfId="24792"/>
    <cellStyle name="Currency 5 2 3 5 4 2 2" xfId="55616"/>
    <cellStyle name="Currency 5 2 3 5 4 3" xfId="40206"/>
    <cellStyle name="Currency 5 2 3 5 5" xfId="16983"/>
    <cellStyle name="Currency 5 2 3 5 5 2" xfId="47807"/>
    <cellStyle name="Currency 5 2 3 5 6" xfId="32397"/>
    <cellStyle name="Currency 5 2 3 6" xfId="2204"/>
    <cellStyle name="Currency 5 2 3 6 2" xfId="6007"/>
    <cellStyle name="Currency 5 2 3 6 2 2" xfId="13817"/>
    <cellStyle name="Currency 5 2 3 6 2 2 2" xfId="29228"/>
    <cellStyle name="Currency 5 2 3 6 2 2 2 2" xfId="60052"/>
    <cellStyle name="Currency 5 2 3 6 2 2 3" xfId="44642"/>
    <cellStyle name="Currency 5 2 3 6 2 3" xfId="21419"/>
    <cellStyle name="Currency 5 2 3 6 2 3 2" xfId="52243"/>
    <cellStyle name="Currency 5 2 3 6 2 4" xfId="36833"/>
    <cellStyle name="Currency 5 2 3 6 3" xfId="10014"/>
    <cellStyle name="Currency 5 2 3 6 3 2" xfId="25425"/>
    <cellStyle name="Currency 5 2 3 6 3 2 2" xfId="56249"/>
    <cellStyle name="Currency 5 2 3 6 3 3" xfId="40839"/>
    <cellStyle name="Currency 5 2 3 6 4" xfId="17616"/>
    <cellStyle name="Currency 5 2 3 6 4 2" xfId="48440"/>
    <cellStyle name="Currency 5 2 3 6 5" xfId="33030"/>
    <cellStyle name="Currency 5 2 3 7" xfId="4108"/>
    <cellStyle name="Currency 5 2 3 7 2" xfId="11918"/>
    <cellStyle name="Currency 5 2 3 7 2 2" xfId="27329"/>
    <cellStyle name="Currency 5 2 3 7 2 2 2" xfId="58153"/>
    <cellStyle name="Currency 5 2 3 7 2 3" xfId="42743"/>
    <cellStyle name="Currency 5 2 3 7 3" xfId="19520"/>
    <cellStyle name="Currency 5 2 3 7 3 2" xfId="50344"/>
    <cellStyle name="Currency 5 2 3 7 4" xfId="34934"/>
    <cellStyle name="Currency 5 2 3 8" xfId="8115"/>
    <cellStyle name="Currency 5 2 3 8 2" xfId="23526"/>
    <cellStyle name="Currency 5 2 3 8 2 2" xfId="54350"/>
    <cellStyle name="Currency 5 2 3 8 3" xfId="38940"/>
    <cellStyle name="Currency 5 2 3 9" xfId="7906"/>
    <cellStyle name="Currency 5 2 3 9 2" xfId="23317"/>
    <cellStyle name="Currency 5 2 3 9 2 2" xfId="54141"/>
    <cellStyle name="Currency 5 2 3 9 3" xfId="38731"/>
    <cellStyle name="Currency 5 2 4" xfId="224"/>
    <cellStyle name="Currency 5 2 4 10" xfId="15637"/>
    <cellStyle name="Currency 5 2 4 10 2" xfId="46461"/>
    <cellStyle name="Currency 5 2 4 11" xfId="31051"/>
    <cellStyle name="Currency 5 2 4 2" xfId="647"/>
    <cellStyle name="Currency 5 2 4 2 2" xfId="1280"/>
    <cellStyle name="Currency 5 2 4 2 2 2" xfId="3179"/>
    <cellStyle name="Currency 5 2 4 2 2 2 2" xfId="6982"/>
    <cellStyle name="Currency 5 2 4 2 2 2 2 2" xfId="14792"/>
    <cellStyle name="Currency 5 2 4 2 2 2 2 2 2" xfId="30203"/>
    <cellStyle name="Currency 5 2 4 2 2 2 2 2 2 2" xfId="61027"/>
    <cellStyle name="Currency 5 2 4 2 2 2 2 2 3" xfId="45617"/>
    <cellStyle name="Currency 5 2 4 2 2 2 2 3" xfId="22394"/>
    <cellStyle name="Currency 5 2 4 2 2 2 2 3 2" xfId="53218"/>
    <cellStyle name="Currency 5 2 4 2 2 2 2 4" xfId="37808"/>
    <cellStyle name="Currency 5 2 4 2 2 2 3" xfId="10989"/>
    <cellStyle name="Currency 5 2 4 2 2 2 3 2" xfId="26400"/>
    <cellStyle name="Currency 5 2 4 2 2 2 3 2 2" xfId="57224"/>
    <cellStyle name="Currency 5 2 4 2 2 2 3 3" xfId="41814"/>
    <cellStyle name="Currency 5 2 4 2 2 2 4" xfId="18591"/>
    <cellStyle name="Currency 5 2 4 2 2 2 4 2" xfId="49415"/>
    <cellStyle name="Currency 5 2 4 2 2 2 5" xfId="34005"/>
    <cellStyle name="Currency 5 2 4 2 2 3" xfId="5083"/>
    <cellStyle name="Currency 5 2 4 2 2 3 2" xfId="12893"/>
    <cellStyle name="Currency 5 2 4 2 2 3 2 2" xfId="28304"/>
    <cellStyle name="Currency 5 2 4 2 2 3 2 2 2" xfId="59128"/>
    <cellStyle name="Currency 5 2 4 2 2 3 2 3" xfId="43718"/>
    <cellStyle name="Currency 5 2 4 2 2 3 3" xfId="20495"/>
    <cellStyle name="Currency 5 2 4 2 2 3 3 2" xfId="51319"/>
    <cellStyle name="Currency 5 2 4 2 2 3 4" xfId="35909"/>
    <cellStyle name="Currency 5 2 4 2 2 4" xfId="9090"/>
    <cellStyle name="Currency 5 2 4 2 2 4 2" xfId="24501"/>
    <cellStyle name="Currency 5 2 4 2 2 4 2 2" xfId="55325"/>
    <cellStyle name="Currency 5 2 4 2 2 4 3" xfId="39915"/>
    <cellStyle name="Currency 5 2 4 2 2 5" xfId="16692"/>
    <cellStyle name="Currency 5 2 4 2 2 5 2" xfId="47516"/>
    <cellStyle name="Currency 5 2 4 2 2 6" xfId="32106"/>
    <cellStyle name="Currency 5 2 4 2 3" xfId="1913"/>
    <cellStyle name="Currency 5 2 4 2 3 2" xfId="3812"/>
    <cellStyle name="Currency 5 2 4 2 3 2 2" xfId="7615"/>
    <cellStyle name="Currency 5 2 4 2 3 2 2 2" xfId="15425"/>
    <cellStyle name="Currency 5 2 4 2 3 2 2 2 2" xfId="30836"/>
    <cellStyle name="Currency 5 2 4 2 3 2 2 2 2 2" xfId="61660"/>
    <cellStyle name="Currency 5 2 4 2 3 2 2 2 3" xfId="46250"/>
    <cellStyle name="Currency 5 2 4 2 3 2 2 3" xfId="23027"/>
    <cellStyle name="Currency 5 2 4 2 3 2 2 3 2" xfId="53851"/>
    <cellStyle name="Currency 5 2 4 2 3 2 2 4" xfId="38441"/>
    <cellStyle name="Currency 5 2 4 2 3 2 3" xfId="11622"/>
    <cellStyle name="Currency 5 2 4 2 3 2 3 2" xfId="27033"/>
    <cellStyle name="Currency 5 2 4 2 3 2 3 2 2" xfId="57857"/>
    <cellStyle name="Currency 5 2 4 2 3 2 3 3" xfId="42447"/>
    <cellStyle name="Currency 5 2 4 2 3 2 4" xfId="19224"/>
    <cellStyle name="Currency 5 2 4 2 3 2 4 2" xfId="50048"/>
    <cellStyle name="Currency 5 2 4 2 3 2 5" xfId="34638"/>
    <cellStyle name="Currency 5 2 4 2 3 3" xfId="5716"/>
    <cellStyle name="Currency 5 2 4 2 3 3 2" xfId="13526"/>
    <cellStyle name="Currency 5 2 4 2 3 3 2 2" xfId="28937"/>
    <cellStyle name="Currency 5 2 4 2 3 3 2 2 2" xfId="59761"/>
    <cellStyle name="Currency 5 2 4 2 3 3 2 3" xfId="44351"/>
    <cellStyle name="Currency 5 2 4 2 3 3 3" xfId="21128"/>
    <cellStyle name="Currency 5 2 4 2 3 3 3 2" xfId="51952"/>
    <cellStyle name="Currency 5 2 4 2 3 3 4" xfId="36542"/>
    <cellStyle name="Currency 5 2 4 2 3 4" xfId="9723"/>
    <cellStyle name="Currency 5 2 4 2 3 4 2" xfId="25134"/>
    <cellStyle name="Currency 5 2 4 2 3 4 2 2" xfId="55958"/>
    <cellStyle name="Currency 5 2 4 2 3 4 3" xfId="40548"/>
    <cellStyle name="Currency 5 2 4 2 3 5" xfId="17325"/>
    <cellStyle name="Currency 5 2 4 2 3 5 2" xfId="48149"/>
    <cellStyle name="Currency 5 2 4 2 3 6" xfId="32739"/>
    <cellStyle name="Currency 5 2 4 2 4" xfId="2546"/>
    <cellStyle name="Currency 5 2 4 2 4 2" xfId="6349"/>
    <cellStyle name="Currency 5 2 4 2 4 2 2" xfId="14159"/>
    <cellStyle name="Currency 5 2 4 2 4 2 2 2" xfId="29570"/>
    <cellStyle name="Currency 5 2 4 2 4 2 2 2 2" xfId="60394"/>
    <cellStyle name="Currency 5 2 4 2 4 2 2 3" xfId="44984"/>
    <cellStyle name="Currency 5 2 4 2 4 2 3" xfId="21761"/>
    <cellStyle name="Currency 5 2 4 2 4 2 3 2" xfId="52585"/>
    <cellStyle name="Currency 5 2 4 2 4 2 4" xfId="37175"/>
    <cellStyle name="Currency 5 2 4 2 4 3" xfId="10356"/>
    <cellStyle name="Currency 5 2 4 2 4 3 2" xfId="25767"/>
    <cellStyle name="Currency 5 2 4 2 4 3 2 2" xfId="56591"/>
    <cellStyle name="Currency 5 2 4 2 4 3 3" xfId="41181"/>
    <cellStyle name="Currency 5 2 4 2 4 4" xfId="17958"/>
    <cellStyle name="Currency 5 2 4 2 4 4 2" xfId="48782"/>
    <cellStyle name="Currency 5 2 4 2 4 5" xfId="33372"/>
    <cellStyle name="Currency 5 2 4 2 5" xfId="4450"/>
    <cellStyle name="Currency 5 2 4 2 5 2" xfId="12260"/>
    <cellStyle name="Currency 5 2 4 2 5 2 2" xfId="27671"/>
    <cellStyle name="Currency 5 2 4 2 5 2 2 2" xfId="58495"/>
    <cellStyle name="Currency 5 2 4 2 5 2 3" xfId="43085"/>
    <cellStyle name="Currency 5 2 4 2 5 3" xfId="19862"/>
    <cellStyle name="Currency 5 2 4 2 5 3 2" xfId="50686"/>
    <cellStyle name="Currency 5 2 4 2 5 4" xfId="35276"/>
    <cellStyle name="Currency 5 2 4 2 6" xfId="8457"/>
    <cellStyle name="Currency 5 2 4 2 6 2" xfId="23868"/>
    <cellStyle name="Currency 5 2 4 2 6 2 2" xfId="54692"/>
    <cellStyle name="Currency 5 2 4 2 6 3" xfId="39282"/>
    <cellStyle name="Currency 5 2 4 2 7" xfId="16059"/>
    <cellStyle name="Currency 5 2 4 2 7 2" xfId="46883"/>
    <cellStyle name="Currency 5 2 4 2 8" xfId="31473"/>
    <cellStyle name="Currency 5 2 4 3" xfId="438"/>
    <cellStyle name="Currency 5 2 4 3 2" xfId="1071"/>
    <cellStyle name="Currency 5 2 4 3 2 2" xfId="2970"/>
    <cellStyle name="Currency 5 2 4 3 2 2 2" xfId="6773"/>
    <cellStyle name="Currency 5 2 4 3 2 2 2 2" xfId="14583"/>
    <cellStyle name="Currency 5 2 4 3 2 2 2 2 2" xfId="29994"/>
    <cellStyle name="Currency 5 2 4 3 2 2 2 2 2 2" xfId="60818"/>
    <cellStyle name="Currency 5 2 4 3 2 2 2 2 3" xfId="45408"/>
    <cellStyle name="Currency 5 2 4 3 2 2 2 3" xfId="22185"/>
    <cellStyle name="Currency 5 2 4 3 2 2 2 3 2" xfId="53009"/>
    <cellStyle name="Currency 5 2 4 3 2 2 2 4" xfId="37599"/>
    <cellStyle name="Currency 5 2 4 3 2 2 3" xfId="10780"/>
    <cellStyle name="Currency 5 2 4 3 2 2 3 2" xfId="26191"/>
    <cellStyle name="Currency 5 2 4 3 2 2 3 2 2" xfId="57015"/>
    <cellStyle name="Currency 5 2 4 3 2 2 3 3" xfId="41605"/>
    <cellStyle name="Currency 5 2 4 3 2 2 4" xfId="18382"/>
    <cellStyle name="Currency 5 2 4 3 2 2 4 2" xfId="49206"/>
    <cellStyle name="Currency 5 2 4 3 2 2 5" xfId="33796"/>
    <cellStyle name="Currency 5 2 4 3 2 3" xfId="4874"/>
    <cellStyle name="Currency 5 2 4 3 2 3 2" xfId="12684"/>
    <cellStyle name="Currency 5 2 4 3 2 3 2 2" xfId="28095"/>
    <cellStyle name="Currency 5 2 4 3 2 3 2 2 2" xfId="58919"/>
    <cellStyle name="Currency 5 2 4 3 2 3 2 3" xfId="43509"/>
    <cellStyle name="Currency 5 2 4 3 2 3 3" xfId="20286"/>
    <cellStyle name="Currency 5 2 4 3 2 3 3 2" xfId="51110"/>
    <cellStyle name="Currency 5 2 4 3 2 3 4" xfId="35700"/>
    <cellStyle name="Currency 5 2 4 3 2 4" xfId="8881"/>
    <cellStyle name="Currency 5 2 4 3 2 4 2" xfId="24292"/>
    <cellStyle name="Currency 5 2 4 3 2 4 2 2" xfId="55116"/>
    <cellStyle name="Currency 5 2 4 3 2 4 3" xfId="39706"/>
    <cellStyle name="Currency 5 2 4 3 2 5" xfId="16483"/>
    <cellStyle name="Currency 5 2 4 3 2 5 2" xfId="47307"/>
    <cellStyle name="Currency 5 2 4 3 2 6" xfId="31897"/>
    <cellStyle name="Currency 5 2 4 3 3" xfId="1704"/>
    <cellStyle name="Currency 5 2 4 3 3 2" xfId="3603"/>
    <cellStyle name="Currency 5 2 4 3 3 2 2" xfId="7406"/>
    <cellStyle name="Currency 5 2 4 3 3 2 2 2" xfId="15216"/>
    <cellStyle name="Currency 5 2 4 3 3 2 2 2 2" xfId="30627"/>
    <cellStyle name="Currency 5 2 4 3 3 2 2 2 2 2" xfId="61451"/>
    <cellStyle name="Currency 5 2 4 3 3 2 2 2 3" xfId="46041"/>
    <cellStyle name="Currency 5 2 4 3 3 2 2 3" xfId="22818"/>
    <cellStyle name="Currency 5 2 4 3 3 2 2 3 2" xfId="53642"/>
    <cellStyle name="Currency 5 2 4 3 3 2 2 4" xfId="38232"/>
    <cellStyle name="Currency 5 2 4 3 3 2 3" xfId="11413"/>
    <cellStyle name="Currency 5 2 4 3 3 2 3 2" xfId="26824"/>
    <cellStyle name="Currency 5 2 4 3 3 2 3 2 2" xfId="57648"/>
    <cellStyle name="Currency 5 2 4 3 3 2 3 3" xfId="42238"/>
    <cellStyle name="Currency 5 2 4 3 3 2 4" xfId="19015"/>
    <cellStyle name="Currency 5 2 4 3 3 2 4 2" xfId="49839"/>
    <cellStyle name="Currency 5 2 4 3 3 2 5" xfId="34429"/>
    <cellStyle name="Currency 5 2 4 3 3 3" xfId="5507"/>
    <cellStyle name="Currency 5 2 4 3 3 3 2" xfId="13317"/>
    <cellStyle name="Currency 5 2 4 3 3 3 2 2" xfId="28728"/>
    <cellStyle name="Currency 5 2 4 3 3 3 2 2 2" xfId="59552"/>
    <cellStyle name="Currency 5 2 4 3 3 3 2 3" xfId="44142"/>
    <cellStyle name="Currency 5 2 4 3 3 3 3" xfId="20919"/>
    <cellStyle name="Currency 5 2 4 3 3 3 3 2" xfId="51743"/>
    <cellStyle name="Currency 5 2 4 3 3 3 4" xfId="36333"/>
    <cellStyle name="Currency 5 2 4 3 3 4" xfId="9514"/>
    <cellStyle name="Currency 5 2 4 3 3 4 2" xfId="24925"/>
    <cellStyle name="Currency 5 2 4 3 3 4 2 2" xfId="55749"/>
    <cellStyle name="Currency 5 2 4 3 3 4 3" xfId="40339"/>
    <cellStyle name="Currency 5 2 4 3 3 5" xfId="17116"/>
    <cellStyle name="Currency 5 2 4 3 3 5 2" xfId="47940"/>
    <cellStyle name="Currency 5 2 4 3 3 6" xfId="32530"/>
    <cellStyle name="Currency 5 2 4 3 4" xfId="2337"/>
    <cellStyle name="Currency 5 2 4 3 4 2" xfId="6140"/>
    <cellStyle name="Currency 5 2 4 3 4 2 2" xfId="13950"/>
    <cellStyle name="Currency 5 2 4 3 4 2 2 2" xfId="29361"/>
    <cellStyle name="Currency 5 2 4 3 4 2 2 2 2" xfId="60185"/>
    <cellStyle name="Currency 5 2 4 3 4 2 2 3" xfId="44775"/>
    <cellStyle name="Currency 5 2 4 3 4 2 3" xfId="21552"/>
    <cellStyle name="Currency 5 2 4 3 4 2 3 2" xfId="52376"/>
    <cellStyle name="Currency 5 2 4 3 4 2 4" xfId="36966"/>
    <cellStyle name="Currency 5 2 4 3 4 3" xfId="10147"/>
    <cellStyle name="Currency 5 2 4 3 4 3 2" xfId="25558"/>
    <cellStyle name="Currency 5 2 4 3 4 3 2 2" xfId="56382"/>
    <cellStyle name="Currency 5 2 4 3 4 3 3" xfId="40972"/>
    <cellStyle name="Currency 5 2 4 3 4 4" xfId="17749"/>
    <cellStyle name="Currency 5 2 4 3 4 4 2" xfId="48573"/>
    <cellStyle name="Currency 5 2 4 3 4 5" xfId="33163"/>
    <cellStyle name="Currency 5 2 4 3 5" xfId="4241"/>
    <cellStyle name="Currency 5 2 4 3 5 2" xfId="12051"/>
    <cellStyle name="Currency 5 2 4 3 5 2 2" xfId="27462"/>
    <cellStyle name="Currency 5 2 4 3 5 2 2 2" xfId="58286"/>
    <cellStyle name="Currency 5 2 4 3 5 2 3" xfId="42876"/>
    <cellStyle name="Currency 5 2 4 3 5 3" xfId="19653"/>
    <cellStyle name="Currency 5 2 4 3 5 3 2" xfId="50477"/>
    <cellStyle name="Currency 5 2 4 3 5 4" xfId="35067"/>
    <cellStyle name="Currency 5 2 4 3 6" xfId="8248"/>
    <cellStyle name="Currency 5 2 4 3 6 2" xfId="23659"/>
    <cellStyle name="Currency 5 2 4 3 6 2 2" xfId="54483"/>
    <cellStyle name="Currency 5 2 4 3 6 3" xfId="39073"/>
    <cellStyle name="Currency 5 2 4 3 7" xfId="15850"/>
    <cellStyle name="Currency 5 2 4 3 7 2" xfId="46674"/>
    <cellStyle name="Currency 5 2 4 3 8" xfId="31264"/>
    <cellStyle name="Currency 5 2 4 4" xfId="858"/>
    <cellStyle name="Currency 5 2 4 4 2" xfId="2757"/>
    <cellStyle name="Currency 5 2 4 4 2 2" xfId="6560"/>
    <cellStyle name="Currency 5 2 4 4 2 2 2" xfId="14370"/>
    <cellStyle name="Currency 5 2 4 4 2 2 2 2" xfId="29781"/>
    <cellStyle name="Currency 5 2 4 4 2 2 2 2 2" xfId="60605"/>
    <cellStyle name="Currency 5 2 4 4 2 2 2 3" xfId="45195"/>
    <cellStyle name="Currency 5 2 4 4 2 2 3" xfId="21972"/>
    <cellStyle name="Currency 5 2 4 4 2 2 3 2" xfId="52796"/>
    <cellStyle name="Currency 5 2 4 4 2 2 4" xfId="37386"/>
    <cellStyle name="Currency 5 2 4 4 2 3" xfId="10567"/>
    <cellStyle name="Currency 5 2 4 4 2 3 2" xfId="25978"/>
    <cellStyle name="Currency 5 2 4 4 2 3 2 2" xfId="56802"/>
    <cellStyle name="Currency 5 2 4 4 2 3 3" xfId="41392"/>
    <cellStyle name="Currency 5 2 4 4 2 4" xfId="18169"/>
    <cellStyle name="Currency 5 2 4 4 2 4 2" xfId="48993"/>
    <cellStyle name="Currency 5 2 4 4 2 5" xfId="33583"/>
    <cellStyle name="Currency 5 2 4 4 3" xfId="4661"/>
    <cellStyle name="Currency 5 2 4 4 3 2" xfId="12471"/>
    <cellStyle name="Currency 5 2 4 4 3 2 2" xfId="27882"/>
    <cellStyle name="Currency 5 2 4 4 3 2 2 2" xfId="58706"/>
    <cellStyle name="Currency 5 2 4 4 3 2 3" xfId="43296"/>
    <cellStyle name="Currency 5 2 4 4 3 3" xfId="20073"/>
    <cellStyle name="Currency 5 2 4 4 3 3 2" xfId="50897"/>
    <cellStyle name="Currency 5 2 4 4 3 4" xfId="35487"/>
    <cellStyle name="Currency 5 2 4 4 4" xfId="8668"/>
    <cellStyle name="Currency 5 2 4 4 4 2" xfId="24079"/>
    <cellStyle name="Currency 5 2 4 4 4 2 2" xfId="54903"/>
    <cellStyle name="Currency 5 2 4 4 4 3" xfId="39493"/>
    <cellStyle name="Currency 5 2 4 4 5" xfId="16270"/>
    <cellStyle name="Currency 5 2 4 4 5 2" xfId="47094"/>
    <cellStyle name="Currency 5 2 4 4 6" xfId="31684"/>
    <cellStyle name="Currency 5 2 4 5" xfId="1491"/>
    <cellStyle name="Currency 5 2 4 5 2" xfId="3390"/>
    <cellStyle name="Currency 5 2 4 5 2 2" xfId="7193"/>
    <cellStyle name="Currency 5 2 4 5 2 2 2" xfId="15003"/>
    <cellStyle name="Currency 5 2 4 5 2 2 2 2" xfId="30414"/>
    <cellStyle name="Currency 5 2 4 5 2 2 2 2 2" xfId="61238"/>
    <cellStyle name="Currency 5 2 4 5 2 2 2 3" xfId="45828"/>
    <cellStyle name="Currency 5 2 4 5 2 2 3" xfId="22605"/>
    <cellStyle name="Currency 5 2 4 5 2 2 3 2" xfId="53429"/>
    <cellStyle name="Currency 5 2 4 5 2 2 4" xfId="38019"/>
    <cellStyle name="Currency 5 2 4 5 2 3" xfId="11200"/>
    <cellStyle name="Currency 5 2 4 5 2 3 2" xfId="26611"/>
    <cellStyle name="Currency 5 2 4 5 2 3 2 2" xfId="57435"/>
    <cellStyle name="Currency 5 2 4 5 2 3 3" xfId="42025"/>
    <cellStyle name="Currency 5 2 4 5 2 4" xfId="18802"/>
    <cellStyle name="Currency 5 2 4 5 2 4 2" xfId="49626"/>
    <cellStyle name="Currency 5 2 4 5 2 5" xfId="34216"/>
    <cellStyle name="Currency 5 2 4 5 3" xfId="5294"/>
    <cellStyle name="Currency 5 2 4 5 3 2" xfId="13104"/>
    <cellStyle name="Currency 5 2 4 5 3 2 2" xfId="28515"/>
    <cellStyle name="Currency 5 2 4 5 3 2 2 2" xfId="59339"/>
    <cellStyle name="Currency 5 2 4 5 3 2 3" xfId="43929"/>
    <cellStyle name="Currency 5 2 4 5 3 3" xfId="20706"/>
    <cellStyle name="Currency 5 2 4 5 3 3 2" xfId="51530"/>
    <cellStyle name="Currency 5 2 4 5 3 4" xfId="36120"/>
    <cellStyle name="Currency 5 2 4 5 4" xfId="9301"/>
    <cellStyle name="Currency 5 2 4 5 4 2" xfId="24712"/>
    <cellStyle name="Currency 5 2 4 5 4 2 2" xfId="55536"/>
    <cellStyle name="Currency 5 2 4 5 4 3" xfId="40126"/>
    <cellStyle name="Currency 5 2 4 5 5" xfId="16903"/>
    <cellStyle name="Currency 5 2 4 5 5 2" xfId="47727"/>
    <cellStyle name="Currency 5 2 4 5 6" xfId="32317"/>
    <cellStyle name="Currency 5 2 4 6" xfId="2124"/>
    <cellStyle name="Currency 5 2 4 6 2" xfId="5927"/>
    <cellStyle name="Currency 5 2 4 6 2 2" xfId="13737"/>
    <cellStyle name="Currency 5 2 4 6 2 2 2" xfId="29148"/>
    <cellStyle name="Currency 5 2 4 6 2 2 2 2" xfId="59972"/>
    <cellStyle name="Currency 5 2 4 6 2 2 3" xfId="44562"/>
    <cellStyle name="Currency 5 2 4 6 2 3" xfId="21339"/>
    <cellStyle name="Currency 5 2 4 6 2 3 2" xfId="52163"/>
    <cellStyle name="Currency 5 2 4 6 2 4" xfId="36753"/>
    <cellStyle name="Currency 5 2 4 6 3" xfId="9934"/>
    <cellStyle name="Currency 5 2 4 6 3 2" xfId="25345"/>
    <cellStyle name="Currency 5 2 4 6 3 2 2" xfId="56169"/>
    <cellStyle name="Currency 5 2 4 6 3 3" xfId="40759"/>
    <cellStyle name="Currency 5 2 4 6 4" xfId="17536"/>
    <cellStyle name="Currency 5 2 4 6 4 2" xfId="48360"/>
    <cellStyle name="Currency 5 2 4 6 5" xfId="32950"/>
    <cellStyle name="Currency 5 2 4 7" xfId="4028"/>
    <cellStyle name="Currency 5 2 4 7 2" xfId="11838"/>
    <cellStyle name="Currency 5 2 4 7 2 2" xfId="27249"/>
    <cellStyle name="Currency 5 2 4 7 2 2 2" xfId="58073"/>
    <cellStyle name="Currency 5 2 4 7 2 3" xfId="42663"/>
    <cellStyle name="Currency 5 2 4 7 3" xfId="19440"/>
    <cellStyle name="Currency 5 2 4 7 3 2" xfId="50264"/>
    <cellStyle name="Currency 5 2 4 7 4" xfId="34854"/>
    <cellStyle name="Currency 5 2 4 8" xfId="8035"/>
    <cellStyle name="Currency 5 2 4 8 2" xfId="23446"/>
    <cellStyle name="Currency 5 2 4 8 2 2" xfId="54270"/>
    <cellStyle name="Currency 5 2 4 8 3" xfId="38860"/>
    <cellStyle name="Currency 5 2 4 9" xfId="7826"/>
    <cellStyle name="Currency 5 2 4 9 2" xfId="23237"/>
    <cellStyle name="Currency 5 2 4 9 2 2" xfId="54061"/>
    <cellStyle name="Currency 5 2 4 9 3" xfId="38651"/>
    <cellStyle name="Currency 5 2 5" xfId="602"/>
    <cellStyle name="Currency 5 2 5 2" xfId="1235"/>
    <cellStyle name="Currency 5 2 5 2 2" xfId="3134"/>
    <cellStyle name="Currency 5 2 5 2 2 2" xfId="6937"/>
    <cellStyle name="Currency 5 2 5 2 2 2 2" xfId="14747"/>
    <cellStyle name="Currency 5 2 5 2 2 2 2 2" xfId="30158"/>
    <cellStyle name="Currency 5 2 5 2 2 2 2 2 2" xfId="60982"/>
    <cellStyle name="Currency 5 2 5 2 2 2 2 3" xfId="45572"/>
    <cellStyle name="Currency 5 2 5 2 2 2 3" xfId="22349"/>
    <cellStyle name="Currency 5 2 5 2 2 2 3 2" xfId="53173"/>
    <cellStyle name="Currency 5 2 5 2 2 2 4" xfId="37763"/>
    <cellStyle name="Currency 5 2 5 2 2 3" xfId="10944"/>
    <cellStyle name="Currency 5 2 5 2 2 3 2" xfId="26355"/>
    <cellStyle name="Currency 5 2 5 2 2 3 2 2" xfId="57179"/>
    <cellStyle name="Currency 5 2 5 2 2 3 3" xfId="41769"/>
    <cellStyle name="Currency 5 2 5 2 2 4" xfId="18546"/>
    <cellStyle name="Currency 5 2 5 2 2 4 2" xfId="49370"/>
    <cellStyle name="Currency 5 2 5 2 2 5" xfId="33960"/>
    <cellStyle name="Currency 5 2 5 2 3" xfId="5038"/>
    <cellStyle name="Currency 5 2 5 2 3 2" xfId="12848"/>
    <cellStyle name="Currency 5 2 5 2 3 2 2" xfId="28259"/>
    <cellStyle name="Currency 5 2 5 2 3 2 2 2" xfId="59083"/>
    <cellStyle name="Currency 5 2 5 2 3 2 3" xfId="43673"/>
    <cellStyle name="Currency 5 2 5 2 3 3" xfId="20450"/>
    <cellStyle name="Currency 5 2 5 2 3 3 2" xfId="51274"/>
    <cellStyle name="Currency 5 2 5 2 3 4" xfId="35864"/>
    <cellStyle name="Currency 5 2 5 2 4" xfId="9045"/>
    <cellStyle name="Currency 5 2 5 2 4 2" xfId="24456"/>
    <cellStyle name="Currency 5 2 5 2 4 2 2" xfId="55280"/>
    <cellStyle name="Currency 5 2 5 2 4 3" xfId="39870"/>
    <cellStyle name="Currency 5 2 5 2 5" xfId="16647"/>
    <cellStyle name="Currency 5 2 5 2 5 2" xfId="47471"/>
    <cellStyle name="Currency 5 2 5 2 6" xfId="32061"/>
    <cellStyle name="Currency 5 2 5 3" xfId="1868"/>
    <cellStyle name="Currency 5 2 5 3 2" xfId="3767"/>
    <cellStyle name="Currency 5 2 5 3 2 2" xfId="7570"/>
    <cellStyle name="Currency 5 2 5 3 2 2 2" xfId="15380"/>
    <cellStyle name="Currency 5 2 5 3 2 2 2 2" xfId="30791"/>
    <cellStyle name="Currency 5 2 5 3 2 2 2 2 2" xfId="61615"/>
    <cellStyle name="Currency 5 2 5 3 2 2 2 3" xfId="46205"/>
    <cellStyle name="Currency 5 2 5 3 2 2 3" xfId="22982"/>
    <cellStyle name="Currency 5 2 5 3 2 2 3 2" xfId="53806"/>
    <cellStyle name="Currency 5 2 5 3 2 2 4" xfId="38396"/>
    <cellStyle name="Currency 5 2 5 3 2 3" xfId="11577"/>
    <cellStyle name="Currency 5 2 5 3 2 3 2" xfId="26988"/>
    <cellStyle name="Currency 5 2 5 3 2 3 2 2" xfId="57812"/>
    <cellStyle name="Currency 5 2 5 3 2 3 3" xfId="42402"/>
    <cellStyle name="Currency 5 2 5 3 2 4" xfId="19179"/>
    <cellStyle name="Currency 5 2 5 3 2 4 2" xfId="50003"/>
    <cellStyle name="Currency 5 2 5 3 2 5" xfId="34593"/>
    <cellStyle name="Currency 5 2 5 3 3" xfId="5671"/>
    <cellStyle name="Currency 5 2 5 3 3 2" xfId="13481"/>
    <cellStyle name="Currency 5 2 5 3 3 2 2" xfId="28892"/>
    <cellStyle name="Currency 5 2 5 3 3 2 2 2" xfId="59716"/>
    <cellStyle name="Currency 5 2 5 3 3 2 3" xfId="44306"/>
    <cellStyle name="Currency 5 2 5 3 3 3" xfId="21083"/>
    <cellStyle name="Currency 5 2 5 3 3 3 2" xfId="51907"/>
    <cellStyle name="Currency 5 2 5 3 3 4" xfId="36497"/>
    <cellStyle name="Currency 5 2 5 3 4" xfId="9678"/>
    <cellStyle name="Currency 5 2 5 3 4 2" xfId="25089"/>
    <cellStyle name="Currency 5 2 5 3 4 2 2" xfId="55913"/>
    <cellStyle name="Currency 5 2 5 3 4 3" xfId="40503"/>
    <cellStyle name="Currency 5 2 5 3 5" xfId="17280"/>
    <cellStyle name="Currency 5 2 5 3 5 2" xfId="48104"/>
    <cellStyle name="Currency 5 2 5 3 6" xfId="32694"/>
    <cellStyle name="Currency 5 2 5 4" xfId="2501"/>
    <cellStyle name="Currency 5 2 5 4 2" xfId="6304"/>
    <cellStyle name="Currency 5 2 5 4 2 2" xfId="14114"/>
    <cellStyle name="Currency 5 2 5 4 2 2 2" xfId="29525"/>
    <cellStyle name="Currency 5 2 5 4 2 2 2 2" xfId="60349"/>
    <cellStyle name="Currency 5 2 5 4 2 2 3" xfId="44939"/>
    <cellStyle name="Currency 5 2 5 4 2 3" xfId="21716"/>
    <cellStyle name="Currency 5 2 5 4 2 3 2" xfId="52540"/>
    <cellStyle name="Currency 5 2 5 4 2 4" xfId="37130"/>
    <cellStyle name="Currency 5 2 5 4 3" xfId="10311"/>
    <cellStyle name="Currency 5 2 5 4 3 2" xfId="25722"/>
    <cellStyle name="Currency 5 2 5 4 3 2 2" xfId="56546"/>
    <cellStyle name="Currency 5 2 5 4 3 3" xfId="41136"/>
    <cellStyle name="Currency 5 2 5 4 4" xfId="17913"/>
    <cellStyle name="Currency 5 2 5 4 4 2" xfId="48737"/>
    <cellStyle name="Currency 5 2 5 4 5" xfId="33327"/>
    <cellStyle name="Currency 5 2 5 5" xfId="4405"/>
    <cellStyle name="Currency 5 2 5 5 2" xfId="12215"/>
    <cellStyle name="Currency 5 2 5 5 2 2" xfId="27626"/>
    <cellStyle name="Currency 5 2 5 5 2 2 2" xfId="58450"/>
    <cellStyle name="Currency 5 2 5 5 2 3" xfId="43040"/>
    <cellStyle name="Currency 5 2 5 5 3" xfId="19817"/>
    <cellStyle name="Currency 5 2 5 5 3 2" xfId="50641"/>
    <cellStyle name="Currency 5 2 5 5 4" xfId="35231"/>
    <cellStyle name="Currency 5 2 5 6" xfId="8412"/>
    <cellStyle name="Currency 5 2 5 6 2" xfId="23823"/>
    <cellStyle name="Currency 5 2 5 6 2 2" xfId="54647"/>
    <cellStyle name="Currency 5 2 5 6 3" xfId="39237"/>
    <cellStyle name="Currency 5 2 5 7" xfId="16014"/>
    <cellStyle name="Currency 5 2 5 7 2" xfId="46838"/>
    <cellStyle name="Currency 5 2 5 8" xfId="31428"/>
    <cellStyle name="Currency 5 2 6" xfId="393"/>
    <cellStyle name="Currency 5 2 6 2" xfId="1026"/>
    <cellStyle name="Currency 5 2 6 2 2" xfId="2925"/>
    <cellStyle name="Currency 5 2 6 2 2 2" xfId="6728"/>
    <cellStyle name="Currency 5 2 6 2 2 2 2" xfId="14538"/>
    <cellStyle name="Currency 5 2 6 2 2 2 2 2" xfId="29949"/>
    <cellStyle name="Currency 5 2 6 2 2 2 2 2 2" xfId="60773"/>
    <cellStyle name="Currency 5 2 6 2 2 2 2 3" xfId="45363"/>
    <cellStyle name="Currency 5 2 6 2 2 2 3" xfId="22140"/>
    <cellStyle name="Currency 5 2 6 2 2 2 3 2" xfId="52964"/>
    <cellStyle name="Currency 5 2 6 2 2 2 4" xfId="37554"/>
    <cellStyle name="Currency 5 2 6 2 2 3" xfId="10735"/>
    <cellStyle name="Currency 5 2 6 2 2 3 2" xfId="26146"/>
    <cellStyle name="Currency 5 2 6 2 2 3 2 2" xfId="56970"/>
    <cellStyle name="Currency 5 2 6 2 2 3 3" xfId="41560"/>
    <cellStyle name="Currency 5 2 6 2 2 4" xfId="18337"/>
    <cellStyle name="Currency 5 2 6 2 2 4 2" xfId="49161"/>
    <cellStyle name="Currency 5 2 6 2 2 5" xfId="33751"/>
    <cellStyle name="Currency 5 2 6 2 3" xfId="4829"/>
    <cellStyle name="Currency 5 2 6 2 3 2" xfId="12639"/>
    <cellStyle name="Currency 5 2 6 2 3 2 2" xfId="28050"/>
    <cellStyle name="Currency 5 2 6 2 3 2 2 2" xfId="58874"/>
    <cellStyle name="Currency 5 2 6 2 3 2 3" xfId="43464"/>
    <cellStyle name="Currency 5 2 6 2 3 3" xfId="20241"/>
    <cellStyle name="Currency 5 2 6 2 3 3 2" xfId="51065"/>
    <cellStyle name="Currency 5 2 6 2 3 4" xfId="35655"/>
    <cellStyle name="Currency 5 2 6 2 4" xfId="8836"/>
    <cellStyle name="Currency 5 2 6 2 4 2" xfId="24247"/>
    <cellStyle name="Currency 5 2 6 2 4 2 2" xfId="55071"/>
    <cellStyle name="Currency 5 2 6 2 4 3" xfId="39661"/>
    <cellStyle name="Currency 5 2 6 2 5" xfId="16438"/>
    <cellStyle name="Currency 5 2 6 2 5 2" xfId="47262"/>
    <cellStyle name="Currency 5 2 6 2 6" xfId="31852"/>
    <cellStyle name="Currency 5 2 6 3" xfId="1659"/>
    <cellStyle name="Currency 5 2 6 3 2" xfId="3558"/>
    <cellStyle name="Currency 5 2 6 3 2 2" xfId="7361"/>
    <cellStyle name="Currency 5 2 6 3 2 2 2" xfId="15171"/>
    <cellStyle name="Currency 5 2 6 3 2 2 2 2" xfId="30582"/>
    <cellStyle name="Currency 5 2 6 3 2 2 2 2 2" xfId="61406"/>
    <cellStyle name="Currency 5 2 6 3 2 2 2 3" xfId="45996"/>
    <cellStyle name="Currency 5 2 6 3 2 2 3" xfId="22773"/>
    <cellStyle name="Currency 5 2 6 3 2 2 3 2" xfId="53597"/>
    <cellStyle name="Currency 5 2 6 3 2 2 4" xfId="38187"/>
    <cellStyle name="Currency 5 2 6 3 2 3" xfId="11368"/>
    <cellStyle name="Currency 5 2 6 3 2 3 2" xfId="26779"/>
    <cellStyle name="Currency 5 2 6 3 2 3 2 2" xfId="57603"/>
    <cellStyle name="Currency 5 2 6 3 2 3 3" xfId="42193"/>
    <cellStyle name="Currency 5 2 6 3 2 4" xfId="18970"/>
    <cellStyle name="Currency 5 2 6 3 2 4 2" xfId="49794"/>
    <cellStyle name="Currency 5 2 6 3 2 5" xfId="34384"/>
    <cellStyle name="Currency 5 2 6 3 3" xfId="5462"/>
    <cellStyle name="Currency 5 2 6 3 3 2" xfId="13272"/>
    <cellStyle name="Currency 5 2 6 3 3 2 2" xfId="28683"/>
    <cellStyle name="Currency 5 2 6 3 3 2 2 2" xfId="59507"/>
    <cellStyle name="Currency 5 2 6 3 3 2 3" xfId="44097"/>
    <cellStyle name="Currency 5 2 6 3 3 3" xfId="20874"/>
    <cellStyle name="Currency 5 2 6 3 3 3 2" xfId="51698"/>
    <cellStyle name="Currency 5 2 6 3 3 4" xfId="36288"/>
    <cellStyle name="Currency 5 2 6 3 4" xfId="9469"/>
    <cellStyle name="Currency 5 2 6 3 4 2" xfId="24880"/>
    <cellStyle name="Currency 5 2 6 3 4 2 2" xfId="55704"/>
    <cellStyle name="Currency 5 2 6 3 4 3" xfId="40294"/>
    <cellStyle name="Currency 5 2 6 3 5" xfId="17071"/>
    <cellStyle name="Currency 5 2 6 3 5 2" xfId="47895"/>
    <cellStyle name="Currency 5 2 6 3 6" xfId="32485"/>
    <cellStyle name="Currency 5 2 6 4" xfId="2292"/>
    <cellStyle name="Currency 5 2 6 4 2" xfId="6095"/>
    <cellStyle name="Currency 5 2 6 4 2 2" xfId="13905"/>
    <cellStyle name="Currency 5 2 6 4 2 2 2" xfId="29316"/>
    <cellStyle name="Currency 5 2 6 4 2 2 2 2" xfId="60140"/>
    <cellStyle name="Currency 5 2 6 4 2 2 3" xfId="44730"/>
    <cellStyle name="Currency 5 2 6 4 2 3" xfId="21507"/>
    <cellStyle name="Currency 5 2 6 4 2 3 2" xfId="52331"/>
    <cellStyle name="Currency 5 2 6 4 2 4" xfId="36921"/>
    <cellStyle name="Currency 5 2 6 4 3" xfId="10102"/>
    <cellStyle name="Currency 5 2 6 4 3 2" xfId="25513"/>
    <cellStyle name="Currency 5 2 6 4 3 2 2" xfId="56337"/>
    <cellStyle name="Currency 5 2 6 4 3 3" xfId="40927"/>
    <cellStyle name="Currency 5 2 6 4 4" xfId="17704"/>
    <cellStyle name="Currency 5 2 6 4 4 2" xfId="48528"/>
    <cellStyle name="Currency 5 2 6 4 5" xfId="33118"/>
    <cellStyle name="Currency 5 2 6 5" xfId="4196"/>
    <cellStyle name="Currency 5 2 6 5 2" xfId="12006"/>
    <cellStyle name="Currency 5 2 6 5 2 2" xfId="27417"/>
    <cellStyle name="Currency 5 2 6 5 2 2 2" xfId="58241"/>
    <cellStyle name="Currency 5 2 6 5 2 3" xfId="42831"/>
    <cellStyle name="Currency 5 2 6 5 3" xfId="19608"/>
    <cellStyle name="Currency 5 2 6 5 3 2" xfId="50432"/>
    <cellStyle name="Currency 5 2 6 5 4" xfId="35022"/>
    <cellStyle name="Currency 5 2 6 6" xfId="8203"/>
    <cellStyle name="Currency 5 2 6 6 2" xfId="23614"/>
    <cellStyle name="Currency 5 2 6 6 2 2" xfId="54438"/>
    <cellStyle name="Currency 5 2 6 6 3" xfId="39028"/>
    <cellStyle name="Currency 5 2 6 7" xfId="15805"/>
    <cellStyle name="Currency 5 2 6 7 2" xfId="46629"/>
    <cellStyle name="Currency 5 2 6 8" xfId="31219"/>
    <cellStyle name="Currency 5 2 7" xfId="813"/>
    <cellStyle name="Currency 5 2 7 2" xfId="2712"/>
    <cellStyle name="Currency 5 2 7 2 2" xfId="6515"/>
    <cellStyle name="Currency 5 2 7 2 2 2" xfId="14325"/>
    <cellStyle name="Currency 5 2 7 2 2 2 2" xfId="29736"/>
    <cellStyle name="Currency 5 2 7 2 2 2 2 2" xfId="60560"/>
    <cellStyle name="Currency 5 2 7 2 2 2 3" xfId="45150"/>
    <cellStyle name="Currency 5 2 7 2 2 3" xfId="21927"/>
    <cellStyle name="Currency 5 2 7 2 2 3 2" xfId="52751"/>
    <cellStyle name="Currency 5 2 7 2 2 4" xfId="37341"/>
    <cellStyle name="Currency 5 2 7 2 3" xfId="10522"/>
    <cellStyle name="Currency 5 2 7 2 3 2" xfId="25933"/>
    <cellStyle name="Currency 5 2 7 2 3 2 2" xfId="56757"/>
    <cellStyle name="Currency 5 2 7 2 3 3" xfId="41347"/>
    <cellStyle name="Currency 5 2 7 2 4" xfId="18124"/>
    <cellStyle name="Currency 5 2 7 2 4 2" xfId="48948"/>
    <cellStyle name="Currency 5 2 7 2 5" xfId="33538"/>
    <cellStyle name="Currency 5 2 7 3" xfId="4616"/>
    <cellStyle name="Currency 5 2 7 3 2" xfId="12426"/>
    <cellStyle name="Currency 5 2 7 3 2 2" xfId="27837"/>
    <cellStyle name="Currency 5 2 7 3 2 2 2" xfId="58661"/>
    <cellStyle name="Currency 5 2 7 3 2 3" xfId="43251"/>
    <cellStyle name="Currency 5 2 7 3 3" xfId="20028"/>
    <cellStyle name="Currency 5 2 7 3 3 2" xfId="50852"/>
    <cellStyle name="Currency 5 2 7 3 4" xfId="35442"/>
    <cellStyle name="Currency 5 2 7 4" xfId="8623"/>
    <cellStyle name="Currency 5 2 7 4 2" xfId="24034"/>
    <cellStyle name="Currency 5 2 7 4 2 2" xfId="54858"/>
    <cellStyle name="Currency 5 2 7 4 3" xfId="39448"/>
    <cellStyle name="Currency 5 2 7 5" xfId="16225"/>
    <cellStyle name="Currency 5 2 7 5 2" xfId="47049"/>
    <cellStyle name="Currency 5 2 7 6" xfId="31639"/>
    <cellStyle name="Currency 5 2 8" xfId="1446"/>
    <cellStyle name="Currency 5 2 8 2" xfId="3345"/>
    <cellStyle name="Currency 5 2 8 2 2" xfId="7148"/>
    <cellStyle name="Currency 5 2 8 2 2 2" xfId="14958"/>
    <cellStyle name="Currency 5 2 8 2 2 2 2" xfId="30369"/>
    <cellStyle name="Currency 5 2 8 2 2 2 2 2" xfId="61193"/>
    <cellStyle name="Currency 5 2 8 2 2 2 3" xfId="45783"/>
    <cellStyle name="Currency 5 2 8 2 2 3" xfId="22560"/>
    <cellStyle name="Currency 5 2 8 2 2 3 2" xfId="53384"/>
    <cellStyle name="Currency 5 2 8 2 2 4" xfId="37974"/>
    <cellStyle name="Currency 5 2 8 2 3" xfId="11155"/>
    <cellStyle name="Currency 5 2 8 2 3 2" xfId="26566"/>
    <cellStyle name="Currency 5 2 8 2 3 2 2" xfId="57390"/>
    <cellStyle name="Currency 5 2 8 2 3 3" xfId="41980"/>
    <cellStyle name="Currency 5 2 8 2 4" xfId="18757"/>
    <cellStyle name="Currency 5 2 8 2 4 2" xfId="49581"/>
    <cellStyle name="Currency 5 2 8 2 5" xfId="34171"/>
    <cellStyle name="Currency 5 2 8 3" xfId="5249"/>
    <cellStyle name="Currency 5 2 8 3 2" xfId="13059"/>
    <cellStyle name="Currency 5 2 8 3 2 2" xfId="28470"/>
    <cellStyle name="Currency 5 2 8 3 2 2 2" xfId="59294"/>
    <cellStyle name="Currency 5 2 8 3 2 3" xfId="43884"/>
    <cellStyle name="Currency 5 2 8 3 3" xfId="20661"/>
    <cellStyle name="Currency 5 2 8 3 3 2" xfId="51485"/>
    <cellStyle name="Currency 5 2 8 3 4" xfId="36075"/>
    <cellStyle name="Currency 5 2 8 4" xfId="9256"/>
    <cellStyle name="Currency 5 2 8 4 2" xfId="24667"/>
    <cellStyle name="Currency 5 2 8 4 2 2" xfId="55491"/>
    <cellStyle name="Currency 5 2 8 4 3" xfId="40081"/>
    <cellStyle name="Currency 5 2 8 5" xfId="16858"/>
    <cellStyle name="Currency 5 2 8 5 2" xfId="47682"/>
    <cellStyle name="Currency 5 2 8 6" xfId="32272"/>
    <cellStyle name="Currency 5 2 9" xfId="2079"/>
    <cellStyle name="Currency 5 2 9 2" xfId="5882"/>
    <cellStyle name="Currency 5 2 9 2 2" xfId="13692"/>
    <cellStyle name="Currency 5 2 9 2 2 2" xfId="29103"/>
    <cellStyle name="Currency 5 2 9 2 2 2 2" xfId="59927"/>
    <cellStyle name="Currency 5 2 9 2 2 3" xfId="44517"/>
    <cellStyle name="Currency 5 2 9 2 3" xfId="21294"/>
    <cellStyle name="Currency 5 2 9 2 3 2" xfId="52118"/>
    <cellStyle name="Currency 5 2 9 2 4" xfId="36708"/>
    <cellStyle name="Currency 5 2 9 3" xfId="9889"/>
    <cellStyle name="Currency 5 2 9 3 2" xfId="25300"/>
    <cellStyle name="Currency 5 2 9 3 2 2" xfId="56124"/>
    <cellStyle name="Currency 5 2 9 3 3" xfId="40714"/>
    <cellStyle name="Currency 5 2 9 4" xfId="17491"/>
    <cellStyle name="Currency 5 2 9 4 2" xfId="48315"/>
    <cellStyle name="Currency 5 2 9 5" xfId="32905"/>
    <cellStyle name="Currency 5 3" xfId="244"/>
    <cellStyle name="Currency 5 3 10" xfId="7846"/>
    <cellStyle name="Currency 5 3 10 2" xfId="23257"/>
    <cellStyle name="Currency 5 3 10 2 2" xfId="54081"/>
    <cellStyle name="Currency 5 3 10 3" xfId="38671"/>
    <cellStyle name="Currency 5 3 11" xfId="15657"/>
    <cellStyle name="Currency 5 3 11 2" xfId="46481"/>
    <cellStyle name="Currency 5 3 12" xfId="31071"/>
    <cellStyle name="Currency 5 3 2" xfId="326"/>
    <cellStyle name="Currency 5 3 2 10" xfId="15739"/>
    <cellStyle name="Currency 5 3 2 10 2" xfId="46563"/>
    <cellStyle name="Currency 5 3 2 11" xfId="31153"/>
    <cellStyle name="Currency 5 3 2 2" xfId="749"/>
    <cellStyle name="Currency 5 3 2 2 2" xfId="1382"/>
    <cellStyle name="Currency 5 3 2 2 2 2" xfId="3281"/>
    <cellStyle name="Currency 5 3 2 2 2 2 2" xfId="7084"/>
    <cellStyle name="Currency 5 3 2 2 2 2 2 2" xfId="14894"/>
    <cellStyle name="Currency 5 3 2 2 2 2 2 2 2" xfId="30305"/>
    <cellStyle name="Currency 5 3 2 2 2 2 2 2 2 2" xfId="61129"/>
    <cellStyle name="Currency 5 3 2 2 2 2 2 2 3" xfId="45719"/>
    <cellStyle name="Currency 5 3 2 2 2 2 2 3" xfId="22496"/>
    <cellStyle name="Currency 5 3 2 2 2 2 2 3 2" xfId="53320"/>
    <cellStyle name="Currency 5 3 2 2 2 2 2 4" xfId="37910"/>
    <cellStyle name="Currency 5 3 2 2 2 2 3" xfId="11091"/>
    <cellStyle name="Currency 5 3 2 2 2 2 3 2" xfId="26502"/>
    <cellStyle name="Currency 5 3 2 2 2 2 3 2 2" xfId="57326"/>
    <cellStyle name="Currency 5 3 2 2 2 2 3 3" xfId="41916"/>
    <cellStyle name="Currency 5 3 2 2 2 2 4" xfId="18693"/>
    <cellStyle name="Currency 5 3 2 2 2 2 4 2" xfId="49517"/>
    <cellStyle name="Currency 5 3 2 2 2 2 5" xfId="34107"/>
    <cellStyle name="Currency 5 3 2 2 2 3" xfId="5185"/>
    <cellStyle name="Currency 5 3 2 2 2 3 2" xfId="12995"/>
    <cellStyle name="Currency 5 3 2 2 2 3 2 2" xfId="28406"/>
    <cellStyle name="Currency 5 3 2 2 2 3 2 2 2" xfId="59230"/>
    <cellStyle name="Currency 5 3 2 2 2 3 2 3" xfId="43820"/>
    <cellStyle name="Currency 5 3 2 2 2 3 3" xfId="20597"/>
    <cellStyle name="Currency 5 3 2 2 2 3 3 2" xfId="51421"/>
    <cellStyle name="Currency 5 3 2 2 2 3 4" xfId="36011"/>
    <cellStyle name="Currency 5 3 2 2 2 4" xfId="9192"/>
    <cellStyle name="Currency 5 3 2 2 2 4 2" xfId="24603"/>
    <cellStyle name="Currency 5 3 2 2 2 4 2 2" xfId="55427"/>
    <cellStyle name="Currency 5 3 2 2 2 4 3" xfId="40017"/>
    <cellStyle name="Currency 5 3 2 2 2 5" xfId="16794"/>
    <cellStyle name="Currency 5 3 2 2 2 5 2" xfId="47618"/>
    <cellStyle name="Currency 5 3 2 2 2 6" xfId="32208"/>
    <cellStyle name="Currency 5 3 2 2 3" xfId="2015"/>
    <cellStyle name="Currency 5 3 2 2 3 2" xfId="3914"/>
    <cellStyle name="Currency 5 3 2 2 3 2 2" xfId="7717"/>
    <cellStyle name="Currency 5 3 2 2 3 2 2 2" xfId="15527"/>
    <cellStyle name="Currency 5 3 2 2 3 2 2 2 2" xfId="30938"/>
    <cellStyle name="Currency 5 3 2 2 3 2 2 2 2 2" xfId="61762"/>
    <cellStyle name="Currency 5 3 2 2 3 2 2 2 3" xfId="46352"/>
    <cellStyle name="Currency 5 3 2 2 3 2 2 3" xfId="23129"/>
    <cellStyle name="Currency 5 3 2 2 3 2 2 3 2" xfId="53953"/>
    <cellStyle name="Currency 5 3 2 2 3 2 2 4" xfId="38543"/>
    <cellStyle name="Currency 5 3 2 2 3 2 3" xfId="11724"/>
    <cellStyle name="Currency 5 3 2 2 3 2 3 2" xfId="27135"/>
    <cellStyle name="Currency 5 3 2 2 3 2 3 2 2" xfId="57959"/>
    <cellStyle name="Currency 5 3 2 2 3 2 3 3" xfId="42549"/>
    <cellStyle name="Currency 5 3 2 2 3 2 4" xfId="19326"/>
    <cellStyle name="Currency 5 3 2 2 3 2 4 2" xfId="50150"/>
    <cellStyle name="Currency 5 3 2 2 3 2 5" xfId="34740"/>
    <cellStyle name="Currency 5 3 2 2 3 3" xfId="5818"/>
    <cellStyle name="Currency 5 3 2 2 3 3 2" xfId="13628"/>
    <cellStyle name="Currency 5 3 2 2 3 3 2 2" xfId="29039"/>
    <cellStyle name="Currency 5 3 2 2 3 3 2 2 2" xfId="59863"/>
    <cellStyle name="Currency 5 3 2 2 3 3 2 3" xfId="44453"/>
    <cellStyle name="Currency 5 3 2 2 3 3 3" xfId="21230"/>
    <cellStyle name="Currency 5 3 2 2 3 3 3 2" xfId="52054"/>
    <cellStyle name="Currency 5 3 2 2 3 3 4" xfId="36644"/>
    <cellStyle name="Currency 5 3 2 2 3 4" xfId="9825"/>
    <cellStyle name="Currency 5 3 2 2 3 4 2" xfId="25236"/>
    <cellStyle name="Currency 5 3 2 2 3 4 2 2" xfId="56060"/>
    <cellStyle name="Currency 5 3 2 2 3 4 3" xfId="40650"/>
    <cellStyle name="Currency 5 3 2 2 3 5" xfId="17427"/>
    <cellStyle name="Currency 5 3 2 2 3 5 2" xfId="48251"/>
    <cellStyle name="Currency 5 3 2 2 3 6" xfId="32841"/>
    <cellStyle name="Currency 5 3 2 2 4" xfId="2648"/>
    <cellStyle name="Currency 5 3 2 2 4 2" xfId="6451"/>
    <cellStyle name="Currency 5 3 2 2 4 2 2" xfId="14261"/>
    <cellStyle name="Currency 5 3 2 2 4 2 2 2" xfId="29672"/>
    <cellStyle name="Currency 5 3 2 2 4 2 2 2 2" xfId="60496"/>
    <cellStyle name="Currency 5 3 2 2 4 2 2 3" xfId="45086"/>
    <cellStyle name="Currency 5 3 2 2 4 2 3" xfId="21863"/>
    <cellStyle name="Currency 5 3 2 2 4 2 3 2" xfId="52687"/>
    <cellStyle name="Currency 5 3 2 2 4 2 4" xfId="37277"/>
    <cellStyle name="Currency 5 3 2 2 4 3" xfId="10458"/>
    <cellStyle name="Currency 5 3 2 2 4 3 2" xfId="25869"/>
    <cellStyle name="Currency 5 3 2 2 4 3 2 2" xfId="56693"/>
    <cellStyle name="Currency 5 3 2 2 4 3 3" xfId="41283"/>
    <cellStyle name="Currency 5 3 2 2 4 4" xfId="18060"/>
    <cellStyle name="Currency 5 3 2 2 4 4 2" xfId="48884"/>
    <cellStyle name="Currency 5 3 2 2 4 5" xfId="33474"/>
    <cellStyle name="Currency 5 3 2 2 5" xfId="4552"/>
    <cellStyle name="Currency 5 3 2 2 5 2" xfId="12362"/>
    <cellStyle name="Currency 5 3 2 2 5 2 2" xfId="27773"/>
    <cellStyle name="Currency 5 3 2 2 5 2 2 2" xfId="58597"/>
    <cellStyle name="Currency 5 3 2 2 5 2 3" xfId="43187"/>
    <cellStyle name="Currency 5 3 2 2 5 3" xfId="19964"/>
    <cellStyle name="Currency 5 3 2 2 5 3 2" xfId="50788"/>
    <cellStyle name="Currency 5 3 2 2 5 4" xfId="35378"/>
    <cellStyle name="Currency 5 3 2 2 6" xfId="8559"/>
    <cellStyle name="Currency 5 3 2 2 6 2" xfId="23970"/>
    <cellStyle name="Currency 5 3 2 2 6 2 2" xfId="54794"/>
    <cellStyle name="Currency 5 3 2 2 6 3" xfId="39384"/>
    <cellStyle name="Currency 5 3 2 2 7" xfId="16161"/>
    <cellStyle name="Currency 5 3 2 2 7 2" xfId="46985"/>
    <cellStyle name="Currency 5 3 2 2 8" xfId="31575"/>
    <cellStyle name="Currency 5 3 2 3" xfId="540"/>
    <cellStyle name="Currency 5 3 2 3 2" xfId="1173"/>
    <cellStyle name="Currency 5 3 2 3 2 2" xfId="3072"/>
    <cellStyle name="Currency 5 3 2 3 2 2 2" xfId="6875"/>
    <cellStyle name="Currency 5 3 2 3 2 2 2 2" xfId="14685"/>
    <cellStyle name="Currency 5 3 2 3 2 2 2 2 2" xfId="30096"/>
    <cellStyle name="Currency 5 3 2 3 2 2 2 2 2 2" xfId="60920"/>
    <cellStyle name="Currency 5 3 2 3 2 2 2 2 3" xfId="45510"/>
    <cellStyle name="Currency 5 3 2 3 2 2 2 3" xfId="22287"/>
    <cellStyle name="Currency 5 3 2 3 2 2 2 3 2" xfId="53111"/>
    <cellStyle name="Currency 5 3 2 3 2 2 2 4" xfId="37701"/>
    <cellStyle name="Currency 5 3 2 3 2 2 3" xfId="10882"/>
    <cellStyle name="Currency 5 3 2 3 2 2 3 2" xfId="26293"/>
    <cellStyle name="Currency 5 3 2 3 2 2 3 2 2" xfId="57117"/>
    <cellStyle name="Currency 5 3 2 3 2 2 3 3" xfId="41707"/>
    <cellStyle name="Currency 5 3 2 3 2 2 4" xfId="18484"/>
    <cellStyle name="Currency 5 3 2 3 2 2 4 2" xfId="49308"/>
    <cellStyle name="Currency 5 3 2 3 2 2 5" xfId="33898"/>
    <cellStyle name="Currency 5 3 2 3 2 3" xfId="4976"/>
    <cellStyle name="Currency 5 3 2 3 2 3 2" xfId="12786"/>
    <cellStyle name="Currency 5 3 2 3 2 3 2 2" xfId="28197"/>
    <cellStyle name="Currency 5 3 2 3 2 3 2 2 2" xfId="59021"/>
    <cellStyle name="Currency 5 3 2 3 2 3 2 3" xfId="43611"/>
    <cellStyle name="Currency 5 3 2 3 2 3 3" xfId="20388"/>
    <cellStyle name="Currency 5 3 2 3 2 3 3 2" xfId="51212"/>
    <cellStyle name="Currency 5 3 2 3 2 3 4" xfId="35802"/>
    <cellStyle name="Currency 5 3 2 3 2 4" xfId="8983"/>
    <cellStyle name="Currency 5 3 2 3 2 4 2" xfId="24394"/>
    <cellStyle name="Currency 5 3 2 3 2 4 2 2" xfId="55218"/>
    <cellStyle name="Currency 5 3 2 3 2 4 3" xfId="39808"/>
    <cellStyle name="Currency 5 3 2 3 2 5" xfId="16585"/>
    <cellStyle name="Currency 5 3 2 3 2 5 2" xfId="47409"/>
    <cellStyle name="Currency 5 3 2 3 2 6" xfId="31999"/>
    <cellStyle name="Currency 5 3 2 3 3" xfId="1806"/>
    <cellStyle name="Currency 5 3 2 3 3 2" xfId="3705"/>
    <cellStyle name="Currency 5 3 2 3 3 2 2" xfId="7508"/>
    <cellStyle name="Currency 5 3 2 3 3 2 2 2" xfId="15318"/>
    <cellStyle name="Currency 5 3 2 3 3 2 2 2 2" xfId="30729"/>
    <cellStyle name="Currency 5 3 2 3 3 2 2 2 2 2" xfId="61553"/>
    <cellStyle name="Currency 5 3 2 3 3 2 2 2 3" xfId="46143"/>
    <cellStyle name="Currency 5 3 2 3 3 2 2 3" xfId="22920"/>
    <cellStyle name="Currency 5 3 2 3 3 2 2 3 2" xfId="53744"/>
    <cellStyle name="Currency 5 3 2 3 3 2 2 4" xfId="38334"/>
    <cellStyle name="Currency 5 3 2 3 3 2 3" xfId="11515"/>
    <cellStyle name="Currency 5 3 2 3 3 2 3 2" xfId="26926"/>
    <cellStyle name="Currency 5 3 2 3 3 2 3 2 2" xfId="57750"/>
    <cellStyle name="Currency 5 3 2 3 3 2 3 3" xfId="42340"/>
    <cellStyle name="Currency 5 3 2 3 3 2 4" xfId="19117"/>
    <cellStyle name="Currency 5 3 2 3 3 2 4 2" xfId="49941"/>
    <cellStyle name="Currency 5 3 2 3 3 2 5" xfId="34531"/>
    <cellStyle name="Currency 5 3 2 3 3 3" xfId="5609"/>
    <cellStyle name="Currency 5 3 2 3 3 3 2" xfId="13419"/>
    <cellStyle name="Currency 5 3 2 3 3 3 2 2" xfId="28830"/>
    <cellStyle name="Currency 5 3 2 3 3 3 2 2 2" xfId="59654"/>
    <cellStyle name="Currency 5 3 2 3 3 3 2 3" xfId="44244"/>
    <cellStyle name="Currency 5 3 2 3 3 3 3" xfId="21021"/>
    <cellStyle name="Currency 5 3 2 3 3 3 3 2" xfId="51845"/>
    <cellStyle name="Currency 5 3 2 3 3 3 4" xfId="36435"/>
    <cellStyle name="Currency 5 3 2 3 3 4" xfId="9616"/>
    <cellStyle name="Currency 5 3 2 3 3 4 2" xfId="25027"/>
    <cellStyle name="Currency 5 3 2 3 3 4 2 2" xfId="55851"/>
    <cellStyle name="Currency 5 3 2 3 3 4 3" xfId="40441"/>
    <cellStyle name="Currency 5 3 2 3 3 5" xfId="17218"/>
    <cellStyle name="Currency 5 3 2 3 3 5 2" xfId="48042"/>
    <cellStyle name="Currency 5 3 2 3 3 6" xfId="32632"/>
    <cellStyle name="Currency 5 3 2 3 4" xfId="2439"/>
    <cellStyle name="Currency 5 3 2 3 4 2" xfId="6242"/>
    <cellStyle name="Currency 5 3 2 3 4 2 2" xfId="14052"/>
    <cellStyle name="Currency 5 3 2 3 4 2 2 2" xfId="29463"/>
    <cellStyle name="Currency 5 3 2 3 4 2 2 2 2" xfId="60287"/>
    <cellStyle name="Currency 5 3 2 3 4 2 2 3" xfId="44877"/>
    <cellStyle name="Currency 5 3 2 3 4 2 3" xfId="21654"/>
    <cellStyle name="Currency 5 3 2 3 4 2 3 2" xfId="52478"/>
    <cellStyle name="Currency 5 3 2 3 4 2 4" xfId="37068"/>
    <cellStyle name="Currency 5 3 2 3 4 3" xfId="10249"/>
    <cellStyle name="Currency 5 3 2 3 4 3 2" xfId="25660"/>
    <cellStyle name="Currency 5 3 2 3 4 3 2 2" xfId="56484"/>
    <cellStyle name="Currency 5 3 2 3 4 3 3" xfId="41074"/>
    <cellStyle name="Currency 5 3 2 3 4 4" xfId="17851"/>
    <cellStyle name="Currency 5 3 2 3 4 4 2" xfId="48675"/>
    <cellStyle name="Currency 5 3 2 3 4 5" xfId="33265"/>
    <cellStyle name="Currency 5 3 2 3 5" xfId="4343"/>
    <cellStyle name="Currency 5 3 2 3 5 2" xfId="12153"/>
    <cellStyle name="Currency 5 3 2 3 5 2 2" xfId="27564"/>
    <cellStyle name="Currency 5 3 2 3 5 2 2 2" xfId="58388"/>
    <cellStyle name="Currency 5 3 2 3 5 2 3" xfId="42978"/>
    <cellStyle name="Currency 5 3 2 3 5 3" xfId="19755"/>
    <cellStyle name="Currency 5 3 2 3 5 3 2" xfId="50579"/>
    <cellStyle name="Currency 5 3 2 3 5 4" xfId="35169"/>
    <cellStyle name="Currency 5 3 2 3 6" xfId="8350"/>
    <cellStyle name="Currency 5 3 2 3 6 2" xfId="23761"/>
    <cellStyle name="Currency 5 3 2 3 6 2 2" xfId="54585"/>
    <cellStyle name="Currency 5 3 2 3 6 3" xfId="39175"/>
    <cellStyle name="Currency 5 3 2 3 7" xfId="15952"/>
    <cellStyle name="Currency 5 3 2 3 7 2" xfId="46776"/>
    <cellStyle name="Currency 5 3 2 3 8" xfId="31366"/>
    <cellStyle name="Currency 5 3 2 4" xfId="960"/>
    <cellStyle name="Currency 5 3 2 4 2" xfId="2859"/>
    <cellStyle name="Currency 5 3 2 4 2 2" xfId="6662"/>
    <cellStyle name="Currency 5 3 2 4 2 2 2" xfId="14472"/>
    <cellStyle name="Currency 5 3 2 4 2 2 2 2" xfId="29883"/>
    <cellStyle name="Currency 5 3 2 4 2 2 2 2 2" xfId="60707"/>
    <cellStyle name="Currency 5 3 2 4 2 2 2 3" xfId="45297"/>
    <cellStyle name="Currency 5 3 2 4 2 2 3" xfId="22074"/>
    <cellStyle name="Currency 5 3 2 4 2 2 3 2" xfId="52898"/>
    <cellStyle name="Currency 5 3 2 4 2 2 4" xfId="37488"/>
    <cellStyle name="Currency 5 3 2 4 2 3" xfId="10669"/>
    <cellStyle name="Currency 5 3 2 4 2 3 2" xfId="26080"/>
    <cellStyle name="Currency 5 3 2 4 2 3 2 2" xfId="56904"/>
    <cellStyle name="Currency 5 3 2 4 2 3 3" xfId="41494"/>
    <cellStyle name="Currency 5 3 2 4 2 4" xfId="18271"/>
    <cellStyle name="Currency 5 3 2 4 2 4 2" xfId="49095"/>
    <cellStyle name="Currency 5 3 2 4 2 5" xfId="33685"/>
    <cellStyle name="Currency 5 3 2 4 3" xfId="4763"/>
    <cellStyle name="Currency 5 3 2 4 3 2" xfId="12573"/>
    <cellStyle name="Currency 5 3 2 4 3 2 2" xfId="27984"/>
    <cellStyle name="Currency 5 3 2 4 3 2 2 2" xfId="58808"/>
    <cellStyle name="Currency 5 3 2 4 3 2 3" xfId="43398"/>
    <cellStyle name="Currency 5 3 2 4 3 3" xfId="20175"/>
    <cellStyle name="Currency 5 3 2 4 3 3 2" xfId="50999"/>
    <cellStyle name="Currency 5 3 2 4 3 4" xfId="35589"/>
    <cellStyle name="Currency 5 3 2 4 4" xfId="8770"/>
    <cellStyle name="Currency 5 3 2 4 4 2" xfId="24181"/>
    <cellStyle name="Currency 5 3 2 4 4 2 2" xfId="55005"/>
    <cellStyle name="Currency 5 3 2 4 4 3" xfId="39595"/>
    <cellStyle name="Currency 5 3 2 4 5" xfId="16372"/>
    <cellStyle name="Currency 5 3 2 4 5 2" xfId="47196"/>
    <cellStyle name="Currency 5 3 2 4 6" xfId="31786"/>
    <cellStyle name="Currency 5 3 2 5" xfId="1593"/>
    <cellStyle name="Currency 5 3 2 5 2" xfId="3492"/>
    <cellStyle name="Currency 5 3 2 5 2 2" xfId="7295"/>
    <cellStyle name="Currency 5 3 2 5 2 2 2" xfId="15105"/>
    <cellStyle name="Currency 5 3 2 5 2 2 2 2" xfId="30516"/>
    <cellStyle name="Currency 5 3 2 5 2 2 2 2 2" xfId="61340"/>
    <cellStyle name="Currency 5 3 2 5 2 2 2 3" xfId="45930"/>
    <cellStyle name="Currency 5 3 2 5 2 2 3" xfId="22707"/>
    <cellStyle name="Currency 5 3 2 5 2 2 3 2" xfId="53531"/>
    <cellStyle name="Currency 5 3 2 5 2 2 4" xfId="38121"/>
    <cellStyle name="Currency 5 3 2 5 2 3" xfId="11302"/>
    <cellStyle name="Currency 5 3 2 5 2 3 2" xfId="26713"/>
    <cellStyle name="Currency 5 3 2 5 2 3 2 2" xfId="57537"/>
    <cellStyle name="Currency 5 3 2 5 2 3 3" xfId="42127"/>
    <cellStyle name="Currency 5 3 2 5 2 4" xfId="18904"/>
    <cellStyle name="Currency 5 3 2 5 2 4 2" xfId="49728"/>
    <cellStyle name="Currency 5 3 2 5 2 5" xfId="34318"/>
    <cellStyle name="Currency 5 3 2 5 3" xfId="5396"/>
    <cellStyle name="Currency 5 3 2 5 3 2" xfId="13206"/>
    <cellStyle name="Currency 5 3 2 5 3 2 2" xfId="28617"/>
    <cellStyle name="Currency 5 3 2 5 3 2 2 2" xfId="59441"/>
    <cellStyle name="Currency 5 3 2 5 3 2 3" xfId="44031"/>
    <cellStyle name="Currency 5 3 2 5 3 3" xfId="20808"/>
    <cellStyle name="Currency 5 3 2 5 3 3 2" xfId="51632"/>
    <cellStyle name="Currency 5 3 2 5 3 4" xfId="36222"/>
    <cellStyle name="Currency 5 3 2 5 4" xfId="9403"/>
    <cellStyle name="Currency 5 3 2 5 4 2" xfId="24814"/>
    <cellStyle name="Currency 5 3 2 5 4 2 2" xfId="55638"/>
    <cellStyle name="Currency 5 3 2 5 4 3" xfId="40228"/>
    <cellStyle name="Currency 5 3 2 5 5" xfId="17005"/>
    <cellStyle name="Currency 5 3 2 5 5 2" xfId="47829"/>
    <cellStyle name="Currency 5 3 2 5 6" xfId="32419"/>
    <cellStyle name="Currency 5 3 2 6" xfId="2226"/>
    <cellStyle name="Currency 5 3 2 6 2" xfId="6029"/>
    <cellStyle name="Currency 5 3 2 6 2 2" xfId="13839"/>
    <cellStyle name="Currency 5 3 2 6 2 2 2" xfId="29250"/>
    <cellStyle name="Currency 5 3 2 6 2 2 2 2" xfId="60074"/>
    <cellStyle name="Currency 5 3 2 6 2 2 3" xfId="44664"/>
    <cellStyle name="Currency 5 3 2 6 2 3" xfId="21441"/>
    <cellStyle name="Currency 5 3 2 6 2 3 2" xfId="52265"/>
    <cellStyle name="Currency 5 3 2 6 2 4" xfId="36855"/>
    <cellStyle name="Currency 5 3 2 6 3" xfId="10036"/>
    <cellStyle name="Currency 5 3 2 6 3 2" xfId="25447"/>
    <cellStyle name="Currency 5 3 2 6 3 2 2" xfId="56271"/>
    <cellStyle name="Currency 5 3 2 6 3 3" xfId="40861"/>
    <cellStyle name="Currency 5 3 2 6 4" xfId="17638"/>
    <cellStyle name="Currency 5 3 2 6 4 2" xfId="48462"/>
    <cellStyle name="Currency 5 3 2 6 5" xfId="33052"/>
    <cellStyle name="Currency 5 3 2 7" xfId="4130"/>
    <cellStyle name="Currency 5 3 2 7 2" xfId="11940"/>
    <cellStyle name="Currency 5 3 2 7 2 2" xfId="27351"/>
    <cellStyle name="Currency 5 3 2 7 2 2 2" xfId="58175"/>
    <cellStyle name="Currency 5 3 2 7 2 3" xfId="42765"/>
    <cellStyle name="Currency 5 3 2 7 3" xfId="19542"/>
    <cellStyle name="Currency 5 3 2 7 3 2" xfId="50366"/>
    <cellStyle name="Currency 5 3 2 7 4" xfId="34956"/>
    <cellStyle name="Currency 5 3 2 8" xfId="8137"/>
    <cellStyle name="Currency 5 3 2 8 2" xfId="23548"/>
    <cellStyle name="Currency 5 3 2 8 2 2" xfId="54372"/>
    <cellStyle name="Currency 5 3 2 8 3" xfId="38962"/>
    <cellStyle name="Currency 5 3 2 9" xfId="7928"/>
    <cellStyle name="Currency 5 3 2 9 2" xfId="23339"/>
    <cellStyle name="Currency 5 3 2 9 2 2" xfId="54163"/>
    <cellStyle name="Currency 5 3 2 9 3" xfId="38753"/>
    <cellStyle name="Currency 5 3 3" xfId="667"/>
    <cellStyle name="Currency 5 3 3 2" xfId="1300"/>
    <cellStyle name="Currency 5 3 3 2 2" xfId="3199"/>
    <cellStyle name="Currency 5 3 3 2 2 2" xfId="7002"/>
    <cellStyle name="Currency 5 3 3 2 2 2 2" xfId="14812"/>
    <cellStyle name="Currency 5 3 3 2 2 2 2 2" xfId="30223"/>
    <cellStyle name="Currency 5 3 3 2 2 2 2 2 2" xfId="61047"/>
    <cellStyle name="Currency 5 3 3 2 2 2 2 3" xfId="45637"/>
    <cellStyle name="Currency 5 3 3 2 2 2 3" xfId="22414"/>
    <cellStyle name="Currency 5 3 3 2 2 2 3 2" xfId="53238"/>
    <cellStyle name="Currency 5 3 3 2 2 2 4" xfId="37828"/>
    <cellStyle name="Currency 5 3 3 2 2 3" xfId="11009"/>
    <cellStyle name="Currency 5 3 3 2 2 3 2" xfId="26420"/>
    <cellStyle name="Currency 5 3 3 2 2 3 2 2" xfId="57244"/>
    <cellStyle name="Currency 5 3 3 2 2 3 3" xfId="41834"/>
    <cellStyle name="Currency 5 3 3 2 2 4" xfId="18611"/>
    <cellStyle name="Currency 5 3 3 2 2 4 2" xfId="49435"/>
    <cellStyle name="Currency 5 3 3 2 2 5" xfId="34025"/>
    <cellStyle name="Currency 5 3 3 2 3" xfId="5103"/>
    <cellStyle name="Currency 5 3 3 2 3 2" xfId="12913"/>
    <cellStyle name="Currency 5 3 3 2 3 2 2" xfId="28324"/>
    <cellStyle name="Currency 5 3 3 2 3 2 2 2" xfId="59148"/>
    <cellStyle name="Currency 5 3 3 2 3 2 3" xfId="43738"/>
    <cellStyle name="Currency 5 3 3 2 3 3" xfId="20515"/>
    <cellStyle name="Currency 5 3 3 2 3 3 2" xfId="51339"/>
    <cellStyle name="Currency 5 3 3 2 3 4" xfId="35929"/>
    <cellStyle name="Currency 5 3 3 2 4" xfId="9110"/>
    <cellStyle name="Currency 5 3 3 2 4 2" xfId="24521"/>
    <cellStyle name="Currency 5 3 3 2 4 2 2" xfId="55345"/>
    <cellStyle name="Currency 5 3 3 2 4 3" xfId="39935"/>
    <cellStyle name="Currency 5 3 3 2 5" xfId="16712"/>
    <cellStyle name="Currency 5 3 3 2 5 2" xfId="47536"/>
    <cellStyle name="Currency 5 3 3 2 6" xfId="32126"/>
    <cellStyle name="Currency 5 3 3 3" xfId="1933"/>
    <cellStyle name="Currency 5 3 3 3 2" xfId="3832"/>
    <cellStyle name="Currency 5 3 3 3 2 2" xfId="7635"/>
    <cellStyle name="Currency 5 3 3 3 2 2 2" xfId="15445"/>
    <cellStyle name="Currency 5 3 3 3 2 2 2 2" xfId="30856"/>
    <cellStyle name="Currency 5 3 3 3 2 2 2 2 2" xfId="61680"/>
    <cellStyle name="Currency 5 3 3 3 2 2 2 3" xfId="46270"/>
    <cellStyle name="Currency 5 3 3 3 2 2 3" xfId="23047"/>
    <cellStyle name="Currency 5 3 3 3 2 2 3 2" xfId="53871"/>
    <cellStyle name="Currency 5 3 3 3 2 2 4" xfId="38461"/>
    <cellStyle name="Currency 5 3 3 3 2 3" xfId="11642"/>
    <cellStyle name="Currency 5 3 3 3 2 3 2" xfId="27053"/>
    <cellStyle name="Currency 5 3 3 3 2 3 2 2" xfId="57877"/>
    <cellStyle name="Currency 5 3 3 3 2 3 3" xfId="42467"/>
    <cellStyle name="Currency 5 3 3 3 2 4" xfId="19244"/>
    <cellStyle name="Currency 5 3 3 3 2 4 2" xfId="50068"/>
    <cellStyle name="Currency 5 3 3 3 2 5" xfId="34658"/>
    <cellStyle name="Currency 5 3 3 3 3" xfId="5736"/>
    <cellStyle name="Currency 5 3 3 3 3 2" xfId="13546"/>
    <cellStyle name="Currency 5 3 3 3 3 2 2" xfId="28957"/>
    <cellStyle name="Currency 5 3 3 3 3 2 2 2" xfId="59781"/>
    <cellStyle name="Currency 5 3 3 3 3 2 3" xfId="44371"/>
    <cellStyle name="Currency 5 3 3 3 3 3" xfId="21148"/>
    <cellStyle name="Currency 5 3 3 3 3 3 2" xfId="51972"/>
    <cellStyle name="Currency 5 3 3 3 3 4" xfId="36562"/>
    <cellStyle name="Currency 5 3 3 3 4" xfId="9743"/>
    <cellStyle name="Currency 5 3 3 3 4 2" xfId="25154"/>
    <cellStyle name="Currency 5 3 3 3 4 2 2" xfId="55978"/>
    <cellStyle name="Currency 5 3 3 3 4 3" xfId="40568"/>
    <cellStyle name="Currency 5 3 3 3 5" xfId="17345"/>
    <cellStyle name="Currency 5 3 3 3 5 2" xfId="48169"/>
    <cellStyle name="Currency 5 3 3 3 6" xfId="32759"/>
    <cellStyle name="Currency 5 3 3 4" xfId="2566"/>
    <cellStyle name="Currency 5 3 3 4 2" xfId="6369"/>
    <cellStyle name="Currency 5 3 3 4 2 2" xfId="14179"/>
    <cellStyle name="Currency 5 3 3 4 2 2 2" xfId="29590"/>
    <cellStyle name="Currency 5 3 3 4 2 2 2 2" xfId="60414"/>
    <cellStyle name="Currency 5 3 3 4 2 2 3" xfId="45004"/>
    <cellStyle name="Currency 5 3 3 4 2 3" xfId="21781"/>
    <cellStyle name="Currency 5 3 3 4 2 3 2" xfId="52605"/>
    <cellStyle name="Currency 5 3 3 4 2 4" xfId="37195"/>
    <cellStyle name="Currency 5 3 3 4 3" xfId="10376"/>
    <cellStyle name="Currency 5 3 3 4 3 2" xfId="25787"/>
    <cellStyle name="Currency 5 3 3 4 3 2 2" xfId="56611"/>
    <cellStyle name="Currency 5 3 3 4 3 3" xfId="41201"/>
    <cellStyle name="Currency 5 3 3 4 4" xfId="17978"/>
    <cellStyle name="Currency 5 3 3 4 4 2" xfId="48802"/>
    <cellStyle name="Currency 5 3 3 4 5" xfId="33392"/>
    <cellStyle name="Currency 5 3 3 5" xfId="4470"/>
    <cellStyle name="Currency 5 3 3 5 2" xfId="12280"/>
    <cellStyle name="Currency 5 3 3 5 2 2" xfId="27691"/>
    <cellStyle name="Currency 5 3 3 5 2 2 2" xfId="58515"/>
    <cellStyle name="Currency 5 3 3 5 2 3" xfId="43105"/>
    <cellStyle name="Currency 5 3 3 5 3" xfId="19882"/>
    <cellStyle name="Currency 5 3 3 5 3 2" xfId="50706"/>
    <cellStyle name="Currency 5 3 3 5 4" xfId="35296"/>
    <cellStyle name="Currency 5 3 3 6" xfId="8477"/>
    <cellStyle name="Currency 5 3 3 6 2" xfId="23888"/>
    <cellStyle name="Currency 5 3 3 6 2 2" xfId="54712"/>
    <cellStyle name="Currency 5 3 3 6 3" xfId="39302"/>
    <cellStyle name="Currency 5 3 3 7" xfId="16079"/>
    <cellStyle name="Currency 5 3 3 7 2" xfId="46903"/>
    <cellStyle name="Currency 5 3 3 8" xfId="31493"/>
    <cellStyle name="Currency 5 3 4" xfId="458"/>
    <cellStyle name="Currency 5 3 4 2" xfId="1091"/>
    <cellStyle name="Currency 5 3 4 2 2" xfId="2990"/>
    <cellStyle name="Currency 5 3 4 2 2 2" xfId="6793"/>
    <cellStyle name="Currency 5 3 4 2 2 2 2" xfId="14603"/>
    <cellStyle name="Currency 5 3 4 2 2 2 2 2" xfId="30014"/>
    <cellStyle name="Currency 5 3 4 2 2 2 2 2 2" xfId="60838"/>
    <cellStyle name="Currency 5 3 4 2 2 2 2 3" xfId="45428"/>
    <cellStyle name="Currency 5 3 4 2 2 2 3" xfId="22205"/>
    <cellStyle name="Currency 5 3 4 2 2 2 3 2" xfId="53029"/>
    <cellStyle name="Currency 5 3 4 2 2 2 4" xfId="37619"/>
    <cellStyle name="Currency 5 3 4 2 2 3" xfId="10800"/>
    <cellStyle name="Currency 5 3 4 2 2 3 2" xfId="26211"/>
    <cellStyle name="Currency 5 3 4 2 2 3 2 2" xfId="57035"/>
    <cellStyle name="Currency 5 3 4 2 2 3 3" xfId="41625"/>
    <cellStyle name="Currency 5 3 4 2 2 4" xfId="18402"/>
    <cellStyle name="Currency 5 3 4 2 2 4 2" xfId="49226"/>
    <cellStyle name="Currency 5 3 4 2 2 5" xfId="33816"/>
    <cellStyle name="Currency 5 3 4 2 3" xfId="4894"/>
    <cellStyle name="Currency 5 3 4 2 3 2" xfId="12704"/>
    <cellStyle name="Currency 5 3 4 2 3 2 2" xfId="28115"/>
    <cellStyle name="Currency 5 3 4 2 3 2 2 2" xfId="58939"/>
    <cellStyle name="Currency 5 3 4 2 3 2 3" xfId="43529"/>
    <cellStyle name="Currency 5 3 4 2 3 3" xfId="20306"/>
    <cellStyle name="Currency 5 3 4 2 3 3 2" xfId="51130"/>
    <cellStyle name="Currency 5 3 4 2 3 4" xfId="35720"/>
    <cellStyle name="Currency 5 3 4 2 4" xfId="8901"/>
    <cellStyle name="Currency 5 3 4 2 4 2" xfId="24312"/>
    <cellStyle name="Currency 5 3 4 2 4 2 2" xfId="55136"/>
    <cellStyle name="Currency 5 3 4 2 4 3" xfId="39726"/>
    <cellStyle name="Currency 5 3 4 2 5" xfId="16503"/>
    <cellStyle name="Currency 5 3 4 2 5 2" xfId="47327"/>
    <cellStyle name="Currency 5 3 4 2 6" xfId="31917"/>
    <cellStyle name="Currency 5 3 4 3" xfId="1724"/>
    <cellStyle name="Currency 5 3 4 3 2" xfId="3623"/>
    <cellStyle name="Currency 5 3 4 3 2 2" xfId="7426"/>
    <cellStyle name="Currency 5 3 4 3 2 2 2" xfId="15236"/>
    <cellStyle name="Currency 5 3 4 3 2 2 2 2" xfId="30647"/>
    <cellStyle name="Currency 5 3 4 3 2 2 2 2 2" xfId="61471"/>
    <cellStyle name="Currency 5 3 4 3 2 2 2 3" xfId="46061"/>
    <cellStyle name="Currency 5 3 4 3 2 2 3" xfId="22838"/>
    <cellStyle name="Currency 5 3 4 3 2 2 3 2" xfId="53662"/>
    <cellStyle name="Currency 5 3 4 3 2 2 4" xfId="38252"/>
    <cellStyle name="Currency 5 3 4 3 2 3" xfId="11433"/>
    <cellStyle name="Currency 5 3 4 3 2 3 2" xfId="26844"/>
    <cellStyle name="Currency 5 3 4 3 2 3 2 2" xfId="57668"/>
    <cellStyle name="Currency 5 3 4 3 2 3 3" xfId="42258"/>
    <cellStyle name="Currency 5 3 4 3 2 4" xfId="19035"/>
    <cellStyle name="Currency 5 3 4 3 2 4 2" xfId="49859"/>
    <cellStyle name="Currency 5 3 4 3 2 5" xfId="34449"/>
    <cellStyle name="Currency 5 3 4 3 3" xfId="5527"/>
    <cellStyle name="Currency 5 3 4 3 3 2" xfId="13337"/>
    <cellStyle name="Currency 5 3 4 3 3 2 2" xfId="28748"/>
    <cellStyle name="Currency 5 3 4 3 3 2 2 2" xfId="59572"/>
    <cellStyle name="Currency 5 3 4 3 3 2 3" xfId="44162"/>
    <cellStyle name="Currency 5 3 4 3 3 3" xfId="20939"/>
    <cellStyle name="Currency 5 3 4 3 3 3 2" xfId="51763"/>
    <cellStyle name="Currency 5 3 4 3 3 4" xfId="36353"/>
    <cellStyle name="Currency 5 3 4 3 4" xfId="9534"/>
    <cellStyle name="Currency 5 3 4 3 4 2" xfId="24945"/>
    <cellStyle name="Currency 5 3 4 3 4 2 2" xfId="55769"/>
    <cellStyle name="Currency 5 3 4 3 4 3" xfId="40359"/>
    <cellStyle name="Currency 5 3 4 3 5" xfId="17136"/>
    <cellStyle name="Currency 5 3 4 3 5 2" xfId="47960"/>
    <cellStyle name="Currency 5 3 4 3 6" xfId="32550"/>
    <cellStyle name="Currency 5 3 4 4" xfId="2357"/>
    <cellStyle name="Currency 5 3 4 4 2" xfId="6160"/>
    <cellStyle name="Currency 5 3 4 4 2 2" xfId="13970"/>
    <cellStyle name="Currency 5 3 4 4 2 2 2" xfId="29381"/>
    <cellStyle name="Currency 5 3 4 4 2 2 2 2" xfId="60205"/>
    <cellStyle name="Currency 5 3 4 4 2 2 3" xfId="44795"/>
    <cellStyle name="Currency 5 3 4 4 2 3" xfId="21572"/>
    <cellStyle name="Currency 5 3 4 4 2 3 2" xfId="52396"/>
    <cellStyle name="Currency 5 3 4 4 2 4" xfId="36986"/>
    <cellStyle name="Currency 5 3 4 4 3" xfId="10167"/>
    <cellStyle name="Currency 5 3 4 4 3 2" xfId="25578"/>
    <cellStyle name="Currency 5 3 4 4 3 2 2" xfId="56402"/>
    <cellStyle name="Currency 5 3 4 4 3 3" xfId="40992"/>
    <cellStyle name="Currency 5 3 4 4 4" xfId="17769"/>
    <cellStyle name="Currency 5 3 4 4 4 2" xfId="48593"/>
    <cellStyle name="Currency 5 3 4 4 5" xfId="33183"/>
    <cellStyle name="Currency 5 3 4 5" xfId="4261"/>
    <cellStyle name="Currency 5 3 4 5 2" xfId="12071"/>
    <cellStyle name="Currency 5 3 4 5 2 2" xfId="27482"/>
    <cellStyle name="Currency 5 3 4 5 2 2 2" xfId="58306"/>
    <cellStyle name="Currency 5 3 4 5 2 3" xfId="42896"/>
    <cellStyle name="Currency 5 3 4 5 3" xfId="19673"/>
    <cellStyle name="Currency 5 3 4 5 3 2" xfId="50497"/>
    <cellStyle name="Currency 5 3 4 5 4" xfId="35087"/>
    <cellStyle name="Currency 5 3 4 6" xfId="8268"/>
    <cellStyle name="Currency 5 3 4 6 2" xfId="23679"/>
    <cellStyle name="Currency 5 3 4 6 2 2" xfId="54503"/>
    <cellStyle name="Currency 5 3 4 6 3" xfId="39093"/>
    <cellStyle name="Currency 5 3 4 7" xfId="15870"/>
    <cellStyle name="Currency 5 3 4 7 2" xfId="46694"/>
    <cellStyle name="Currency 5 3 4 8" xfId="31284"/>
    <cellStyle name="Currency 5 3 5" xfId="878"/>
    <cellStyle name="Currency 5 3 5 2" xfId="2777"/>
    <cellStyle name="Currency 5 3 5 2 2" xfId="6580"/>
    <cellStyle name="Currency 5 3 5 2 2 2" xfId="14390"/>
    <cellStyle name="Currency 5 3 5 2 2 2 2" xfId="29801"/>
    <cellStyle name="Currency 5 3 5 2 2 2 2 2" xfId="60625"/>
    <cellStyle name="Currency 5 3 5 2 2 2 3" xfId="45215"/>
    <cellStyle name="Currency 5 3 5 2 2 3" xfId="21992"/>
    <cellStyle name="Currency 5 3 5 2 2 3 2" xfId="52816"/>
    <cellStyle name="Currency 5 3 5 2 2 4" xfId="37406"/>
    <cellStyle name="Currency 5 3 5 2 3" xfId="10587"/>
    <cellStyle name="Currency 5 3 5 2 3 2" xfId="25998"/>
    <cellStyle name="Currency 5 3 5 2 3 2 2" xfId="56822"/>
    <cellStyle name="Currency 5 3 5 2 3 3" xfId="41412"/>
    <cellStyle name="Currency 5 3 5 2 4" xfId="18189"/>
    <cellStyle name="Currency 5 3 5 2 4 2" xfId="49013"/>
    <cellStyle name="Currency 5 3 5 2 5" xfId="33603"/>
    <cellStyle name="Currency 5 3 5 3" xfId="4681"/>
    <cellStyle name="Currency 5 3 5 3 2" xfId="12491"/>
    <cellStyle name="Currency 5 3 5 3 2 2" xfId="27902"/>
    <cellStyle name="Currency 5 3 5 3 2 2 2" xfId="58726"/>
    <cellStyle name="Currency 5 3 5 3 2 3" xfId="43316"/>
    <cellStyle name="Currency 5 3 5 3 3" xfId="20093"/>
    <cellStyle name="Currency 5 3 5 3 3 2" xfId="50917"/>
    <cellStyle name="Currency 5 3 5 3 4" xfId="35507"/>
    <cellStyle name="Currency 5 3 5 4" xfId="8688"/>
    <cellStyle name="Currency 5 3 5 4 2" xfId="24099"/>
    <cellStyle name="Currency 5 3 5 4 2 2" xfId="54923"/>
    <cellStyle name="Currency 5 3 5 4 3" xfId="39513"/>
    <cellStyle name="Currency 5 3 5 5" xfId="16290"/>
    <cellStyle name="Currency 5 3 5 5 2" xfId="47114"/>
    <cellStyle name="Currency 5 3 5 6" xfId="31704"/>
    <cellStyle name="Currency 5 3 6" xfId="1511"/>
    <cellStyle name="Currency 5 3 6 2" xfId="3410"/>
    <cellStyle name="Currency 5 3 6 2 2" xfId="7213"/>
    <cellStyle name="Currency 5 3 6 2 2 2" xfId="15023"/>
    <cellStyle name="Currency 5 3 6 2 2 2 2" xfId="30434"/>
    <cellStyle name="Currency 5 3 6 2 2 2 2 2" xfId="61258"/>
    <cellStyle name="Currency 5 3 6 2 2 2 3" xfId="45848"/>
    <cellStyle name="Currency 5 3 6 2 2 3" xfId="22625"/>
    <cellStyle name="Currency 5 3 6 2 2 3 2" xfId="53449"/>
    <cellStyle name="Currency 5 3 6 2 2 4" xfId="38039"/>
    <cellStyle name="Currency 5 3 6 2 3" xfId="11220"/>
    <cellStyle name="Currency 5 3 6 2 3 2" xfId="26631"/>
    <cellStyle name="Currency 5 3 6 2 3 2 2" xfId="57455"/>
    <cellStyle name="Currency 5 3 6 2 3 3" xfId="42045"/>
    <cellStyle name="Currency 5 3 6 2 4" xfId="18822"/>
    <cellStyle name="Currency 5 3 6 2 4 2" xfId="49646"/>
    <cellStyle name="Currency 5 3 6 2 5" xfId="34236"/>
    <cellStyle name="Currency 5 3 6 3" xfId="5314"/>
    <cellStyle name="Currency 5 3 6 3 2" xfId="13124"/>
    <cellStyle name="Currency 5 3 6 3 2 2" xfId="28535"/>
    <cellStyle name="Currency 5 3 6 3 2 2 2" xfId="59359"/>
    <cellStyle name="Currency 5 3 6 3 2 3" xfId="43949"/>
    <cellStyle name="Currency 5 3 6 3 3" xfId="20726"/>
    <cellStyle name="Currency 5 3 6 3 3 2" xfId="51550"/>
    <cellStyle name="Currency 5 3 6 3 4" xfId="36140"/>
    <cellStyle name="Currency 5 3 6 4" xfId="9321"/>
    <cellStyle name="Currency 5 3 6 4 2" xfId="24732"/>
    <cellStyle name="Currency 5 3 6 4 2 2" xfId="55556"/>
    <cellStyle name="Currency 5 3 6 4 3" xfId="40146"/>
    <cellStyle name="Currency 5 3 6 5" xfId="16923"/>
    <cellStyle name="Currency 5 3 6 5 2" xfId="47747"/>
    <cellStyle name="Currency 5 3 6 6" xfId="32337"/>
    <cellStyle name="Currency 5 3 7" xfId="2144"/>
    <cellStyle name="Currency 5 3 7 2" xfId="5947"/>
    <cellStyle name="Currency 5 3 7 2 2" xfId="13757"/>
    <cellStyle name="Currency 5 3 7 2 2 2" xfId="29168"/>
    <cellStyle name="Currency 5 3 7 2 2 2 2" xfId="59992"/>
    <cellStyle name="Currency 5 3 7 2 2 3" xfId="44582"/>
    <cellStyle name="Currency 5 3 7 2 3" xfId="21359"/>
    <cellStyle name="Currency 5 3 7 2 3 2" xfId="52183"/>
    <cellStyle name="Currency 5 3 7 2 4" xfId="36773"/>
    <cellStyle name="Currency 5 3 7 3" xfId="9954"/>
    <cellStyle name="Currency 5 3 7 3 2" xfId="25365"/>
    <cellStyle name="Currency 5 3 7 3 2 2" xfId="56189"/>
    <cellStyle name="Currency 5 3 7 3 3" xfId="40779"/>
    <cellStyle name="Currency 5 3 7 4" xfId="17556"/>
    <cellStyle name="Currency 5 3 7 4 2" xfId="48380"/>
    <cellStyle name="Currency 5 3 7 5" xfId="32970"/>
    <cellStyle name="Currency 5 3 8" xfId="4048"/>
    <cellStyle name="Currency 5 3 8 2" xfId="11858"/>
    <cellStyle name="Currency 5 3 8 2 2" xfId="27269"/>
    <cellStyle name="Currency 5 3 8 2 2 2" xfId="58093"/>
    <cellStyle name="Currency 5 3 8 2 3" xfId="42683"/>
    <cellStyle name="Currency 5 3 8 3" xfId="19460"/>
    <cellStyle name="Currency 5 3 8 3 2" xfId="50284"/>
    <cellStyle name="Currency 5 3 8 4" xfId="34874"/>
    <cellStyle name="Currency 5 3 9" xfId="8055"/>
    <cellStyle name="Currency 5 3 9 2" xfId="23466"/>
    <cellStyle name="Currency 5 3 9 2 2" xfId="54290"/>
    <cellStyle name="Currency 5 3 9 3" xfId="38880"/>
    <cellStyle name="Currency 5 4" xfId="284"/>
    <cellStyle name="Currency 5 4 10" xfId="15697"/>
    <cellStyle name="Currency 5 4 10 2" xfId="46521"/>
    <cellStyle name="Currency 5 4 11" xfId="31111"/>
    <cellStyle name="Currency 5 4 2" xfId="707"/>
    <cellStyle name="Currency 5 4 2 2" xfId="1340"/>
    <cellStyle name="Currency 5 4 2 2 2" xfId="3239"/>
    <cellStyle name="Currency 5 4 2 2 2 2" xfId="7042"/>
    <cellStyle name="Currency 5 4 2 2 2 2 2" xfId="14852"/>
    <cellStyle name="Currency 5 4 2 2 2 2 2 2" xfId="30263"/>
    <cellStyle name="Currency 5 4 2 2 2 2 2 2 2" xfId="61087"/>
    <cellStyle name="Currency 5 4 2 2 2 2 2 3" xfId="45677"/>
    <cellStyle name="Currency 5 4 2 2 2 2 3" xfId="22454"/>
    <cellStyle name="Currency 5 4 2 2 2 2 3 2" xfId="53278"/>
    <cellStyle name="Currency 5 4 2 2 2 2 4" xfId="37868"/>
    <cellStyle name="Currency 5 4 2 2 2 3" xfId="11049"/>
    <cellStyle name="Currency 5 4 2 2 2 3 2" xfId="26460"/>
    <cellStyle name="Currency 5 4 2 2 2 3 2 2" xfId="57284"/>
    <cellStyle name="Currency 5 4 2 2 2 3 3" xfId="41874"/>
    <cellStyle name="Currency 5 4 2 2 2 4" xfId="18651"/>
    <cellStyle name="Currency 5 4 2 2 2 4 2" xfId="49475"/>
    <cellStyle name="Currency 5 4 2 2 2 5" xfId="34065"/>
    <cellStyle name="Currency 5 4 2 2 3" xfId="5143"/>
    <cellStyle name="Currency 5 4 2 2 3 2" xfId="12953"/>
    <cellStyle name="Currency 5 4 2 2 3 2 2" xfId="28364"/>
    <cellStyle name="Currency 5 4 2 2 3 2 2 2" xfId="59188"/>
    <cellStyle name="Currency 5 4 2 2 3 2 3" xfId="43778"/>
    <cellStyle name="Currency 5 4 2 2 3 3" xfId="20555"/>
    <cellStyle name="Currency 5 4 2 2 3 3 2" xfId="51379"/>
    <cellStyle name="Currency 5 4 2 2 3 4" xfId="35969"/>
    <cellStyle name="Currency 5 4 2 2 4" xfId="9150"/>
    <cellStyle name="Currency 5 4 2 2 4 2" xfId="24561"/>
    <cellStyle name="Currency 5 4 2 2 4 2 2" xfId="55385"/>
    <cellStyle name="Currency 5 4 2 2 4 3" xfId="39975"/>
    <cellStyle name="Currency 5 4 2 2 5" xfId="16752"/>
    <cellStyle name="Currency 5 4 2 2 5 2" xfId="47576"/>
    <cellStyle name="Currency 5 4 2 2 6" xfId="32166"/>
    <cellStyle name="Currency 5 4 2 3" xfId="1973"/>
    <cellStyle name="Currency 5 4 2 3 2" xfId="3872"/>
    <cellStyle name="Currency 5 4 2 3 2 2" xfId="7675"/>
    <cellStyle name="Currency 5 4 2 3 2 2 2" xfId="15485"/>
    <cellStyle name="Currency 5 4 2 3 2 2 2 2" xfId="30896"/>
    <cellStyle name="Currency 5 4 2 3 2 2 2 2 2" xfId="61720"/>
    <cellStyle name="Currency 5 4 2 3 2 2 2 3" xfId="46310"/>
    <cellStyle name="Currency 5 4 2 3 2 2 3" xfId="23087"/>
    <cellStyle name="Currency 5 4 2 3 2 2 3 2" xfId="53911"/>
    <cellStyle name="Currency 5 4 2 3 2 2 4" xfId="38501"/>
    <cellStyle name="Currency 5 4 2 3 2 3" xfId="11682"/>
    <cellStyle name="Currency 5 4 2 3 2 3 2" xfId="27093"/>
    <cellStyle name="Currency 5 4 2 3 2 3 2 2" xfId="57917"/>
    <cellStyle name="Currency 5 4 2 3 2 3 3" xfId="42507"/>
    <cellStyle name="Currency 5 4 2 3 2 4" xfId="19284"/>
    <cellStyle name="Currency 5 4 2 3 2 4 2" xfId="50108"/>
    <cellStyle name="Currency 5 4 2 3 2 5" xfId="34698"/>
    <cellStyle name="Currency 5 4 2 3 3" xfId="5776"/>
    <cellStyle name="Currency 5 4 2 3 3 2" xfId="13586"/>
    <cellStyle name="Currency 5 4 2 3 3 2 2" xfId="28997"/>
    <cellStyle name="Currency 5 4 2 3 3 2 2 2" xfId="59821"/>
    <cellStyle name="Currency 5 4 2 3 3 2 3" xfId="44411"/>
    <cellStyle name="Currency 5 4 2 3 3 3" xfId="21188"/>
    <cellStyle name="Currency 5 4 2 3 3 3 2" xfId="52012"/>
    <cellStyle name="Currency 5 4 2 3 3 4" xfId="36602"/>
    <cellStyle name="Currency 5 4 2 3 4" xfId="9783"/>
    <cellStyle name="Currency 5 4 2 3 4 2" xfId="25194"/>
    <cellStyle name="Currency 5 4 2 3 4 2 2" xfId="56018"/>
    <cellStyle name="Currency 5 4 2 3 4 3" xfId="40608"/>
    <cellStyle name="Currency 5 4 2 3 5" xfId="17385"/>
    <cellStyle name="Currency 5 4 2 3 5 2" xfId="48209"/>
    <cellStyle name="Currency 5 4 2 3 6" xfId="32799"/>
    <cellStyle name="Currency 5 4 2 4" xfId="2606"/>
    <cellStyle name="Currency 5 4 2 4 2" xfId="6409"/>
    <cellStyle name="Currency 5 4 2 4 2 2" xfId="14219"/>
    <cellStyle name="Currency 5 4 2 4 2 2 2" xfId="29630"/>
    <cellStyle name="Currency 5 4 2 4 2 2 2 2" xfId="60454"/>
    <cellStyle name="Currency 5 4 2 4 2 2 3" xfId="45044"/>
    <cellStyle name="Currency 5 4 2 4 2 3" xfId="21821"/>
    <cellStyle name="Currency 5 4 2 4 2 3 2" xfId="52645"/>
    <cellStyle name="Currency 5 4 2 4 2 4" xfId="37235"/>
    <cellStyle name="Currency 5 4 2 4 3" xfId="10416"/>
    <cellStyle name="Currency 5 4 2 4 3 2" xfId="25827"/>
    <cellStyle name="Currency 5 4 2 4 3 2 2" xfId="56651"/>
    <cellStyle name="Currency 5 4 2 4 3 3" xfId="41241"/>
    <cellStyle name="Currency 5 4 2 4 4" xfId="18018"/>
    <cellStyle name="Currency 5 4 2 4 4 2" xfId="48842"/>
    <cellStyle name="Currency 5 4 2 4 5" xfId="33432"/>
    <cellStyle name="Currency 5 4 2 5" xfId="4510"/>
    <cellStyle name="Currency 5 4 2 5 2" xfId="12320"/>
    <cellStyle name="Currency 5 4 2 5 2 2" xfId="27731"/>
    <cellStyle name="Currency 5 4 2 5 2 2 2" xfId="58555"/>
    <cellStyle name="Currency 5 4 2 5 2 3" xfId="43145"/>
    <cellStyle name="Currency 5 4 2 5 3" xfId="19922"/>
    <cellStyle name="Currency 5 4 2 5 3 2" xfId="50746"/>
    <cellStyle name="Currency 5 4 2 5 4" xfId="35336"/>
    <cellStyle name="Currency 5 4 2 6" xfId="8517"/>
    <cellStyle name="Currency 5 4 2 6 2" xfId="23928"/>
    <cellStyle name="Currency 5 4 2 6 2 2" xfId="54752"/>
    <cellStyle name="Currency 5 4 2 6 3" xfId="39342"/>
    <cellStyle name="Currency 5 4 2 7" xfId="16119"/>
    <cellStyle name="Currency 5 4 2 7 2" xfId="46943"/>
    <cellStyle name="Currency 5 4 2 8" xfId="31533"/>
    <cellStyle name="Currency 5 4 3" xfId="498"/>
    <cellStyle name="Currency 5 4 3 2" xfId="1131"/>
    <cellStyle name="Currency 5 4 3 2 2" xfId="3030"/>
    <cellStyle name="Currency 5 4 3 2 2 2" xfId="6833"/>
    <cellStyle name="Currency 5 4 3 2 2 2 2" xfId="14643"/>
    <cellStyle name="Currency 5 4 3 2 2 2 2 2" xfId="30054"/>
    <cellStyle name="Currency 5 4 3 2 2 2 2 2 2" xfId="60878"/>
    <cellStyle name="Currency 5 4 3 2 2 2 2 3" xfId="45468"/>
    <cellStyle name="Currency 5 4 3 2 2 2 3" xfId="22245"/>
    <cellStyle name="Currency 5 4 3 2 2 2 3 2" xfId="53069"/>
    <cellStyle name="Currency 5 4 3 2 2 2 4" xfId="37659"/>
    <cellStyle name="Currency 5 4 3 2 2 3" xfId="10840"/>
    <cellStyle name="Currency 5 4 3 2 2 3 2" xfId="26251"/>
    <cellStyle name="Currency 5 4 3 2 2 3 2 2" xfId="57075"/>
    <cellStyle name="Currency 5 4 3 2 2 3 3" xfId="41665"/>
    <cellStyle name="Currency 5 4 3 2 2 4" xfId="18442"/>
    <cellStyle name="Currency 5 4 3 2 2 4 2" xfId="49266"/>
    <cellStyle name="Currency 5 4 3 2 2 5" xfId="33856"/>
    <cellStyle name="Currency 5 4 3 2 3" xfId="4934"/>
    <cellStyle name="Currency 5 4 3 2 3 2" xfId="12744"/>
    <cellStyle name="Currency 5 4 3 2 3 2 2" xfId="28155"/>
    <cellStyle name="Currency 5 4 3 2 3 2 2 2" xfId="58979"/>
    <cellStyle name="Currency 5 4 3 2 3 2 3" xfId="43569"/>
    <cellStyle name="Currency 5 4 3 2 3 3" xfId="20346"/>
    <cellStyle name="Currency 5 4 3 2 3 3 2" xfId="51170"/>
    <cellStyle name="Currency 5 4 3 2 3 4" xfId="35760"/>
    <cellStyle name="Currency 5 4 3 2 4" xfId="8941"/>
    <cellStyle name="Currency 5 4 3 2 4 2" xfId="24352"/>
    <cellStyle name="Currency 5 4 3 2 4 2 2" xfId="55176"/>
    <cellStyle name="Currency 5 4 3 2 4 3" xfId="39766"/>
    <cellStyle name="Currency 5 4 3 2 5" xfId="16543"/>
    <cellStyle name="Currency 5 4 3 2 5 2" xfId="47367"/>
    <cellStyle name="Currency 5 4 3 2 6" xfId="31957"/>
    <cellStyle name="Currency 5 4 3 3" xfId="1764"/>
    <cellStyle name="Currency 5 4 3 3 2" xfId="3663"/>
    <cellStyle name="Currency 5 4 3 3 2 2" xfId="7466"/>
    <cellStyle name="Currency 5 4 3 3 2 2 2" xfId="15276"/>
    <cellStyle name="Currency 5 4 3 3 2 2 2 2" xfId="30687"/>
    <cellStyle name="Currency 5 4 3 3 2 2 2 2 2" xfId="61511"/>
    <cellStyle name="Currency 5 4 3 3 2 2 2 3" xfId="46101"/>
    <cellStyle name="Currency 5 4 3 3 2 2 3" xfId="22878"/>
    <cellStyle name="Currency 5 4 3 3 2 2 3 2" xfId="53702"/>
    <cellStyle name="Currency 5 4 3 3 2 2 4" xfId="38292"/>
    <cellStyle name="Currency 5 4 3 3 2 3" xfId="11473"/>
    <cellStyle name="Currency 5 4 3 3 2 3 2" xfId="26884"/>
    <cellStyle name="Currency 5 4 3 3 2 3 2 2" xfId="57708"/>
    <cellStyle name="Currency 5 4 3 3 2 3 3" xfId="42298"/>
    <cellStyle name="Currency 5 4 3 3 2 4" xfId="19075"/>
    <cellStyle name="Currency 5 4 3 3 2 4 2" xfId="49899"/>
    <cellStyle name="Currency 5 4 3 3 2 5" xfId="34489"/>
    <cellStyle name="Currency 5 4 3 3 3" xfId="5567"/>
    <cellStyle name="Currency 5 4 3 3 3 2" xfId="13377"/>
    <cellStyle name="Currency 5 4 3 3 3 2 2" xfId="28788"/>
    <cellStyle name="Currency 5 4 3 3 3 2 2 2" xfId="59612"/>
    <cellStyle name="Currency 5 4 3 3 3 2 3" xfId="44202"/>
    <cellStyle name="Currency 5 4 3 3 3 3" xfId="20979"/>
    <cellStyle name="Currency 5 4 3 3 3 3 2" xfId="51803"/>
    <cellStyle name="Currency 5 4 3 3 3 4" xfId="36393"/>
    <cellStyle name="Currency 5 4 3 3 4" xfId="9574"/>
    <cellStyle name="Currency 5 4 3 3 4 2" xfId="24985"/>
    <cellStyle name="Currency 5 4 3 3 4 2 2" xfId="55809"/>
    <cellStyle name="Currency 5 4 3 3 4 3" xfId="40399"/>
    <cellStyle name="Currency 5 4 3 3 5" xfId="17176"/>
    <cellStyle name="Currency 5 4 3 3 5 2" xfId="48000"/>
    <cellStyle name="Currency 5 4 3 3 6" xfId="32590"/>
    <cellStyle name="Currency 5 4 3 4" xfId="2397"/>
    <cellStyle name="Currency 5 4 3 4 2" xfId="6200"/>
    <cellStyle name="Currency 5 4 3 4 2 2" xfId="14010"/>
    <cellStyle name="Currency 5 4 3 4 2 2 2" xfId="29421"/>
    <cellStyle name="Currency 5 4 3 4 2 2 2 2" xfId="60245"/>
    <cellStyle name="Currency 5 4 3 4 2 2 3" xfId="44835"/>
    <cellStyle name="Currency 5 4 3 4 2 3" xfId="21612"/>
    <cellStyle name="Currency 5 4 3 4 2 3 2" xfId="52436"/>
    <cellStyle name="Currency 5 4 3 4 2 4" xfId="37026"/>
    <cellStyle name="Currency 5 4 3 4 3" xfId="10207"/>
    <cellStyle name="Currency 5 4 3 4 3 2" xfId="25618"/>
    <cellStyle name="Currency 5 4 3 4 3 2 2" xfId="56442"/>
    <cellStyle name="Currency 5 4 3 4 3 3" xfId="41032"/>
    <cellStyle name="Currency 5 4 3 4 4" xfId="17809"/>
    <cellStyle name="Currency 5 4 3 4 4 2" xfId="48633"/>
    <cellStyle name="Currency 5 4 3 4 5" xfId="33223"/>
    <cellStyle name="Currency 5 4 3 5" xfId="4301"/>
    <cellStyle name="Currency 5 4 3 5 2" xfId="12111"/>
    <cellStyle name="Currency 5 4 3 5 2 2" xfId="27522"/>
    <cellStyle name="Currency 5 4 3 5 2 2 2" xfId="58346"/>
    <cellStyle name="Currency 5 4 3 5 2 3" xfId="42936"/>
    <cellStyle name="Currency 5 4 3 5 3" xfId="19713"/>
    <cellStyle name="Currency 5 4 3 5 3 2" xfId="50537"/>
    <cellStyle name="Currency 5 4 3 5 4" xfId="35127"/>
    <cellStyle name="Currency 5 4 3 6" xfId="8308"/>
    <cellStyle name="Currency 5 4 3 6 2" xfId="23719"/>
    <cellStyle name="Currency 5 4 3 6 2 2" xfId="54543"/>
    <cellStyle name="Currency 5 4 3 6 3" xfId="39133"/>
    <cellStyle name="Currency 5 4 3 7" xfId="15910"/>
    <cellStyle name="Currency 5 4 3 7 2" xfId="46734"/>
    <cellStyle name="Currency 5 4 3 8" xfId="31324"/>
    <cellStyle name="Currency 5 4 4" xfId="918"/>
    <cellStyle name="Currency 5 4 4 2" xfId="2817"/>
    <cellStyle name="Currency 5 4 4 2 2" xfId="6620"/>
    <cellStyle name="Currency 5 4 4 2 2 2" xfId="14430"/>
    <cellStyle name="Currency 5 4 4 2 2 2 2" xfId="29841"/>
    <cellStyle name="Currency 5 4 4 2 2 2 2 2" xfId="60665"/>
    <cellStyle name="Currency 5 4 4 2 2 2 3" xfId="45255"/>
    <cellStyle name="Currency 5 4 4 2 2 3" xfId="22032"/>
    <cellStyle name="Currency 5 4 4 2 2 3 2" xfId="52856"/>
    <cellStyle name="Currency 5 4 4 2 2 4" xfId="37446"/>
    <cellStyle name="Currency 5 4 4 2 3" xfId="10627"/>
    <cellStyle name="Currency 5 4 4 2 3 2" xfId="26038"/>
    <cellStyle name="Currency 5 4 4 2 3 2 2" xfId="56862"/>
    <cellStyle name="Currency 5 4 4 2 3 3" xfId="41452"/>
    <cellStyle name="Currency 5 4 4 2 4" xfId="18229"/>
    <cellStyle name="Currency 5 4 4 2 4 2" xfId="49053"/>
    <cellStyle name="Currency 5 4 4 2 5" xfId="33643"/>
    <cellStyle name="Currency 5 4 4 3" xfId="4721"/>
    <cellStyle name="Currency 5 4 4 3 2" xfId="12531"/>
    <cellStyle name="Currency 5 4 4 3 2 2" xfId="27942"/>
    <cellStyle name="Currency 5 4 4 3 2 2 2" xfId="58766"/>
    <cellStyle name="Currency 5 4 4 3 2 3" xfId="43356"/>
    <cellStyle name="Currency 5 4 4 3 3" xfId="20133"/>
    <cellStyle name="Currency 5 4 4 3 3 2" xfId="50957"/>
    <cellStyle name="Currency 5 4 4 3 4" xfId="35547"/>
    <cellStyle name="Currency 5 4 4 4" xfId="8728"/>
    <cellStyle name="Currency 5 4 4 4 2" xfId="24139"/>
    <cellStyle name="Currency 5 4 4 4 2 2" xfId="54963"/>
    <cellStyle name="Currency 5 4 4 4 3" xfId="39553"/>
    <cellStyle name="Currency 5 4 4 5" xfId="16330"/>
    <cellStyle name="Currency 5 4 4 5 2" xfId="47154"/>
    <cellStyle name="Currency 5 4 4 6" xfId="31744"/>
    <cellStyle name="Currency 5 4 5" xfId="1551"/>
    <cellStyle name="Currency 5 4 5 2" xfId="3450"/>
    <cellStyle name="Currency 5 4 5 2 2" xfId="7253"/>
    <cellStyle name="Currency 5 4 5 2 2 2" xfId="15063"/>
    <cellStyle name="Currency 5 4 5 2 2 2 2" xfId="30474"/>
    <cellStyle name="Currency 5 4 5 2 2 2 2 2" xfId="61298"/>
    <cellStyle name="Currency 5 4 5 2 2 2 3" xfId="45888"/>
    <cellStyle name="Currency 5 4 5 2 2 3" xfId="22665"/>
    <cellStyle name="Currency 5 4 5 2 2 3 2" xfId="53489"/>
    <cellStyle name="Currency 5 4 5 2 2 4" xfId="38079"/>
    <cellStyle name="Currency 5 4 5 2 3" xfId="11260"/>
    <cellStyle name="Currency 5 4 5 2 3 2" xfId="26671"/>
    <cellStyle name="Currency 5 4 5 2 3 2 2" xfId="57495"/>
    <cellStyle name="Currency 5 4 5 2 3 3" xfId="42085"/>
    <cellStyle name="Currency 5 4 5 2 4" xfId="18862"/>
    <cellStyle name="Currency 5 4 5 2 4 2" xfId="49686"/>
    <cellStyle name="Currency 5 4 5 2 5" xfId="34276"/>
    <cellStyle name="Currency 5 4 5 3" xfId="5354"/>
    <cellStyle name="Currency 5 4 5 3 2" xfId="13164"/>
    <cellStyle name="Currency 5 4 5 3 2 2" xfId="28575"/>
    <cellStyle name="Currency 5 4 5 3 2 2 2" xfId="59399"/>
    <cellStyle name="Currency 5 4 5 3 2 3" xfId="43989"/>
    <cellStyle name="Currency 5 4 5 3 3" xfId="20766"/>
    <cellStyle name="Currency 5 4 5 3 3 2" xfId="51590"/>
    <cellStyle name="Currency 5 4 5 3 4" xfId="36180"/>
    <cellStyle name="Currency 5 4 5 4" xfId="9361"/>
    <cellStyle name="Currency 5 4 5 4 2" xfId="24772"/>
    <cellStyle name="Currency 5 4 5 4 2 2" xfId="55596"/>
    <cellStyle name="Currency 5 4 5 4 3" xfId="40186"/>
    <cellStyle name="Currency 5 4 5 5" xfId="16963"/>
    <cellStyle name="Currency 5 4 5 5 2" xfId="47787"/>
    <cellStyle name="Currency 5 4 5 6" xfId="32377"/>
    <cellStyle name="Currency 5 4 6" xfId="2184"/>
    <cellStyle name="Currency 5 4 6 2" xfId="5987"/>
    <cellStyle name="Currency 5 4 6 2 2" xfId="13797"/>
    <cellStyle name="Currency 5 4 6 2 2 2" xfId="29208"/>
    <cellStyle name="Currency 5 4 6 2 2 2 2" xfId="60032"/>
    <cellStyle name="Currency 5 4 6 2 2 3" xfId="44622"/>
    <cellStyle name="Currency 5 4 6 2 3" xfId="21399"/>
    <cellStyle name="Currency 5 4 6 2 3 2" xfId="52223"/>
    <cellStyle name="Currency 5 4 6 2 4" xfId="36813"/>
    <cellStyle name="Currency 5 4 6 3" xfId="9994"/>
    <cellStyle name="Currency 5 4 6 3 2" xfId="25405"/>
    <cellStyle name="Currency 5 4 6 3 2 2" xfId="56229"/>
    <cellStyle name="Currency 5 4 6 3 3" xfId="40819"/>
    <cellStyle name="Currency 5 4 6 4" xfId="17596"/>
    <cellStyle name="Currency 5 4 6 4 2" xfId="48420"/>
    <cellStyle name="Currency 5 4 6 5" xfId="33010"/>
    <cellStyle name="Currency 5 4 7" xfId="4088"/>
    <cellStyle name="Currency 5 4 7 2" xfId="11898"/>
    <cellStyle name="Currency 5 4 7 2 2" xfId="27309"/>
    <cellStyle name="Currency 5 4 7 2 2 2" xfId="58133"/>
    <cellStyle name="Currency 5 4 7 2 3" xfId="42723"/>
    <cellStyle name="Currency 5 4 7 3" xfId="19500"/>
    <cellStyle name="Currency 5 4 7 3 2" xfId="50324"/>
    <cellStyle name="Currency 5 4 7 4" xfId="34914"/>
    <cellStyle name="Currency 5 4 8" xfId="8095"/>
    <cellStyle name="Currency 5 4 8 2" xfId="23506"/>
    <cellStyle name="Currency 5 4 8 2 2" xfId="54330"/>
    <cellStyle name="Currency 5 4 8 3" xfId="38920"/>
    <cellStyle name="Currency 5 4 9" xfId="7886"/>
    <cellStyle name="Currency 5 4 9 2" xfId="23297"/>
    <cellStyle name="Currency 5 4 9 2 2" xfId="54121"/>
    <cellStyle name="Currency 5 4 9 3" xfId="38711"/>
    <cellStyle name="Currency 5 5" xfId="204"/>
    <cellStyle name="Currency 5 5 10" xfId="15617"/>
    <cellStyle name="Currency 5 5 10 2" xfId="46441"/>
    <cellStyle name="Currency 5 5 11" xfId="31031"/>
    <cellStyle name="Currency 5 5 2" xfId="627"/>
    <cellStyle name="Currency 5 5 2 2" xfId="1260"/>
    <cellStyle name="Currency 5 5 2 2 2" xfId="3159"/>
    <cellStyle name="Currency 5 5 2 2 2 2" xfId="6962"/>
    <cellStyle name="Currency 5 5 2 2 2 2 2" xfId="14772"/>
    <cellStyle name="Currency 5 5 2 2 2 2 2 2" xfId="30183"/>
    <cellStyle name="Currency 5 5 2 2 2 2 2 2 2" xfId="61007"/>
    <cellStyle name="Currency 5 5 2 2 2 2 2 3" xfId="45597"/>
    <cellStyle name="Currency 5 5 2 2 2 2 3" xfId="22374"/>
    <cellStyle name="Currency 5 5 2 2 2 2 3 2" xfId="53198"/>
    <cellStyle name="Currency 5 5 2 2 2 2 4" xfId="37788"/>
    <cellStyle name="Currency 5 5 2 2 2 3" xfId="10969"/>
    <cellStyle name="Currency 5 5 2 2 2 3 2" xfId="26380"/>
    <cellStyle name="Currency 5 5 2 2 2 3 2 2" xfId="57204"/>
    <cellStyle name="Currency 5 5 2 2 2 3 3" xfId="41794"/>
    <cellStyle name="Currency 5 5 2 2 2 4" xfId="18571"/>
    <cellStyle name="Currency 5 5 2 2 2 4 2" xfId="49395"/>
    <cellStyle name="Currency 5 5 2 2 2 5" xfId="33985"/>
    <cellStyle name="Currency 5 5 2 2 3" xfId="5063"/>
    <cellStyle name="Currency 5 5 2 2 3 2" xfId="12873"/>
    <cellStyle name="Currency 5 5 2 2 3 2 2" xfId="28284"/>
    <cellStyle name="Currency 5 5 2 2 3 2 2 2" xfId="59108"/>
    <cellStyle name="Currency 5 5 2 2 3 2 3" xfId="43698"/>
    <cellStyle name="Currency 5 5 2 2 3 3" xfId="20475"/>
    <cellStyle name="Currency 5 5 2 2 3 3 2" xfId="51299"/>
    <cellStyle name="Currency 5 5 2 2 3 4" xfId="35889"/>
    <cellStyle name="Currency 5 5 2 2 4" xfId="9070"/>
    <cellStyle name="Currency 5 5 2 2 4 2" xfId="24481"/>
    <cellStyle name="Currency 5 5 2 2 4 2 2" xfId="55305"/>
    <cellStyle name="Currency 5 5 2 2 4 3" xfId="39895"/>
    <cellStyle name="Currency 5 5 2 2 5" xfId="16672"/>
    <cellStyle name="Currency 5 5 2 2 5 2" xfId="47496"/>
    <cellStyle name="Currency 5 5 2 2 6" xfId="32086"/>
    <cellStyle name="Currency 5 5 2 3" xfId="1893"/>
    <cellStyle name="Currency 5 5 2 3 2" xfId="3792"/>
    <cellStyle name="Currency 5 5 2 3 2 2" xfId="7595"/>
    <cellStyle name="Currency 5 5 2 3 2 2 2" xfId="15405"/>
    <cellStyle name="Currency 5 5 2 3 2 2 2 2" xfId="30816"/>
    <cellStyle name="Currency 5 5 2 3 2 2 2 2 2" xfId="61640"/>
    <cellStyle name="Currency 5 5 2 3 2 2 2 3" xfId="46230"/>
    <cellStyle name="Currency 5 5 2 3 2 2 3" xfId="23007"/>
    <cellStyle name="Currency 5 5 2 3 2 2 3 2" xfId="53831"/>
    <cellStyle name="Currency 5 5 2 3 2 2 4" xfId="38421"/>
    <cellStyle name="Currency 5 5 2 3 2 3" xfId="11602"/>
    <cellStyle name="Currency 5 5 2 3 2 3 2" xfId="27013"/>
    <cellStyle name="Currency 5 5 2 3 2 3 2 2" xfId="57837"/>
    <cellStyle name="Currency 5 5 2 3 2 3 3" xfId="42427"/>
    <cellStyle name="Currency 5 5 2 3 2 4" xfId="19204"/>
    <cellStyle name="Currency 5 5 2 3 2 4 2" xfId="50028"/>
    <cellStyle name="Currency 5 5 2 3 2 5" xfId="34618"/>
    <cellStyle name="Currency 5 5 2 3 3" xfId="5696"/>
    <cellStyle name="Currency 5 5 2 3 3 2" xfId="13506"/>
    <cellStyle name="Currency 5 5 2 3 3 2 2" xfId="28917"/>
    <cellStyle name="Currency 5 5 2 3 3 2 2 2" xfId="59741"/>
    <cellStyle name="Currency 5 5 2 3 3 2 3" xfId="44331"/>
    <cellStyle name="Currency 5 5 2 3 3 3" xfId="21108"/>
    <cellStyle name="Currency 5 5 2 3 3 3 2" xfId="51932"/>
    <cellStyle name="Currency 5 5 2 3 3 4" xfId="36522"/>
    <cellStyle name="Currency 5 5 2 3 4" xfId="9703"/>
    <cellStyle name="Currency 5 5 2 3 4 2" xfId="25114"/>
    <cellStyle name="Currency 5 5 2 3 4 2 2" xfId="55938"/>
    <cellStyle name="Currency 5 5 2 3 4 3" xfId="40528"/>
    <cellStyle name="Currency 5 5 2 3 5" xfId="17305"/>
    <cellStyle name="Currency 5 5 2 3 5 2" xfId="48129"/>
    <cellStyle name="Currency 5 5 2 3 6" xfId="32719"/>
    <cellStyle name="Currency 5 5 2 4" xfId="2526"/>
    <cellStyle name="Currency 5 5 2 4 2" xfId="6329"/>
    <cellStyle name="Currency 5 5 2 4 2 2" xfId="14139"/>
    <cellStyle name="Currency 5 5 2 4 2 2 2" xfId="29550"/>
    <cellStyle name="Currency 5 5 2 4 2 2 2 2" xfId="60374"/>
    <cellStyle name="Currency 5 5 2 4 2 2 3" xfId="44964"/>
    <cellStyle name="Currency 5 5 2 4 2 3" xfId="21741"/>
    <cellStyle name="Currency 5 5 2 4 2 3 2" xfId="52565"/>
    <cellStyle name="Currency 5 5 2 4 2 4" xfId="37155"/>
    <cellStyle name="Currency 5 5 2 4 3" xfId="10336"/>
    <cellStyle name="Currency 5 5 2 4 3 2" xfId="25747"/>
    <cellStyle name="Currency 5 5 2 4 3 2 2" xfId="56571"/>
    <cellStyle name="Currency 5 5 2 4 3 3" xfId="41161"/>
    <cellStyle name="Currency 5 5 2 4 4" xfId="17938"/>
    <cellStyle name="Currency 5 5 2 4 4 2" xfId="48762"/>
    <cellStyle name="Currency 5 5 2 4 5" xfId="33352"/>
    <cellStyle name="Currency 5 5 2 5" xfId="4430"/>
    <cellStyle name="Currency 5 5 2 5 2" xfId="12240"/>
    <cellStyle name="Currency 5 5 2 5 2 2" xfId="27651"/>
    <cellStyle name="Currency 5 5 2 5 2 2 2" xfId="58475"/>
    <cellStyle name="Currency 5 5 2 5 2 3" xfId="43065"/>
    <cellStyle name="Currency 5 5 2 5 3" xfId="19842"/>
    <cellStyle name="Currency 5 5 2 5 3 2" xfId="50666"/>
    <cellStyle name="Currency 5 5 2 5 4" xfId="35256"/>
    <cellStyle name="Currency 5 5 2 6" xfId="8437"/>
    <cellStyle name="Currency 5 5 2 6 2" xfId="23848"/>
    <cellStyle name="Currency 5 5 2 6 2 2" xfId="54672"/>
    <cellStyle name="Currency 5 5 2 6 3" xfId="39262"/>
    <cellStyle name="Currency 5 5 2 7" xfId="16039"/>
    <cellStyle name="Currency 5 5 2 7 2" xfId="46863"/>
    <cellStyle name="Currency 5 5 2 8" xfId="31453"/>
    <cellStyle name="Currency 5 5 3" xfId="418"/>
    <cellStyle name="Currency 5 5 3 2" xfId="1051"/>
    <cellStyle name="Currency 5 5 3 2 2" xfId="2950"/>
    <cellStyle name="Currency 5 5 3 2 2 2" xfId="6753"/>
    <cellStyle name="Currency 5 5 3 2 2 2 2" xfId="14563"/>
    <cellStyle name="Currency 5 5 3 2 2 2 2 2" xfId="29974"/>
    <cellStyle name="Currency 5 5 3 2 2 2 2 2 2" xfId="60798"/>
    <cellStyle name="Currency 5 5 3 2 2 2 2 3" xfId="45388"/>
    <cellStyle name="Currency 5 5 3 2 2 2 3" xfId="22165"/>
    <cellStyle name="Currency 5 5 3 2 2 2 3 2" xfId="52989"/>
    <cellStyle name="Currency 5 5 3 2 2 2 4" xfId="37579"/>
    <cellStyle name="Currency 5 5 3 2 2 3" xfId="10760"/>
    <cellStyle name="Currency 5 5 3 2 2 3 2" xfId="26171"/>
    <cellStyle name="Currency 5 5 3 2 2 3 2 2" xfId="56995"/>
    <cellStyle name="Currency 5 5 3 2 2 3 3" xfId="41585"/>
    <cellStyle name="Currency 5 5 3 2 2 4" xfId="18362"/>
    <cellStyle name="Currency 5 5 3 2 2 4 2" xfId="49186"/>
    <cellStyle name="Currency 5 5 3 2 2 5" xfId="33776"/>
    <cellStyle name="Currency 5 5 3 2 3" xfId="4854"/>
    <cellStyle name="Currency 5 5 3 2 3 2" xfId="12664"/>
    <cellStyle name="Currency 5 5 3 2 3 2 2" xfId="28075"/>
    <cellStyle name="Currency 5 5 3 2 3 2 2 2" xfId="58899"/>
    <cellStyle name="Currency 5 5 3 2 3 2 3" xfId="43489"/>
    <cellStyle name="Currency 5 5 3 2 3 3" xfId="20266"/>
    <cellStyle name="Currency 5 5 3 2 3 3 2" xfId="51090"/>
    <cellStyle name="Currency 5 5 3 2 3 4" xfId="35680"/>
    <cellStyle name="Currency 5 5 3 2 4" xfId="8861"/>
    <cellStyle name="Currency 5 5 3 2 4 2" xfId="24272"/>
    <cellStyle name="Currency 5 5 3 2 4 2 2" xfId="55096"/>
    <cellStyle name="Currency 5 5 3 2 4 3" xfId="39686"/>
    <cellStyle name="Currency 5 5 3 2 5" xfId="16463"/>
    <cellStyle name="Currency 5 5 3 2 5 2" xfId="47287"/>
    <cellStyle name="Currency 5 5 3 2 6" xfId="31877"/>
    <cellStyle name="Currency 5 5 3 3" xfId="1684"/>
    <cellStyle name="Currency 5 5 3 3 2" xfId="3583"/>
    <cellStyle name="Currency 5 5 3 3 2 2" xfId="7386"/>
    <cellStyle name="Currency 5 5 3 3 2 2 2" xfId="15196"/>
    <cellStyle name="Currency 5 5 3 3 2 2 2 2" xfId="30607"/>
    <cellStyle name="Currency 5 5 3 3 2 2 2 2 2" xfId="61431"/>
    <cellStyle name="Currency 5 5 3 3 2 2 2 3" xfId="46021"/>
    <cellStyle name="Currency 5 5 3 3 2 2 3" xfId="22798"/>
    <cellStyle name="Currency 5 5 3 3 2 2 3 2" xfId="53622"/>
    <cellStyle name="Currency 5 5 3 3 2 2 4" xfId="38212"/>
    <cellStyle name="Currency 5 5 3 3 2 3" xfId="11393"/>
    <cellStyle name="Currency 5 5 3 3 2 3 2" xfId="26804"/>
    <cellStyle name="Currency 5 5 3 3 2 3 2 2" xfId="57628"/>
    <cellStyle name="Currency 5 5 3 3 2 3 3" xfId="42218"/>
    <cellStyle name="Currency 5 5 3 3 2 4" xfId="18995"/>
    <cellStyle name="Currency 5 5 3 3 2 4 2" xfId="49819"/>
    <cellStyle name="Currency 5 5 3 3 2 5" xfId="34409"/>
    <cellStyle name="Currency 5 5 3 3 3" xfId="5487"/>
    <cellStyle name="Currency 5 5 3 3 3 2" xfId="13297"/>
    <cellStyle name="Currency 5 5 3 3 3 2 2" xfId="28708"/>
    <cellStyle name="Currency 5 5 3 3 3 2 2 2" xfId="59532"/>
    <cellStyle name="Currency 5 5 3 3 3 2 3" xfId="44122"/>
    <cellStyle name="Currency 5 5 3 3 3 3" xfId="20899"/>
    <cellStyle name="Currency 5 5 3 3 3 3 2" xfId="51723"/>
    <cellStyle name="Currency 5 5 3 3 3 4" xfId="36313"/>
    <cellStyle name="Currency 5 5 3 3 4" xfId="9494"/>
    <cellStyle name="Currency 5 5 3 3 4 2" xfId="24905"/>
    <cellStyle name="Currency 5 5 3 3 4 2 2" xfId="55729"/>
    <cellStyle name="Currency 5 5 3 3 4 3" xfId="40319"/>
    <cellStyle name="Currency 5 5 3 3 5" xfId="17096"/>
    <cellStyle name="Currency 5 5 3 3 5 2" xfId="47920"/>
    <cellStyle name="Currency 5 5 3 3 6" xfId="32510"/>
    <cellStyle name="Currency 5 5 3 4" xfId="2317"/>
    <cellStyle name="Currency 5 5 3 4 2" xfId="6120"/>
    <cellStyle name="Currency 5 5 3 4 2 2" xfId="13930"/>
    <cellStyle name="Currency 5 5 3 4 2 2 2" xfId="29341"/>
    <cellStyle name="Currency 5 5 3 4 2 2 2 2" xfId="60165"/>
    <cellStyle name="Currency 5 5 3 4 2 2 3" xfId="44755"/>
    <cellStyle name="Currency 5 5 3 4 2 3" xfId="21532"/>
    <cellStyle name="Currency 5 5 3 4 2 3 2" xfId="52356"/>
    <cellStyle name="Currency 5 5 3 4 2 4" xfId="36946"/>
    <cellStyle name="Currency 5 5 3 4 3" xfId="10127"/>
    <cellStyle name="Currency 5 5 3 4 3 2" xfId="25538"/>
    <cellStyle name="Currency 5 5 3 4 3 2 2" xfId="56362"/>
    <cellStyle name="Currency 5 5 3 4 3 3" xfId="40952"/>
    <cellStyle name="Currency 5 5 3 4 4" xfId="17729"/>
    <cellStyle name="Currency 5 5 3 4 4 2" xfId="48553"/>
    <cellStyle name="Currency 5 5 3 4 5" xfId="33143"/>
    <cellStyle name="Currency 5 5 3 5" xfId="4221"/>
    <cellStyle name="Currency 5 5 3 5 2" xfId="12031"/>
    <cellStyle name="Currency 5 5 3 5 2 2" xfId="27442"/>
    <cellStyle name="Currency 5 5 3 5 2 2 2" xfId="58266"/>
    <cellStyle name="Currency 5 5 3 5 2 3" xfId="42856"/>
    <cellStyle name="Currency 5 5 3 5 3" xfId="19633"/>
    <cellStyle name="Currency 5 5 3 5 3 2" xfId="50457"/>
    <cellStyle name="Currency 5 5 3 5 4" xfId="35047"/>
    <cellStyle name="Currency 5 5 3 6" xfId="8228"/>
    <cellStyle name="Currency 5 5 3 6 2" xfId="23639"/>
    <cellStyle name="Currency 5 5 3 6 2 2" xfId="54463"/>
    <cellStyle name="Currency 5 5 3 6 3" xfId="39053"/>
    <cellStyle name="Currency 5 5 3 7" xfId="15830"/>
    <cellStyle name="Currency 5 5 3 7 2" xfId="46654"/>
    <cellStyle name="Currency 5 5 3 8" xfId="31244"/>
    <cellStyle name="Currency 5 5 4" xfId="838"/>
    <cellStyle name="Currency 5 5 4 2" xfId="2737"/>
    <cellStyle name="Currency 5 5 4 2 2" xfId="6540"/>
    <cellStyle name="Currency 5 5 4 2 2 2" xfId="14350"/>
    <cellStyle name="Currency 5 5 4 2 2 2 2" xfId="29761"/>
    <cellStyle name="Currency 5 5 4 2 2 2 2 2" xfId="60585"/>
    <cellStyle name="Currency 5 5 4 2 2 2 3" xfId="45175"/>
    <cellStyle name="Currency 5 5 4 2 2 3" xfId="21952"/>
    <cellStyle name="Currency 5 5 4 2 2 3 2" xfId="52776"/>
    <cellStyle name="Currency 5 5 4 2 2 4" xfId="37366"/>
    <cellStyle name="Currency 5 5 4 2 3" xfId="10547"/>
    <cellStyle name="Currency 5 5 4 2 3 2" xfId="25958"/>
    <cellStyle name="Currency 5 5 4 2 3 2 2" xfId="56782"/>
    <cellStyle name="Currency 5 5 4 2 3 3" xfId="41372"/>
    <cellStyle name="Currency 5 5 4 2 4" xfId="18149"/>
    <cellStyle name="Currency 5 5 4 2 4 2" xfId="48973"/>
    <cellStyle name="Currency 5 5 4 2 5" xfId="33563"/>
    <cellStyle name="Currency 5 5 4 3" xfId="4641"/>
    <cellStyle name="Currency 5 5 4 3 2" xfId="12451"/>
    <cellStyle name="Currency 5 5 4 3 2 2" xfId="27862"/>
    <cellStyle name="Currency 5 5 4 3 2 2 2" xfId="58686"/>
    <cellStyle name="Currency 5 5 4 3 2 3" xfId="43276"/>
    <cellStyle name="Currency 5 5 4 3 3" xfId="20053"/>
    <cellStyle name="Currency 5 5 4 3 3 2" xfId="50877"/>
    <cellStyle name="Currency 5 5 4 3 4" xfId="35467"/>
    <cellStyle name="Currency 5 5 4 4" xfId="8648"/>
    <cellStyle name="Currency 5 5 4 4 2" xfId="24059"/>
    <cellStyle name="Currency 5 5 4 4 2 2" xfId="54883"/>
    <cellStyle name="Currency 5 5 4 4 3" xfId="39473"/>
    <cellStyle name="Currency 5 5 4 5" xfId="16250"/>
    <cellStyle name="Currency 5 5 4 5 2" xfId="47074"/>
    <cellStyle name="Currency 5 5 4 6" xfId="31664"/>
    <cellStyle name="Currency 5 5 5" xfId="1471"/>
    <cellStyle name="Currency 5 5 5 2" xfId="3370"/>
    <cellStyle name="Currency 5 5 5 2 2" xfId="7173"/>
    <cellStyle name="Currency 5 5 5 2 2 2" xfId="14983"/>
    <cellStyle name="Currency 5 5 5 2 2 2 2" xfId="30394"/>
    <cellStyle name="Currency 5 5 5 2 2 2 2 2" xfId="61218"/>
    <cellStyle name="Currency 5 5 5 2 2 2 3" xfId="45808"/>
    <cellStyle name="Currency 5 5 5 2 2 3" xfId="22585"/>
    <cellStyle name="Currency 5 5 5 2 2 3 2" xfId="53409"/>
    <cellStyle name="Currency 5 5 5 2 2 4" xfId="37999"/>
    <cellStyle name="Currency 5 5 5 2 3" xfId="11180"/>
    <cellStyle name="Currency 5 5 5 2 3 2" xfId="26591"/>
    <cellStyle name="Currency 5 5 5 2 3 2 2" xfId="57415"/>
    <cellStyle name="Currency 5 5 5 2 3 3" xfId="42005"/>
    <cellStyle name="Currency 5 5 5 2 4" xfId="18782"/>
    <cellStyle name="Currency 5 5 5 2 4 2" xfId="49606"/>
    <cellStyle name="Currency 5 5 5 2 5" xfId="34196"/>
    <cellStyle name="Currency 5 5 5 3" xfId="5274"/>
    <cellStyle name="Currency 5 5 5 3 2" xfId="13084"/>
    <cellStyle name="Currency 5 5 5 3 2 2" xfId="28495"/>
    <cellStyle name="Currency 5 5 5 3 2 2 2" xfId="59319"/>
    <cellStyle name="Currency 5 5 5 3 2 3" xfId="43909"/>
    <cellStyle name="Currency 5 5 5 3 3" xfId="20686"/>
    <cellStyle name="Currency 5 5 5 3 3 2" xfId="51510"/>
    <cellStyle name="Currency 5 5 5 3 4" xfId="36100"/>
    <cellStyle name="Currency 5 5 5 4" xfId="9281"/>
    <cellStyle name="Currency 5 5 5 4 2" xfId="24692"/>
    <cellStyle name="Currency 5 5 5 4 2 2" xfId="55516"/>
    <cellStyle name="Currency 5 5 5 4 3" xfId="40106"/>
    <cellStyle name="Currency 5 5 5 5" xfId="16883"/>
    <cellStyle name="Currency 5 5 5 5 2" xfId="47707"/>
    <cellStyle name="Currency 5 5 5 6" xfId="32297"/>
    <cellStyle name="Currency 5 5 6" xfId="2104"/>
    <cellStyle name="Currency 5 5 6 2" xfId="5907"/>
    <cellStyle name="Currency 5 5 6 2 2" xfId="13717"/>
    <cellStyle name="Currency 5 5 6 2 2 2" xfId="29128"/>
    <cellStyle name="Currency 5 5 6 2 2 2 2" xfId="59952"/>
    <cellStyle name="Currency 5 5 6 2 2 3" xfId="44542"/>
    <cellStyle name="Currency 5 5 6 2 3" xfId="21319"/>
    <cellStyle name="Currency 5 5 6 2 3 2" xfId="52143"/>
    <cellStyle name="Currency 5 5 6 2 4" xfId="36733"/>
    <cellStyle name="Currency 5 5 6 3" xfId="9914"/>
    <cellStyle name="Currency 5 5 6 3 2" xfId="25325"/>
    <cellStyle name="Currency 5 5 6 3 2 2" xfId="56149"/>
    <cellStyle name="Currency 5 5 6 3 3" xfId="40739"/>
    <cellStyle name="Currency 5 5 6 4" xfId="17516"/>
    <cellStyle name="Currency 5 5 6 4 2" xfId="48340"/>
    <cellStyle name="Currency 5 5 6 5" xfId="32930"/>
    <cellStyle name="Currency 5 5 7" xfId="4008"/>
    <cellStyle name="Currency 5 5 7 2" xfId="11818"/>
    <cellStyle name="Currency 5 5 7 2 2" xfId="27229"/>
    <cellStyle name="Currency 5 5 7 2 2 2" xfId="58053"/>
    <cellStyle name="Currency 5 5 7 2 3" xfId="42643"/>
    <cellStyle name="Currency 5 5 7 3" xfId="19420"/>
    <cellStyle name="Currency 5 5 7 3 2" xfId="50244"/>
    <cellStyle name="Currency 5 5 7 4" xfId="34834"/>
    <cellStyle name="Currency 5 5 8" xfId="8015"/>
    <cellStyle name="Currency 5 5 8 2" xfId="23426"/>
    <cellStyle name="Currency 5 5 8 2 2" xfId="54250"/>
    <cellStyle name="Currency 5 5 8 3" xfId="38840"/>
    <cellStyle name="Currency 5 5 9" xfId="7806"/>
    <cellStyle name="Currency 5 5 9 2" xfId="23217"/>
    <cellStyle name="Currency 5 5 9 2 2" xfId="54041"/>
    <cellStyle name="Currency 5 5 9 3" xfId="38631"/>
    <cellStyle name="Currency 5 6" xfId="582"/>
    <cellStyle name="Currency 5 6 2" xfId="1215"/>
    <cellStyle name="Currency 5 6 2 2" xfId="3114"/>
    <cellStyle name="Currency 5 6 2 2 2" xfId="6917"/>
    <cellStyle name="Currency 5 6 2 2 2 2" xfId="14727"/>
    <cellStyle name="Currency 5 6 2 2 2 2 2" xfId="30138"/>
    <cellStyle name="Currency 5 6 2 2 2 2 2 2" xfId="60962"/>
    <cellStyle name="Currency 5 6 2 2 2 2 3" xfId="45552"/>
    <cellStyle name="Currency 5 6 2 2 2 3" xfId="22329"/>
    <cellStyle name="Currency 5 6 2 2 2 3 2" xfId="53153"/>
    <cellStyle name="Currency 5 6 2 2 2 4" xfId="37743"/>
    <cellStyle name="Currency 5 6 2 2 3" xfId="10924"/>
    <cellStyle name="Currency 5 6 2 2 3 2" xfId="26335"/>
    <cellStyle name="Currency 5 6 2 2 3 2 2" xfId="57159"/>
    <cellStyle name="Currency 5 6 2 2 3 3" xfId="41749"/>
    <cellStyle name="Currency 5 6 2 2 4" xfId="18526"/>
    <cellStyle name="Currency 5 6 2 2 4 2" xfId="49350"/>
    <cellStyle name="Currency 5 6 2 2 5" xfId="33940"/>
    <cellStyle name="Currency 5 6 2 3" xfId="5018"/>
    <cellStyle name="Currency 5 6 2 3 2" xfId="12828"/>
    <cellStyle name="Currency 5 6 2 3 2 2" xfId="28239"/>
    <cellStyle name="Currency 5 6 2 3 2 2 2" xfId="59063"/>
    <cellStyle name="Currency 5 6 2 3 2 3" xfId="43653"/>
    <cellStyle name="Currency 5 6 2 3 3" xfId="20430"/>
    <cellStyle name="Currency 5 6 2 3 3 2" xfId="51254"/>
    <cellStyle name="Currency 5 6 2 3 4" xfId="35844"/>
    <cellStyle name="Currency 5 6 2 4" xfId="9025"/>
    <cellStyle name="Currency 5 6 2 4 2" xfId="24436"/>
    <cellStyle name="Currency 5 6 2 4 2 2" xfId="55260"/>
    <cellStyle name="Currency 5 6 2 4 3" xfId="39850"/>
    <cellStyle name="Currency 5 6 2 5" xfId="16627"/>
    <cellStyle name="Currency 5 6 2 5 2" xfId="47451"/>
    <cellStyle name="Currency 5 6 2 6" xfId="32041"/>
    <cellStyle name="Currency 5 6 3" xfId="1848"/>
    <cellStyle name="Currency 5 6 3 2" xfId="3747"/>
    <cellStyle name="Currency 5 6 3 2 2" xfId="7550"/>
    <cellStyle name="Currency 5 6 3 2 2 2" xfId="15360"/>
    <cellStyle name="Currency 5 6 3 2 2 2 2" xfId="30771"/>
    <cellStyle name="Currency 5 6 3 2 2 2 2 2" xfId="61595"/>
    <cellStyle name="Currency 5 6 3 2 2 2 3" xfId="46185"/>
    <cellStyle name="Currency 5 6 3 2 2 3" xfId="22962"/>
    <cellStyle name="Currency 5 6 3 2 2 3 2" xfId="53786"/>
    <cellStyle name="Currency 5 6 3 2 2 4" xfId="38376"/>
    <cellStyle name="Currency 5 6 3 2 3" xfId="11557"/>
    <cellStyle name="Currency 5 6 3 2 3 2" xfId="26968"/>
    <cellStyle name="Currency 5 6 3 2 3 2 2" xfId="57792"/>
    <cellStyle name="Currency 5 6 3 2 3 3" xfId="42382"/>
    <cellStyle name="Currency 5 6 3 2 4" xfId="19159"/>
    <cellStyle name="Currency 5 6 3 2 4 2" xfId="49983"/>
    <cellStyle name="Currency 5 6 3 2 5" xfId="34573"/>
    <cellStyle name="Currency 5 6 3 3" xfId="5651"/>
    <cellStyle name="Currency 5 6 3 3 2" xfId="13461"/>
    <cellStyle name="Currency 5 6 3 3 2 2" xfId="28872"/>
    <cellStyle name="Currency 5 6 3 3 2 2 2" xfId="59696"/>
    <cellStyle name="Currency 5 6 3 3 2 3" xfId="44286"/>
    <cellStyle name="Currency 5 6 3 3 3" xfId="21063"/>
    <cellStyle name="Currency 5 6 3 3 3 2" xfId="51887"/>
    <cellStyle name="Currency 5 6 3 3 4" xfId="36477"/>
    <cellStyle name="Currency 5 6 3 4" xfId="9658"/>
    <cellStyle name="Currency 5 6 3 4 2" xfId="25069"/>
    <cellStyle name="Currency 5 6 3 4 2 2" xfId="55893"/>
    <cellStyle name="Currency 5 6 3 4 3" xfId="40483"/>
    <cellStyle name="Currency 5 6 3 5" xfId="17260"/>
    <cellStyle name="Currency 5 6 3 5 2" xfId="48084"/>
    <cellStyle name="Currency 5 6 3 6" xfId="32674"/>
    <cellStyle name="Currency 5 6 4" xfId="2481"/>
    <cellStyle name="Currency 5 6 4 2" xfId="6284"/>
    <cellStyle name="Currency 5 6 4 2 2" xfId="14094"/>
    <cellStyle name="Currency 5 6 4 2 2 2" xfId="29505"/>
    <cellStyle name="Currency 5 6 4 2 2 2 2" xfId="60329"/>
    <cellStyle name="Currency 5 6 4 2 2 3" xfId="44919"/>
    <cellStyle name="Currency 5 6 4 2 3" xfId="21696"/>
    <cellStyle name="Currency 5 6 4 2 3 2" xfId="52520"/>
    <cellStyle name="Currency 5 6 4 2 4" xfId="37110"/>
    <cellStyle name="Currency 5 6 4 3" xfId="10291"/>
    <cellStyle name="Currency 5 6 4 3 2" xfId="25702"/>
    <cellStyle name="Currency 5 6 4 3 2 2" xfId="56526"/>
    <cellStyle name="Currency 5 6 4 3 3" xfId="41116"/>
    <cellStyle name="Currency 5 6 4 4" xfId="17893"/>
    <cellStyle name="Currency 5 6 4 4 2" xfId="48717"/>
    <cellStyle name="Currency 5 6 4 5" xfId="33307"/>
    <cellStyle name="Currency 5 6 5" xfId="4385"/>
    <cellStyle name="Currency 5 6 5 2" xfId="12195"/>
    <cellStyle name="Currency 5 6 5 2 2" xfId="27606"/>
    <cellStyle name="Currency 5 6 5 2 2 2" xfId="58430"/>
    <cellStyle name="Currency 5 6 5 2 3" xfId="43020"/>
    <cellStyle name="Currency 5 6 5 3" xfId="19797"/>
    <cellStyle name="Currency 5 6 5 3 2" xfId="50621"/>
    <cellStyle name="Currency 5 6 5 4" xfId="35211"/>
    <cellStyle name="Currency 5 6 6" xfId="8392"/>
    <cellStyle name="Currency 5 6 6 2" xfId="23803"/>
    <cellStyle name="Currency 5 6 6 2 2" xfId="54627"/>
    <cellStyle name="Currency 5 6 6 3" xfId="39217"/>
    <cellStyle name="Currency 5 6 7" xfId="15994"/>
    <cellStyle name="Currency 5 6 7 2" xfId="46818"/>
    <cellStyle name="Currency 5 6 8" xfId="31408"/>
    <cellStyle name="Currency 5 7" xfId="373"/>
    <cellStyle name="Currency 5 7 2" xfId="1006"/>
    <cellStyle name="Currency 5 7 2 2" xfId="2905"/>
    <cellStyle name="Currency 5 7 2 2 2" xfId="6708"/>
    <cellStyle name="Currency 5 7 2 2 2 2" xfId="14518"/>
    <cellStyle name="Currency 5 7 2 2 2 2 2" xfId="29929"/>
    <cellStyle name="Currency 5 7 2 2 2 2 2 2" xfId="60753"/>
    <cellStyle name="Currency 5 7 2 2 2 2 3" xfId="45343"/>
    <cellStyle name="Currency 5 7 2 2 2 3" xfId="22120"/>
    <cellStyle name="Currency 5 7 2 2 2 3 2" xfId="52944"/>
    <cellStyle name="Currency 5 7 2 2 2 4" xfId="37534"/>
    <cellStyle name="Currency 5 7 2 2 3" xfId="10715"/>
    <cellStyle name="Currency 5 7 2 2 3 2" xfId="26126"/>
    <cellStyle name="Currency 5 7 2 2 3 2 2" xfId="56950"/>
    <cellStyle name="Currency 5 7 2 2 3 3" xfId="41540"/>
    <cellStyle name="Currency 5 7 2 2 4" xfId="18317"/>
    <cellStyle name="Currency 5 7 2 2 4 2" xfId="49141"/>
    <cellStyle name="Currency 5 7 2 2 5" xfId="33731"/>
    <cellStyle name="Currency 5 7 2 3" xfId="4809"/>
    <cellStyle name="Currency 5 7 2 3 2" xfId="12619"/>
    <cellStyle name="Currency 5 7 2 3 2 2" xfId="28030"/>
    <cellStyle name="Currency 5 7 2 3 2 2 2" xfId="58854"/>
    <cellStyle name="Currency 5 7 2 3 2 3" xfId="43444"/>
    <cellStyle name="Currency 5 7 2 3 3" xfId="20221"/>
    <cellStyle name="Currency 5 7 2 3 3 2" xfId="51045"/>
    <cellStyle name="Currency 5 7 2 3 4" xfId="35635"/>
    <cellStyle name="Currency 5 7 2 4" xfId="8816"/>
    <cellStyle name="Currency 5 7 2 4 2" xfId="24227"/>
    <cellStyle name="Currency 5 7 2 4 2 2" xfId="55051"/>
    <cellStyle name="Currency 5 7 2 4 3" xfId="39641"/>
    <cellStyle name="Currency 5 7 2 5" xfId="16418"/>
    <cellStyle name="Currency 5 7 2 5 2" xfId="47242"/>
    <cellStyle name="Currency 5 7 2 6" xfId="31832"/>
    <cellStyle name="Currency 5 7 3" xfId="1639"/>
    <cellStyle name="Currency 5 7 3 2" xfId="3538"/>
    <cellStyle name="Currency 5 7 3 2 2" xfId="7341"/>
    <cellStyle name="Currency 5 7 3 2 2 2" xfId="15151"/>
    <cellStyle name="Currency 5 7 3 2 2 2 2" xfId="30562"/>
    <cellStyle name="Currency 5 7 3 2 2 2 2 2" xfId="61386"/>
    <cellStyle name="Currency 5 7 3 2 2 2 3" xfId="45976"/>
    <cellStyle name="Currency 5 7 3 2 2 3" xfId="22753"/>
    <cellStyle name="Currency 5 7 3 2 2 3 2" xfId="53577"/>
    <cellStyle name="Currency 5 7 3 2 2 4" xfId="38167"/>
    <cellStyle name="Currency 5 7 3 2 3" xfId="11348"/>
    <cellStyle name="Currency 5 7 3 2 3 2" xfId="26759"/>
    <cellStyle name="Currency 5 7 3 2 3 2 2" xfId="57583"/>
    <cellStyle name="Currency 5 7 3 2 3 3" xfId="42173"/>
    <cellStyle name="Currency 5 7 3 2 4" xfId="18950"/>
    <cellStyle name="Currency 5 7 3 2 4 2" xfId="49774"/>
    <cellStyle name="Currency 5 7 3 2 5" xfId="34364"/>
    <cellStyle name="Currency 5 7 3 3" xfId="5442"/>
    <cellStyle name="Currency 5 7 3 3 2" xfId="13252"/>
    <cellStyle name="Currency 5 7 3 3 2 2" xfId="28663"/>
    <cellStyle name="Currency 5 7 3 3 2 2 2" xfId="59487"/>
    <cellStyle name="Currency 5 7 3 3 2 3" xfId="44077"/>
    <cellStyle name="Currency 5 7 3 3 3" xfId="20854"/>
    <cellStyle name="Currency 5 7 3 3 3 2" xfId="51678"/>
    <cellStyle name="Currency 5 7 3 3 4" xfId="36268"/>
    <cellStyle name="Currency 5 7 3 4" xfId="9449"/>
    <cellStyle name="Currency 5 7 3 4 2" xfId="24860"/>
    <cellStyle name="Currency 5 7 3 4 2 2" xfId="55684"/>
    <cellStyle name="Currency 5 7 3 4 3" xfId="40274"/>
    <cellStyle name="Currency 5 7 3 5" xfId="17051"/>
    <cellStyle name="Currency 5 7 3 5 2" xfId="47875"/>
    <cellStyle name="Currency 5 7 3 6" xfId="32465"/>
    <cellStyle name="Currency 5 7 4" xfId="2272"/>
    <cellStyle name="Currency 5 7 4 2" xfId="6075"/>
    <cellStyle name="Currency 5 7 4 2 2" xfId="13885"/>
    <cellStyle name="Currency 5 7 4 2 2 2" xfId="29296"/>
    <cellStyle name="Currency 5 7 4 2 2 2 2" xfId="60120"/>
    <cellStyle name="Currency 5 7 4 2 2 3" xfId="44710"/>
    <cellStyle name="Currency 5 7 4 2 3" xfId="21487"/>
    <cellStyle name="Currency 5 7 4 2 3 2" xfId="52311"/>
    <cellStyle name="Currency 5 7 4 2 4" xfId="36901"/>
    <cellStyle name="Currency 5 7 4 3" xfId="10082"/>
    <cellStyle name="Currency 5 7 4 3 2" xfId="25493"/>
    <cellStyle name="Currency 5 7 4 3 2 2" xfId="56317"/>
    <cellStyle name="Currency 5 7 4 3 3" xfId="40907"/>
    <cellStyle name="Currency 5 7 4 4" xfId="17684"/>
    <cellStyle name="Currency 5 7 4 4 2" xfId="48508"/>
    <cellStyle name="Currency 5 7 4 5" xfId="33098"/>
    <cellStyle name="Currency 5 7 5" xfId="4176"/>
    <cellStyle name="Currency 5 7 5 2" xfId="11986"/>
    <cellStyle name="Currency 5 7 5 2 2" xfId="27397"/>
    <cellStyle name="Currency 5 7 5 2 2 2" xfId="58221"/>
    <cellStyle name="Currency 5 7 5 2 3" xfId="42811"/>
    <cellStyle name="Currency 5 7 5 3" xfId="19588"/>
    <cellStyle name="Currency 5 7 5 3 2" xfId="50412"/>
    <cellStyle name="Currency 5 7 5 4" xfId="35002"/>
    <cellStyle name="Currency 5 7 6" xfId="8183"/>
    <cellStyle name="Currency 5 7 6 2" xfId="23594"/>
    <cellStyle name="Currency 5 7 6 2 2" xfId="54418"/>
    <cellStyle name="Currency 5 7 6 3" xfId="39008"/>
    <cellStyle name="Currency 5 7 7" xfId="15785"/>
    <cellStyle name="Currency 5 7 7 2" xfId="46609"/>
    <cellStyle name="Currency 5 7 8" xfId="31199"/>
    <cellStyle name="Currency 5 8" xfId="793"/>
    <cellStyle name="Currency 5 8 2" xfId="2692"/>
    <cellStyle name="Currency 5 8 2 2" xfId="6495"/>
    <cellStyle name="Currency 5 8 2 2 2" xfId="14305"/>
    <cellStyle name="Currency 5 8 2 2 2 2" xfId="29716"/>
    <cellStyle name="Currency 5 8 2 2 2 2 2" xfId="60540"/>
    <cellStyle name="Currency 5 8 2 2 2 3" xfId="45130"/>
    <cellStyle name="Currency 5 8 2 2 3" xfId="21907"/>
    <cellStyle name="Currency 5 8 2 2 3 2" xfId="52731"/>
    <cellStyle name="Currency 5 8 2 2 4" xfId="37321"/>
    <cellStyle name="Currency 5 8 2 3" xfId="10502"/>
    <cellStyle name="Currency 5 8 2 3 2" xfId="25913"/>
    <cellStyle name="Currency 5 8 2 3 2 2" xfId="56737"/>
    <cellStyle name="Currency 5 8 2 3 3" xfId="41327"/>
    <cellStyle name="Currency 5 8 2 4" xfId="18104"/>
    <cellStyle name="Currency 5 8 2 4 2" xfId="48928"/>
    <cellStyle name="Currency 5 8 2 5" xfId="33518"/>
    <cellStyle name="Currency 5 8 3" xfId="4596"/>
    <cellStyle name="Currency 5 8 3 2" xfId="12406"/>
    <cellStyle name="Currency 5 8 3 2 2" xfId="27817"/>
    <cellStyle name="Currency 5 8 3 2 2 2" xfId="58641"/>
    <cellStyle name="Currency 5 8 3 2 3" xfId="43231"/>
    <cellStyle name="Currency 5 8 3 3" xfId="20008"/>
    <cellStyle name="Currency 5 8 3 3 2" xfId="50832"/>
    <cellStyle name="Currency 5 8 3 4" xfId="35422"/>
    <cellStyle name="Currency 5 8 4" xfId="8603"/>
    <cellStyle name="Currency 5 8 4 2" xfId="24014"/>
    <cellStyle name="Currency 5 8 4 2 2" xfId="54838"/>
    <cellStyle name="Currency 5 8 4 3" xfId="39428"/>
    <cellStyle name="Currency 5 8 5" xfId="16205"/>
    <cellStyle name="Currency 5 8 5 2" xfId="47029"/>
    <cellStyle name="Currency 5 8 6" xfId="31619"/>
    <cellStyle name="Currency 5 9" xfId="1426"/>
    <cellStyle name="Currency 5 9 2" xfId="3325"/>
    <cellStyle name="Currency 5 9 2 2" xfId="7128"/>
    <cellStyle name="Currency 5 9 2 2 2" xfId="14938"/>
    <cellStyle name="Currency 5 9 2 2 2 2" xfId="30349"/>
    <cellStyle name="Currency 5 9 2 2 2 2 2" xfId="61173"/>
    <cellStyle name="Currency 5 9 2 2 2 3" xfId="45763"/>
    <cellStyle name="Currency 5 9 2 2 3" xfId="22540"/>
    <cellStyle name="Currency 5 9 2 2 3 2" xfId="53364"/>
    <cellStyle name="Currency 5 9 2 2 4" xfId="37954"/>
    <cellStyle name="Currency 5 9 2 3" xfId="11135"/>
    <cellStyle name="Currency 5 9 2 3 2" xfId="26546"/>
    <cellStyle name="Currency 5 9 2 3 2 2" xfId="57370"/>
    <cellStyle name="Currency 5 9 2 3 3" xfId="41960"/>
    <cellStyle name="Currency 5 9 2 4" xfId="18737"/>
    <cellStyle name="Currency 5 9 2 4 2" xfId="49561"/>
    <cellStyle name="Currency 5 9 2 5" xfId="34151"/>
    <cellStyle name="Currency 5 9 3" xfId="5229"/>
    <cellStyle name="Currency 5 9 3 2" xfId="13039"/>
    <cellStyle name="Currency 5 9 3 2 2" xfId="28450"/>
    <cellStyle name="Currency 5 9 3 2 2 2" xfId="59274"/>
    <cellStyle name="Currency 5 9 3 2 3" xfId="43864"/>
    <cellStyle name="Currency 5 9 3 3" xfId="20641"/>
    <cellStyle name="Currency 5 9 3 3 2" xfId="51465"/>
    <cellStyle name="Currency 5 9 3 4" xfId="36055"/>
    <cellStyle name="Currency 5 9 4" xfId="9236"/>
    <cellStyle name="Currency 5 9 4 2" xfId="24647"/>
    <cellStyle name="Currency 5 9 4 2 2" xfId="55471"/>
    <cellStyle name="Currency 5 9 4 3" xfId="40061"/>
    <cellStyle name="Currency 5 9 5" xfId="16838"/>
    <cellStyle name="Currency 5 9 5 2" xfId="47662"/>
    <cellStyle name="Currency 5 9 6" xfId="32252"/>
    <cellStyle name="Currency 6" xfId="171"/>
    <cellStyle name="Currency 6 10" xfId="3975"/>
    <cellStyle name="Currency 6 10 2" xfId="11785"/>
    <cellStyle name="Currency 6 10 2 2" xfId="27196"/>
    <cellStyle name="Currency 6 10 2 2 2" xfId="58020"/>
    <cellStyle name="Currency 6 10 2 3" xfId="42610"/>
    <cellStyle name="Currency 6 10 3" xfId="19387"/>
    <cellStyle name="Currency 6 10 3 2" xfId="50211"/>
    <cellStyle name="Currency 6 10 4" xfId="34801"/>
    <cellStyle name="Currency 6 11" xfId="7982"/>
    <cellStyle name="Currency 6 11 2" xfId="23393"/>
    <cellStyle name="Currency 6 11 2 2" xfId="54217"/>
    <cellStyle name="Currency 6 11 3" xfId="38807"/>
    <cellStyle name="Currency 6 12" xfId="7773"/>
    <cellStyle name="Currency 6 12 2" xfId="23184"/>
    <cellStyle name="Currency 6 12 2 2" xfId="54008"/>
    <cellStyle name="Currency 6 12 3" xfId="38598"/>
    <cellStyle name="Currency 6 13" xfId="15584"/>
    <cellStyle name="Currency 6 13 2" xfId="46408"/>
    <cellStyle name="Currency 6 14" xfId="30998"/>
    <cellStyle name="Currency 6 2" xfId="256"/>
    <cellStyle name="Currency 6 2 10" xfId="7858"/>
    <cellStyle name="Currency 6 2 10 2" xfId="23269"/>
    <cellStyle name="Currency 6 2 10 2 2" xfId="54093"/>
    <cellStyle name="Currency 6 2 10 3" xfId="38683"/>
    <cellStyle name="Currency 6 2 11" xfId="15669"/>
    <cellStyle name="Currency 6 2 11 2" xfId="46493"/>
    <cellStyle name="Currency 6 2 12" xfId="31083"/>
    <cellStyle name="Currency 6 2 2" xfId="338"/>
    <cellStyle name="Currency 6 2 2 10" xfId="15751"/>
    <cellStyle name="Currency 6 2 2 10 2" xfId="46575"/>
    <cellStyle name="Currency 6 2 2 11" xfId="31165"/>
    <cellStyle name="Currency 6 2 2 2" xfId="761"/>
    <cellStyle name="Currency 6 2 2 2 2" xfId="1394"/>
    <cellStyle name="Currency 6 2 2 2 2 2" xfId="3293"/>
    <cellStyle name="Currency 6 2 2 2 2 2 2" xfId="7096"/>
    <cellStyle name="Currency 6 2 2 2 2 2 2 2" xfId="14906"/>
    <cellStyle name="Currency 6 2 2 2 2 2 2 2 2" xfId="30317"/>
    <cellStyle name="Currency 6 2 2 2 2 2 2 2 2 2" xfId="61141"/>
    <cellStyle name="Currency 6 2 2 2 2 2 2 2 3" xfId="45731"/>
    <cellStyle name="Currency 6 2 2 2 2 2 2 3" xfId="22508"/>
    <cellStyle name="Currency 6 2 2 2 2 2 2 3 2" xfId="53332"/>
    <cellStyle name="Currency 6 2 2 2 2 2 2 4" xfId="37922"/>
    <cellStyle name="Currency 6 2 2 2 2 2 3" xfId="11103"/>
    <cellStyle name="Currency 6 2 2 2 2 2 3 2" xfId="26514"/>
    <cellStyle name="Currency 6 2 2 2 2 2 3 2 2" xfId="57338"/>
    <cellStyle name="Currency 6 2 2 2 2 2 3 3" xfId="41928"/>
    <cellStyle name="Currency 6 2 2 2 2 2 4" xfId="18705"/>
    <cellStyle name="Currency 6 2 2 2 2 2 4 2" xfId="49529"/>
    <cellStyle name="Currency 6 2 2 2 2 2 5" xfId="34119"/>
    <cellStyle name="Currency 6 2 2 2 2 3" xfId="5197"/>
    <cellStyle name="Currency 6 2 2 2 2 3 2" xfId="13007"/>
    <cellStyle name="Currency 6 2 2 2 2 3 2 2" xfId="28418"/>
    <cellStyle name="Currency 6 2 2 2 2 3 2 2 2" xfId="59242"/>
    <cellStyle name="Currency 6 2 2 2 2 3 2 3" xfId="43832"/>
    <cellStyle name="Currency 6 2 2 2 2 3 3" xfId="20609"/>
    <cellStyle name="Currency 6 2 2 2 2 3 3 2" xfId="51433"/>
    <cellStyle name="Currency 6 2 2 2 2 3 4" xfId="36023"/>
    <cellStyle name="Currency 6 2 2 2 2 4" xfId="9204"/>
    <cellStyle name="Currency 6 2 2 2 2 4 2" xfId="24615"/>
    <cellStyle name="Currency 6 2 2 2 2 4 2 2" xfId="55439"/>
    <cellStyle name="Currency 6 2 2 2 2 4 3" xfId="40029"/>
    <cellStyle name="Currency 6 2 2 2 2 5" xfId="16806"/>
    <cellStyle name="Currency 6 2 2 2 2 5 2" xfId="47630"/>
    <cellStyle name="Currency 6 2 2 2 2 6" xfId="32220"/>
    <cellStyle name="Currency 6 2 2 2 3" xfId="2027"/>
    <cellStyle name="Currency 6 2 2 2 3 2" xfId="3926"/>
    <cellStyle name="Currency 6 2 2 2 3 2 2" xfId="7729"/>
    <cellStyle name="Currency 6 2 2 2 3 2 2 2" xfId="15539"/>
    <cellStyle name="Currency 6 2 2 2 3 2 2 2 2" xfId="30950"/>
    <cellStyle name="Currency 6 2 2 2 3 2 2 2 2 2" xfId="61774"/>
    <cellStyle name="Currency 6 2 2 2 3 2 2 2 3" xfId="46364"/>
    <cellStyle name="Currency 6 2 2 2 3 2 2 3" xfId="23141"/>
    <cellStyle name="Currency 6 2 2 2 3 2 2 3 2" xfId="53965"/>
    <cellStyle name="Currency 6 2 2 2 3 2 2 4" xfId="38555"/>
    <cellStyle name="Currency 6 2 2 2 3 2 3" xfId="11736"/>
    <cellStyle name="Currency 6 2 2 2 3 2 3 2" xfId="27147"/>
    <cellStyle name="Currency 6 2 2 2 3 2 3 2 2" xfId="57971"/>
    <cellStyle name="Currency 6 2 2 2 3 2 3 3" xfId="42561"/>
    <cellStyle name="Currency 6 2 2 2 3 2 4" xfId="19338"/>
    <cellStyle name="Currency 6 2 2 2 3 2 4 2" xfId="50162"/>
    <cellStyle name="Currency 6 2 2 2 3 2 5" xfId="34752"/>
    <cellStyle name="Currency 6 2 2 2 3 3" xfId="5830"/>
    <cellStyle name="Currency 6 2 2 2 3 3 2" xfId="13640"/>
    <cellStyle name="Currency 6 2 2 2 3 3 2 2" xfId="29051"/>
    <cellStyle name="Currency 6 2 2 2 3 3 2 2 2" xfId="59875"/>
    <cellStyle name="Currency 6 2 2 2 3 3 2 3" xfId="44465"/>
    <cellStyle name="Currency 6 2 2 2 3 3 3" xfId="21242"/>
    <cellStyle name="Currency 6 2 2 2 3 3 3 2" xfId="52066"/>
    <cellStyle name="Currency 6 2 2 2 3 3 4" xfId="36656"/>
    <cellStyle name="Currency 6 2 2 2 3 4" xfId="9837"/>
    <cellStyle name="Currency 6 2 2 2 3 4 2" xfId="25248"/>
    <cellStyle name="Currency 6 2 2 2 3 4 2 2" xfId="56072"/>
    <cellStyle name="Currency 6 2 2 2 3 4 3" xfId="40662"/>
    <cellStyle name="Currency 6 2 2 2 3 5" xfId="17439"/>
    <cellStyle name="Currency 6 2 2 2 3 5 2" xfId="48263"/>
    <cellStyle name="Currency 6 2 2 2 3 6" xfId="32853"/>
    <cellStyle name="Currency 6 2 2 2 4" xfId="2660"/>
    <cellStyle name="Currency 6 2 2 2 4 2" xfId="6463"/>
    <cellStyle name="Currency 6 2 2 2 4 2 2" xfId="14273"/>
    <cellStyle name="Currency 6 2 2 2 4 2 2 2" xfId="29684"/>
    <cellStyle name="Currency 6 2 2 2 4 2 2 2 2" xfId="60508"/>
    <cellStyle name="Currency 6 2 2 2 4 2 2 3" xfId="45098"/>
    <cellStyle name="Currency 6 2 2 2 4 2 3" xfId="21875"/>
    <cellStyle name="Currency 6 2 2 2 4 2 3 2" xfId="52699"/>
    <cellStyle name="Currency 6 2 2 2 4 2 4" xfId="37289"/>
    <cellStyle name="Currency 6 2 2 2 4 3" xfId="10470"/>
    <cellStyle name="Currency 6 2 2 2 4 3 2" xfId="25881"/>
    <cellStyle name="Currency 6 2 2 2 4 3 2 2" xfId="56705"/>
    <cellStyle name="Currency 6 2 2 2 4 3 3" xfId="41295"/>
    <cellStyle name="Currency 6 2 2 2 4 4" xfId="18072"/>
    <cellStyle name="Currency 6 2 2 2 4 4 2" xfId="48896"/>
    <cellStyle name="Currency 6 2 2 2 4 5" xfId="33486"/>
    <cellStyle name="Currency 6 2 2 2 5" xfId="4564"/>
    <cellStyle name="Currency 6 2 2 2 5 2" xfId="12374"/>
    <cellStyle name="Currency 6 2 2 2 5 2 2" xfId="27785"/>
    <cellStyle name="Currency 6 2 2 2 5 2 2 2" xfId="58609"/>
    <cellStyle name="Currency 6 2 2 2 5 2 3" xfId="43199"/>
    <cellStyle name="Currency 6 2 2 2 5 3" xfId="19976"/>
    <cellStyle name="Currency 6 2 2 2 5 3 2" xfId="50800"/>
    <cellStyle name="Currency 6 2 2 2 5 4" xfId="35390"/>
    <cellStyle name="Currency 6 2 2 2 6" xfId="8571"/>
    <cellStyle name="Currency 6 2 2 2 6 2" xfId="23982"/>
    <cellStyle name="Currency 6 2 2 2 6 2 2" xfId="54806"/>
    <cellStyle name="Currency 6 2 2 2 6 3" xfId="39396"/>
    <cellStyle name="Currency 6 2 2 2 7" xfId="16173"/>
    <cellStyle name="Currency 6 2 2 2 7 2" xfId="46997"/>
    <cellStyle name="Currency 6 2 2 2 8" xfId="31587"/>
    <cellStyle name="Currency 6 2 2 3" xfId="552"/>
    <cellStyle name="Currency 6 2 2 3 2" xfId="1185"/>
    <cellStyle name="Currency 6 2 2 3 2 2" xfId="3084"/>
    <cellStyle name="Currency 6 2 2 3 2 2 2" xfId="6887"/>
    <cellStyle name="Currency 6 2 2 3 2 2 2 2" xfId="14697"/>
    <cellStyle name="Currency 6 2 2 3 2 2 2 2 2" xfId="30108"/>
    <cellStyle name="Currency 6 2 2 3 2 2 2 2 2 2" xfId="60932"/>
    <cellStyle name="Currency 6 2 2 3 2 2 2 2 3" xfId="45522"/>
    <cellStyle name="Currency 6 2 2 3 2 2 2 3" xfId="22299"/>
    <cellStyle name="Currency 6 2 2 3 2 2 2 3 2" xfId="53123"/>
    <cellStyle name="Currency 6 2 2 3 2 2 2 4" xfId="37713"/>
    <cellStyle name="Currency 6 2 2 3 2 2 3" xfId="10894"/>
    <cellStyle name="Currency 6 2 2 3 2 2 3 2" xfId="26305"/>
    <cellStyle name="Currency 6 2 2 3 2 2 3 2 2" xfId="57129"/>
    <cellStyle name="Currency 6 2 2 3 2 2 3 3" xfId="41719"/>
    <cellStyle name="Currency 6 2 2 3 2 2 4" xfId="18496"/>
    <cellStyle name="Currency 6 2 2 3 2 2 4 2" xfId="49320"/>
    <cellStyle name="Currency 6 2 2 3 2 2 5" xfId="33910"/>
    <cellStyle name="Currency 6 2 2 3 2 3" xfId="4988"/>
    <cellStyle name="Currency 6 2 2 3 2 3 2" xfId="12798"/>
    <cellStyle name="Currency 6 2 2 3 2 3 2 2" xfId="28209"/>
    <cellStyle name="Currency 6 2 2 3 2 3 2 2 2" xfId="59033"/>
    <cellStyle name="Currency 6 2 2 3 2 3 2 3" xfId="43623"/>
    <cellStyle name="Currency 6 2 2 3 2 3 3" xfId="20400"/>
    <cellStyle name="Currency 6 2 2 3 2 3 3 2" xfId="51224"/>
    <cellStyle name="Currency 6 2 2 3 2 3 4" xfId="35814"/>
    <cellStyle name="Currency 6 2 2 3 2 4" xfId="8995"/>
    <cellStyle name="Currency 6 2 2 3 2 4 2" xfId="24406"/>
    <cellStyle name="Currency 6 2 2 3 2 4 2 2" xfId="55230"/>
    <cellStyle name="Currency 6 2 2 3 2 4 3" xfId="39820"/>
    <cellStyle name="Currency 6 2 2 3 2 5" xfId="16597"/>
    <cellStyle name="Currency 6 2 2 3 2 5 2" xfId="47421"/>
    <cellStyle name="Currency 6 2 2 3 2 6" xfId="32011"/>
    <cellStyle name="Currency 6 2 2 3 3" xfId="1818"/>
    <cellStyle name="Currency 6 2 2 3 3 2" xfId="3717"/>
    <cellStyle name="Currency 6 2 2 3 3 2 2" xfId="7520"/>
    <cellStyle name="Currency 6 2 2 3 3 2 2 2" xfId="15330"/>
    <cellStyle name="Currency 6 2 2 3 3 2 2 2 2" xfId="30741"/>
    <cellStyle name="Currency 6 2 2 3 3 2 2 2 2 2" xfId="61565"/>
    <cellStyle name="Currency 6 2 2 3 3 2 2 2 3" xfId="46155"/>
    <cellStyle name="Currency 6 2 2 3 3 2 2 3" xfId="22932"/>
    <cellStyle name="Currency 6 2 2 3 3 2 2 3 2" xfId="53756"/>
    <cellStyle name="Currency 6 2 2 3 3 2 2 4" xfId="38346"/>
    <cellStyle name="Currency 6 2 2 3 3 2 3" xfId="11527"/>
    <cellStyle name="Currency 6 2 2 3 3 2 3 2" xfId="26938"/>
    <cellStyle name="Currency 6 2 2 3 3 2 3 2 2" xfId="57762"/>
    <cellStyle name="Currency 6 2 2 3 3 2 3 3" xfId="42352"/>
    <cellStyle name="Currency 6 2 2 3 3 2 4" xfId="19129"/>
    <cellStyle name="Currency 6 2 2 3 3 2 4 2" xfId="49953"/>
    <cellStyle name="Currency 6 2 2 3 3 2 5" xfId="34543"/>
    <cellStyle name="Currency 6 2 2 3 3 3" xfId="5621"/>
    <cellStyle name="Currency 6 2 2 3 3 3 2" xfId="13431"/>
    <cellStyle name="Currency 6 2 2 3 3 3 2 2" xfId="28842"/>
    <cellStyle name="Currency 6 2 2 3 3 3 2 2 2" xfId="59666"/>
    <cellStyle name="Currency 6 2 2 3 3 3 2 3" xfId="44256"/>
    <cellStyle name="Currency 6 2 2 3 3 3 3" xfId="21033"/>
    <cellStyle name="Currency 6 2 2 3 3 3 3 2" xfId="51857"/>
    <cellStyle name="Currency 6 2 2 3 3 3 4" xfId="36447"/>
    <cellStyle name="Currency 6 2 2 3 3 4" xfId="9628"/>
    <cellStyle name="Currency 6 2 2 3 3 4 2" xfId="25039"/>
    <cellStyle name="Currency 6 2 2 3 3 4 2 2" xfId="55863"/>
    <cellStyle name="Currency 6 2 2 3 3 4 3" xfId="40453"/>
    <cellStyle name="Currency 6 2 2 3 3 5" xfId="17230"/>
    <cellStyle name="Currency 6 2 2 3 3 5 2" xfId="48054"/>
    <cellStyle name="Currency 6 2 2 3 3 6" xfId="32644"/>
    <cellStyle name="Currency 6 2 2 3 4" xfId="2451"/>
    <cellStyle name="Currency 6 2 2 3 4 2" xfId="6254"/>
    <cellStyle name="Currency 6 2 2 3 4 2 2" xfId="14064"/>
    <cellStyle name="Currency 6 2 2 3 4 2 2 2" xfId="29475"/>
    <cellStyle name="Currency 6 2 2 3 4 2 2 2 2" xfId="60299"/>
    <cellStyle name="Currency 6 2 2 3 4 2 2 3" xfId="44889"/>
    <cellStyle name="Currency 6 2 2 3 4 2 3" xfId="21666"/>
    <cellStyle name="Currency 6 2 2 3 4 2 3 2" xfId="52490"/>
    <cellStyle name="Currency 6 2 2 3 4 2 4" xfId="37080"/>
    <cellStyle name="Currency 6 2 2 3 4 3" xfId="10261"/>
    <cellStyle name="Currency 6 2 2 3 4 3 2" xfId="25672"/>
    <cellStyle name="Currency 6 2 2 3 4 3 2 2" xfId="56496"/>
    <cellStyle name="Currency 6 2 2 3 4 3 3" xfId="41086"/>
    <cellStyle name="Currency 6 2 2 3 4 4" xfId="17863"/>
    <cellStyle name="Currency 6 2 2 3 4 4 2" xfId="48687"/>
    <cellStyle name="Currency 6 2 2 3 4 5" xfId="33277"/>
    <cellStyle name="Currency 6 2 2 3 5" xfId="4355"/>
    <cellStyle name="Currency 6 2 2 3 5 2" xfId="12165"/>
    <cellStyle name="Currency 6 2 2 3 5 2 2" xfId="27576"/>
    <cellStyle name="Currency 6 2 2 3 5 2 2 2" xfId="58400"/>
    <cellStyle name="Currency 6 2 2 3 5 2 3" xfId="42990"/>
    <cellStyle name="Currency 6 2 2 3 5 3" xfId="19767"/>
    <cellStyle name="Currency 6 2 2 3 5 3 2" xfId="50591"/>
    <cellStyle name="Currency 6 2 2 3 5 4" xfId="35181"/>
    <cellStyle name="Currency 6 2 2 3 6" xfId="8362"/>
    <cellStyle name="Currency 6 2 2 3 6 2" xfId="23773"/>
    <cellStyle name="Currency 6 2 2 3 6 2 2" xfId="54597"/>
    <cellStyle name="Currency 6 2 2 3 6 3" xfId="39187"/>
    <cellStyle name="Currency 6 2 2 3 7" xfId="15964"/>
    <cellStyle name="Currency 6 2 2 3 7 2" xfId="46788"/>
    <cellStyle name="Currency 6 2 2 3 8" xfId="31378"/>
    <cellStyle name="Currency 6 2 2 4" xfId="972"/>
    <cellStyle name="Currency 6 2 2 4 2" xfId="2871"/>
    <cellStyle name="Currency 6 2 2 4 2 2" xfId="6674"/>
    <cellStyle name="Currency 6 2 2 4 2 2 2" xfId="14484"/>
    <cellStyle name="Currency 6 2 2 4 2 2 2 2" xfId="29895"/>
    <cellStyle name="Currency 6 2 2 4 2 2 2 2 2" xfId="60719"/>
    <cellStyle name="Currency 6 2 2 4 2 2 2 3" xfId="45309"/>
    <cellStyle name="Currency 6 2 2 4 2 2 3" xfId="22086"/>
    <cellStyle name="Currency 6 2 2 4 2 2 3 2" xfId="52910"/>
    <cellStyle name="Currency 6 2 2 4 2 2 4" xfId="37500"/>
    <cellStyle name="Currency 6 2 2 4 2 3" xfId="10681"/>
    <cellStyle name="Currency 6 2 2 4 2 3 2" xfId="26092"/>
    <cellStyle name="Currency 6 2 2 4 2 3 2 2" xfId="56916"/>
    <cellStyle name="Currency 6 2 2 4 2 3 3" xfId="41506"/>
    <cellStyle name="Currency 6 2 2 4 2 4" xfId="18283"/>
    <cellStyle name="Currency 6 2 2 4 2 4 2" xfId="49107"/>
    <cellStyle name="Currency 6 2 2 4 2 5" xfId="33697"/>
    <cellStyle name="Currency 6 2 2 4 3" xfId="4775"/>
    <cellStyle name="Currency 6 2 2 4 3 2" xfId="12585"/>
    <cellStyle name="Currency 6 2 2 4 3 2 2" xfId="27996"/>
    <cellStyle name="Currency 6 2 2 4 3 2 2 2" xfId="58820"/>
    <cellStyle name="Currency 6 2 2 4 3 2 3" xfId="43410"/>
    <cellStyle name="Currency 6 2 2 4 3 3" xfId="20187"/>
    <cellStyle name="Currency 6 2 2 4 3 3 2" xfId="51011"/>
    <cellStyle name="Currency 6 2 2 4 3 4" xfId="35601"/>
    <cellStyle name="Currency 6 2 2 4 4" xfId="8782"/>
    <cellStyle name="Currency 6 2 2 4 4 2" xfId="24193"/>
    <cellStyle name="Currency 6 2 2 4 4 2 2" xfId="55017"/>
    <cellStyle name="Currency 6 2 2 4 4 3" xfId="39607"/>
    <cellStyle name="Currency 6 2 2 4 5" xfId="16384"/>
    <cellStyle name="Currency 6 2 2 4 5 2" xfId="47208"/>
    <cellStyle name="Currency 6 2 2 4 6" xfId="31798"/>
    <cellStyle name="Currency 6 2 2 5" xfId="1605"/>
    <cellStyle name="Currency 6 2 2 5 2" xfId="3504"/>
    <cellStyle name="Currency 6 2 2 5 2 2" xfId="7307"/>
    <cellStyle name="Currency 6 2 2 5 2 2 2" xfId="15117"/>
    <cellStyle name="Currency 6 2 2 5 2 2 2 2" xfId="30528"/>
    <cellStyle name="Currency 6 2 2 5 2 2 2 2 2" xfId="61352"/>
    <cellStyle name="Currency 6 2 2 5 2 2 2 3" xfId="45942"/>
    <cellStyle name="Currency 6 2 2 5 2 2 3" xfId="22719"/>
    <cellStyle name="Currency 6 2 2 5 2 2 3 2" xfId="53543"/>
    <cellStyle name="Currency 6 2 2 5 2 2 4" xfId="38133"/>
    <cellStyle name="Currency 6 2 2 5 2 3" xfId="11314"/>
    <cellStyle name="Currency 6 2 2 5 2 3 2" xfId="26725"/>
    <cellStyle name="Currency 6 2 2 5 2 3 2 2" xfId="57549"/>
    <cellStyle name="Currency 6 2 2 5 2 3 3" xfId="42139"/>
    <cellStyle name="Currency 6 2 2 5 2 4" xfId="18916"/>
    <cellStyle name="Currency 6 2 2 5 2 4 2" xfId="49740"/>
    <cellStyle name="Currency 6 2 2 5 2 5" xfId="34330"/>
    <cellStyle name="Currency 6 2 2 5 3" xfId="5408"/>
    <cellStyle name="Currency 6 2 2 5 3 2" xfId="13218"/>
    <cellStyle name="Currency 6 2 2 5 3 2 2" xfId="28629"/>
    <cellStyle name="Currency 6 2 2 5 3 2 2 2" xfId="59453"/>
    <cellStyle name="Currency 6 2 2 5 3 2 3" xfId="44043"/>
    <cellStyle name="Currency 6 2 2 5 3 3" xfId="20820"/>
    <cellStyle name="Currency 6 2 2 5 3 3 2" xfId="51644"/>
    <cellStyle name="Currency 6 2 2 5 3 4" xfId="36234"/>
    <cellStyle name="Currency 6 2 2 5 4" xfId="9415"/>
    <cellStyle name="Currency 6 2 2 5 4 2" xfId="24826"/>
    <cellStyle name="Currency 6 2 2 5 4 2 2" xfId="55650"/>
    <cellStyle name="Currency 6 2 2 5 4 3" xfId="40240"/>
    <cellStyle name="Currency 6 2 2 5 5" xfId="17017"/>
    <cellStyle name="Currency 6 2 2 5 5 2" xfId="47841"/>
    <cellStyle name="Currency 6 2 2 5 6" xfId="32431"/>
    <cellStyle name="Currency 6 2 2 6" xfId="2238"/>
    <cellStyle name="Currency 6 2 2 6 2" xfId="6041"/>
    <cellStyle name="Currency 6 2 2 6 2 2" xfId="13851"/>
    <cellStyle name="Currency 6 2 2 6 2 2 2" xfId="29262"/>
    <cellStyle name="Currency 6 2 2 6 2 2 2 2" xfId="60086"/>
    <cellStyle name="Currency 6 2 2 6 2 2 3" xfId="44676"/>
    <cellStyle name="Currency 6 2 2 6 2 3" xfId="21453"/>
    <cellStyle name="Currency 6 2 2 6 2 3 2" xfId="52277"/>
    <cellStyle name="Currency 6 2 2 6 2 4" xfId="36867"/>
    <cellStyle name="Currency 6 2 2 6 3" xfId="10048"/>
    <cellStyle name="Currency 6 2 2 6 3 2" xfId="25459"/>
    <cellStyle name="Currency 6 2 2 6 3 2 2" xfId="56283"/>
    <cellStyle name="Currency 6 2 2 6 3 3" xfId="40873"/>
    <cellStyle name="Currency 6 2 2 6 4" xfId="17650"/>
    <cellStyle name="Currency 6 2 2 6 4 2" xfId="48474"/>
    <cellStyle name="Currency 6 2 2 6 5" xfId="33064"/>
    <cellStyle name="Currency 6 2 2 7" xfId="4142"/>
    <cellStyle name="Currency 6 2 2 7 2" xfId="11952"/>
    <cellStyle name="Currency 6 2 2 7 2 2" xfId="27363"/>
    <cellStyle name="Currency 6 2 2 7 2 2 2" xfId="58187"/>
    <cellStyle name="Currency 6 2 2 7 2 3" xfId="42777"/>
    <cellStyle name="Currency 6 2 2 7 3" xfId="19554"/>
    <cellStyle name="Currency 6 2 2 7 3 2" xfId="50378"/>
    <cellStyle name="Currency 6 2 2 7 4" xfId="34968"/>
    <cellStyle name="Currency 6 2 2 8" xfId="8149"/>
    <cellStyle name="Currency 6 2 2 8 2" xfId="23560"/>
    <cellStyle name="Currency 6 2 2 8 2 2" xfId="54384"/>
    <cellStyle name="Currency 6 2 2 8 3" xfId="38974"/>
    <cellStyle name="Currency 6 2 2 9" xfId="7940"/>
    <cellStyle name="Currency 6 2 2 9 2" xfId="23351"/>
    <cellStyle name="Currency 6 2 2 9 2 2" xfId="54175"/>
    <cellStyle name="Currency 6 2 2 9 3" xfId="38765"/>
    <cellStyle name="Currency 6 2 3" xfId="679"/>
    <cellStyle name="Currency 6 2 3 2" xfId="1312"/>
    <cellStyle name="Currency 6 2 3 2 2" xfId="3211"/>
    <cellStyle name="Currency 6 2 3 2 2 2" xfId="7014"/>
    <cellStyle name="Currency 6 2 3 2 2 2 2" xfId="14824"/>
    <cellStyle name="Currency 6 2 3 2 2 2 2 2" xfId="30235"/>
    <cellStyle name="Currency 6 2 3 2 2 2 2 2 2" xfId="61059"/>
    <cellStyle name="Currency 6 2 3 2 2 2 2 3" xfId="45649"/>
    <cellStyle name="Currency 6 2 3 2 2 2 3" xfId="22426"/>
    <cellStyle name="Currency 6 2 3 2 2 2 3 2" xfId="53250"/>
    <cellStyle name="Currency 6 2 3 2 2 2 4" xfId="37840"/>
    <cellStyle name="Currency 6 2 3 2 2 3" xfId="11021"/>
    <cellStyle name="Currency 6 2 3 2 2 3 2" xfId="26432"/>
    <cellStyle name="Currency 6 2 3 2 2 3 2 2" xfId="57256"/>
    <cellStyle name="Currency 6 2 3 2 2 3 3" xfId="41846"/>
    <cellStyle name="Currency 6 2 3 2 2 4" xfId="18623"/>
    <cellStyle name="Currency 6 2 3 2 2 4 2" xfId="49447"/>
    <cellStyle name="Currency 6 2 3 2 2 5" xfId="34037"/>
    <cellStyle name="Currency 6 2 3 2 3" xfId="5115"/>
    <cellStyle name="Currency 6 2 3 2 3 2" xfId="12925"/>
    <cellStyle name="Currency 6 2 3 2 3 2 2" xfId="28336"/>
    <cellStyle name="Currency 6 2 3 2 3 2 2 2" xfId="59160"/>
    <cellStyle name="Currency 6 2 3 2 3 2 3" xfId="43750"/>
    <cellStyle name="Currency 6 2 3 2 3 3" xfId="20527"/>
    <cellStyle name="Currency 6 2 3 2 3 3 2" xfId="51351"/>
    <cellStyle name="Currency 6 2 3 2 3 4" xfId="35941"/>
    <cellStyle name="Currency 6 2 3 2 4" xfId="9122"/>
    <cellStyle name="Currency 6 2 3 2 4 2" xfId="24533"/>
    <cellStyle name="Currency 6 2 3 2 4 2 2" xfId="55357"/>
    <cellStyle name="Currency 6 2 3 2 4 3" xfId="39947"/>
    <cellStyle name="Currency 6 2 3 2 5" xfId="16724"/>
    <cellStyle name="Currency 6 2 3 2 5 2" xfId="47548"/>
    <cellStyle name="Currency 6 2 3 2 6" xfId="32138"/>
    <cellStyle name="Currency 6 2 3 3" xfId="1945"/>
    <cellStyle name="Currency 6 2 3 3 2" xfId="3844"/>
    <cellStyle name="Currency 6 2 3 3 2 2" xfId="7647"/>
    <cellStyle name="Currency 6 2 3 3 2 2 2" xfId="15457"/>
    <cellStyle name="Currency 6 2 3 3 2 2 2 2" xfId="30868"/>
    <cellStyle name="Currency 6 2 3 3 2 2 2 2 2" xfId="61692"/>
    <cellStyle name="Currency 6 2 3 3 2 2 2 3" xfId="46282"/>
    <cellStyle name="Currency 6 2 3 3 2 2 3" xfId="23059"/>
    <cellStyle name="Currency 6 2 3 3 2 2 3 2" xfId="53883"/>
    <cellStyle name="Currency 6 2 3 3 2 2 4" xfId="38473"/>
    <cellStyle name="Currency 6 2 3 3 2 3" xfId="11654"/>
    <cellStyle name="Currency 6 2 3 3 2 3 2" xfId="27065"/>
    <cellStyle name="Currency 6 2 3 3 2 3 2 2" xfId="57889"/>
    <cellStyle name="Currency 6 2 3 3 2 3 3" xfId="42479"/>
    <cellStyle name="Currency 6 2 3 3 2 4" xfId="19256"/>
    <cellStyle name="Currency 6 2 3 3 2 4 2" xfId="50080"/>
    <cellStyle name="Currency 6 2 3 3 2 5" xfId="34670"/>
    <cellStyle name="Currency 6 2 3 3 3" xfId="5748"/>
    <cellStyle name="Currency 6 2 3 3 3 2" xfId="13558"/>
    <cellStyle name="Currency 6 2 3 3 3 2 2" xfId="28969"/>
    <cellStyle name="Currency 6 2 3 3 3 2 2 2" xfId="59793"/>
    <cellStyle name="Currency 6 2 3 3 3 2 3" xfId="44383"/>
    <cellStyle name="Currency 6 2 3 3 3 3" xfId="21160"/>
    <cellStyle name="Currency 6 2 3 3 3 3 2" xfId="51984"/>
    <cellStyle name="Currency 6 2 3 3 3 4" xfId="36574"/>
    <cellStyle name="Currency 6 2 3 3 4" xfId="9755"/>
    <cellStyle name="Currency 6 2 3 3 4 2" xfId="25166"/>
    <cellStyle name="Currency 6 2 3 3 4 2 2" xfId="55990"/>
    <cellStyle name="Currency 6 2 3 3 4 3" xfId="40580"/>
    <cellStyle name="Currency 6 2 3 3 5" xfId="17357"/>
    <cellStyle name="Currency 6 2 3 3 5 2" xfId="48181"/>
    <cellStyle name="Currency 6 2 3 3 6" xfId="32771"/>
    <cellStyle name="Currency 6 2 3 4" xfId="2578"/>
    <cellStyle name="Currency 6 2 3 4 2" xfId="6381"/>
    <cellStyle name="Currency 6 2 3 4 2 2" xfId="14191"/>
    <cellStyle name="Currency 6 2 3 4 2 2 2" xfId="29602"/>
    <cellStyle name="Currency 6 2 3 4 2 2 2 2" xfId="60426"/>
    <cellStyle name="Currency 6 2 3 4 2 2 3" xfId="45016"/>
    <cellStyle name="Currency 6 2 3 4 2 3" xfId="21793"/>
    <cellStyle name="Currency 6 2 3 4 2 3 2" xfId="52617"/>
    <cellStyle name="Currency 6 2 3 4 2 4" xfId="37207"/>
    <cellStyle name="Currency 6 2 3 4 3" xfId="10388"/>
    <cellStyle name="Currency 6 2 3 4 3 2" xfId="25799"/>
    <cellStyle name="Currency 6 2 3 4 3 2 2" xfId="56623"/>
    <cellStyle name="Currency 6 2 3 4 3 3" xfId="41213"/>
    <cellStyle name="Currency 6 2 3 4 4" xfId="17990"/>
    <cellStyle name="Currency 6 2 3 4 4 2" xfId="48814"/>
    <cellStyle name="Currency 6 2 3 4 5" xfId="33404"/>
    <cellStyle name="Currency 6 2 3 5" xfId="4482"/>
    <cellStyle name="Currency 6 2 3 5 2" xfId="12292"/>
    <cellStyle name="Currency 6 2 3 5 2 2" xfId="27703"/>
    <cellStyle name="Currency 6 2 3 5 2 2 2" xfId="58527"/>
    <cellStyle name="Currency 6 2 3 5 2 3" xfId="43117"/>
    <cellStyle name="Currency 6 2 3 5 3" xfId="19894"/>
    <cellStyle name="Currency 6 2 3 5 3 2" xfId="50718"/>
    <cellStyle name="Currency 6 2 3 5 4" xfId="35308"/>
    <cellStyle name="Currency 6 2 3 6" xfId="8489"/>
    <cellStyle name="Currency 6 2 3 6 2" xfId="23900"/>
    <cellStyle name="Currency 6 2 3 6 2 2" xfId="54724"/>
    <cellStyle name="Currency 6 2 3 6 3" xfId="39314"/>
    <cellStyle name="Currency 6 2 3 7" xfId="16091"/>
    <cellStyle name="Currency 6 2 3 7 2" xfId="46915"/>
    <cellStyle name="Currency 6 2 3 8" xfId="31505"/>
    <cellStyle name="Currency 6 2 4" xfId="470"/>
    <cellStyle name="Currency 6 2 4 2" xfId="1103"/>
    <cellStyle name="Currency 6 2 4 2 2" xfId="3002"/>
    <cellStyle name="Currency 6 2 4 2 2 2" xfId="6805"/>
    <cellStyle name="Currency 6 2 4 2 2 2 2" xfId="14615"/>
    <cellStyle name="Currency 6 2 4 2 2 2 2 2" xfId="30026"/>
    <cellStyle name="Currency 6 2 4 2 2 2 2 2 2" xfId="60850"/>
    <cellStyle name="Currency 6 2 4 2 2 2 2 3" xfId="45440"/>
    <cellStyle name="Currency 6 2 4 2 2 2 3" xfId="22217"/>
    <cellStyle name="Currency 6 2 4 2 2 2 3 2" xfId="53041"/>
    <cellStyle name="Currency 6 2 4 2 2 2 4" xfId="37631"/>
    <cellStyle name="Currency 6 2 4 2 2 3" xfId="10812"/>
    <cellStyle name="Currency 6 2 4 2 2 3 2" xfId="26223"/>
    <cellStyle name="Currency 6 2 4 2 2 3 2 2" xfId="57047"/>
    <cellStyle name="Currency 6 2 4 2 2 3 3" xfId="41637"/>
    <cellStyle name="Currency 6 2 4 2 2 4" xfId="18414"/>
    <cellStyle name="Currency 6 2 4 2 2 4 2" xfId="49238"/>
    <cellStyle name="Currency 6 2 4 2 2 5" xfId="33828"/>
    <cellStyle name="Currency 6 2 4 2 3" xfId="4906"/>
    <cellStyle name="Currency 6 2 4 2 3 2" xfId="12716"/>
    <cellStyle name="Currency 6 2 4 2 3 2 2" xfId="28127"/>
    <cellStyle name="Currency 6 2 4 2 3 2 2 2" xfId="58951"/>
    <cellStyle name="Currency 6 2 4 2 3 2 3" xfId="43541"/>
    <cellStyle name="Currency 6 2 4 2 3 3" xfId="20318"/>
    <cellStyle name="Currency 6 2 4 2 3 3 2" xfId="51142"/>
    <cellStyle name="Currency 6 2 4 2 3 4" xfId="35732"/>
    <cellStyle name="Currency 6 2 4 2 4" xfId="8913"/>
    <cellStyle name="Currency 6 2 4 2 4 2" xfId="24324"/>
    <cellStyle name="Currency 6 2 4 2 4 2 2" xfId="55148"/>
    <cellStyle name="Currency 6 2 4 2 4 3" xfId="39738"/>
    <cellStyle name="Currency 6 2 4 2 5" xfId="16515"/>
    <cellStyle name="Currency 6 2 4 2 5 2" xfId="47339"/>
    <cellStyle name="Currency 6 2 4 2 6" xfId="31929"/>
    <cellStyle name="Currency 6 2 4 3" xfId="1736"/>
    <cellStyle name="Currency 6 2 4 3 2" xfId="3635"/>
    <cellStyle name="Currency 6 2 4 3 2 2" xfId="7438"/>
    <cellStyle name="Currency 6 2 4 3 2 2 2" xfId="15248"/>
    <cellStyle name="Currency 6 2 4 3 2 2 2 2" xfId="30659"/>
    <cellStyle name="Currency 6 2 4 3 2 2 2 2 2" xfId="61483"/>
    <cellStyle name="Currency 6 2 4 3 2 2 2 3" xfId="46073"/>
    <cellStyle name="Currency 6 2 4 3 2 2 3" xfId="22850"/>
    <cellStyle name="Currency 6 2 4 3 2 2 3 2" xfId="53674"/>
    <cellStyle name="Currency 6 2 4 3 2 2 4" xfId="38264"/>
    <cellStyle name="Currency 6 2 4 3 2 3" xfId="11445"/>
    <cellStyle name="Currency 6 2 4 3 2 3 2" xfId="26856"/>
    <cellStyle name="Currency 6 2 4 3 2 3 2 2" xfId="57680"/>
    <cellStyle name="Currency 6 2 4 3 2 3 3" xfId="42270"/>
    <cellStyle name="Currency 6 2 4 3 2 4" xfId="19047"/>
    <cellStyle name="Currency 6 2 4 3 2 4 2" xfId="49871"/>
    <cellStyle name="Currency 6 2 4 3 2 5" xfId="34461"/>
    <cellStyle name="Currency 6 2 4 3 3" xfId="5539"/>
    <cellStyle name="Currency 6 2 4 3 3 2" xfId="13349"/>
    <cellStyle name="Currency 6 2 4 3 3 2 2" xfId="28760"/>
    <cellStyle name="Currency 6 2 4 3 3 2 2 2" xfId="59584"/>
    <cellStyle name="Currency 6 2 4 3 3 2 3" xfId="44174"/>
    <cellStyle name="Currency 6 2 4 3 3 3" xfId="20951"/>
    <cellStyle name="Currency 6 2 4 3 3 3 2" xfId="51775"/>
    <cellStyle name="Currency 6 2 4 3 3 4" xfId="36365"/>
    <cellStyle name="Currency 6 2 4 3 4" xfId="9546"/>
    <cellStyle name="Currency 6 2 4 3 4 2" xfId="24957"/>
    <cellStyle name="Currency 6 2 4 3 4 2 2" xfId="55781"/>
    <cellStyle name="Currency 6 2 4 3 4 3" xfId="40371"/>
    <cellStyle name="Currency 6 2 4 3 5" xfId="17148"/>
    <cellStyle name="Currency 6 2 4 3 5 2" xfId="47972"/>
    <cellStyle name="Currency 6 2 4 3 6" xfId="32562"/>
    <cellStyle name="Currency 6 2 4 4" xfId="2369"/>
    <cellStyle name="Currency 6 2 4 4 2" xfId="6172"/>
    <cellStyle name="Currency 6 2 4 4 2 2" xfId="13982"/>
    <cellStyle name="Currency 6 2 4 4 2 2 2" xfId="29393"/>
    <cellStyle name="Currency 6 2 4 4 2 2 2 2" xfId="60217"/>
    <cellStyle name="Currency 6 2 4 4 2 2 3" xfId="44807"/>
    <cellStyle name="Currency 6 2 4 4 2 3" xfId="21584"/>
    <cellStyle name="Currency 6 2 4 4 2 3 2" xfId="52408"/>
    <cellStyle name="Currency 6 2 4 4 2 4" xfId="36998"/>
    <cellStyle name="Currency 6 2 4 4 3" xfId="10179"/>
    <cellStyle name="Currency 6 2 4 4 3 2" xfId="25590"/>
    <cellStyle name="Currency 6 2 4 4 3 2 2" xfId="56414"/>
    <cellStyle name="Currency 6 2 4 4 3 3" xfId="41004"/>
    <cellStyle name="Currency 6 2 4 4 4" xfId="17781"/>
    <cellStyle name="Currency 6 2 4 4 4 2" xfId="48605"/>
    <cellStyle name="Currency 6 2 4 4 5" xfId="33195"/>
    <cellStyle name="Currency 6 2 4 5" xfId="4273"/>
    <cellStyle name="Currency 6 2 4 5 2" xfId="12083"/>
    <cellStyle name="Currency 6 2 4 5 2 2" xfId="27494"/>
    <cellStyle name="Currency 6 2 4 5 2 2 2" xfId="58318"/>
    <cellStyle name="Currency 6 2 4 5 2 3" xfId="42908"/>
    <cellStyle name="Currency 6 2 4 5 3" xfId="19685"/>
    <cellStyle name="Currency 6 2 4 5 3 2" xfId="50509"/>
    <cellStyle name="Currency 6 2 4 5 4" xfId="35099"/>
    <cellStyle name="Currency 6 2 4 6" xfId="8280"/>
    <cellStyle name="Currency 6 2 4 6 2" xfId="23691"/>
    <cellStyle name="Currency 6 2 4 6 2 2" xfId="54515"/>
    <cellStyle name="Currency 6 2 4 6 3" xfId="39105"/>
    <cellStyle name="Currency 6 2 4 7" xfId="15882"/>
    <cellStyle name="Currency 6 2 4 7 2" xfId="46706"/>
    <cellStyle name="Currency 6 2 4 8" xfId="31296"/>
    <cellStyle name="Currency 6 2 5" xfId="890"/>
    <cellStyle name="Currency 6 2 5 2" xfId="2789"/>
    <cellStyle name="Currency 6 2 5 2 2" xfId="6592"/>
    <cellStyle name="Currency 6 2 5 2 2 2" xfId="14402"/>
    <cellStyle name="Currency 6 2 5 2 2 2 2" xfId="29813"/>
    <cellStyle name="Currency 6 2 5 2 2 2 2 2" xfId="60637"/>
    <cellStyle name="Currency 6 2 5 2 2 2 3" xfId="45227"/>
    <cellStyle name="Currency 6 2 5 2 2 3" xfId="22004"/>
    <cellStyle name="Currency 6 2 5 2 2 3 2" xfId="52828"/>
    <cellStyle name="Currency 6 2 5 2 2 4" xfId="37418"/>
    <cellStyle name="Currency 6 2 5 2 3" xfId="10599"/>
    <cellStyle name="Currency 6 2 5 2 3 2" xfId="26010"/>
    <cellStyle name="Currency 6 2 5 2 3 2 2" xfId="56834"/>
    <cellStyle name="Currency 6 2 5 2 3 3" xfId="41424"/>
    <cellStyle name="Currency 6 2 5 2 4" xfId="18201"/>
    <cellStyle name="Currency 6 2 5 2 4 2" xfId="49025"/>
    <cellStyle name="Currency 6 2 5 2 5" xfId="33615"/>
    <cellStyle name="Currency 6 2 5 3" xfId="4693"/>
    <cellStyle name="Currency 6 2 5 3 2" xfId="12503"/>
    <cellStyle name="Currency 6 2 5 3 2 2" xfId="27914"/>
    <cellStyle name="Currency 6 2 5 3 2 2 2" xfId="58738"/>
    <cellStyle name="Currency 6 2 5 3 2 3" xfId="43328"/>
    <cellStyle name="Currency 6 2 5 3 3" xfId="20105"/>
    <cellStyle name="Currency 6 2 5 3 3 2" xfId="50929"/>
    <cellStyle name="Currency 6 2 5 3 4" xfId="35519"/>
    <cellStyle name="Currency 6 2 5 4" xfId="8700"/>
    <cellStyle name="Currency 6 2 5 4 2" xfId="24111"/>
    <cellStyle name="Currency 6 2 5 4 2 2" xfId="54935"/>
    <cellStyle name="Currency 6 2 5 4 3" xfId="39525"/>
    <cellStyle name="Currency 6 2 5 5" xfId="16302"/>
    <cellStyle name="Currency 6 2 5 5 2" xfId="47126"/>
    <cellStyle name="Currency 6 2 5 6" xfId="31716"/>
    <cellStyle name="Currency 6 2 6" xfId="1523"/>
    <cellStyle name="Currency 6 2 6 2" xfId="3422"/>
    <cellStyle name="Currency 6 2 6 2 2" xfId="7225"/>
    <cellStyle name="Currency 6 2 6 2 2 2" xfId="15035"/>
    <cellStyle name="Currency 6 2 6 2 2 2 2" xfId="30446"/>
    <cellStyle name="Currency 6 2 6 2 2 2 2 2" xfId="61270"/>
    <cellStyle name="Currency 6 2 6 2 2 2 3" xfId="45860"/>
    <cellStyle name="Currency 6 2 6 2 2 3" xfId="22637"/>
    <cellStyle name="Currency 6 2 6 2 2 3 2" xfId="53461"/>
    <cellStyle name="Currency 6 2 6 2 2 4" xfId="38051"/>
    <cellStyle name="Currency 6 2 6 2 3" xfId="11232"/>
    <cellStyle name="Currency 6 2 6 2 3 2" xfId="26643"/>
    <cellStyle name="Currency 6 2 6 2 3 2 2" xfId="57467"/>
    <cellStyle name="Currency 6 2 6 2 3 3" xfId="42057"/>
    <cellStyle name="Currency 6 2 6 2 4" xfId="18834"/>
    <cellStyle name="Currency 6 2 6 2 4 2" xfId="49658"/>
    <cellStyle name="Currency 6 2 6 2 5" xfId="34248"/>
    <cellStyle name="Currency 6 2 6 3" xfId="5326"/>
    <cellStyle name="Currency 6 2 6 3 2" xfId="13136"/>
    <cellStyle name="Currency 6 2 6 3 2 2" xfId="28547"/>
    <cellStyle name="Currency 6 2 6 3 2 2 2" xfId="59371"/>
    <cellStyle name="Currency 6 2 6 3 2 3" xfId="43961"/>
    <cellStyle name="Currency 6 2 6 3 3" xfId="20738"/>
    <cellStyle name="Currency 6 2 6 3 3 2" xfId="51562"/>
    <cellStyle name="Currency 6 2 6 3 4" xfId="36152"/>
    <cellStyle name="Currency 6 2 6 4" xfId="9333"/>
    <cellStyle name="Currency 6 2 6 4 2" xfId="24744"/>
    <cellStyle name="Currency 6 2 6 4 2 2" xfId="55568"/>
    <cellStyle name="Currency 6 2 6 4 3" xfId="40158"/>
    <cellStyle name="Currency 6 2 6 5" xfId="16935"/>
    <cellStyle name="Currency 6 2 6 5 2" xfId="47759"/>
    <cellStyle name="Currency 6 2 6 6" xfId="32349"/>
    <cellStyle name="Currency 6 2 7" xfId="2156"/>
    <cellStyle name="Currency 6 2 7 2" xfId="5959"/>
    <cellStyle name="Currency 6 2 7 2 2" xfId="13769"/>
    <cellStyle name="Currency 6 2 7 2 2 2" xfId="29180"/>
    <cellStyle name="Currency 6 2 7 2 2 2 2" xfId="60004"/>
    <cellStyle name="Currency 6 2 7 2 2 3" xfId="44594"/>
    <cellStyle name="Currency 6 2 7 2 3" xfId="21371"/>
    <cellStyle name="Currency 6 2 7 2 3 2" xfId="52195"/>
    <cellStyle name="Currency 6 2 7 2 4" xfId="36785"/>
    <cellStyle name="Currency 6 2 7 3" xfId="9966"/>
    <cellStyle name="Currency 6 2 7 3 2" xfId="25377"/>
    <cellStyle name="Currency 6 2 7 3 2 2" xfId="56201"/>
    <cellStyle name="Currency 6 2 7 3 3" xfId="40791"/>
    <cellStyle name="Currency 6 2 7 4" xfId="17568"/>
    <cellStyle name="Currency 6 2 7 4 2" xfId="48392"/>
    <cellStyle name="Currency 6 2 7 5" xfId="32982"/>
    <cellStyle name="Currency 6 2 8" xfId="4060"/>
    <cellStyle name="Currency 6 2 8 2" xfId="11870"/>
    <cellStyle name="Currency 6 2 8 2 2" xfId="27281"/>
    <cellStyle name="Currency 6 2 8 2 2 2" xfId="58105"/>
    <cellStyle name="Currency 6 2 8 2 3" xfId="42695"/>
    <cellStyle name="Currency 6 2 8 3" xfId="19472"/>
    <cellStyle name="Currency 6 2 8 3 2" xfId="50296"/>
    <cellStyle name="Currency 6 2 8 4" xfId="34886"/>
    <cellStyle name="Currency 6 2 9" xfId="8067"/>
    <cellStyle name="Currency 6 2 9 2" xfId="23478"/>
    <cellStyle name="Currency 6 2 9 2 2" xfId="54302"/>
    <cellStyle name="Currency 6 2 9 3" xfId="38892"/>
    <cellStyle name="Currency 6 3" xfId="296"/>
    <cellStyle name="Currency 6 3 10" xfId="15709"/>
    <cellStyle name="Currency 6 3 10 2" xfId="46533"/>
    <cellStyle name="Currency 6 3 11" xfId="31123"/>
    <cellStyle name="Currency 6 3 2" xfId="719"/>
    <cellStyle name="Currency 6 3 2 2" xfId="1352"/>
    <cellStyle name="Currency 6 3 2 2 2" xfId="3251"/>
    <cellStyle name="Currency 6 3 2 2 2 2" xfId="7054"/>
    <cellStyle name="Currency 6 3 2 2 2 2 2" xfId="14864"/>
    <cellStyle name="Currency 6 3 2 2 2 2 2 2" xfId="30275"/>
    <cellStyle name="Currency 6 3 2 2 2 2 2 2 2" xfId="61099"/>
    <cellStyle name="Currency 6 3 2 2 2 2 2 3" xfId="45689"/>
    <cellStyle name="Currency 6 3 2 2 2 2 3" xfId="22466"/>
    <cellStyle name="Currency 6 3 2 2 2 2 3 2" xfId="53290"/>
    <cellStyle name="Currency 6 3 2 2 2 2 4" xfId="37880"/>
    <cellStyle name="Currency 6 3 2 2 2 3" xfId="11061"/>
    <cellStyle name="Currency 6 3 2 2 2 3 2" xfId="26472"/>
    <cellStyle name="Currency 6 3 2 2 2 3 2 2" xfId="57296"/>
    <cellStyle name="Currency 6 3 2 2 2 3 3" xfId="41886"/>
    <cellStyle name="Currency 6 3 2 2 2 4" xfId="18663"/>
    <cellStyle name="Currency 6 3 2 2 2 4 2" xfId="49487"/>
    <cellStyle name="Currency 6 3 2 2 2 5" xfId="34077"/>
    <cellStyle name="Currency 6 3 2 2 3" xfId="5155"/>
    <cellStyle name="Currency 6 3 2 2 3 2" xfId="12965"/>
    <cellStyle name="Currency 6 3 2 2 3 2 2" xfId="28376"/>
    <cellStyle name="Currency 6 3 2 2 3 2 2 2" xfId="59200"/>
    <cellStyle name="Currency 6 3 2 2 3 2 3" xfId="43790"/>
    <cellStyle name="Currency 6 3 2 2 3 3" xfId="20567"/>
    <cellStyle name="Currency 6 3 2 2 3 3 2" xfId="51391"/>
    <cellStyle name="Currency 6 3 2 2 3 4" xfId="35981"/>
    <cellStyle name="Currency 6 3 2 2 4" xfId="9162"/>
    <cellStyle name="Currency 6 3 2 2 4 2" xfId="24573"/>
    <cellStyle name="Currency 6 3 2 2 4 2 2" xfId="55397"/>
    <cellStyle name="Currency 6 3 2 2 4 3" xfId="39987"/>
    <cellStyle name="Currency 6 3 2 2 5" xfId="16764"/>
    <cellStyle name="Currency 6 3 2 2 5 2" xfId="47588"/>
    <cellStyle name="Currency 6 3 2 2 6" xfId="32178"/>
    <cellStyle name="Currency 6 3 2 3" xfId="1985"/>
    <cellStyle name="Currency 6 3 2 3 2" xfId="3884"/>
    <cellStyle name="Currency 6 3 2 3 2 2" xfId="7687"/>
    <cellStyle name="Currency 6 3 2 3 2 2 2" xfId="15497"/>
    <cellStyle name="Currency 6 3 2 3 2 2 2 2" xfId="30908"/>
    <cellStyle name="Currency 6 3 2 3 2 2 2 2 2" xfId="61732"/>
    <cellStyle name="Currency 6 3 2 3 2 2 2 3" xfId="46322"/>
    <cellStyle name="Currency 6 3 2 3 2 2 3" xfId="23099"/>
    <cellStyle name="Currency 6 3 2 3 2 2 3 2" xfId="53923"/>
    <cellStyle name="Currency 6 3 2 3 2 2 4" xfId="38513"/>
    <cellStyle name="Currency 6 3 2 3 2 3" xfId="11694"/>
    <cellStyle name="Currency 6 3 2 3 2 3 2" xfId="27105"/>
    <cellStyle name="Currency 6 3 2 3 2 3 2 2" xfId="57929"/>
    <cellStyle name="Currency 6 3 2 3 2 3 3" xfId="42519"/>
    <cellStyle name="Currency 6 3 2 3 2 4" xfId="19296"/>
    <cellStyle name="Currency 6 3 2 3 2 4 2" xfId="50120"/>
    <cellStyle name="Currency 6 3 2 3 2 5" xfId="34710"/>
    <cellStyle name="Currency 6 3 2 3 3" xfId="5788"/>
    <cellStyle name="Currency 6 3 2 3 3 2" xfId="13598"/>
    <cellStyle name="Currency 6 3 2 3 3 2 2" xfId="29009"/>
    <cellStyle name="Currency 6 3 2 3 3 2 2 2" xfId="59833"/>
    <cellStyle name="Currency 6 3 2 3 3 2 3" xfId="44423"/>
    <cellStyle name="Currency 6 3 2 3 3 3" xfId="21200"/>
    <cellStyle name="Currency 6 3 2 3 3 3 2" xfId="52024"/>
    <cellStyle name="Currency 6 3 2 3 3 4" xfId="36614"/>
    <cellStyle name="Currency 6 3 2 3 4" xfId="9795"/>
    <cellStyle name="Currency 6 3 2 3 4 2" xfId="25206"/>
    <cellStyle name="Currency 6 3 2 3 4 2 2" xfId="56030"/>
    <cellStyle name="Currency 6 3 2 3 4 3" xfId="40620"/>
    <cellStyle name="Currency 6 3 2 3 5" xfId="17397"/>
    <cellStyle name="Currency 6 3 2 3 5 2" xfId="48221"/>
    <cellStyle name="Currency 6 3 2 3 6" xfId="32811"/>
    <cellStyle name="Currency 6 3 2 4" xfId="2618"/>
    <cellStyle name="Currency 6 3 2 4 2" xfId="6421"/>
    <cellStyle name="Currency 6 3 2 4 2 2" xfId="14231"/>
    <cellStyle name="Currency 6 3 2 4 2 2 2" xfId="29642"/>
    <cellStyle name="Currency 6 3 2 4 2 2 2 2" xfId="60466"/>
    <cellStyle name="Currency 6 3 2 4 2 2 3" xfId="45056"/>
    <cellStyle name="Currency 6 3 2 4 2 3" xfId="21833"/>
    <cellStyle name="Currency 6 3 2 4 2 3 2" xfId="52657"/>
    <cellStyle name="Currency 6 3 2 4 2 4" xfId="37247"/>
    <cellStyle name="Currency 6 3 2 4 3" xfId="10428"/>
    <cellStyle name="Currency 6 3 2 4 3 2" xfId="25839"/>
    <cellStyle name="Currency 6 3 2 4 3 2 2" xfId="56663"/>
    <cellStyle name="Currency 6 3 2 4 3 3" xfId="41253"/>
    <cellStyle name="Currency 6 3 2 4 4" xfId="18030"/>
    <cellStyle name="Currency 6 3 2 4 4 2" xfId="48854"/>
    <cellStyle name="Currency 6 3 2 4 5" xfId="33444"/>
    <cellStyle name="Currency 6 3 2 5" xfId="4522"/>
    <cellStyle name="Currency 6 3 2 5 2" xfId="12332"/>
    <cellStyle name="Currency 6 3 2 5 2 2" xfId="27743"/>
    <cellStyle name="Currency 6 3 2 5 2 2 2" xfId="58567"/>
    <cellStyle name="Currency 6 3 2 5 2 3" xfId="43157"/>
    <cellStyle name="Currency 6 3 2 5 3" xfId="19934"/>
    <cellStyle name="Currency 6 3 2 5 3 2" xfId="50758"/>
    <cellStyle name="Currency 6 3 2 5 4" xfId="35348"/>
    <cellStyle name="Currency 6 3 2 6" xfId="8529"/>
    <cellStyle name="Currency 6 3 2 6 2" xfId="23940"/>
    <cellStyle name="Currency 6 3 2 6 2 2" xfId="54764"/>
    <cellStyle name="Currency 6 3 2 6 3" xfId="39354"/>
    <cellStyle name="Currency 6 3 2 7" xfId="16131"/>
    <cellStyle name="Currency 6 3 2 7 2" xfId="46955"/>
    <cellStyle name="Currency 6 3 2 8" xfId="31545"/>
    <cellStyle name="Currency 6 3 3" xfId="510"/>
    <cellStyle name="Currency 6 3 3 2" xfId="1143"/>
    <cellStyle name="Currency 6 3 3 2 2" xfId="3042"/>
    <cellStyle name="Currency 6 3 3 2 2 2" xfId="6845"/>
    <cellStyle name="Currency 6 3 3 2 2 2 2" xfId="14655"/>
    <cellStyle name="Currency 6 3 3 2 2 2 2 2" xfId="30066"/>
    <cellStyle name="Currency 6 3 3 2 2 2 2 2 2" xfId="60890"/>
    <cellStyle name="Currency 6 3 3 2 2 2 2 3" xfId="45480"/>
    <cellStyle name="Currency 6 3 3 2 2 2 3" xfId="22257"/>
    <cellStyle name="Currency 6 3 3 2 2 2 3 2" xfId="53081"/>
    <cellStyle name="Currency 6 3 3 2 2 2 4" xfId="37671"/>
    <cellStyle name="Currency 6 3 3 2 2 3" xfId="10852"/>
    <cellStyle name="Currency 6 3 3 2 2 3 2" xfId="26263"/>
    <cellStyle name="Currency 6 3 3 2 2 3 2 2" xfId="57087"/>
    <cellStyle name="Currency 6 3 3 2 2 3 3" xfId="41677"/>
    <cellStyle name="Currency 6 3 3 2 2 4" xfId="18454"/>
    <cellStyle name="Currency 6 3 3 2 2 4 2" xfId="49278"/>
    <cellStyle name="Currency 6 3 3 2 2 5" xfId="33868"/>
    <cellStyle name="Currency 6 3 3 2 3" xfId="4946"/>
    <cellStyle name="Currency 6 3 3 2 3 2" xfId="12756"/>
    <cellStyle name="Currency 6 3 3 2 3 2 2" xfId="28167"/>
    <cellStyle name="Currency 6 3 3 2 3 2 2 2" xfId="58991"/>
    <cellStyle name="Currency 6 3 3 2 3 2 3" xfId="43581"/>
    <cellStyle name="Currency 6 3 3 2 3 3" xfId="20358"/>
    <cellStyle name="Currency 6 3 3 2 3 3 2" xfId="51182"/>
    <cellStyle name="Currency 6 3 3 2 3 4" xfId="35772"/>
    <cellStyle name="Currency 6 3 3 2 4" xfId="8953"/>
    <cellStyle name="Currency 6 3 3 2 4 2" xfId="24364"/>
    <cellStyle name="Currency 6 3 3 2 4 2 2" xfId="55188"/>
    <cellStyle name="Currency 6 3 3 2 4 3" xfId="39778"/>
    <cellStyle name="Currency 6 3 3 2 5" xfId="16555"/>
    <cellStyle name="Currency 6 3 3 2 5 2" xfId="47379"/>
    <cellStyle name="Currency 6 3 3 2 6" xfId="31969"/>
    <cellStyle name="Currency 6 3 3 3" xfId="1776"/>
    <cellStyle name="Currency 6 3 3 3 2" xfId="3675"/>
    <cellStyle name="Currency 6 3 3 3 2 2" xfId="7478"/>
    <cellStyle name="Currency 6 3 3 3 2 2 2" xfId="15288"/>
    <cellStyle name="Currency 6 3 3 3 2 2 2 2" xfId="30699"/>
    <cellStyle name="Currency 6 3 3 3 2 2 2 2 2" xfId="61523"/>
    <cellStyle name="Currency 6 3 3 3 2 2 2 3" xfId="46113"/>
    <cellStyle name="Currency 6 3 3 3 2 2 3" xfId="22890"/>
    <cellStyle name="Currency 6 3 3 3 2 2 3 2" xfId="53714"/>
    <cellStyle name="Currency 6 3 3 3 2 2 4" xfId="38304"/>
    <cellStyle name="Currency 6 3 3 3 2 3" xfId="11485"/>
    <cellStyle name="Currency 6 3 3 3 2 3 2" xfId="26896"/>
    <cellStyle name="Currency 6 3 3 3 2 3 2 2" xfId="57720"/>
    <cellStyle name="Currency 6 3 3 3 2 3 3" xfId="42310"/>
    <cellStyle name="Currency 6 3 3 3 2 4" xfId="19087"/>
    <cellStyle name="Currency 6 3 3 3 2 4 2" xfId="49911"/>
    <cellStyle name="Currency 6 3 3 3 2 5" xfId="34501"/>
    <cellStyle name="Currency 6 3 3 3 3" xfId="5579"/>
    <cellStyle name="Currency 6 3 3 3 3 2" xfId="13389"/>
    <cellStyle name="Currency 6 3 3 3 3 2 2" xfId="28800"/>
    <cellStyle name="Currency 6 3 3 3 3 2 2 2" xfId="59624"/>
    <cellStyle name="Currency 6 3 3 3 3 2 3" xfId="44214"/>
    <cellStyle name="Currency 6 3 3 3 3 3" xfId="20991"/>
    <cellStyle name="Currency 6 3 3 3 3 3 2" xfId="51815"/>
    <cellStyle name="Currency 6 3 3 3 3 4" xfId="36405"/>
    <cellStyle name="Currency 6 3 3 3 4" xfId="9586"/>
    <cellStyle name="Currency 6 3 3 3 4 2" xfId="24997"/>
    <cellStyle name="Currency 6 3 3 3 4 2 2" xfId="55821"/>
    <cellStyle name="Currency 6 3 3 3 4 3" xfId="40411"/>
    <cellStyle name="Currency 6 3 3 3 5" xfId="17188"/>
    <cellStyle name="Currency 6 3 3 3 5 2" xfId="48012"/>
    <cellStyle name="Currency 6 3 3 3 6" xfId="32602"/>
    <cellStyle name="Currency 6 3 3 4" xfId="2409"/>
    <cellStyle name="Currency 6 3 3 4 2" xfId="6212"/>
    <cellStyle name="Currency 6 3 3 4 2 2" xfId="14022"/>
    <cellStyle name="Currency 6 3 3 4 2 2 2" xfId="29433"/>
    <cellStyle name="Currency 6 3 3 4 2 2 2 2" xfId="60257"/>
    <cellStyle name="Currency 6 3 3 4 2 2 3" xfId="44847"/>
    <cellStyle name="Currency 6 3 3 4 2 3" xfId="21624"/>
    <cellStyle name="Currency 6 3 3 4 2 3 2" xfId="52448"/>
    <cellStyle name="Currency 6 3 3 4 2 4" xfId="37038"/>
    <cellStyle name="Currency 6 3 3 4 3" xfId="10219"/>
    <cellStyle name="Currency 6 3 3 4 3 2" xfId="25630"/>
    <cellStyle name="Currency 6 3 3 4 3 2 2" xfId="56454"/>
    <cellStyle name="Currency 6 3 3 4 3 3" xfId="41044"/>
    <cellStyle name="Currency 6 3 3 4 4" xfId="17821"/>
    <cellStyle name="Currency 6 3 3 4 4 2" xfId="48645"/>
    <cellStyle name="Currency 6 3 3 4 5" xfId="33235"/>
    <cellStyle name="Currency 6 3 3 5" xfId="4313"/>
    <cellStyle name="Currency 6 3 3 5 2" xfId="12123"/>
    <cellStyle name="Currency 6 3 3 5 2 2" xfId="27534"/>
    <cellStyle name="Currency 6 3 3 5 2 2 2" xfId="58358"/>
    <cellStyle name="Currency 6 3 3 5 2 3" xfId="42948"/>
    <cellStyle name="Currency 6 3 3 5 3" xfId="19725"/>
    <cellStyle name="Currency 6 3 3 5 3 2" xfId="50549"/>
    <cellStyle name="Currency 6 3 3 5 4" xfId="35139"/>
    <cellStyle name="Currency 6 3 3 6" xfId="8320"/>
    <cellStyle name="Currency 6 3 3 6 2" xfId="23731"/>
    <cellStyle name="Currency 6 3 3 6 2 2" xfId="54555"/>
    <cellStyle name="Currency 6 3 3 6 3" xfId="39145"/>
    <cellStyle name="Currency 6 3 3 7" xfId="15922"/>
    <cellStyle name="Currency 6 3 3 7 2" xfId="46746"/>
    <cellStyle name="Currency 6 3 3 8" xfId="31336"/>
    <cellStyle name="Currency 6 3 4" xfId="930"/>
    <cellStyle name="Currency 6 3 4 2" xfId="2829"/>
    <cellStyle name="Currency 6 3 4 2 2" xfId="6632"/>
    <cellStyle name="Currency 6 3 4 2 2 2" xfId="14442"/>
    <cellStyle name="Currency 6 3 4 2 2 2 2" xfId="29853"/>
    <cellStyle name="Currency 6 3 4 2 2 2 2 2" xfId="60677"/>
    <cellStyle name="Currency 6 3 4 2 2 2 3" xfId="45267"/>
    <cellStyle name="Currency 6 3 4 2 2 3" xfId="22044"/>
    <cellStyle name="Currency 6 3 4 2 2 3 2" xfId="52868"/>
    <cellStyle name="Currency 6 3 4 2 2 4" xfId="37458"/>
    <cellStyle name="Currency 6 3 4 2 3" xfId="10639"/>
    <cellStyle name="Currency 6 3 4 2 3 2" xfId="26050"/>
    <cellStyle name="Currency 6 3 4 2 3 2 2" xfId="56874"/>
    <cellStyle name="Currency 6 3 4 2 3 3" xfId="41464"/>
    <cellStyle name="Currency 6 3 4 2 4" xfId="18241"/>
    <cellStyle name="Currency 6 3 4 2 4 2" xfId="49065"/>
    <cellStyle name="Currency 6 3 4 2 5" xfId="33655"/>
    <cellStyle name="Currency 6 3 4 3" xfId="4733"/>
    <cellStyle name="Currency 6 3 4 3 2" xfId="12543"/>
    <cellStyle name="Currency 6 3 4 3 2 2" xfId="27954"/>
    <cellStyle name="Currency 6 3 4 3 2 2 2" xfId="58778"/>
    <cellStyle name="Currency 6 3 4 3 2 3" xfId="43368"/>
    <cellStyle name="Currency 6 3 4 3 3" xfId="20145"/>
    <cellStyle name="Currency 6 3 4 3 3 2" xfId="50969"/>
    <cellStyle name="Currency 6 3 4 3 4" xfId="35559"/>
    <cellStyle name="Currency 6 3 4 4" xfId="8740"/>
    <cellStyle name="Currency 6 3 4 4 2" xfId="24151"/>
    <cellStyle name="Currency 6 3 4 4 2 2" xfId="54975"/>
    <cellStyle name="Currency 6 3 4 4 3" xfId="39565"/>
    <cellStyle name="Currency 6 3 4 5" xfId="16342"/>
    <cellStyle name="Currency 6 3 4 5 2" xfId="47166"/>
    <cellStyle name="Currency 6 3 4 6" xfId="31756"/>
    <cellStyle name="Currency 6 3 5" xfId="1563"/>
    <cellStyle name="Currency 6 3 5 2" xfId="3462"/>
    <cellStyle name="Currency 6 3 5 2 2" xfId="7265"/>
    <cellStyle name="Currency 6 3 5 2 2 2" xfId="15075"/>
    <cellStyle name="Currency 6 3 5 2 2 2 2" xfId="30486"/>
    <cellStyle name="Currency 6 3 5 2 2 2 2 2" xfId="61310"/>
    <cellStyle name="Currency 6 3 5 2 2 2 3" xfId="45900"/>
    <cellStyle name="Currency 6 3 5 2 2 3" xfId="22677"/>
    <cellStyle name="Currency 6 3 5 2 2 3 2" xfId="53501"/>
    <cellStyle name="Currency 6 3 5 2 2 4" xfId="38091"/>
    <cellStyle name="Currency 6 3 5 2 3" xfId="11272"/>
    <cellStyle name="Currency 6 3 5 2 3 2" xfId="26683"/>
    <cellStyle name="Currency 6 3 5 2 3 2 2" xfId="57507"/>
    <cellStyle name="Currency 6 3 5 2 3 3" xfId="42097"/>
    <cellStyle name="Currency 6 3 5 2 4" xfId="18874"/>
    <cellStyle name="Currency 6 3 5 2 4 2" xfId="49698"/>
    <cellStyle name="Currency 6 3 5 2 5" xfId="34288"/>
    <cellStyle name="Currency 6 3 5 3" xfId="5366"/>
    <cellStyle name="Currency 6 3 5 3 2" xfId="13176"/>
    <cellStyle name="Currency 6 3 5 3 2 2" xfId="28587"/>
    <cellStyle name="Currency 6 3 5 3 2 2 2" xfId="59411"/>
    <cellStyle name="Currency 6 3 5 3 2 3" xfId="44001"/>
    <cellStyle name="Currency 6 3 5 3 3" xfId="20778"/>
    <cellStyle name="Currency 6 3 5 3 3 2" xfId="51602"/>
    <cellStyle name="Currency 6 3 5 3 4" xfId="36192"/>
    <cellStyle name="Currency 6 3 5 4" xfId="9373"/>
    <cellStyle name="Currency 6 3 5 4 2" xfId="24784"/>
    <cellStyle name="Currency 6 3 5 4 2 2" xfId="55608"/>
    <cellStyle name="Currency 6 3 5 4 3" xfId="40198"/>
    <cellStyle name="Currency 6 3 5 5" xfId="16975"/>
    <cellStyle name="Currency 6 3 5 5 2" xfId="47799"/>
    <cellStyle name="Currency 6 3 5 6" xfId="32389"/>
    <cellStyle name="Currency 6 3 6" xfId="2196"/>
    <cellStyle name="Currency 6 3 6 2" xfId="5999"/>
    <cellStyle name="Currency 6 3 6 2 2" xfId="13809"/>
    <cellStyle name="Currency 6 3 6 2 2 2" xfId="29220"/>
    <cellStyle name="Currency 6 3 6 2 2 2 2" xfId="60044"/>
    <cellStyle name="Currency 6 3 6 2 2 3" xfId="44634"/>
    <cellStyle name="Currency 6 3 6 2 3" xfId="21411"/>
    <cellStyle name="Currency 6 3 6 2 3 2" xfId="52235"/>
    <cellStyle name="Currency 6 3 6 2 4" xfId="36825"/>
    <cellStyle name="Currency 6 3 6 3" xfId="10006"/>
    <cellStyle name="Currency 6 3 6 3 2" xfId="25417"/>
    <cellStyle name="Currency 6 3 6 3 2 2" xfId="56241"/>
    <cellStyle name="Currency 6 3 6 3 3" xfId="40831"/>
    <cellStyle name="Currency 6 3 6 4" xfId="17608"/>
    <cellStyle name="Currency 6 3 6 4 2" xfId="48432"/>
    <cellStyle name="Currency 6 3 6 5" xfId="33022"/>
    <cellStyle name="Currency 6 3 7" xfId="4100"/>
    <cellStyle name="Currency 6 3 7 2" xfId="11910"/>
    <cellStyle name="Currency 6 3 7 2 2" xfId="27321"/>
    <cellStyle name="Currency 6 3 7 2 2 2" xfId="58145"/>
    <cellStyle name="Currency 6 3 7 2 3" xfId="42735"/>
    <cellStyle name="Currency 6 3 7 3" xfId="19512"/>
    <cellStyle name="Currency 6 3 7 3 2" xfId="50336"/>
    <cellStyle name="Currency 6 3 7 4" xfId="34926"/>
    <cellStyle name="Currency 6 3 8" xfId="8107"/>
    <cellStyle name="Currency 6 3 8 2" xfId="23518"/>
    <cellStyle name="Currency 6 3 8 2 2" xfId="54342"/>
    <cellStyle name="Currency 6 3 8 3" xfId="38932"/>
    <cellStyle name="Currency 6 3 9" xfId="7898"/>
    <cellStyle name="Currency 6 3 9 2" xfId="23309"/>
    <cellStyle name="Currency 6 3 9 2 2" xfId="54133"/>
    <cellStyle name="Currency 6 3 9 3" xfId="38723"/>
    <cellStyle name="Currency 6 4" xfId="216"/>
    <cellStyle name="Currency 6 4 10" xfId="15629"/>
    <cellStyle name="Currency 6 4 10 2" xfId="46453"/>
    <cellStyle name="Currency 6 4 11" xfId="31043"/>
    <cellStyle name="Currency 6 4 2" xfId="639"/>
    <cellStyle name="Currency 6 4 2 2" xfId="1272"/>
    <cellStyle name="Currency 6 4 2 2 2" xfId="3171"/>
    <cellStyle name="Currency 6 4 2 2 2 2" xfId="6974"/>
    <cellStyle name="Currency 6 4 2 2 2 2 2" xfId="14784"/>
    <cellStyle name="Currency 6 4 2 2 2 2 2 2" xfId="30195"/>
    <cellStyle name="Currency 6 4 2 2 2 2 2 2 2" xfId="61019"/>
    <cellStyle name="Currency 6 4 2 2 2 2 2 3" xfId="45609"/>
    <cellStyle name="Currency 6 4 2 2 2 2 3" xfId="22386"/>
    <cellStyle name="Currency 6 4 2 2 2 2 3 2" xfId="53210"/>
    <cellStyle name="Currency 6 4 2 2 2 2 4" xfId="37800"/>
    <cellStyle name="Currency 6 4 2 2 2 3" xfId="10981"/>
    <cellStyle name="Currency 6 4 2 2 2 3 2" xfId="26392"/>
    <cellStyle name="Currency 6 4 2 2 2 3 2 2" xfId="57216"/>
    <cellStyle name="Currency 6 4 2 2 2 3 3" xfId="41806"/>
    <cellStyle name="Currency 6 4 2 2 2 4" xfId="18583"/>
    <cellStyle name="Currency 6 4 2 2 2 4 2" xfId="49407"/>
    <cellStyle name="Currency 6 4 2 2 2 5" xfId="33997"/>
    <cellStyle name="Currency 6 4 2 2 3" xfId="5075"/>
    <cellStyle name="Currency 6 4 2 2 3 2" xfId="12885"/>
    <cellStyle name="Currency 6 4 2 2 3 2 2" xfId="28296"/>
    <cellStyle name="Currency 6 4 2 2 3 2 2 2" xfId="59120"/>
    <cellStyle name="Currency 6 4 2 2 3 2 3" xfId="43710"/>
    <cellStyle name="Currency 6 4 2 2 3 3" xfId="20487"/>
    <cellStyle name="Currency 6 4 2 2 3 3 2" xfId="51311"/>
    <cellStyle name="Currency 6 4 2 2 3 4" xfId="35901"/>
    <cellStyle name="Currency 6 4 2 2 4" xfId="9082"/>
    <cellStyle name="Currency 6 4 2 2 4 2" xfId="24493"/>
    <cellStyle name="Currency 6 4 2 2 4 2 2" xfId="55317"/>
    <cellStyle name="Currency 6 4 2 2 4 3" xfId="39907"/>
    <cellStyle name="Currency 6 4 2 2 5" xfId="16684"/>
    <cellStyle name="Currency 6 4 2 2 5 2" xfId="47508"/>
    <cellStyle name="Currency 6 4 2 2 6" xfId="32098"/>
    <cellStyle name="Currency 6 4 2 3" xfId="1905"/>
    <cellStyle name="Currency 6 4 2 3 2" xfId="3804"/>
    <cellStyle name="Currency 6 4 2 3 2 2" xfId="7607"/>
    <cellStyle name="Currency 6 4 2 3 2 2 2" xfId="15417"/>
    <cellStyle name="Currency 6 4 2 3 2 2 2 2" xfId="30828"/>
    <cellStyle name="Currency 6 4 2 3 2 2 2 2 2" xfId="61652"/>
    <cellStyle name="Currency 6 4 2 3 2 2 2 3" xfId="46242"/>
    <cellStyle name="Currency 6 4 2 3 2 2 3" xfId="23019"/>
    <cellStyle name="Currency 6 4 2 3 2 2 3 2" xfId="53843"/>
    <cellStyle name="Currency 6 4 2 3 2 2 4" xfId="38433"/>
    <cellStyle name="Currency 6 4 2 3 2 3" xfId="11614"/>
    <cellStyle name="Currency 6 4 2 3 2 3 2" xfId="27025"/>
    <cellStyle name="Currency 6 4 2 3 2 3 2 2" xfId="57849"/>
    <cellStyle name="Currency 6 4 2 3 2 3 3" xfId="42439"/>
    <cellStyle name="Currency 6 4 2 3 2 4" xfId="19216"/>
    <cellStyle name="Currency 6 4 2 3 2 4 2" xfId="50040"/>
    <cellStyle name="Currency 6 4 2 3 2 5" xfId="34630"/>
    <cellStyle name="Currency 6 4 2 3 3" xfId="5708"/>
    <cellStyle name="Currency 6 4 2 3 3 2" xfId="13518"/>
    <cellStyle name="Currency 6 4 2 3 3 2 2" xfId="28929"/>
    <cellStyle name="Currency 6 4 2 3 3 2 2 2" xfId="59753"/>
    <cellStyle name="Currency 6 4 2 3 3 2 3" xfId="44343"/>
    <cellStyle name="Currency 6 4 2 3 3 3" xfId="21120"/>
    <cellStyle name="Currency 6 4 2 3 3 3 2" xfId="51944"/>
    <cellStyle name="Currency 6 4 2 3 3 4" xfId="36534"/>
    <cellStyle name="Currency 6 4 2 3 4" xfId="9715"/>
    <cellStyle name="Currency 6 4 2 3 4 2" xfId="25126"/>
    <cellStyle name="Currency 6 4 2 3 4 2 2" xfId="55950"/>
    <cellStyle name="Currency 6 4 2 3 4 3" xfId="40540"/>
    <cellStyle name="Currency 6 4 2 3 5" xfId="17317"/>
    <cellStyle name="Currency 6 4 2 3 5 2" xfId="48141"/>
    <cellStyle name="Currency 6 4 2 3 6" xfId="32731"/>
    <cellStyle name="Currency 6 4 2 4" xfId="2538"/>
    <cellStyle name="Currency 6 4 2 4 2" xfId="6341"/>
    <cellStyle name="Currency 6 4 2 4 2 2" xfId="14151"/>
    <cellStyle name="Currency 6 4 2 4 2 2 2" xfId="29562"/>
    <cellStyle name="Currency 6 4 2 4 2 2 2 2" xfId="60386"/>
    <cellStyle name="Currency 6 4 2 4 2 2 3" xfId="44976"/>
    <cellStyle name="Currency 6 4 2 4 2 3" xfId="21753"/>
    <cellStyle name="Currency 6 4 2 4 2 3 2" xfId="52577"/>
    <cellStyle name="Currency 6 4 2 4 2 4" xfId="37167"/>
    <cellStyle name="Currency 6 4 2 4 3" xfId="10348"/>
    <cellStyle name="Currency 6 4 2 4 3 2" xfId="25759"/>
    <cellStyle name="Currency 6 4 2 4 3 2 2" xfId="56583"/>
    <cellStyle name="Currency 6 4 2 4 3 3" xfId="41173"/>
    <cellStyle name="Currency 6 4 2 4 4" xfId="17950"/>
    <cellStyle name="Currency 6 4 2 4 4 2" xfId="48774"/>
    <cellStyle name="Currency 6 4 2 4 5" xfId="33364"/>
    <cellStyle name="Currency 6 4 2 5" xfId="4442"/>
    <cellStyle name="Currency 6 4 2 5 2" xfId="12252"/>
    <cellStyle name="Currency 6 4 2 5 2 2" xfId="27663"/>
    <cellStyle name="Currency 6 4 2 5 2 2 2" xfId="58487"/>
    <cellStyle name="Currency 6 4 2 5 2 3" xfId="43077"/>
    <cellStyle name="Currency 6 4 2 5 3" xfId="19854"/>
    <cellStyle name="Currency 6 4 2 5 3 2" xfId="50678"/>
    <cellStyle name="Currency 6 4 2 5 4" xfId="35268"/>
    <cellStyle name="Currency 6 4 2 6" xfId="8449"/>
    <cellStyle name="Currency 6 4 2 6 2" xfId="23860"/>
    <cellStyle name="Currency 6 4 2 6 2 2" xfId="54684"/>
    <cellStyle name="Currency 6 4 2 6 3" xfId="39274"/>
    <cellStyle name="Currency 6 4 2 7" xfId="16051"/>
    <cellStyle name="Currency 6 4 2 7 2" xfId="46875"/>
    <cellStyle name="Currency 6 4 2 8" xfId="31465"/>
    <cellStyle name="Currency 6 4 3" xfId="430"/>
    <cellStyle name="Currency 6 4 3 2" xfId="1063"/>
    <cellStyle name="Currency 6 4 3 2 2" xfId="2962"/>
    <cellStyle name="Currency 6 4 3 2 2 2" xfId="6765"/>
    <cellStyle name="Currency 6 4 3 2 2 2 2" xfId="14575"/>
    <cellStyle name="Currency 6 4 3 2 2 2 2 2" xfId="29986"/>
    <cellStyle name="Currency 6 4 3 2 2 2 2 2 2" xfId="60810"/>
    <cellStyle name="Currency 6 4 3 2 2 2 2 3" xfId="45400"/>
    <cellStyle name="Currency 6 4 3 2 2 2 3" xfId="22177"/>
    <cellStyle name="Currency 6 4 3 2 2 2 3 2" xfId="53001"/>
    <cellStyle name="Currency 6 4 3 2 2 2 4" xfId="37591"/>
    <cellStyle name="Currency 6 4 3 2 2 3" xfId="10772"/>
    <cellStyle name="Currency 6 4 3 2 2 3 2" xfId="26183"/>
    <cellStyle name="Currency 6 4 3 2 2 3 2 2" xfId="57007"/>
    <cellStyle name="Currency 6 4 3 2 2 3 3" xfId="41597"/>
    <cellStyle name="Currency 6 4 3 2 2 4" xfId="18374"/>
    <cellStyle name="Currency 6 4 3 2 2 4 2" xfId="49198"/>
    <cellStyle name="Currency 6 4 3 2 2 5" xfId="33788"/>
    <cellStyle name="Currency 6 4 3 2 3" xfId="4866"/>
    <cellStyle name="Currency 6 4 3 2 3 2" xfId="12676"/>
    <cellStyle name="Currency 6 4 3 2 3 2 2" xfId="28087"/>
    <cellStyle name="Currency 6 4 3 2 3 2 2 2" xfId="58911"/>
    <cellStyle name="Currency 6 4 3 2 3 2 3" xfId="43501"/>
    <cellStyle name="Currency 6 4 3 2 3 3" xfId="20278"/>
    <cellStyle name="Currency 6 4 3 2 3 3 2" xfId="51102"/>
    <cellStyle name="Currency 6 4 3 2 3 4" xfId="35692"/>
    <cellStyle name="Currency 6 4 3 2 4" xfId="8873"/>
    <cellStyle name="Currency 6 4 3 2 4 2" xfId="24284"/>
    <cellStyle name="Currency 6 4 3 2 4 2 2" xfId="55108"/>
    <cellStyle name="Currency 6 4 3 2 4 3" xfId="39698"/>
    <cellStyle name="Currency 6 4 3 2 5" xfId="16475"/>
    <cellStyle name="Currency 6 4 3 2 5 2" xfId="47299"/>
    <cellStyle name="Currency 6 4 3 2 6" xfId="31889"/>
    <cellStyle name="Currency 6 4 3 3" xfId="1696"/>
    <cellStyle name="Currency 6 4 3 3 2" xfId="3595"/>
    <cellStyle name="Currency 6 4 3 3 2 2" xfId="7398"/>
    <cellStyle name="Currency 6 4 3 3 2 2 2" xfId="15208"/>
    <cellStyle name="Currency 6 4 3 3 2 2 2 2" xfId="30619"/>
    <cellStyle name="Currency 6 4 3 3 2 2 2 2 2" xfId="61443"/>
    <cellStyle name="Currency 6 4 3 3 2 2 2 3" xfId="46033"/>
    <cellStyle name="Currency 6 4 3 3 2 2 3" xfId="22810"/>
    <cellStyle name="Currency 6 4 3 3 2 2 3 2" xfId="53634"/>
    <cellStyle name="Currency 6 4 3 3 2 2 4" xfId="38224"/>
    <cellStyle name="Currency 6 4 3 3 2 3" xfId="11405"/>
    <cellStyle name="Currency 6 4 3 3 2 3 2" xfId="26816"/>
    <cellStyle name="Currency 6 4 3 3 2 3 2 2" xfId="57640"/>
    <cellStyle name="Currency 6 4 3 3 2 3 3" xfId="42230"/>
    <cellStyle name="Currency 6 4 3 3 2 4" xfId="19007"/>
    <cellStyle name="Currency 6 4 3 3 2 4 2" xfId="49831"/>
    <cellStyle name="Currency 6 4 3 3 2 5" xfId="34421"/>
    <cellStyle name="Currency 6 4 3 3 3" xfId="5499"/>
    <cellStyle name="Currency 6 4 3 3 3 2" xfId="13309"/>
    <cellStyle name="Currency 6 4 3 3 3 2 2" xfId="28720"/>
    <cellStyle name="Currency 6 4 3 3 3 2 2 2" xfId="59544"/>
    <cellStyle name="Currency 6 4 3 3 3 2 3" xfId="44134"/>
    <cellStyle name="Currency 6 4 3 3 3 3" xfId="20911"/>
    <cellStyle name="Currency 6 4 3 3 3 3 2" xfId="51735"/>
    <cellStyle name="Currency 6 4 3 3 3 4" xfId="36325"/>
    <cellStyle name="Currency 6 4 3 3 4" xfId="9506"/>
    <cellStyle name="Currency 6 4 3 3 4 2" xfId="24917"/>
    <cellStyle name="Currency 6 4 3 3 4 2 2" xfId="55741"/>
    <cellStyle name="Currency 6 4 3 3 4 3" xfId="40331"/>
    <cellStyle name="Currency 6 4 3 3 5" xfId="17108"/>
    <cellStyle name="Currency 6 4 3 3 5 2" xfId="47932"/>
    <cellStyle name="Currency 6 4 3 3 6" xfId="32522"/>
    <cellStyle name="Currency 6 4 3 4" xfId="2329"/>
    <cellStyle name="Currency 6 4 3 4 2" xfId="6132"/>
    <cellStyle name="Currency 6 4 3 4 2 2" xfId="13942"/>
    <cellStyle name="Currency 6 4 3 4 2 2 2" xfId="29353"/>
    <cellStyle name="Currency 6 4 3 4 2 2 2 2" xfId="60177"/>
    <cellStyle name="Currency 6 4 3 4 2 2 3" xfId="44767"/>
    <cellStyle name="Currency 6 4 3 4 2 3" xfId="21544"/>
    <cellStyle name="Currency 6 4 3 4 2 3 2" xfId="52368"/>
    <cellStyle name="Currency 6 4 3 4 2 4" xfId="36958"/>
    <cellStyle name="Currency 6 4 3 4 3" xfId="10139"/>
    <cellStyle name="Currency 6 4 3 4 3 2" xfId="25550"/>
    <cellStyle name="Currency 6 4 3 4 3 2 2" xfId="56374"/>
    <cellStyle name="Currency 6 4 3 4 3 3" xfId="40964"/>
    <cellStyle name="Currency 6 4 3 4 4" xfId="17741"/>
    <cellStyle name="Currency 6 4 3 4 4 2" xfId="48565"/>
    <cellStyle name="Currency 6 4 3 4 5" xfId="33155"/>
    <cellStyle name="Currency 6 4 3 5" xfId="4233"/>
    <cellStyle name="Currency 6 4 3 5 2" xfId="12043"/>
    <cellStyle name="Currency 6 4 3 5 2 2" xfId="27454"/>
    <cellStyle name="Currency 6 4 3 5 2 2 2" xfId="58278"/>
    <cellStyle name="Currency 6 4 3 5 2 3" xfId="42868"/>
    <cellStyle name="Currency 6 4 3 5 3" xfId="19645"/>
    <cellStyle name="Currency 6 4 3 5 3 2" xfId="50469"/>
    <cellStyle name="Currency 6 4 3 5 4" xfId="35059"/>
    <cellStyle name="Currency 6 4 3 6" xfId="8240"/>
    <cellStyle name="Currency 6 4 3 6 2" xfId="23651"/>
    <cellStyle name="Currency 6 4 3 6 2 2" xfId="54475"/>
    <cellStyle name="Currency 6 4 3 6 3" xfId="39065"/>
    <cellStyle name="Currency 6 4 3 7" xfId="15842"/>
    <cellStyle name="Currency 6 4 3 7 2" xfId="46666"/>
    <cellStyle name="Currency 6 4 3 8" xfId="31256"/>
    <cellStyle name="Currency 6 4 4" xfId="850"/>
    <cellStyle name="Currency 6 4 4 2" xfId="2749"/>
    <cellStyle name="Currency 6 4 4 2 2" xfId="6552"/>
    <cellStyle name="Currency 6 4 4 2 2 2" xfId="14362"/>
    <cellStyle name="Currency 6 4 4 2 2 2 2" xfId="29773"/>
    <cellStyle name="Currency 6 4 4 2 2 2 2 2" xfId="60597"/>
    <cellStyle name="Currency 6 4 4 2 2 2 3" xfId="45187"/>
    <cellStyle name="Currency 6 4 4 2 2 3" xfId="21964"/>
    <cellStyle name="Currency 6 4 4 2 2 3 2" xfId="52788"/>
    <cellStyle name="Currency 6 4 4 2 2 4" xfId="37378"/>
    <cellStyle name="Currency 6 4 4 2 3" xfId="10559"/>
    <cellStyle name="Currency 6 4 4 2 3 2" xfId="25970"/>
    <cellStyle name="Currency 6 4 4 2 3 2 2" xfId="56794"/>
    <cellStyle name="Currency 6 4 4 2 3 3" xfId="41384"/>
    <cellStyle name="Currency 6 4 4 2 4" xfId="18161"/>
    <cellStyle name="Currency 6 4 4 2 4 2" xfId="48985"/>
    <cellStyle name="Currency 6 4 4 2 5" xfId="33575"/>
    <cellStyle name="Currency 6 4 4 3" xfId="4653"/>
    <cellStyle name="Currency 6 4 4 3 2" xfId="12463"/>
    <cellStyle name="Currency 6 4 4 3 2 2" xfId="27874"/>
    <cellStyle name="Currency 6 4 4 3 2 2 2" xfId="58698"/>
    <cellStyle name="Currency 6 4 4 3 2 3" xfId="43288"/>
    <cellStyle name="Currency 6 4 4 3 3" xfId="20065"/>
    <cellStyle name="Currency 6 4 4 3 3 2" xfId="50889"/>
    <cellStyle name="Currency 6 4 4 3 4" xfId="35479"/>
    <cellStyle name="Currency 6 4 4 4" xfId="8660"/>
    <cellStyle name="Currency 6 4 4 4 2" xfId="24071"/>
    <cellStyle name="Currency 6 4 4 4 2 2" xfId="54895"/>
    <cellStyle name="Currency 6 4 4 4 3" xfId="39485"/>
    <cellStyle name="Currency 6 4 4 5" xfId="16262"/>
    <cellStyle name="Currency 6 4 4 5 2" xfId="47086"/>
    <cellStyle name="Currency 6 4 4 6" xfId="31676"/>
    <cellStyle name="Currency 6 4 5" xfId="1483"/>
    <cellStyle name="Currency 6 4 5 2" xfId="3382"/>
    <cellStyle name="Currency 6 4 5 2 2" xfId="7185"/>
    <cellStyle name="Currency 6 4 5 2 2 2" xfId="14995"/>
    <cellStyle name="Currency 6 4 5 2 2 2 2" xfId="30406"/>
    <cellStyle name="Currency 6 4 5 2 2 2 2 2" xfId="61230"/>
    <cellStyle name="Currency 6 4 5 2 2 2 3" xfId="45820"/>
    <cellStyle name="Currency 6 4 5 2 2 3" xfId="22597"/>
    <cellStyle name="Currency 6 4 5 2 2 3 2" xfId="53421"/>
    <cellStyle name="Currency 6 4 5 2 2 4" xfId="38011"/>
    <cellStyle name="Currency 6 4 5 2 3" xfId="11192"/>
    <cellStyle name="Currency 6 4 5 2 3 2" xfId="26603"/>
    <cellStyle name="Currency 6 4 5 2 3 2 2" xfId="57427"/>
    <cellStyle name="Currency 6 4 5 2 3 3" xfId="42017"/>
    <cellStyle name="Currency 6 4 5 2 4" xfId="18794"/>
    <cellStyle name="Currency 6 4 5 2 4 2" xfId="49618"/>
    <cellStyle name="Currency 6 4 5 2 5" xfId="34208"/>
    <cellStyle name="Currency 6 4 5 3" xfId="5286"/>
    <cellStyle name="Currency 6 4 5 3 2" xfId="13096"/>
    <cellStyle name="Currency 6 4 5 3 2 2" xfId="28507"/>
    <cellStyle name="Currency 6 4 5 3 2 2 2" xfId="59331"/>
    <cellStyle name="Currency 6 4 5 3 2 3" xfId="43921"/>
    <cellStyle name="Currency 6 4 5 3 3" xfId="20698"/>
    <cellStyle name="Currency 6 4 5 3 3 2" xfId="51522"/>
    <cellStyle name="Currency 6 4 5 3 4" xfId="36112"/>
    <cellStyle name="Currency 6 4 5 4" xfId="9293"/>
    <cellStyle name="Currency 6 4 5 4 2" xfId="24704"/>
    <cellStyle name="Currency 6 4 5 4 2 2" xfId="55528"/>
    <cellStyle name="Currency 6 4 5 4 3" xfId="40118"/>
    <cellStyle name="Currency 6 4 5 5" xfId="16895"/>
    <cellStyle name="Currency 6 4 5 5 2" xfId="47719"/>
    <cellStyle name="Currency 6 4 5 6" xfId="32309"/>
    <cellStyle name="Currency 6 4 6" xfId="2116"/>
    <cellStyle name="Currency 6 4 6 2" xfId="5919"/>
    <cellStyle name="Currency 6 4 6 2 2" xfId="13729"/>
    <cellStyle name="Currency 6 4 6 2 2 2" xfId="29140"/>
    <cellStyle name="Currency 6 4 6 2 2 2 2" xfId="59964"/>
    <cellStyle name="Currency 6 4 6 2 2 3" xfId="44554"/>
    <cellStyle name="Currency 6 4 6 2 3" xfId="21331"/>
    <cellStyle name="Currency 6 4 6 2 3 2" xfId="52155"/>
    <cellStyle name="Currency 6 4 6 2 4" xfId="36745"/>
    <cellStyle name="Currency 6 4 6 3" xfId="9926"/>
    <cellStyle name="Currency 6 4 6 3 2" xfId="25337"/>
    <cellStyle name="Currency 6 4 6 3 2 2" xfId="56161"/>
    <cellStyle name="Currency 6 4 6 3 3" xfId="40751"/>
    <cellStyle name="Currency 6 4 6 4" xfId="17528"/>
    <cellStyle name="Currency 6 4 6 4 2" xfId="48352"/>
    <cellStyle name="Currency 6 4 6 5" xfId="32942"/>
    <cellStyle name="Currency 6 4 7" xfId="4020"/>
    <cellStyle name="Currency 6 4 7 2" xfId="11830"/>
    <cellStyle name="Currency 6 4 7 2 2" xfId="27241"/>
    <cellStyle name="Currency 6 4 7 2 2 2" xfId="58065"/>
    <cellStyle name="Currency 6 4 7 2 3" xfId="42655"/>
    <cellStyle name="Currency 6 4 7 3" xfId="19432"/>
    <cellStyle name="Currency 6 4 7 3 2" xfId="50256"/>
    <cellStyle name="Currency 6 4 7 4" xfId="34846"/>
    <cellStyle name="Currency 6 4 8" xfId="8027"/>
    <cellStyle name="Currency 6 4 8 2" xfId="23438"/>
    <cellStyle name="Currency 6 4 8 2 2" xfId="54262"/>
    <cellStyle name="Currency 6 4 8 3" xfId="38852"/>
    <cellStyle name="Currency 6 4 9" xfId="7818"/>
    <cellStyle name="Currency 6 4 9 2" xfId="23229"/>
    <cellStyle name="Currency 6 4 9 2 2" xfId="54053"/>
    <cellStyle name="Currency 6 4 9 3" xfId="38643"/>
    <cellStyle name="Currency 6 5" xfId="594"/>
    <cellStyle name="Currency 6 5 2" xfId="1227"/>
    <cellStyle name="Currency 6 5 2 2" xfId="3126"/>
    <cellStyle name="Currency 6 5 2 2 2" xfId="6929"/>
    <cellStyle name="Currency 6 5 2 2 2 2" xfId="14739"/>
    <cellStyle name="Currency 6 5 2 2 2 2 2" xfId="30150"/>
    <cellStyle name="Currency 6 5 2 2 2 2 2 2" xfId="60974"/>
    <cellStyle name="Currency 6 5 2 2 2 2 3" xfId="45564"/>
    <cellStyle name="Currency 6 5 2 2 2 3" xfId="22341"/>
    <cellStyle name="Currency 6 5 2 2 2 3 2" xfId="53165"/>
    <cellStyle name="Currency 6 5 2 2 2 4" xfId="37755"/>
    <cellStyle name="Currency 6 5 2 2 3" xfId="10936"/>
    <cellStyle name="Currency 6 5 2 2 3 2" xfId="26347"/>
    <cellStyle name="Currency 6 5 2 2 3 2 2" xfId="57171"/>
    <cellStyle name="Currency 6 5 2 2 3 3" xfId="41761"/>
    <cellStyle name="Currency 6 5 2 2 4" xfId="18538"/>
    <cellStyle name="Currency 6 5 2 2 4 2" xfId="49362"/>
    <cellStyle name="Currency 6 5 2 2 5" xfId="33952"/>
    <cellStyle name="Currency 6 5 2 3" xfId="5030"/>
    <cellStyle name="Currency 6 5 2 3 2" xfId="12840"/>
    <cellStyle name="Currency 6 5 2 3 2 2" xfId="28251"/>
    <cellStyle name="Currency 6 5 2 3 2 2 2" xfId="59075"/>
    <cellStyle name="Currency 6 5 2 3 2 3" xfId="43665"/>
    <cellStyle name="Currency 6 5 2 3 3" xfId="20442"/>
    <cellStyle name="Currency 6 5 2 3 3 2" xfId="51266"/>
    <cellStyle name="Currency 6 5 2 3 4" xfId="35856"/>
    <cellStyle name="Currency 6 5 2 4" xfId="9037"/>
    <cellStyle name="Currency 6 5 2 4 2" xfId="24448"/>
    <cellStyle name="Currency 6 5 2 4 2 2" xfId="55272"/>
    <cellStyle name="Currency 6 5 2 4 3" xfId="39862"/>
    <cellStyle name="Currency 6 5 2 5" xfId="16639"/>
    <cellStyle name="Currency 6 5 2 5 2" xfId="47463"/>
    <cellStyle name="Currency 6 5 2 6" xfId="32053"/>
    <cellStyle name="Currency 6 5 3" xfId="1860"/>
    <cellStyle name="Currency 6 5 3 2" xfId="3759"/>
    <cellStyle name="Currency 6 5 3 2 2" xfId="7562"/>
    <cellStyle name="Currency 6 5 3 2 2 2" xfId="15372"/>
    <cellStyle name="Currency 6 5 3 2 2 2 2" xfId="30783"/>
    <cellStyle name="Currency 6 5 3 2 2 2 2 2" xfId="61607"/>
    <cellStyle name="Currency 6 5 3 2 2 2 3" xfId="46197"/>
    <cellStyle name="Currency 6 5 3 2 2 3" xfId="22974"/>
    <cellStyle name="Currency 6 5 3 2 2 3 2" xfId="53798"/>
    <cellStyle name="Currency 6 5 3 2 2 4" xfId="38388"/>
    <cellStyle name="Currency 6 5 3 2 3" xfId="11569"/>
    <cellStyle name="Currency 6 5 3 2 3 2" xfId="26980"/>
    <cellStyle name="Currency 6 5 3 2 3 2 2" xfId="57804"/>
    <cellStyle name="Currency 6 5 3 2 3 3" xfId="42394"/>
    <cellStyle name="Currency 6 5 3 2 4" xfId="19171"/>
    <cellStyle name="Currency 6 5 3 2 4 2" xfId="49995"/>
    <cellStyle name="Currency 6 5 3 2 5" xfId="34585"/>
    <cellStyle name="Currency 6 5 3 3" xfId="5663"/>
    <cellStyle name="Currency 6 5 3 3 2" xfId="13473"/>
    <cellStyle name="Currency 6 5 3 3 2 2" xfId="28884"/>
    <cellStyle name="Currency 6 5 3 3 2 2 2" xfId="59708"/>
    <cellStyle name="Currency 6 5 3 3 2 3" xfId="44298"/>
    <cellStyle name="Currency 6 5 3 3 3" xfId="21075"/>
    <cellStyle name="Currency 6 5 3 3 3 2" xfId="51899"/>
    <cellStyle name="Currency 6 5 3 3 4" xfId="36489"/>
    <cellStyle name="Currency 6 5 3 4" xfId="9670"/>
    <cellStyle name="Currency 6 5 3 4 2" xfId="25081"/>
    <cellStyle name="Currency 6 5 3 4 2 2" xfId="55905"/>
    <cellStyle name="Currency 6 5 3 4 3" xfId="40495"/>
    <cellStyle name="Currency 6 5 3 5" xfId="17272"/>
    <cellStyle name="Currency 6 5 3 5 2" xfId="48096"/>
    <cellStyle name="Currency 6 5 3 6" xfId="32686"/>
    <cellStyle name="Currency 6 5 4" xfId="2493"/>
    <cellStyle name="Currency 6 5 4 2" xfId="6296"/>
    <cellStyle name="Currency 6 5 4 2 2" xfId="14106"/>
    <cellStyle name="Currency 6 5 4 2 2 2" xfId="29517"/>
    <cellStyle name="Currency 6 5 4 2 2 2 2" xfId="60341"/>
    <cellStyle name="Currency 6 5 4 2 2 3" xfId="44931"/>
    <cellStyle name="Currency 6 5 4 2 3" xfId="21708"/>
    <cellStyle name="Currency 6 5 4 2 3 2" xfId="52532"/>
    <cellStyle name="Currency 6 5 4 2 4" xfId="37122"/>
    <cellStyle name="Currency 6 5 4 3" xfId="10303"/>
    <cellStyle name="Currency 6 5 4 3 2" xfId="25714"/>
    <cellStyle name="Currency 6 5 4 3 2 2" xfId="56538"/>
    <cellStyle name="Currency 6 5 4 3 3" xfId="41128"/>
    <cellStyle name="Currency 6 5 4 4" xfId="17905"/>
    <cellStyle name="Currency 6 5 4 4 2" xfId="48729"/>
    <cellStyle name="Currency 6 5 4 5" xfId="33319"/>
    <cellStyle name="Currency 6 5 5" xfId="4397"/>
    <cellStyle name="Currency 6 5 5 2" xfId="12207"/>
    <cellStyle name="Currency 6 5 5 2 2" xfId="27618"/>
    <cellStyle name="Currency 6 5 5 2 2 2" xfId="58442"/>
    <cellStyle name="Currency 6 5 5 2 3" xfId="43032"/>
    <cellStyle name="Currency 6 5 5 3" xfId="19809"/>
    <cellStyle name="Currency 6 5 5 3 2" xfId="50633"/>
    <cellStyle name="Currency 6 5 5 4" xfId="35223"/>
    <cellStyle name="Currency 6 5 6" xfId="8404"/>
    <cellStyle name="Currency 6 5 6 2" xfId="23815"/>
    <cellStyle name="Currency 6 5 6 2 2" xfId="54639"/>
    <cellStyle name="Currency 6 5 6 3" xfId="39229"/>
    <cellStyle name="Currency 6 5 7" xfId="16006"/>
    <cellStyle name="Currency 6 5 7 2" xfId="46830"/>
    <cellStyle name="Currency 6 5 8" xfId="31420"/>
    <cellStyle name="Currency 6 6" xfId="385"/>
    <cellStyle name="Currency 6 6 2" xfId="1018"/>
    <cellStyle name="Currency 6 6 2 2" xfId="2917"/>
    <cellStyle name="Currency 6 6 2 2 2" xfId="6720"/>
    <cellStyle name="Currency 6 6 2 2 2 2" xfId="14530"/>
    <cellStyle name="Currency 6 6 2 2 2 2 2" xfId="29941"/>
    <cellStyle name="Currency 6 6 2 2 2 2 2 2" xfId="60765"/>
    <cellStyle name="Currency 6 6 2 2 2 2 3" xfId="45355"/>
    <cellStyle name="Currency 6 6 2 2 2 3" xfId="22132"/>
    <cellStyle name="Currency 6 6 2 2 2 3 2" xfId="52956"/>
    <cellStyle name="Currency 6 6 2 2 2 4" xfId="37546"/>
    <cellStyle name="Currency 6 6 2 2 3" xfId="10727"/>
    <cellStyle name="Currency 6 6 2 2 3 2" xfId="26138"/>
    <cellStyle name="Currency 6 6 2 2 3 2 2" xfId="56962"/>
    <cellStyle name="Currency 6 6 2 2 3 3" xfId="41552"/>
    <cellStyle name="Currency 6 6 2 2 4" xfId="18329"/>
    <cellStyle name="Currency 6 6 2 2 4 2" xfId="49153"/>
    <cellStyle name="Currency 6 6 2 2 5" xfId="33743"/>
    <cellStyle name="Currency 6 6 2 3" xfId="4821"/>
    <cellStyle name="Currency 6 6 2 3 2" xfId="12631"/>
    <cellStyle name="Currency 6 6 2 3 2 2" xfId="28042"/>
    <cellStyle name="Currency 6 6 2 3 2 2 2" xfId="58866"/>
    <cellStyle name="Currency 6 6 2 3 2 3" xfId="43456"/>
    <cellStyle name="Currency 6 6 2 3 3" xfId="20233"/>
    <cellStyle name="Currency 6 6 2 3 3 2" xfId="51057"/>
    <cellStyle name="Currency 6 6 2 3 4" xfId="35647"/>
    <cellStyle name="Currency 6 6 2 4" xfId="8828"/>
    <cellStyle name="Currency 6 6 2 4 2" xfId="24239"/>
    <cellStyle name="Currency 6 6 2 4 2 2" xfId="55063"/>
    <cellStyle name="Currency 6 6 2 4 3" xfId="39653"/>
    <cellStyle name="Currency 6 6 2 5" xfId="16430"/>
    <cellStyle name="Currency 6 6 2 5 2" xfId="47254"/>
    <cellStyle name="Currency 6 6 2 6" xfId="31844"/>
    <cellStyle name="Currency 6 6 3" xfId="1651"/>
    <cellStyle name="Currency 6 6 3 2" xfId="3550"/>
    <cellStyle name="Currency 6 6 3 2 2" xfId="7353"/>
    <cellStyle name="Currency 6 6 3 2 2 2" xfId="15163"/>
    <cellStyle name="Currency 6 6 3 2 2 2 2" xfId="30574"/>
    <cellStyle name="Currency 6 6 3 2 2 2 2 2" xfId="61398"/>
    <cellStyle name="Currency 6 6 3 2 2 2 3" xfId="45988"/>
    <cellStyle name="Currency 6 6 3 2 2 3" xfId="22765"/>
    <cellStyle name="Currency 6 6 3 2 2 3 2" xfId="53589"/>
    <cellStyle name="Currency 6 6 3 2 2 4" xfId="38179"/>
    <cellStyle name="Currency 6 6 3 2 3" xfId="11360"/>
    <cellStyle name="Currency 6 6 3 2 3 2" xfId="26771"/>
    <cellStyle name="Currency 6 6 3 2 3 2 2" xfId="57595"/>
    <cellStyle name="Currency 6 6 3 2 3 3" xfId="42185"/>
    <cellStyle name="Currency 6 6 3 2 4" xfId="18962"/>
    <cellStyle name="Currency 6 6 3 2 4 2" xfId="49786"/>
    <cellStyle name="Currency 6 6 3 2 5" xfId="34376"/>
    <cellStyle name="Currency 6 6 3 3" xfId="5454"/>
    <cellStyle name="Currency 6 6 3 3 2" xfId="13264"/>
    <cellStyle name="Currency 6 6 3 3 2 2" xfId="28675"/>
    <cellStyle name="Currency 6 6 3 3 2 2 2" xfId="59499"/>
    <cellStyle name="Currency 6 6 3 3 2 3" xfId="44089"/>
    <cellStyle name="Currency 6 6 3 3 3" xfId="20866"/>
    <cellStyle name="Currency 6 6 3 3 3 2" xfId="51690"/>
    <cellStyle name="Currency 6 6 3 3 4" xfId="36280"/>
    <cellStyle name="Currency 6 6 3 4" xfId="9461"/>
    <cellStyle name="Currency 6 6 3 4 2" xfId="24872"/>
    <cellStyle name="Currency 6 6 3 4 2 2" xfId="55696"/>
    <cellStyle name="Currency 6 6 3 4 3" xfId="40286"/>
    <cellStyle name="Currency 6 6 3 5" xfId="17063"/>
    <cellStyle name="Currency 6 6 3 5 2" xfId="47887"/>
    <cellStyle name="Currency 6 6 3 6" xfId="32477"/>
    <cellStyle name="Currency 6 6 4" xfId="2284"/>
    <cellStyle name="Currency 6 6 4 2" xfId="6087"/>
    <cellStyle name="Currency 6 6 4 2 2" xfId="13897"/>
    <cellStyle name="Currency 6 6 4 2 2 2" xfId="29308"/>
    <cellStyle name="Currency 6 6 4 2 2 2 2" xfId="60132"/>
    <cellStyle name="Currency 6 6 4 2 2 3" xfId="44722"/>
    <cellStyle name="Currency 6 6 4 2 3" xfId="21499"/>
    <cellStyle name="Currency 6 6 4 2 3 2" xfId="52323"/>
    <cellStyle name="Currency 6 6 4 2 4" xfId="36913"/>
    <cellStyle name="Currency 6 6 4 3" xfId="10094"/>
    <cellStyle name="Currency 6 6 4 3 2" xfId="25505"/>
    <cellStyle name="Currency 6 6 4 3 2 2" xfId="56329"/>
    <cellStyle name="Currency 6 6 4 3 3" xfId="40919"/>
    <cellStyle name="Currency 6 6 4 4" xfId="17696"/>
    <cellStyle name="Currency 6 6 4 4 2" xfId="48520"/>
    <cellStyle name="Currency 6 6 4 5" xfId="33110"/>
    <cellStyle name="Currency 6 6 5" xfId="4188"/>
    <cellStyle name="Currency 6 6 5 2" xfId="11998"/>
    <cellStyle name="Currency 6 6 5 2 2" xfId="27409"/>
    <cellStyle name="Currency 6 6 5 2 2 2" xfId="58233"/>
    <cellStyle name="Currency 6 6 5 2 3" xfId="42823"/>
    <cellStyle name="Currency 6 6 5 3" xfId="19600"/>
    <cellStyle name="Currency 6 6 5 3 2" xfId="50424"/>
    <cellStyle name="Currency 6 6 5 4" xfId="35014"/>
    <cellStyle name="Currency 6 6 6" xfId="8195"/>
    <cellStyle name="Currency 6 6 6 2" xfId="23606"/>
    <cellStyle name="Currency 6 6 6 2 2" xfId="54430"/>
    <cellStyle name="Currency 6 6 6 3" xfId="39020"/>
    <cellStyle name="Currency 6 6 7" xfId="15797"/>
    <cellStyle name="Currency 6 6 7 2" xfId="46621"/>
    <cellStyle name="Currency 6 6 8" xfId="31211"/>
    <cellStyle name="Currency 6 7" xfId="805"/>
    <cellStyle name="Currency 6 7 2" xfId="2704"/>
    <cellStyle name="Currency 6 7 2 2" xfId="6507"/>
    <cellStyle name="Currency 6 7 2 2 2" xfId="14317"/>
    <cellStyle name="Currency 6 7 2 2 2 2" xfId="29728"/>
    <cellStyle name="Currency 6 7 2 2 2 2 2" xfId="60552"/>
    <cellStyle name="Currency 6 7 2 2 2 3" xfId="45142"/>
    <cellStyle name="Currency 6 7 2 2 3" xfId="21919"/>
    <cellStyle name="Currency 6 7 2 2 3 2" xfId="52743"/>
    <cellStyle name="Currency 6 7 2 2 4" xfId="37333"/>
    <cellStyle name="Currency 6 7 2 3" xfId="10514"/>
    <cellStyle name="Currency 6 7 2 3 2" xfId="25925"/>
    <cellStyle name="Currency 6 7 2 3 2 2" xfId="56749"/>
    <cellStyle name="Currency 6 7 2 3 3" xfId="41339"/>
    <cellStyle name="Currency 6 7 2 4" xfId="18116"/>
    <cellStyle name="Currency 6 7 2 4 2" xfId="48940"/>
    <cellStyle name="Currency 6 7 2 5" xfId="33530"/>
    <cellStyle name="Currency 6 7 3" xfId="4608"/>
    <cellStyle name="Currency 6 7 3 2" xfId="12418"/>
    <cellStyle name="Currency 6 7 3 2 2" xfId="27829"/>
    <cellStyle name="Currency 6 7 3 2 2 2" xfId="58653"/>
    <cellStyle name="Currency 6 7 3 2 3" xfId="43243"/>
    <cellStyle name="Currency 6 7 3 3" xfId="20020"/>
    <cellStyle name="Currency 6 7 3 3 2" xfId="50844"/>
    <cellStyle name="Currency 6 7 3 4" xfId="35434"/>
    <cellStyle name="Currency 6 7 4" xfId="8615"/>
    <cellStyle name="Currency 6 7 4 2" xfId="24026"/>
    <cellStyle name="Currency 6 7 4 2 2" xfId="54850"/>
    <cellStyle name="Currency 6 7 4 3" xfId="39440"/>
    <cellStyle name="Currency 6 7 5" xfId="16217"/>
    <cellStyle name="Currency 6 7 5 2" xfId="47041"/>
    <cellStyle name="Currency 6 7 6" xfId="31631"/>
    <cellStyle name="Currency 6 8" xfId="1438"/>
    <cellStyle name="Currency 6 8 2" xfId="3337"/>
    <cellStyle name="Currency 6 8 2 2" xfId="7140"/>
    <cellStyle name="Currency 6 8 2 2 2" xfId="14950"/>
    <cellStyle name="Currency 6 8 2 2 2 2" xfId="30361"/>
    <cellStyle name="Currency 6 8 2 2 2 2 2" xfId="61185"/>
    <cellStyle name="Currency 6 8 2 2 2 3" xfId="45775"/>
    <cellStyle name="Currency 6 8 2 2 3" xfId="22552"/>
    <cellStyle name="Currency 6 8 2 2 3 2" xfId="53376"/>
    <cellStyle name="Currency 6 8 2 2 4" xfId="37966"/>
    <cellStyle name="Currency 6 8 2 3" xfId="11147"/>
    <cellStyle name="Currency 6 8 2 3 2" xfId="26558"/>
    <cellStyle name="Currency 6 8 2 3 2 2" xfId="57382"/>
    <cellStyle name="Currency 6 8 2 3 3" xfId="41972"/>
    <cellStyle name="Currency 6 8 2 4" xfId="18749"/>
    <cellStyle name="Currency 6 8 2 4 2" xfId="49573"/>
    <cellStyle name="Currency 6 8 2 5" xfId="34163"/>
    <cellStyle name="Currency 6 8 3" xfId="5241"/>
    <cellStyle name="Currency 6 8 3 2" xfId="13051"/>
    <cellStyle name="Currency 6 8 3 2 2" xfId="28462"/>
    <cellStyle name="Currency 6 8 3 2 2 2" xfId="59286"/>
    <cellStyle name="Currency 6 8 3 2 3" xfId="43876"/>
    <cellStyle name="Currency 6 8 3 3" xfId="20653"/>
    <cellStyle name="Currency 6 8 3 3 2" xfId="51477"/>
    <cellStyle name="Currency 6 8 3 4" xfId="36067"/>
    <cellStyle name="Currency 6 8 4" xfId="9248"/>
    <cellStyle name="Currency 6 8 4 2" xfId="24659"/>
    <cellStyle name="Currency 6 8 4 2 2" xfId="55483"/>
    <cellStyle name="Currency 6 8 4 3" xfId="40073"/>
    <cellStyle name="Currency 6 8 5" xfId="16850"/>
    <cellStyle name="Currency 6 8 5 2" xfId="47674"/>
    <cellStyle name="Currency 6 8 6" xfId="32264"/>
    <cellStyle name="Currency 6 9" xfId="2071"/>
    <cellStyle name="Currency 6 9 2" xfId="5874"/>
    <cellStyle name="Currency 6 9 2 2" xfId="13684"/>
    <cellStyle name="Currency 6 9 2 2 2" xfId="29095"/>
    <cellStyle name="Currency 6 9 2 2 2 2" xfId="59919"/>
    <cellStyle name="Currency 6 9 2 2 3" xfId="44509"/>
    <cellStyle name="Currency 6 9 2 3" xfId="21286"/>
    <cellStyle name="Currency 6 9 2 3 2" xfId="52110"/>
    <cellStyle name="Currency 6 9 2 4" xfId="36700"/>
    <cellStyle name="Currency 6 9 3" xfId="9881"/>
    <cellStyle name="Currency 6 9 3 2" xfId="25292"/>
    <cellStyle name="Currency 6 9 3 2 2" xfId="56116"/>
    <cellStyle name="Currency 6 9 3 3" xfId="40706"/>
    <cellStyle name="Currency 6 9 4" xfId="17483"/>
    <cellStyle name="Currency 6 9 4 2" xfId="48307"/>
    <cellStyle name="Currency 6 9 5" xfId="32897"/>
    <cellStyle name="Currency 7" xfId="191"/>
    <cellStyle name="Currency 7 10" xfId="8002"/>
    <cellStyle name="Currency 7 10 2" xfId="23413"/>
    <cellStyle name="Currency 7 10 2 2" xfId="54237"/>
    <cellStyle name="Currency 7 10 3" xfId="38827"/>
    <cellStyle name="Currency 7 11" xfId="7793"/>
    <cellStyle name="Currency 7 11 2" xfId="23204"/>
    <cellStyle name="Currency 7 11 2 2" xfId="54028"/>
    <cellStyle name="Currency 7 11 3" xfId="38618"/>
    <cellStyle name="Currency 7 12" xfId="15604"/>
    <cellStyle name="Currency 7 12 2" xfId="46428"/>
    <cellStyle name="Currency 7 13" xfId="31018"/>
    <cellStyle name="Currency 7 2" xfId="316"/>
    <cellStyle name="Currency 7 2 10" xfId="15729"/>
    <cellStyle name="Currency 7 2 10 2" xfId="46553"/>
    <cellStyle name="Currency 7 2 11" xfId="31143"/>
    <cellStyle name="Currency 7 2 2" xfId="739"/>
    <cellStyle name="Currency 7 2 2 2" xfId="1372"/>
    <cellStyle name="Currency 7 2 2 2 2" xfId="3271"/>
    <cellStyle name="Currency 7 2 2 2 2 2" xfId="7074"/>
    <cellStyle name="Currency 7 2 2 2 2 2 2" xfId="14884"/>
    <cellStyle name="Currency 7 2 2 2 2 2 2 2" xfId="30295"/>
    <cellStyle name="Currency 7 2 2 2 2 2 2 2 2" xfId="61119"/>
    <cellStyle name="Currency 7 2 2 2 2 2 2 3" xfId="45709"/>
    <cellStyle name="Currency 7 2 2 2 2 2 3" xfId="22486"/>
    <cellStyle name="Currency 7 2 2 2 2 2 3 2" xfId="53310"/>
    <cellStyle name="Currency 7 2 2 2 2 2 4" xfId="37900"/>
    <cellStyle name="Currency 7 2 2 2 2 3" xfId="11081"/>
    <cellStyle name="Currency 7 2 2 2 2 3 2" xfId="26492"/>
    <cellStyle name="Currency 7 2 2 2 2 3 2 2" xfId="57316"/>
    <cellStyle name="Currency 7 2 2 2 2 3 3" xfId="41906"/>
    <cellStyle name="Currency 7 2 2 2 2 4" xfId="18683"/>
    <cellStyle name="Currency 7 2 2 2 2 4 2" xfId="49507"/>
    <cellStyle name="Currency 7 2 2 2 2 5" xfId="34097"/>
    <cellStyle name="Currency 7 2 2 2 3" xfId="5175"/>
    <cellStyle name="Currency 7 2 2 2 3 2" xfId="12985"/>
    <cellStyle name="Currency 7 2 2 2 3 2 2" xfId="28396"/>
    <cellStyle name="Currency 7 2 2 2 3 2 2 2" xfId="59220"/>
    <cellStyle name="Currency 7 2 2 2 3 2 3" xfId="43810"/>
    <cellStyle name="Currency 7 2 2 2 3 3" xfId="20587"/>
    <cellStyle name="Currency 7 2 2 2 3 3 2" xfId="51411"/>
    <cellStyle name="Currency 7 2 2 2 3 4" xfId="36001"/>
    <cellStyle name="Currency 7 2 2 2 4" xfId="9182"/>
    <cellStyle name="Currency 7 2 2 2 4 2" xfId="24593"/>
    <cellStyle name="Currency 7 2 2 2 4 2 2" xfId="55417"/>
    <cellStyle name="Currency 7 2 2 2 4 3" xfId="40007"/>
    <cellStyle name="Currency 7 2 2 2 5" xfId="16784"/>
    <cellStyle name="Currency 7 2 2 2 5 2" xfId="47608"/>
    <cellStyle name="Currency 7 2 2 2 6" xfId="32198"/>
    <cellStyle name="Currency 7 2 2 3" xfId="2005"/>
    <cellStyle name="Currency 7 2 2 3 2" xfId="3904"/>
    <cellStyle name="Currency 7 2 2 3 2 2" xfId="7707"/>
    <cellStyle name="Currency 7 2 2 3 2 2 2" xfId="15517"/>
    <cellStyle name="Currency 7 2 2 3 2 2 2 2" xfId="30928"/>
    <cellStyle name="Currency 7 2 2 3 2 2 2 2 2" xfId="61752"/>
    <cellStyle name="Currency 7 2 2 3 2 2 2 3" xfId="46342"/>
    <cellStyle name="Currency 7 2 2 3 2 2 3" xfId="23119"/>
    <cellStyle name="Currency 7 2 2 3 2 2 3 2" xfId="53943"/>
    <cellStyle name="Currency 7 2 2 3 2 2 4" xfId="38533"/>
    <cellStyle name="Currency 7 2 2 3 2 3" xfId="11714"/>
    <cellStyle name="Currency 7 2 2 3 2 3 2" xfId="27125"/>
    <cellStyle name="Currency 7 2 2 3 2 3 2 2" xfId="57949"/>
    <cellStyle name="Currency 7 2 2 3 2 3 3" xfId="42539"/>
    <cellStyle name="Currency 7 2 2 3 2 4" xfId="19316"/>
    <cellStyle name="Currency 7 2 2 3 2 4 2" xfId="50140"/>
    <cellStyle name="Currency 7 2 2 3 2 5" xfId="34730"/>
    <cellStyle name="Currency 7 2 2 3 3" xfId="5808"/>
    <cellStyle name="Currency 7 2 2 3 3 2" xfId="13618"/>
    <cellStyle name="Currency 7 2 2 3 3 2 2" xfId="29029"/>
    <cellStyle name="Currency 7 2 2 3 3 2 2 2" xfId="59853"/>
    <cellStyle name="Currency 7 2 2 3 3 2 3" xfId="44443"/>
    <cellStyle name="Currency 7 2 2 3 3 3" xfId="21220"/>
    <cellStyle name="Currency 7 2 2 3 3 3 2" xfId="52044"/>
    <cellStyle name="Currency 7 2 2 3 3 4" xfId="36634"/>
    <cellStyle name="Currency 7 2 2 3 4" xfId="9815"/>
    <cellStyle name="Currency 7 2 2 3 4 2" xfId="25226"/>
    <cellStyle name="Currency 7 2 2 3 4 2 2" xfId="56050"/>
    <cellStyle name="Currency 7 2 2 3 4 3" xfId="40640"/>
    <cellStyle name="Currency 7 2 2 3 5" xfId="17417"/>
    <cellStyle name="Currency 7 2 2 3 5 2" xfId="48241"/>
    <cellStyle name="Currency 7 2 2 3 6" xfId="32831"/>
    <cellStyle name="Currency 7 2 2 4" xfId="2638"/>
    <cellStyle name="Currency 7 2 2 4 2" xfId="6441"/>
    <cellStyle name="Currency 7 2 2 4 2 2" xfId="14251"/>
    <cellStyle name="Currency 7 2 2 4 2 2 2" xfId="29662"/>
    <cellStyle name="Currency 7 2 2 4 2 2 2 2" xfId="60486"/>
    <cellStyle name="Currency 7 2 2 4 2 2 3" xfId="45076"/>
    <cellStyle name="Currency 7 2 2 4 2 3" xfId="21853"/>
    <cellStyle name="Currency 7 2 2 4 2 3 2" xfId="52677"/>
    <cellStyle name="Currency 7 2 2 4 2 4" xfId="37267"/>
    <cellStyle name="Currency 7 2 2 4 3" xfId="10448"/>
    <cellStyle name="Currency 7 2 2 4 3 2" xfId="25859"/>
    <cellStyle name="Currency 7 2 2 4 3 2 2" xfId="56683"/>
    <cellStyle name="Currency 7 2 2 4 3 3" xfId="41273"/>
    <cellStyle name="Currency 7 2 2 4 4" xfId="18050"/>
    <cellStyle name="Currency 7 2 2 4 4 2" xfId="48874"/>
    <cellStyle name="Currency 7 2 2 4 5" xfId="33464"/>
    <cellStyle name="Currency 7 2 2 5" xfId="4542"/>
    <cellStyle name="Currency 7 2 2 5 2" xfId="12352"/>
    <cellStyle name="Currency 7 2 2 5 2 2" xfId="27763"/>
    <cellStyle name="Currency 7 2 2 5 2 2 2" xfId="58587"/>
    <cellStyle name="Currency 7 2 2 5 2 3" xfId="43177"/>
    <cellStyle name="Currency 7 2 2 5 3" xfId="19954"/>
    <cellStyle name="Currency 7 2 2 5 3 2" xfId="50778"/>
    <cellStyle name="Currency 7 2 2 5 4" xfId="35368"/>
    <cellStyle name="Currency 7 2 2 6" xfId="8549"/>
    <cellStyle name="Currency 7 2 2 6 2" xfId="23960"/>
    <cellStyle name="Currency 7 2 2 6 2 2" xfId="54784"/>
    <cellStyle name="Currency 7 2 2 6 3" xfId="39374"/>
    <cellStyle name="Currency 7 2 2 7" xfId="16151"/>
    <cellStyle name="Currency 7 2 2 7 2" xfId="46975"/>
    <cellStyle name="Currency 7 2 2 8" xfId="31565"/>
    <cellStyle name="Currency 7 2 3" xfId="530"/>
    <cellStyle name="Currency 7 2 3 2" xfId="1163"/>
    <cellStyle name="Currency 7 2 3 2 2" xfId="3062"/>
    <cellStyle name="Currency 7 2 3 2 2 2" xfId="6865"/>
    <cellStyle name="Currency 7 2 3 2 2 2 2" xfId="14675"/>
    <cellStyle name="Currency 7 2 3 2 2 2 2 2" xfId="30086"/>
    <cellStyle name="Currency 7 2 3 2 2 2 2 2 2" xfId="60910"/>
    <cellStyle name="Currency 7 2 3 2 2 2 2 3" xfId="45500"/>
    <cellStyle name="Currency 7 2 3 2 2 2 3" xfId="22277"/>
    <cellStyle name="Currency 7 2 3 2 2 2 3 2" xfId="53101"/>
    <cellStyle name="Currency 7 2 3 2 2 2 4" xfId="37691"/>
    <cellStyle name="Currency 7 2 3 2 2 3" xfId="10872"/>
    <cellStyle name="Currency 7 2 3 2 2 3 2" xfId="26283"/>
    <cellStyle name="Currency 7 2 3 2 2 3 2 2" xfId="57107"/>
    <cellStyle name="Currency 7 2 3 2 2 3 3" xfId="41697"/>
    <cellStyle name="Currency 7 2 3 2 2 4" xfId="18474"/>
    <cellStyle name="Currency 7 2 3 2 2 4 2" xfId="49298"/>
    <cellStyle name="Currency 7 2 3 2 2 5" xfId="33888"/>
    <cellStyle name="Currency 7 2 3 2 3" xfId="4966"/>
    <cellStyle name="Currency 7 2 3 2 3 2" xfId="12776"/>
    <cellStyle name="Currency 7 2 3 2 3 2 2" xfId="28187"/>
    <cellStyle name="Currency 7 2 3 2 3 2 2 2" xfId="59011"/>
    <cellStyle name="Currency 7 2 3 2 3 2 3" xfId="43601"/>
    <cellStyle name="Currency 7 2 3 2 3 3" xfId="20378"/>
    <cellStyle name="Currency 7 2 3 2 3 3 2" xfId="51202"/>
    <cellStyle name="Currency 7 2 3 2 3 4" xfId="35792"/>
    <cellStyle name="Currency 7 2 3 2 4" xfId="8973"/>
    <cellStyle name="Currency 7 2 3 2 4 2" xfId="24384"/>
    <cellStyle name="Currency 7 2 3 2 4 2 2" xfId="55208"/>
    <cellStyle name="Currency 7 2 3 2 4 3" xfId="39798"/>
    <cellStyle name="Currency 7 2 3 2 5" xfId="16575"/>
    <cellStyle name="Currency 7 2 3 2 5 2" xfId="47399"/>
    <cellStyle name="Currency 7 2 3 2 6" xfId="31989"/>
    <cellStyle name="Currency 7 2 3 3" xfId="1796"/>
    <cellStyle name="Currency 7 2 3 3 2" xfId="3695"/>
    <cellStyle name="Currency 7 2 3 3 2 2" xfId="7498"/>
    <cellStyle name="Currency 7 2 3 3 2 2 2" xfId="15308"/>
    <cellStyle name="Currency 7 2 3 3 2 2 2 2" xfId="30719"/>
    <cellStyle name="Currency 7 2 3 3 2 2 2 2 2" xfId="61543"/>
    <cellStyle name="Currency 7 2 3 3 2 2 2 3" xfId="46133"/>
    <cellStyle name="Currency 7 2 3 3 2 2 3" xfId="22910"/>
    <cellStyle name="Currency 7 2 3 3 2 2 3 2" xfId="53734"/>
    <cellStyle name="Currency 7 2 3 3 2 2 4" xfId="38324"/>
    <cellStyle name="Currency 7 2 3 3 2 3" xfId="11505"/>
    <cellStyle name="Currency 7 2 3 3 2 3 2" xfId="26916"/>
    <cellStyle name="Currency 7 2 3 3 2 3 2 2" xfId="57740"/>
    <cellStyle name="Currency 7 2 3 3 2 3 3" xfId="42330"/>
    <cellStyle name="Currency 7 2 3 3 2 4" xfId="19107"/>
    <cellStyle name="Currency 7 2 3 3 2 4 2" xfId="49931"/>
    <cellStyle name="Currency 7 2 3 3 2 5" xfId="34521"/>
    <cellStyle name="Currency 7 2 3 3 3" xfId="5599"/>
    <cellStyle name="Currency 7 2 3 3 3 2" xfId="13409"/>
    <cellStyle name="Currency 7 2 3 3 3 2 2" xfId="28820"/>
    <cellStyle name="Currency 7 2 3 3 3 2 2 2" xfId="59644"/>
    <cellStyle name="Currency 7 2 3 3 3 2 3" xfId="44234"/>
    <cellStyle name="Currency 7 2 3 3 3 3" xfId="21011"/>
    <cellStyle name="Currency 7 2 3 3 3 3 2" xfId="51835"/>
    <cellStyle name="Currency 7 2 3 3 3 4" xfId="36425"/>
    <cellStyle name="Currency 7 2 3 3 4" xfId="9606"/>
    <cellStyle name="Currency 7 2 3 3 4 2" xfId="25017"/>
    <cellStyle name="Currency 7 2 3 3 4 2 2" xfId="55841"/>
    <cellStyle name="Currency 7 2 3 3 4 3" xfId="40431"/>
    <cellStyle name="Currency 7 2 3 3 5" xfId="17208"/>
    <cellStyle name="Currency 7 2 3 3 5 2" xfId="48032"/>
    <cellStyle name="Currency 7 2 3 3 6" xfId="32622"/>
    <cellStyle name="Currency 7 2 3 4" xfId="2429"/>
    <cellStyle name="Currency 7 2 3 4 2" xfId="6232"/>
    <cellStyle name="Currency 7 2 3 4 2 2" xfId="14042"/>
    <cellStyle name="Currency 7 2 3 4 2 2 2" xfId="29453"/>
    <cellStyle name="Currency 7 2 3 4 2 2 2 2" xfId="60277"/>
    <cellStyle name="Currency 7 2 3 4 2 2 3" xfId="44867"/>
    <cellStyle name="Currency 7 2 3 4 2 3" xfId="21644"/>
    <cellStyle name="Currency 7 2 3 4 2 3 2" xfId="52468"/>
    <cellStyle name="Currency 7 2 3 4 2 4" xfId="37058"/>
    <cellStyle name="Currency 7 2 3 4 3" xfId="10239"/>
    <cellStyle name="Currency 7 2 3 4 3 2" xfId="25650"/>
    <cellStyle name="Currency 7 2 3 4 3 2 2" xfId="56474"/>
    <cellStyle name="Currency 7 2 3 4 3 3" xfId="41064"/>
    <cellStyle name="Currency 7 2 3 4 4" xfId="17841"/>
    <cellStyle name="Currency 7 2 3 4 4 2" xfId="48665"/>
    <cellStyle name="Currency 7 2 3 4 5" xfId="33255"/>
    <cellStyle name="Currency 7 2 3 5" xfId="4333"/>
    <cellStyle name="Currency 7 2 3 5 2" xfId="12143"/>
    <cellStyle name="Currency 7 2 3 5 2 2" xfId="27554"/>
    <cellStyle name="Currency 7 2 3 5 2 2 2" xfId="58378"/>
    <cellStyle name="Currency 7 2 3 5 2 3" xfId="42968"/>
    <cellStyle name="Currency 7 2 3 5 3" xfId="19745"/>
    <cellStyle name="Currency 7 2 3 5 3 2" xfId="50569"/>
    <cellStyle name="Currency 7 2 3 5 4" xfId="35159"/>
    <cellStyle name="Currency 7 2 3 6" xfId="8340"/>
    <cellStyle name="Currency 7 2 3 6 2" xfId="23751"/>
    <cellStyle name="Currency 7 2 3 6 2 2" xfId="54575"/>
    <cellStyle name="Currency 7 2 3 6 3" xfId="39165"/>
    <cellStyle name="Currency 7 2 3 7" xfId="15942"/>
    <cellStyle name="Currency 7 2 3 7 2" xfId="46766"/>
    <cellStyle name="Currency 7 2 3 8" xfId="31356"/>
    <cellStyle name="Currency 7 2 4" xfId="950"/>
    <cellStyle name="Currency 7 2 4 2" xfId="2849"/>
    <cellStyle name="Currency 7 2 4 2 2" xfId="6652"/>
    <cellStyle name="Currency 7 2 4 2 2 2" xfId="14462"/>
    <cellStyle name="Currency 7 2 4 2 2 2 2" xfId="29873"/>
    <cellStyle name="Currency 7 2 4 2 2 2 2 2" xfId="60697"/>
    <cellStyle name="Currency 7 2 4 2 2 2 3" xfId="45287"/>
    <cellStyle name="Currency 7 2 4 2 2 3" xfId="22064"/>
    <cellStyle name="Currency 7 2 4 2 2 3 2" xfId="52888"/>
    <cellStyle name="Currency 7 2 4 2 2 4" xfId="37478"/>
    <cellStyle name="Currency 7 2 4 2 3" xfId="10659"/>
    <cellStyle name="Currency 7 2 4 2 3 2" xfId="26070"/>
    <cellStyle name="Currency 7 2 4 2 3 2 2" xfId="56894"/>
    <cellStyle name="Currency 7 2 4 2 3 3" xfId="41484"/>
    <cellStyle name="Currency 7 2 4 2 4" xfId="18261"/>
    <cellStyle name="Currency 7 2 4 2 4 2" xfId="49085"/>
    <cellStyle name="Currency 7 2 4 2 5" xfId="33675"/>
    <cellStyle name="Currency 7 2 4 3" xfId="4753"/>
    <cellStyle name="Currency 7 2 4 3 2" xfId="12563"/>
    <cellStyle name="Currency 7 2 4 3 2 2" xfId="27974"/>
    <cellStyle name="Currency 7 2 4 3 2 2 2" xfId="58798"/>
    <cellStyle name="Currency 7 2 4 3 2 3" xfId="43388"/>
    <cellStyle name="Currency 7 2 4 3 3" xfId="20165"/>
    <cellStyle name="Currency 7 2 4 3 3 2" xfId="50989"/>
    <cellStyle name="Currency 7 2 4 3 4" xfId="35579"/>
    <cellStyle name="Currency 7 2 4 4" xfId="8760"/>
    <cellStyle name="Currency 7 2 4 4 2" xfId="24171"/>
    <cellStyle name="Currency 7 2 4 4 2 2" xfId="54995"/>
    <cellStyle name="Currency 7 2 4 4 3" xfId="39585"/>
    <cellStyle name="Currency 7 2 4 5" xfId="16362"/>
    <cellStyle name="Currency 7 2 4 5 2" xfId="47186"/>
    <cellStyle name="Currency 7 2 4 6" xfId="31776"/>
    <cellStyle name="Currency 7 2 5" xfId="1583"/>
    <cellStyle name="Currency 7 2 5 2" xfId="3482"/>
    <cellStyle name="Currency 7 2 5 2 2" xfId="7285"/>
    <cellStyle name="Currency 7 2 5 2 2 2" xfId="15095"/>
    <cellStyle name="Currency 7 2 5 2 2 2 2" xfId="30506"/>
    <cellStyle name="Currency 7 2 5 2 2 2 2 2" xfId="61330"/>
    <cellStyle name="Currency 7 2 5 2 2 2 3" xfId="45920"/>
    <cellStyle name="Currency 7 2 5 2 2 3" xfId="22697"/>
    <cellStyle name="Currency 7 2 5 2 2 3 2" xfId="53521"/>
    <cellStyle name="Currency 7 2 5 2 2 4" xfId="38111"/>
    <cellStyle name="Currency 7 2 5 2 3" xfId="11292"/>
    <cellStyle name="Currency 7 2 5 2 3 2" xfId="26703"/>
    <cellStyle name="Currency 7 2 5 2 3 2 2" xfId="57527"/>
    <cellStyle name="Currency 7 2 5 2 3 3" xfId="42117"/>
    <cellStyle name="Currency 7 2 5 2 4" xfId="18894"/>
    <cellStyle name="Currency 7 2 5 2 4 2" xfId="49718"/>
    <cellStyle name="Currency 7 2 5 2 5" xfId="34308"/>
    <cellStyle name="Currency 7 2 5 3" xfId="5386"/>
    <cellStyle name="Currency 7 2 5 3 2" xfId="13196"/>
    <cellStyle name="Currency 7 2 5 3 2 2" xfId="28607"/>
    <cellStyle name="Currency 7 2 5 3 2 2 2" xfId="59431"/>
    <cellStyle name="Currency 7 2 5 3 2 3" xfId="44021"/>
    <cellStyle name="Currency 7 2 5 3 3" xfId="20798"/>
    <cellStyle name="Currency 7 2 5 3 3 2" xfId="51622"/>
    <cellStyle name="Currency 7 2 5 3 4" xfId="36212"/>
    <cellStyle name="Currency 7 2 5 4" xfId="9393"/>
    <cellStyle name="Currency 7 2 5 4 2" xfId="24804"/>
    <cellStyle name="Currency 7 2 5 4 2 2" xfId="55628"/>
    <cellStyle name="Currency 7 2 5 4 3" xfId="40218"/>
    <cellStyle name="Currency 7 2 5 5" xfId="16995"/>
    <cellStyle name="Currency 7 2 5 5 2" xfId="47819"/>
    <cellStyle name="Currency 7 2 5 6" xfId="32409"/>
    <cellStyle name="Currency 7 2 6" xfId="2216"/>
    <cellStyle name="Currency 7 2 6 2" xfId="6019"/>
    <cellStyle name="Currency 7 2 6 2 2" xfId="13829"/>
    <cellStyle name="Currency 7 2 6 2 2 2" xfId="29240"/>
    <cellStyle name="Currency 7 2 6 2 2 2 2" xfId="60064"/>
    <cellStyle name="Currency 7 2 6 2 2 3" xfId="44654"/>
    <cellStyle name="Currency 7 2 6 2 3" xfId="21431"/>
    <cellStyle name="Currency 7 2 6 2 3 2" xfId="52255"/>
    <cellStyle name="Currency 7 2 6 2 4" xfId="36845"/>
    <cellStyle name="Currency 7 2 6 3" xfId="10026"/>
    <cellStyle name="Currency 7 2 6 3 2" xfId="25437"/>
    <cellStyle name="Currency 7 2 6 3 2 2" xfId="56261"/>
    <cellStyle name="Currency 7 2 6 3 3" xfId="40851"/>
    <cellStyle name="Currency 7 2 6 4" xfId="17628"/>
    <cellStyle name="Currency 7 2 6 4 2" xfId="48452"/>
    <cellStyle name="Currency 7 2 6 5" xfId="33042"/>
    <cellStyle name="Currency 7 2 7" xfId="4120"/>
    <cellStyle name="Currency 7 2 7 2" xfId="11930"/>
    <cellStyle name="Currency 7 2 7 2 2" xfId="27341"/>
    <cellStyle name="Currency 7 2 7 2 2 2" xfId="58165"/>
    <cellStyle name="Currency 7 2 7 2 3" xfId="42755"/>
    <cellStyle name="Currency 7 2 7 3" xfId="19532"/>
    <cellStyle name="Currency 7 2 7 3 2" xfId="50356"/>
    <cellStyle name="Currency 7 2 7 4" xfId="34946"/>
    <cellStyle name="Currency 7 2 8" xfId="8127"/>
    <cellStyle name="Currency 7 2 8 2" xfId="23538"/>
    <cellStyle name="Currency 7 2 8 2 2" xfId="54362"/>
    <cellStyle name="Currency 7 2 8 3" xfId="38952"/>
    <cellStyle name="Currency 7 2 9" xfId="7918"/>
    <cellStyle name="Currency 7 2 9 2" xfId="23329"/>
    <cellStyle name="Currency 7 2 9 2 2" xfId="54153"/>
    <cellStyle name="Currency 7 2 9 3" xfId="38743"/>
    <cellStyle name="Currency 7 3" xfId="196"/>
    <cellStyle name="Currency 7 3 10" xfId="15609"/>
    <cellStyle name="Currency 7 3 10 2" xfId="46433"/>
    <cellStyle name="Currency 7 3 11" xfId="31023"/>
    <cellStyle name="Currency 7 3 2" xfId="619"/>
    <cellStyle name="Currency 7 3 2 2" xfId="1252"/>
    <cellStyle name="Currency 7 3 2 2 2" xfId="3151"/>
    <cellStyle name="Currency 7 3 2 2 2 2" xfId="6954"/>
    <cellStyle name="Currency 7 3 2 2 2 2 2" xfId="14764"/>
    <cellStyle name="Currency 7 3 2 2 2 2 2 2" xfId="30175"/>
    <cellStyle name="Currency 7 3 2 2 2 2 2 2 2" xfId="60999"/>
    <cellStyle name="Currency 7 3 2 2 2 2 2 3" xfId="45589"/>
    <cellStyle name="Currency 7 3 2 2 2 2 3" xfId="22366"/>
    <cellStyle name="Currency 7 3 2 2 2 2 3 2" xfId="53190"/>
    <cellStyle name="Currency 7 3 2 2 2 2 4" xfId="37780"/>
    <cellStyle name="Currency 7 3 2 2 2 3" xfId="10961"/>
    <cellStyle name="Currency 7 3 2 2 2 3 2" xfId="26372"/>
    <cellStyle name="Currency 7 3 2 2 2 3 2 2" xfId="57196"/>
    <cellStyle name="Currency 7 3 2 2 2 3 3" xfId="41786"/>
    <cellStyle name="Currency 7 3 2 2 2 4" xfId="18563"/>
    <cellStyle name="Currency 7 3 2 2 2 4 2" xfId="49387"/>
    <cellStyle name="Currency 7 3 2 2 2 5" xfId="33977"/>
    <cellStyle name="Currency 7 3 2 2 3" xfId="5055"/>
    <cellStyle name="Currency 7 3 2 2 3 2" xfId="12865"/>
    <cellStyle name="Currency 7 3 2 2 3 2 2" xfId="28276"/>
    <cellStyle name="Currency 7 3 2 2 3 2 2 2" xfId="59100"/>
    <cellStyle name="Currency 7 3 2 2 3 2 3" xfId="43690"/>
    <cellStyle name="Currency 7 3 2 2 3 3" xfId="20467"/>
    <cellStyle name="Currency 7 3 2 2 3 3 2" xfId="51291"/>
    <cellStyle name="Currency 7 3 2 2 3 4" xfId="35881"/>
    <cellStyle name="Currency 7 3 2 2 4" xfId="9062"/>
    <cellStyle name="Currency 7 3 2 2 4 2" xfId="24473"/>
    <cellStyle name="Currency 7 3 2 2 4 2 2" xfId="55297"/>
    <cellStyle name="Currency 7 3 2 2 4 3" xfId="39887"/>
    <cellStyle name="Currency 7 3 2 2 5" xfId="16664"/>
    <cellStyle name="Currency 7 3 2 2 5 2" xfId="47488"/>
    <cellStyle name="Currency 7 3 2 2 6" xfId="32078"/>
    <cellStyle name="Currency 7 3 2 3" xfId="1885"/>
    <cellStyle name="Currency 7 3 2 3 2" xfId="3784"/>
    <cellStyle name="Currency 7 3 2 3 2 2" xfId="7587"/>
    <cellStyle name="Currency 7 3 2 3 2 2 2" xfId="15397"/>
    <cellStyle name="Currency 7 3 2 3 2 2 2 2" xfId="30808"/>
    <cellStyle name="Currency 7 3 2 3 2 2 2 2 2" xfId="61632"/>
    <cellStyle name="Currency 7 3 2 3 2 2 2 3" xfId="46222"/>
    <cellStyle name="Currency 7 3 2 3 2 2 3" xfId="22999"/>
    <cellStyle name="Currency 7 3 2 3 2 2 3 2" xfId="53823"/>
    <cellStyle name="Currency 7 3 2 3 2 2 4" xfId="38413"/>
    <cellStyle name="Currency 7 3 2 3 2 3" xfId="11594"/>
    <cellStyle name="Currency 7 3 2 3 2 3 2" xfId="27005"/>
    <cellStyle name="Currency 7 3 2 3 2 3 2 2" xfId="57829"/>
    <cellStyle name="Currency 7 3 2 3 2 3 3" xfId="42419"/>
    <cellStyle name="Currency 7 3 2 3 2 4" xfId="19196"/>
    <cellStyle name="Currency 7 3 2 3 2 4 2" xfId="50020"/>
    <cellStyle name="Currency 7 3 2 3 2 5" xfId="34610"/>
    <cellStyle name="Currency 7 3 2 3 3" xfId="5688"/>
    <cellStyle name="Currency 7 3 2 3 3 2" xfId="13498"/>
    <cellStyle name="Currency 7 3 2 3 3 2 2" xfId="28909"/>
    <cellStyle name="Currency 7 3 2 3 3 2 2 2" xfId="59733"/>
    <cellStyle name="Currency 7 3 2 3 3 2 3" xfId="44323"/>
    <cellStyle name="Currency 7 3 2 3 3 3" xfId="21100"/>
    <cellStyle name="Currency 7 3 2 3 3 3 2" xfId="51924"/>
    <cellStyle name="Currency 7 3 2 3 3 4" xfId="36514"/>
    <cellStyle name="Currency 7 3 2 3 4" xfId="9695"/>
    <cellStyle name="Currency 7 3 2 3 4 2" xfId="25106"/>
    <cellStyle name="Currency 7 3 2 3 4 2 2" xfId="55930"/>
    <cellStyle name="Currency 7 3 2 3 4 3" xfId="40520"/>
    <cellStyle name="Currency 7 3 2 3 5" xfId="17297"/>
    <cellStyle name="Currency 7 3 2 3 5 2" xfId="48121"/>
    <cellStyle name="Currency 7 3 2 3 6" xfId="32711"/>
    <cellStyle name="Currency 7 3 2 4" xfId="2518"/>
    <cellStyle name="Currency 7 3 2 4 2" xfId="6321"/>
    <cellStyle name="Currency 7 3 2 4 2 2" xfId="14131"/>
    <cellStyle name="Currency 7 3 2 4 2 2 2" xfId="29542"/>
    <cellStyle name="Currency 7 3 2 4 2 2 2 2" xfId="60366"/>
    <cellStyle name="Currency 7 3 2 4 2 2 3" xfId="44956"/>
    <cellStyle name="Currency 7 3 2 4 2 3" xfId="21733"/>
    <cellStyle name="Currency 7 3 2 4 2 3 2" xfId="52557"/>
    <cellStyle name="Currency 7 3 2 4 2 4" xfId="37147"/>
    <cellStyle name="Currency 7 3 2 4 3" xfId="10328"/>
    <cellStyle name="Currency 7 3 2 4 3 2" xfId="25739"/>
    <cellStyle name="Currency 7 3 2 4 3 2 2" xfId="56563"/>
    <cellStyle name="Currency 7 3 2 4 3 3" xfId="41153"/>
    <cellStyle name="Currency 7 3 2 4 4" xfId="17930"/>
    <cellStyle name="Currency 7 3 2 4 4 2" xfId="48754"/>
    <cellStyle name="Currency 7 3 2 4 5" xfId="33344"/>
    <cellStyle name="Currency 7 3 2 5" xfId="4422"/>
    <cellStyle name="Currency 7 3 2 5 2" xfId="12232"/>
    <cellStyle name="Currency 7 3 2 5 2 2" xfId="27643"/>
    <cellStyle name="Currency 7 3 2 5 2 2 2" xfId="58467"/>
    <cellStyle name="Currency 7 3 2 5 2 3" xfId="43057"/>
    <cellStyle name="Currency 7 3 2 5 3" xfId="19834"/>
    <cellStyle name="Currency 7 3 2 5 3 2" xfId="50658"/>
    <cellStyle name="Currency 7 3 2 5 4" xfId="35248"/>
    <cellStyle name="Currency 7 3 2 6" xfId="8429"/>
    <cellStyle name="Currency 7 3 2 6 2" xfId="23840"/>
    <cellStyle name="Currency 7 3 2 6 2 2" xfId="54664"/>
    <cellStyle name="Currency 7 3 2 6 3" xfId="39254"/>
    <cellStyle name="Currency 7 3 2 7" xfId="16031"/>
    <cellStyle name="Currency 7 3 2 7 2" xfId="46855"/>
    <cellStyle name="Currency 7 3 2 8" xfId="31445"/>
    <cellStyle name="Currency 7 3 3" xfId="410"/>
    <cellStyle name="Currency 7 3 3 2" xfId="1043"/>
    <cellStyle name="Currency 7 3 3 2 2" xfId="2942"/>
    <cellStyle name="Currency 7 3 3 2 2 2" xfId="6745"/>
    <cellStyle name="Currency 7 3 3 2 2 2 2" xfId="14555"/>
    <cellStyle name="Currency 7 3 3 2 2 2 2 2" xfId="29966"/>
    <cellStyle name="Currency 7 3 3 2 2 2 2 2 2" xfId="60790"/>
    <cellStyle name="Currency 7 3 3 2 2 2 2 3" xfId="45380"/>
    <cellStyle name="Currency 7 3 3 2 2 2 3" xfId="22157"/>
    <cellStyle name="Currency 7 3 3 2 2 2 3 2" xfId="52981"/>
    <cellStyle name="Currency 7 3 3 2 2 2 4" xfId="37571"/>
    <cellStyle name="Currency 7 3 3 2 2 3" xfId="10752"/>
    <cellStyle name="Currency 7 3 3 2 2 3 2" xfId="26163"/>
    <cellStyle name="Currency 7 3 3 2 2 3 2 2" xfId="56987"/>
    <cellStyle name="Currency 7 3 3 2 2 3 3" xfId="41577"/>
    <cellStyle name="Currency 7 3 3 2 2 4" xfId="18354"/>
    <cellStyle name="Currency 7 3 3 2 2 4 2" xfId="49178"/>
    <cellStyle name="Currency 7 3 3 2 2 5" xfId="33768"/>
    <cellStyle name="Currency 7 3 3 2 3" xfId="4846"/>
    <cellStyle name="Currency 7 3 3 2 3 2" xfId="12656"/>
    <cellStyle name="Currency 7 3 3 2 3 2 2" xfId="28067"/>
    <cellStyle name="Currency 7 3 3 2 3 2 2 2" xfId="58891"/>
    <cellStyle name="Currency 7 3 3 2 3 2 3" xfId="43481"/>
    <cellStyle name="Currency 7 3 3 2 3 3" xfId="20258"/>
    <cellStyle name="Currency 7 3 3 2 3 3 2" xfId="51082"/>
    <cellStyle name="Currency 7 3 3 2 3 4" xfId="35672"/>
    <cellStyle name="Currency 7 3 3 2 4" xfId="8853"/>
    <cellStyle name="Currency 7 3 3 2 4 2" xfId="24264"/>
    <cellStyle name="Currency 7 3 3 2 4 2 2" xfId="55088"/>
    <cellStyle name="Currency 7 3 3 2 4 3" xfId="39678"/>
    <cellStyle name="Currency 7 3 3 2 5" xfId="16455"/>
    <cellStyle name="Currency 7 3 3 2 5 2" xfId="47279"/>
    <cellStyle name="Currency 7 3 3 2 6" xfId="31869"/>
    <cellStyle name="Currency 7 3 3 3" xfId="1676"/>
    <cellStyle name="Currency 7 3 3 3 2" xfId="3575"/>
    <cellStyle name="Currency 7 3 3 3 2 2" xfId="7378"/>
    <cellStyle name="Currency 7 3 3 3 2 2 2" xfId="15188"/>
    <cellStyle name="Currency 7 3 3 3 2 2 2 2" xfId="30599"/>
    <cellStyle name="Currency 7 3 3 3 2 2 2 2 2" xfId="61423"/>
    <cellStyle name="Currency 7 3 3 3 2 2 2 3" xfId="46013"/>
    <cellStyle name="Currency 7 3 3 3 2 2 3" xfId="22790"/>
    <cellStyle name="Currency 7 3 3 3 2 2 3 2" xfId="53614"/>
    <cellStyle name="Currency 7 3 3 3 2 2 4" xfId="38204"/>
    <cellStyle name="Currency 7 3 3 3 2 3" xfId="11385"/>
    <cellStyle name="Currency 7 3 3 3 2 3 2" xfId="26796"/>
    <cellStyle name="Currency 7 3 3 3 2 3 2 2" xfId="57620"/>
    <cellStyle name="Currency 7 3 3 3 2 3 3" xfId="42210"/>
    <cellStyle name="Currency 7 3 3 3 2 4" xfId="18987"/>
    <cellStyle name="Currency 7 3 3 3 2 4 2" xfId="49811"/>
    <cellStyle name="Currency 7 3 3 3 2 5" xfId="34401"/>
    <cellStyle name="Currency 7 3 3 3 3" xfId="5479"/>
    <cellStyle name="Currency 7 3 3 3 3 2" xfId="13289"/>
    <cellStyle name="Currency 7 3 3 3 3 2 2" xfId="28700"/>
    <cellStyle name="Currency 7 3 3 3 3 2 2 2" xfId="59524"/>
    <cellStyle name="Currency 7 3 3 3 3 2 3" xfId="44114"/>
    <cellStyle name="Currency 7 3 3 3 3 3" xfId="20891"/>
    <cellStyle name="Currency 7 3 3 3 3 3 2" xfId="51715"/>
    <cellStyle name="Currency 7 3 3 3 3 4" xfId="36305"/>
    <cellStyle name="Currency 7 3 3 3 4" xfId="9486"/>
    <cellStyle name="Currency 7 3 3 3 4 2" xfId="24897"/>
    <cellStyle name="Currency 7 3 3 3 4 2 2" xfId="55721"/>
    <cellStyle name="Currency 7 3 3 3 4 3" xfId="40311"/>
    <cellStyle name="Currency 7 3 3 3 5" xfId="17088"/>
    <cellStyle name="Currency 7 3 3 3 5 2" xfId="47912"/>
    <cellStyle name="Currency 7 3 3 3 6" xfId="32502"/>
    <cellStyle name="Currency 7 3 3 4" xfId="2309"/>
    <cellStyle name="Currency 7 3 3 4 2" xfId="6112"/>
    <cellStyle name="Currency 7 3 3 4 2 2" xfId="13922"/>
    <cellStyle name="Currency 7 3 3 4 2 2 2" xfId="29333"/>
    <cellStyle name="Currency 7 3 3 4 2 2 2 2" xfId="60157"/>
    <cellStyle name="Currency 7 3 3 4 2 2 3" xfId="44747"/>
    <cellStyle name="Currency 7 3 3 4 2 3" xfId="21524"/>
    <cellStyle name="Currency 7 3 3 4 2 3 2" xfId="52348"/>
    <cellStyle name="Currency 7 3 3 4 2 4" xfId="36938"/>
    <cellStyle name="Currency 7 3 3 4 3" xfId="10119"/>
    <cellStyle name="Currency 7 3 3 4 3 2" xfId="25530"/>
    <cellStyle name="Currency 7 3 3 4 3 2 2" xfId="56354"/>
    <cellStyle name="Currency 7 3 3 4 3 3" xfId="40944"/>
    <cellStyle name="Currency 7 3 3 4 4" xfId="17721"/>
    <cellStyle name="Currency 7 3 3 4 4 2" xfId="48545"/>
    <cellStyle name="Currency 7 3 3 4 5" xfId="33135"/>
    <cellStyle name="Currency 7 3 3 5" xfId="4213"/>
    <cellStyle name="Currency 7 3 3 5 2" xfId="12023"/>
    <cellStyle name="Currency 7 3 3 5 2 2" xfId="27434"/>
    <cellStyle name="Currency 7 3 3 5 2 2 2" xfId="58258"/>
    <cellStyle name="Currency 7 3 3 5 2 3" xfId="42848"/>
    <cellStyle name="Currency 7 3 3 5 3" xfId="19625"/>
    <cellStyle name="Currency 7 3 3 5 3 2" xfId="50449"/>
    <cellStyle name="Currency 7 3 3 5 4" xfId="35039"/>
    <cellStyle name="Currency 7 3 3 6" xfId="8220"/>
    <cellStyle name="Currency 7 3 3 6 2" xfId="23631"/>
    <cellStyle name="Currency 7 3 3 6 2 2" xfId="54455"/>
    <cellStyle name="Currency 7 3 3 6 3" xfId="39045"/>
    <cellStyle name="Currency 7 3 3 7" xfId="15822"/>
    <cellStyle name="Currency 7 3 3 7 2" xfId="46646"/>
    <cellStyle name="Currency 7 3 3 8" xfId="31236"/>
    <cellStyle name="Currency 7 3 4" xfId="830"/>
    <cellStyle name="Currency 7 3 4 2" xfId="2729"/>
    <cellStyle name="Currency 7 3 4 2 2" xfId="6532"/>
    <cellStyle name="Currency 7 3 4 2 2 2" xfId="14342"/>
    <cellStyle name="Currency 7 3 4 2 2 2 2" xfId="29753"/>
    <cellStyle name="Currency 7 3 4 2 2 2 2 2" xfId="60577"/>
    <cellStyle name="Currency 7 3 4 2 2 2 3" xfId="45167"/>
    <cellStyle name="Currency 7 3 4 2 2 3" xfId="21944"/>
    <cellStyle name="Currency 7 3 4 2 2 3 2" xfId="52768"/>
    <cellStyle name="Currency 7 3 4 2 2 4" xfId="37358"/>
    <cellStyle name="Currency 7 3 4 2 3" xfId="10539"/>
    <cellStyle name="Currency 7 3 4 2 3 2" xfId="25950"/>
    <cellStyle name="Currency 7 3 4 2 3 2 2" xfId="56774"/>
    <cellStyle name="Currency 7 3 4 2 3 3" xfId="41364"/>
    <cellStyle name="Currency 7 3 4 2 4" xfId="18141"/>
    <cellStyle name="Currency 7 3 4 2 4 2" xfId="48965"/>
    <cellStyle name="Currency 7 3 4 2 5" xfId="33555"/>
    <cellStyle name="Currency 7 3 4 3" xfId="4633"/>
    <cellStyle name="Currency 7 3 4 3 2" xfId="12443"/>
    <cellStyle name="Currency 7 3 4 3 2 2" xfId="27854"/>
    <cellStyle name="Currency 7 3 4 3 2 2 2" xfId="58678"/>
    <cellStyle name="Currency 7 3 4 3 2 3" xfId="43268"/>
    <cellStyle name="Currency 7 3 4 3 3" xfId="20045"/>
    <cellStyle name="Currency 7 3 4 3 3 2" xfId="50869"/>
    <cellStyle name="Currency 7 3 4 3 4" xfId="35459"/>
    <cellStyle name="Currency 7 3 4 4" xfId="8640"/>
    <cellStyle name="Currency 7 3 4 4 2" xfId="24051"/>
    <cellStyle name="Currency 7 3 4 4 2 2" xfId="54875"/>
    <cellStyle name="Currency 7 3 4 4 3" xfId="39465"/>
    <cellStyle name="Currency 7 3 4 5" xfId="16242"/>
    <cellStyle name="Currency 7 3 4 5 2" xfId="47066"/>
    <cellStyle name="Currency 7 3 4 6" xfId="31656"/>
    <cellStyle name="Currency 7 3 5" xfId="1463"/>
    <cellStyle name="Currency 7 3 5 2" xfId="3362"/>
    <cellStyle name="Currency 7 3 5 2 2" xfId="7165"/>
    <cellStyle name="Currency 7 3 5 2 2 2" xfId="14975"/>
    <cellStyle name="Currency 7 3 5 2 2 2 2" xfId="30386"/>
    <cellStyle name="Currency 7 3 5 2 2 2 2 2" xfId="61210"/>
    <cellStyle name="Currency 7 3 5 2 2 2 3" xfId="45800"/>
    <cellStyle name="Currency 7 3 5 2 2 3" xfId="22577"/>
    <cellStyle name="Currency 7 3 5 2 2 3 2" xfId="53401"/>
    <cellStyle name="Currency 7 3 5 2 2 4" xfId="37991"/>
    <cellStyle name="Currency 7 3 5 2 3" xfId="11172"/>
    <cellStyle name="Currency 7 3 5 2 3 2" xfId="26583"/>
    <cellStyle name="Currency 7 3 5 2 3 2 2" xfId="57407"/>
    <cellStyle name="Currency 7 3 5 2 3 3" xfId="41997"/>
    <cellStyle name="Currency 7 3 5 2 4" xfId="18774"/>
    <cellStyle name="Currency 7 3 5 2 4 2" xfId="49598"/>
    <cellStyle name="Currency 7 3 5 2 5" xfId="34188"/>
    <cellStyle name="Currency 7 3 5 3" xfId="5266"/>
    <cellStyle name="Currency 7 3 5 3 2" xfId="13076"/>
    <cellStyle name="Currency 7 3 5 3 2 2" xfId="28487"/>
    <cellStyle name="Currency 7 3 5 3 2 2 2" xfId="59311"/>
    <cellStyle name="Currency 7 3 5 3 2 3" xfId="43901"/>
    <cellStyle name="Currency 7 3 5 3 3" xfId="20678"/>
    <cellStyle name="Currency 7 3 5 3 3 2" xfId="51502"/>
    <cellStyle name="Currency 7 3 5 3 4" xfId="36092"/>
    <cellStyle name="Currency 7 3 5 4" xfId="9273"/>
    <cellStyle name="Currency 7 3 5 4 2" xfId="24684"/>
    <cellStyle name="Currency 7 3 5 4 2 2" xfId="55508"/>
    <cellStyle name="Currency 7 3 5 4 3" xfId="40098"/>
    <cellStyle name="Currency 7 3 5 5" xfId="16875"/>
    <cellStyle name="Currency 7 3 5 5 2" xfId="47699"/>
    <cellStyle name="Currency 7 3 5 6" xfId="32289"/>
    <cellStyle name="Currency 7 3 6" xfId="2096"/>
    <cellStyle name="Currency 7 3 6 2" xfId="5899"/>
    <cellStyle name="Currency 7 3 6 2 2" xfId="13709"/>
    <cellStyle name="Currency 7 3 6 2 2 2" xfId="29120"/>
    <cellStyle name="Currency 7 3 6 2 2 2 2" xfId="59944"/>
    <cellStyle name="Currency 7 3 6 2 2 3" xfId="44534"/>
    <cellStyle name="Currency 7 3 6 2 3" xfId="21311"/>
    <cellStyle name="Currency 7 3 6 2 3 2" xfId="52135"/>
    <cellStyle name="Currency 7 3 6 2 4" xfId="36725"/>
    <cellStyle name="Currency 7 3 6 3" xfId="9906"/>
    <cellStyle name="Currency 7 3 6 3 2" xfId="25317"/>
    <cellStyle name="Currency 7 3 6 3 2 2" xfId="56141"/>
    <cellStyle name="Currency 7 3 6 3 3" xfId="40731"/>
    <cellStyle name="Currency 7 3 6 4" xfId="17508"/>
    <cellStyle name="Currency 7 3 6 4 2" xfId="48332"/>
    <cellStyle name="Currency 7 3 6 5" xfId="32922"/>
    <cellStyle name="Currency 7 3 7" xfId="4000"/>
    <cellStyle name="Currency 7 3 7 2" xfId="11810"/>
    <cellStyle name="Currency 7 3 7 2 2" xfId="27221"/>
    <cellStyle name="Currency 7 3 7 2 2 2" xfId="58045"/>
    <cellStyle name="Currency 7 3 7 2 3" xfId="42635"/>
    <cellStyle name="Currency 7 3 7 3" xfId="19412"/>
    <cellStyle name="Currency 7 3 7 3 2" xfId="50236"/>
    <cellStyle name="Currency 7 3 7 4" xfId="34826"/>
    <cellStyle name="Currency 7 3 8" xfId="8007"/>
    <cellStyle name="Currency 7 3 8 2" xfId="23418"/>
    <cellStyle name="Currency 7 3 8 2 2" xfId="54242"/>
    <cellStyle name="Currency 7 3 8 3" xfId="38832"/>
    <cellStyle name="Currency 7 3 9" xfId="7798"/>
    <cellStyle name="Currency 7 3 9 2" xfId="23209"/>
    <cellStyle name="Currency 7 3 9 2 2" xfId="54033"/>
    <cellStyle name="Currency 7 3 9 3" xfId="38623"/>
    <cellStyle name="Currency 7 4" xfId="614"/>
    <cellStyle name="Currency 7 4 2" xfId="1247"/>
    <cellStyle name="Currency 7 4 2 2" xfId="3146"/>
    <cellStyle name="Currency 7 4 2 2 2" xfId="6949"/>
    <cellStyle name="Currency 7 4 2 2 2 2" xfId="14759"/>
    <cellStyle name="Currency 7 4 2 2 2 2 2" xfId="30170"/>
    <cellStyle name="Currency 7 4 2 2 2 2 2 2" xfId="60994"/>
    <cellStyle name="Currency 7 4 2 2 2 2 3" xfId="45584"/>
    <cellStyle name="Currency 7 4 2 2 2 3" xfId="22361"/>
    <cellStyle name="Currency 7 4 2 2 2 3 2" xfId="53185"/>
    <cellStyle name="Currency 7 4 2 2 2 4" xfId="37775"/>
    <cellStyle name="Currency 7 4 2 2 3" xfId="10956"/>
    <cellStyle name="Currency 7 4 2 2 3 2" xfId="26367"/>
    <cellStyle name="Currency 7 4 2 2 3 2 2" xfId="57191"/>
    <cellStyle name="Currency 7 4 2 2 3 3" xfId="41781"/>
    <cellStyle name="Currency 7 4 2 2 4" xfId="18558"/>
    <cellStyle name="Currency 7 4 2 2 4 2" xfId="49382"/>
    <cellStyle name="Currency 7 4 2 2 5" xfId="33972"/>
    <cellStyle name="Currency 7 4 2 3" xfId="5050"/>
    <cellStyle name="Currency 7 4 2 3 2" xfId="12860"/>
    <cellStyle name="Currency 7 4 2 3 2 2" xfId="28271"/>
    <cellStyle name="Currency 7 4 2 3 2 2 2" xfId="59095"/>
    <cellStyle name="Currency 7 4 2 3 2 3" xfId="43685"/>
    <cellStyle name="Currency 7 4 2 3 3" xfId="20462"/>
    <cellStyle name="Currency 7 4 2 3 3 2" xfId="51286"/>
    <cellStyle name="Currency 7 4 2 3 4" xfId="35876"/>
    <cellStyle name="Currency 7 4 2 4" xfId="9057"/>
    <cellStyle name="Currency 7 4 2 4 2" xfId="24468"/>
    <cellStyle name="Currency 7 4 2 4 2 2" xfId="55292"/>
    <cellStyle name="Currency 7 4 2 4 3" xfId="39882"/>
    <cellStyle name="Currency 7 4 2 5" xfId="16659"/>
    <cellStyle name="Currency 7 4 2 5 2" xfId="47483"/>
    <cellStyle name="Currency 7 4 2 6" xfId="32073"/>
    <cellStyle name="Currency 7 4 3" xfId="1880"/>
    <cellStyle name="Currency 7 4 3 2" xfId="3779"/>
    <cellStyle name="Currency 7 4 3 2 2" xfId="7582"/>
    <cellStyle name="Currency 7 4 3 2 2 2" xfId="15392"/>
    <cellStyle name="Currency 7 4 3 2 2 2 2" xfId="30803"/>
    <cellStyle name="Currency 7 4 3 2 2 2 2 2" xfId="61627"/>
    <cellStyle name="Currency 7 4 3 2 2 2 3" xfId="46217"/>
    <cellStyle name="Currency 7 4 3 2 2 3" xfId="22994"/>
    <cellStyle name="Currency 7 4 3 2 2 3 2" xfId="53818"/>
    <cellStyle name="Currency 7 4 3 2 2 4" xfId="38408"/>
    <cellStyle name="Currency 7 4 3 2 3" xfId="11589"/>
    <cellStyle name="Currency 7 4 3 2 3 2" xfId="27000"/>
    <cellStyle name="Currency 7 4 3 2 3 2 2" xfId="57824"/>
    <cellStyle name="Currency 7 4 3 2 3 3" xfId="42414"/>
    <cellStyle name="Currency 7 4 3 2 4" xfId="19191"/>
    <cellStyle name="Currency 7 4 3 2 4 2" xfId="50015"/>
    <cellStyle name="Currency 7 4 3 2 5" xfId="34605"/>
    <cellStyle name="Currency 7 4 3 3" xfId="5683"/>
    <cellStyle name="Currency 7 4 3 3 2" xfId="13493"/>
    <cellStyle name="Currency 7 4 3 3 2 2" xfId="28904"/>
    <cellStyle name="Currency 7 4 3 3 2 2 2" xfId="59728"/>
    <cellStyle name="Currency 7 4 3 3 2 3" xfId="44318"/>
    <cellStyle name="Currency 7 4 3 3 3" xfId="21095"/>
    <cellStyle name="Currency 7 4 3 3 3 2" xfId="51919"/>
    <cellStyle name="Currency 7 4 3 3 4" xfId="36509"/>
    <cellStyle name="Currency 7 4 3 4" xfId="9690"/>
    <cellStyle name="Currency 7 4 3 4 2" xfId="25101"/>
    <cellStyle name="Currency 7 4 3 4 2 2" xfId="55925"/>
    <cellStyle name="Currency 7 4 3 4 3" xfId="40515"/>
    <cellStyle name="Currency 7 4 3 5" xfId="17292"/>
    <cellStyle name="Currency 7 4 3 5 2" xfId="48116"/>
    <cellStyle name="Currency 7 4 3 6" xfId="32706"/>
    <cellStyle name="Currency 7 4 4" xfId="2513"/>
    <cellStyle name="Currency 7 4 4 2" xfId="6316"/>
    <cellStyle name="Currency 7 4 4 2 2" xfId="14126"/>
    <cellStyle name="Currency 7 4 4 2 2 2" xfId="29537"/>
    <cellStyle name="Currency 7 4 4 2 2 2 2" xfId="60361"/>
    <cellStyle name="Currency 7 4 4 2 2 3" xfId="44951"/>
    <cellStyle name="Currency 7 4 4 2 3" xfId="21728"/>
    <cellStyle name="Currency 7 4 4 2 3 2" xfId="52552"/>
    <cellStyle name="Currency 7 4 4 2 4" xfId="37142"/>
    <cellStyle name="Currency 7 4 4 3" xfId="10323"/>
    <cellStyle name="Currency 7 4 4 3 2" xfId="25734"/>
    <cellStyle name="Currency 7 4 4 3 2 2" xfId="56558"/>
    <cellStyle name="Currency 7 4 4 3 3" xfId="41148"/>
    <cellStyle name="Currency 7 4 4 4" xfId="17925"/>
    <cellStyle name="Currency 7 4 4 4 2" xfId="48749"/>
    <cellStyle name="Currency 7 4 4 5" xfId="33339"/>
    <cellStyle name="Currency 7 4 5" xfId="4417"/>
    <cellStyle name="Currency 7 4 5 2" xfId="12227"/>
    <cellStyle name="Currency 7 4 5 2 2" xfId="27638"/>
    <cellStyle name="Currency 7 4 5 2 2 2" xfId="58462"/>
    <cellStyle name="Currency 7 4 5 2 3" xfId="43052"/>
    <cellStyle name="Currency 7 4 5 3" xfId="19829"/>
    <cellStyle name="Currency 7 4 5 3 2" xfId="50653"/>
    <cellStyle name="Currency 7 4 5 4" xfId="35243"/>
    <cellStyle name="Currency 7 4 6" xfId="8424"/>
    <cellStyle name="Currency 7 4 6 2" xfId="23835"/>
    <cellStyle name="Currency 7 4 6 2 2" xfId="54659"/>
    <cellStyle name="Currency 7 4 6 3" xfId="39249"/>
    <cellStyle name="Currency 7 4 7" xfId="16026"/>
    <cellStyle name="Currency 7 4 7 2" xfId="46850"/>
    <cellStyle name="Currency 7 4 8" xfId="31440"/>
    <cellStyle name="Currency 7 5" xfId="405"/>
    <cellStyle name="Currency 7 5 2" xfId="1038"/>
    <cellStyle name="Currency 7 5 2 2" xfId="2937"/>
    <cellStyle name="Currency 7 5 2 2 2" xfId="6740"/>
    <cellStyle name="Currency 7 5 2 2 2 2" xfId="14550"/>
    <cellStyle name="Currency 7 5 2 2 2 2 2" xfId="29961"/>
    <cellStyle name="Currency 7 5 2 2 2 2 2 2" xfId="60785"/>
    <cellStyle name="Currency 7 5 2 2 2 2 3" xfId="45375"/>
    <cellStyle name="Currency 7 5 2 2 2 3" xfId="22152"/>
    <cellStyle name="Currency 7 5 2 2 2 3 2" xfId="52976"/>
    <cellStyle name="Currency 7 5 2 2 2 4" xfId="37566"/>
    <cellStyle name="Currency 7 5 2 2 3" xfId="10747"/>
    <cellStyle name="Currency 7 5 2 2 3 2" xfId="26158"/>
    <cellStyle name="Currency 7 5 2 2 3 2 2" xfId="56982"/>
    <cellStyle name="Currency 7 5 2 2 3 3" xfId="41572"/>
    <cellStyle name="Currency 7 5 2 2 4" xfId="18349"/>
    <cellStyle name="Currency 7 5 2 2 4 2" xfId="49173"/>
    <cellStyle name="Currency 7 5 2 2 5" xfId="33763"/>
    <cellStyle name="Currency 7 5 2 3" xfId="4841"/>
    <cellStyle name="Currency 7 5 2 3 2" xfId="12651"/>
    <cellStyle name="Currency 7 5 2 3 2 2" xfId="28062"/>
    <cellStyle name="Currency 7 5 2 3 2 2 2" xfId="58886"/>
    <cellStyle name="Currency 7 5 2 3 2 3" xfId="43476"/>
    <cellStyle name="Currency 7 5 2 3 3" xfId="20253"/>
    <cellStyle name="Currency 7 5 2 3 3 2" xfId="51077"/>
    <cellStyle name="Currency 7 5 2 3 4" xfId="35667"/>
    <cellStyle name="Currency 7 5 2 4" xfId="8848"/>
    <cellStyle name="Currency 7 5 2 4 2" xfId="24259"/>
    <cellStyle name="Currency 7 5 2 4 2 2" xfId="55083"/>
    <cellStyle name="Currency 7 5 2 4 3" xfId="39673"/>
    <cellStyle name="Currency 7 5 2 5" xfId="16450"/>
    <cellStyle name="Currency 7 5 2 5 2" xfId="47274"/>
    <cellStyle name="Currency 7 5 2 6" xfId="31864"/>
    <cellStyle name="Currency 7 5 3" xfId="1671"/>
    <cellStyle name="Currency 7 5 3 2" xfId="3570"/>
    <cellStyle name="Currency 7 5 3 2 2" xfId="7373"/>
    <cellStyle name="Currency 7 5 3 2 2 2" xfId="15183"/>
    <cellStyle name="Currency 7 5 3 2 2 2 2" xfId="30594"/>
    <cellStyle name="Currency 7 5 3 2 2 2 2 2" xfId="61418"/>
    <cellStyle name="Currency 7 5 3 2 2 2 3" xfId="46008"/>
    <cellStyle name="Currency 7 5 3 2 2 3" xfId="22785"/>
    <cellStyle name="Currency 7 5 3 2 2 3 2" xfId="53609"/>
    <cellStyle name="Currency 7 5 3 2 2 4" xfId="38199"/>
    <cellStyle name="Currency 7 5 3 2 3" xfId="11380"/>
    <cellStyle name="Currency 7 5 3 2 3 2" xfId="26791"/>
    <cellStyle name="Currency 7 5 3 2 3 2 2" xfId="57615"/>
    <cellStyle name="Currency 7 5 3 2 3 3" xfId="42205"/>
    <cellStyle name="Currency 7 5 3 2 4" xfId="18982"/>
    <cellStyle name="Currency 7 5 3 2 4 2" xfId="49806"/>
    <cellStyle name="Currency 7 5 3 2 5" xfId="34396"/>
    <cellStyle name="Currency 7 5 3 3" xfId="5474"/>
    <cellStyle name="Currency 7 5 3 3 2" xfId="13284"/>
    <cellStyle name="Currency 7 5 3 3 2 2" xfId="28695"/>
    <cellStyle name="Currency 7 5 3 3 2 2 2" xfId="59519"/>
    <cellStyle name="Currency 7 5 3 3 2 3" xfId="44109"/>
    <cellStyle name="Currency 7 5 3 3 3" xfId="20886"/>
    <cellStyle name="Currency 7 5 3 3 3 2" xfId="51710"/>
    <cellStyle name="Currency 7 5 3 3 4" xfId="36300"/>
    <cellStyle name="Currency 7 5 3 4" xfId="9481"/>
    <cellStyle name="Currency 7 5 3 4 2" xfId="24892"/>
    <cellStyle name="Currency 7 5 3 4 2 2" xfId="55716"/>
    <cellStyle name="Currency 7 5 3 4 3" xfId="40306"/>
    <cellStyle name="Currency 7 5 3 5" xfId="17083"/>
    <cellStyle name="Currency 7 5 3 5 2" xfId="47907"/>
    <cellStyle name="Currency 7 5 3 6" xfId="32497"/>
    <cellStyle name="Currency 7 5 4" xfId="2304"/>
    <cellStyle name="Currency 7 5 4 2" xfId="6107"/>
    <cellStyle name="Currency 7 5 4 2 2" xfId="13917"/>
    <cellStyle name="Currency 7 5 4 2 2 2" xfId="29328"/>
    <cellStyle name="Currency 7 5 4 2 2 2 2" xfId="60152"/>
    <cellStyle name="Currency 7 5 4 2 2 3" xfId="44742"/>
    <cellStyle name="Currency 7 5 4 2 3" xfId="21519"/>
    <cellStyle name="Currency 7 5 4 2 3 2" xfId="52343"/>
    <cellStyle name="Currency 7 5 4 2 4" xfId="36933"/>
    <cellStyle name="Currency 7 5 4 3" xfId="10114"/>
    <cellStyle name="Currency 7 5 4 3 2" xfId="25525"/>
    <cellStyle name="Currency 7 5 4 3 2 2" xfId="56349"/>
    <cellStyle name="Currency 7 5 4 3 3" xfId="40939"/>
    <cellStyle name="Currency 7 5 4 4" xfId="17716"/>
    <cellStyle name="Currency 7 5 4 4 2" xfId="48540"/>
    <cellStyle name="Currency 7 5 4 5" xfId="33130"/>
    <cellStyle name="Currency 7 5 5" xfId="4208"/>
    <cellStyle name="Currency 7 5 5 2" xfId="12018"/>
    <cellStyle name="Currency 7 5 5 2 2" xfId="27429"/>
    <cellStyle name="Currency 7 5 5 2 2 2" xfId="58253"/>
    <cellStyle name="Currency 7 5 5 2 3" xfId="42843"/>
    <cellStyle name="Currency 7 5 5 3" xfId="19620"/>
    <cellStyle name="Currency 7 5 5 3 2" xfId="50444"/>
    <cellStyle name="Currency 7 5 5 4" xfId="35034"/>
    <cellStyle name="Currency 7 5 6" xfId="8215"/>
    <cellStyle name="Currency 7 5 6 2" xfId="23626"/>
    <cellStyle name="Currency 7 5 6 2 2" xfId="54450"/>
    <cellStyle name="Currency 7 5 6 3" xfId="39040"/>
    <cellStyle name="Currency 7 5 7" xfId="15817"/>
    <cellStyle name="Currency 7 5 7 2" xfId="46641"/>
    <cellStyle name="Currency 7 5 8" xfId="31231"/>
    <cellStyle name="Currency 7 6" xfId="825"/>
    <cellStyle name="Currency 7 6 2" xfId="2724"/>
    <cellStyle name="Currency 7 6 2 2" xfId="6527"/>
    <cellStyle name="Currency 7 6 2 2 2" xfId="14337"/>
    <cellStyle name="Currency 7 6 2 2 2 2" xfId="29748"/>
    <cellStyle name="Currency 7 6 2 2 2 2 2" xfId="60572"/>
    <cellStyle name="Currency 7 6 2 2 2 3" xfId="45162"/>
    <cellStyle name="Currency 7 6 2 2 3" xfId="21939"/>
    <cellStyle name="Currency 7 6 2 2 3 2" xfId="52763"/>
    <cellStyle name="Currency 7 6 2 2 4" xfId="37353"/>
    <cellStyle name="Currency 7 6 2 3" xfId="10534"/>
    <cellStyle name="Currency 7 6 2 3 2" xfId="25945"/>
    <cellStyle name="Currency 7 6 2 3 2 2" xfId="56769"/>
    <cellStyle name="Currency 7 6 2 3 3" xfId="41359"/>
    <cellStyle name="Currency 7 6 2 4" xfId="18136"/>
    <cellStyle name="Currency 7 6 2 4 2" xfId="48960"/>
    <cellStyle name="Currency 7 6 2 5" xfId="33550"/>
    <cellStyle name="Currency 7 6 3" xfId="4628"/>
    <cellStyle name="Currency 7 6 3 2" xfId="12438"/>
    <cellStyle name="Currency 7 6 3 2 2" xfId="27849"/>
    <cellStyle name="Currency 7 6 3 2 2 2" xfId="58673"/>
    <cellStyle name="Currency 7 6 3 2 3" xfId="43263"/>
    <cellStyle name="Currency 7 6 3 3" xfId="20040"/>
    <cellStyle name="Currency 7 6 3 3 2" xfId="50864"/>
    <cellStyle name="Currency 7 6 3 4" xfId="35454"/>
    <cellStyle name="Currency 7 6 4" xfId="8635"/>
    <cellStyle name="Currency 7 6 4 2" xfId="24046"/>
    <cellStyle name="Currency 7 6 4 2 2" xfId="54870"/>
    <cellStyle name="Currency 7 6 4 3" xfId="39460"/>
    <cellStyle name="Currency 7 6 5" xfId="16237"/>
    <cellStyle name="Currency 7 6 5 2" xfId="47061"/>
    <cellStyle name="Currency 7 6 6" xfId="31651"/>
    <cellStyle name="Currency 7 7" xfId="1458"/>
    <cellStyle name="Currency 7 7 2" xfId="3357"/>
    <cellStyle name="Currency 7 7 2 2" xfId="7160"/>
    <cellStyle name="Currency 7 7 2 2 2" xfId="14970"/>
    <cellStyle name="Currency 7 7 2 2 2 2" xfId="30381"/>
    <cellStyle name="Currency 7 7 2 2 2 2 2" xfId="61205"/>
    <cellStyle name="Currency 7 7 2 2 2 3" xfId="45795"/>
    <cellStyle name="Currency 7 7 2 2 3" xfId="22572"/>
    <cellStyle name="Currency 7 7 2 2 3 2" xfId="53396"/>
    <cellStyle name="Currency 7 7 2 2 4" xfId="37986"/>
    <cellStyle name="Currency 7 7 2 3" xfId="11167"/>
    <cellStyle name="Currency 7 7 2 3 2" xfId="26578"/>
    <cellStyle name="Currency 7 7 2 3 2 2" xfId="57402"/>
    <cellStyle name="Currency 7 7 2 3 3" xfId="41992"/>
    <cellStyle name="Currency 7 7 2 4" xfId="18769"/>
    <cellStyle name="Currency 7 7 2 4 2" xfId="49593"/>
    <cellStyle name="Currency 7 7 2 5" xfId="34183"/>
    <cellStyle name="Currency 7 7 3" xfId="5261"/>
    <cellStyle name="Currency 7 7 3 2" xfId="13071"/>
    <cellStyle name="Currency 7 7 3 2 2" xfId="28482"/>
    <cellStyle name="Currency 7 7 3 2 2 2" xfId="59306"/>
    <cellStyle name="Currency 7 7 3 2 3" xfId="43896"/>
    <cellStyle name="Currency 7 7 3 3" xfId="20673"/>
    <cellStyle name="Currency 7 7 3 3 2" xfId="51497"/>
    <cellStyle name="Currency 7 7 3 4" xfId="36087"/>
    <cellStyle name="Currency 7 7 4" xfId="9268"/>
    <cellStyle name="Currency 7 7 4 2" xfId="24679"/>
    <cellStyle name="Currency 7 7 4 2 2" xfId="55503"/>
    <cellStyle name="Currency 7 7 4 3" xfId="40093"/>
    <cellStyle name="Currency 7 7 5" xfId="16870"/>
    <cellStyle name="Currency 7 7 5 2" xfId="47694"/>
    <cellStyle name="Currency 7 7 6" xfId="32284"/>
    <cellStyle name="Currency 7 8" xfId="2091"/>
    <cellStyle name="Currency 7 8 2" xfId="5894"/>
    <cellStyle name="Currency 7 8 2 2" xfId="13704"/>
    <cellStyle name="Currency 7 8 2 2 2" xfId="29115"/>
    <cellStyle name="Currency 7 8 2 2 2 2" xfId="59939"/>
    <cellStyle name="Currency 7 8 2 2 3" xfId="44529"/>
    <cellStyle name="Currency 7 8 2 3" xfId="21306"/>
    <cellStyle name="Currency 7 8 2 3 2" xfId="52130"/>
    <cellStyle name="Currency 7 8 2 4" xfId="36720"/>
    <cellStyle name="Currency 7 8 3" xfId="9901"/>
    <cellStyle name="Currency 7 8 3 2" xfId="25312"/>
    <cellStyle name="Currency 7 8 3 2 2" xfId="56136"/>
    <cellStyle name="Currency 7 8 3 3" xfId="40726"/>
    <cellStyle name="Currency 7 8 4" xfId="17503"/>
    <cellStyle name="Currency 7 8 4 2" xfId="48327"/>
    <cellStyle name="Currency 7 8 5" xfId="32917"/>
    <cellStyle name="Currency 7 9" xfId="3995"/>
    <cellStyle name="Currency 7 9 2" xfId="11805"/>
    <cellStyle name="Currency 7 9 2 2" xfId="27216"/>
    <cellStyle name="Currency 7 9 2 2 2" xfId="58040"/>
    <cellStyle name="Currency 7 9 2 3" xfId="42630"/>
    <cellStyle name="Currency 7 9 3" xfId="19407"/>
    <cellStyle name="Currency 7 9 3 2" xfId="50231"/>
    <cellStyle name="Currency 7 9 4" xfId="34821"/>
    <cellStyle name="Currency 8" xfId="236"/>
    <cellStyle name="Currency 8 10" xfId="7838"/>
    <cellStyle name="Currency 8 10 2" xfId="23249"/>
    <cellStyle name="Currency 8 10 2 2" xfId="54073"/>
    <cellStyle name="Currency 8 10 3" xfId="38663"/>
    <cellStyle name="Currency 8 11" xfId="15649"/>
    <cellStyle name="Currency 8 11 2" xfId="46473"/>
    <cellStyle name="Currency 8 12" xfId="31063"/>
    <cellStyle name="Currency 8 2" xfId="320"/>
    <cellStyle name="Currency 8 2 10" xfId="15733"/>
    <cellStyle name="Currency 8 2 10 2" xfId="46557"/>
    <cellStyle name="Currency 8 2 11" xfId="31147"/>
    <cellStyle name="Currency 8 2 2" xfId="743"/>
    <cellStyle name="Currency 8 2 2 2" xfId="1376"/>
    <cellStyle name="Currency 8 2 2 2 2" xfId="3275"/>
    <cellStyle name="Currency 8 2 2 2 2 2" xfId="7078"/>
    <cellStyle name="Currency 8 2 2 2 2 2 2" xfId="14888"/>
    <cellStyle name="Currency 8 2 2 2 2 2 2 2" xfId="30299"/>
    <cellStyle name="Currency 8 2 2 2 2 2 2 2 2" xfId="61123"/>
    <cellStyle name="Currency 8 2 2 2 2 2 2 3" xfId="45713"/>
    <cellStyle name="Currency 8 2 2 2 2 2 3" xfId="22490"/>
    <cellStyle name="Currency 8 2 2 2 2 2 3 2" xfId="53314"/>
    <cellStyle name="Currency 8 2 2 2 2 2 4" xfId="37904"/>
    <cellStyle name="Currency 8 2 2 2 2 3" xfId="11085"/>
    <cellStyle name="Currency 8 2 2 2 2 3 2" xfId="26496"/>
    <cellStyle name="Currency 8 2 2 2 2 3 2 2" xfId="57320"/>
    <cellStyle name="Currency 8 2 2 2 2 3 3" xfId="41910"/>
    <cellStyle name="Currency 8 2 2 2 2 4" xfId="18687"/>
    <cellStyle name="Currency 8 2 2 2 2 4 2" xfId="49511"/>
    <cellStyle name="Currency 8 2 2 2 2 5" xfId="34101"/>
    <cellStyle name="Currency 8 2 2 2 3" xfId="5179"/>
    <cellStyle name="Currency 8 2 2 2 3 2" xfId="12989"/>
    <cellStyle name="Currency 8 2 2 2 3 2 2" xfId="28400"/>
    <cellStyle name="Currency 8 2 2 2 3 2 2 2" xfId="59224"/>
    <cellStyle name="Currency 8 2 2 2 3 2 3" xfId="43814"/>
    <cellStyle name="Currency 8 2 2 2 3 3" xfId="20591"/>
    <cellStyle name="Currency 8 2 2 2 3 3 2" xfId="51415"/>
    <cellStyle name="Currency 8 2 2 2 3 4" xfId="36005"/>
    <cellStyle name="Currency 8 2 2 2 4" xfId="9186"/>
    <cellStyle name="Currency 8 2 2 2 4 2" xfId="24597"/>
    <cellStyle name="Currency 8 2 2 2 4 2 2" xfId="55421"/>
    <cellStyle name="Currency 8 2 2 2 4 3" xfId="40011"/>
    <cellStyle name="Currency 8 2 2 2 5" xfId="16788"/>
    <cellStyle name="Currency 8 2 2 2 5 2" xfId="47612"/>
    <cellStyle name="Currency 8 2 2 2 6" xfId="32202"/>
    <cellStyle name="Currency 8 2 2 3" xfId="2009"/>
    <cellStyle name="Currency 8 2 2 3 2" xfId="3908"/>
    <cellStyle name="Currency 8 2 2 3 2 2" xfId="7711"/>
    <cellStyle name="Currency 8 2 2 3 2 2 2" xfId="15521"/>
    <cellStyle name="Currency 8 2 2 3 2 2 2 2" xfId="30932"/>
    <cellStyle name="Currency 8 2 2 3 2 2 2 2 2" xfId="61756"/>
    <cellStyle name="Currency 8 2 2 3 2 2 2 3" xfId="46346"/>
    <cellStyle name="Currency 8 2 2 3 2 2 3" xfId="23123"/>
    <cellStyle name="Currency 8 2 2 3 2 2 3 2" xfId="53947"/>
    <cellStyle name="Currency 8 2 2 3 2 2 4" xfId="38537"/>
    <cellStyle name="Currency 8 2 2 3 2 3" xfId="11718"/>
    <cellStyle name="Currency 8 2 2 3 2 3 2" xfId="27129"/>
    <cellStyle name="Currency 8 2 2 3 2 3 2 2" xfId="57953"/>
    <cellStyle name="Currency 8 2 2 3 2 3 3" xfId="42543"/>
    <cellStyle name="Currency 8 2 2 3 2 4" xfId="19320"/>
    <cellStyle name="Currency 8 2 2 3 2 4 2" xfId="50144"/>
    <cellStyle name="Currency 8 2 2 3 2 5" xfId="34734"/>
    <cellStyle name="Currency 8 2 2 3 3" xfId="5812"/>
    <cellStyle name="Currency 8 2 2 3 3 2" xfId="13622"/>
    <cellStyle name="Currency 8 2 2 3 3 2 2" xfId="29033"/>
    <cellStyle name="Currency 8 2 2 3 3 2 2 2" xfId="59857"/>
    <cellStyle name="Currency 8 2 2 3 3 2 3" xfId="44447"/>
    <cellStyle name="Currency 8 2 2 3 3 3" xfId="21224"/>
    <cellStyle name="Currency 8 2 2 3 3 3 2" xfId="52048"/>
    <cellStyle name="Currency 8 2 2 3 3 4" xfId="36638"/>
    <cellStyle name="Currency 8 2 2 3 4" xfId="9819"/>
    <cellStyle name="Currency 8 2 2 3 4 2" xfId="25230"/>
    <cellStyle name="Currency 8 2 2 3 4 2 2" xfId="56054"/>
    <cellStyle name="Currency 8 2 2 3 4 3" xfId="40644"/>
    <cellStyle name="Currency 8 2 2 3 5" xfId="17421"/>
    <cellStyle name="Currency 8 2 2 3 5 2" xfId="48245"/>
    <cellStyle name="Currency 8 2 2 3 6" xfId="32835"/>
    <cellStyle name="Currency 8 2 2 4" xfId="2642"/>
    <cellStyle name="Currency 8 2 2 4 2" xfId="6445"/>
    <cellStyle name="Currency 8 2 2 4 2 2" xfId="14255"/>
    <cellStyle name="Currency 8 2 2 4 2 2 2" xfId="29666"/>
    <cellStyle name="Currency 8 2 2 4 2 2 2 2" xfId="60490"/>
    <cellStyle name="Currency 8 2 2 4 2 2 3" xfId="45080"/>
    <cellStyle name="Currency 8 2 2 4 2 3" xfId="21857"/>
    <cellStyle name="Currency 8 2 2 4 2 3 2" xfId="52681"/>
    <cellStyle name="Currency 8 2 2 4 2 4" xfId="37271"/>
    <cellStyle name="Currency 8 2 2 4 3" xfId="10452"/>
    <cellStyle name="Currency 8 2 2 4 3 2" xfId="25863"/>
    <cellStyle name="Currency 8 2 2 4 3 2 2" xfId="56687"/>
    <cellStyle name="Currency 8 2 2 4 3 3" xfId="41277"/>
    <cellStyle name="Currency 8 2 2 4 4" xfId="18054"/>
    <cellStyle name="Currency 8 2 2 4 4 2" xfId="48878"/>
    <cellStyle name="Currency 8 2 2 4 5" xfId="33468"/>
    <cellStyle name="Currency 8 2 2 5" xfId="4546"/>
    <cellStyle name="Currency 8 2 2 5 2" xfId="12356"/>
    <cellStyle name="Currency 8 2 2 5 2 2" xfId="27767"/>
    <cellStyle name="Currency 8 2 2 5 2 2 2" xfId="58591"/>
    <cellStyle name="Currency 8 2 2 5 2 3" xfId="43181"/>
    <cellStyle name="Currency 8 2 2 5 3" xfId="19958"/>
    <cellStyle name="Currency 8 2 2 5 3 2" xfId="50782"/>
    <cellStyle name="Currency 8 2 2 5 4" xfId="35372"/>
    <cellStyle name="Currency 8 2 2 6" xfId="8553"/>
    <cellStyle name="Currency 8 2 2 6 2" xfId="23964"/>
    <cellStyle name="Currency 8 2 2 6 2 2" xfId="54788"/>
    <cellStyle name="Currency 8 2 2 6 3" xfId="39378"/>
    <cellStyle name="Currency 8 2 2 7" xfId="16155"/>
    <cellStyle name="Currency 8 2 2 7 2" xfId="46979"/>
    <cellStyle name="Currency 8 2 2 8" xfId="31569"/>
    <cellStyle name="Currency 8 2 3" xfId="534"/>
    <cellStyle name="Currency 8 2 3 2" xfId="1167"/>
    <cellStyle name="Currency 8 2 3 2 2" xfId="3066"/>
    <cellStyle name="Currency 8 2 3 2 2 2" xfId="6869"/>
    <cellStyle name="Currency 8 2 3 2 2 2 2" xfId="14679"/>
    <cellStyle name="Currency 8 2 3 2 2 2 2 2" xfId="30090"/>
    <cellStyle name="Currency 8 2 3 2 2 2 2 2 2" xfId="60914"/>
    <cellStyle name="Currency 8 2 3 2 2 2 2 3" xfId="45504"/>
    <cellStyle name="Currency 8 2 3 2 2 2 3" xfId="22281"/>
    <cellStyle name="Currency 8 2 3 2 2 2 3 2" xfId="53105"/>
    <cellStyle name="Currency 8 2 3 2 2 2 4" xfId="37695"/>
    <cellStyle name="Currency 8 2 3 2 2 3" xfId="10876"/>
    <cellStyle name="Currency 8 2 3 2 2 3 2" xfId="26287"/>
    <cellStyle name="Currency 8 2 3 2 2 3 2 2" xfId="57111"/>
    <cellStyle name="Currency 8 2 3 2 2 3 3" xfId="41701"/>
    <cellStyle name="Currency 8 2 3 2 2 4" xfId="18478"/>
    <cellStyle name="Currency 8 2 3 2 2 4 2" xfId="49302"/>
    <cellStyle name="Currency 8 2 3 2 2 5" xfId="33892"/>
    <cellStyle name="Currency 8 2 3 2 3" xfId="4970"/>
    <cellStyle name="Currency 8 2 3 2 3 2" xfId="12780"/>
    <cellStyle name="Currency 8 2 3 2 3 2 2" xfId="28191"/>
    <cellStyle name="Currency 8 2 3 2 3 2 2 2" xfId="59015"/>
    <cellStyle name="Currency 8 2 3 2 3 2 3" xfId="43605"/>
    <cellStyle name="Currency 8 2 3 2 3 3" xfId="20382"/>
    <cellStyle name="Currency 8 2 3 2 3 3 2" xfId="51206"/>
    <cellStyle name="Currency 8 2 3 2 3 4" xfId="35796"/>
    <cellStyle name="Currency 8 2 3 2 4" xfId="8977"/>
    <cellStyle name="Currency 8 2 3 2 4 2" xfId="24388"/>
    <cellStyle name="Currency 8 2 3 2 4 2 2" xfId="55212"/>
    <cellStyle name="Currency 8 2 3 2 4 3" xfId="39802"/>
    <cellStyle name="Currency 8 2 3 2 5" xfId="16579"/>
    <cellStyle name="Currency 8 2 3 2 5 2" xfId="47403"/>
    <cellStyle name="Currency 8 2 3 2 6" xfId="31993"/>
    <cellStyle name="Currency 8 2 3 3" xfId="1800"/>
    <cellStyle name="Currency 8 2 3 3 2" xfId="3699"/>
    <cellStyle name="Currency 8 2 3 3 2 2" xfId="7502"/>
    <cellStyle name="Currency 8 2 3 3 2 2 2" xfId="15312"/>
    <cellStyle name="Currency 8 2 3 3 2 2 2 2" xfId="30723"/>
    <cellStyle name="Currency 8 2 3 3 2 2 2 2 2" xfId="61547"/>
    <cellStyle name="Currency 8 2 3 3 2 2 2 3" xfId="46137"/>
    <cellStyle name="Currency 8 2 3 3 2 2 3" xfId="22914"/>
    <cellStyle name="Currency 8 2 3 3 2 2 3 2" xfId="53738"/>
    <cellStyle name="Currency 8 2 3 3 2 2 4" xfId="38328"/>
    <cellStyle name="Currency 8 2 3 3 2 3" xfId="11509"/>
    <cellStyle name="Currency 8 2 3 3 2 3 2" xfId="26920"/>
    <cellStyle name="Currency 8 2 3 3 2 3 2 2" xfId="57744"/>
    <cellStyle name="Currency 8 2 3 3 2 3 3" xfId="42334"/>
    <cellStyle name="Currency 8 2 3 3 2 4" xfId="19111"/>
    <cellStyle name="Currency 8 2 3 3 2 4 2" xfId="49935"/>
    <cellStyle name="Currency 8 2 3 3 2 5" xfId="34525"/>
    <cellStyle name="Currency 8 2 3 3 3" xfId="5603"/>
    <cellStyle name="Currency 8 2 3 3 3 2" xfId="13413"/>
    <cellStyle name="Currency 8 2 3 3 3 2 2" xfId="28824"/>
    <cellStyle name="Currency 8 2 3 3 3 2 2 2" xfId="59648"/>
    <cellStyle name="Currency 8 2 3 3 3 2 3" xfId="44238"/>
    <cellStyle name="Currency 8 2 3 3 3 3" xfId="21015"/>
    <cellStyle name="Currency 8 2 3 3 3 3 2" xfId="51839"/>
    <cellStyle name="Currency 8 2 3 3 3 4" xfId="36429"/>
    <cellStyle name="Currency 8 2 3 3 4" xfId="9610"/>
    <cellStyle name="Currency 8 2 3 3 4 2" xfId="25021"/>
    <cellStyle name="Currency 8 2 3 3 4 2 2" xfId="55845"/>
    <cellStyle name="Currency 8 2 3 3 4 3" xfId="40435"/>
    <cellStyle name="Currency 8 2 3 3 5" xfId="17212"/>
    <cellStyle name="Currency 8 2 3 3 5 2" xfId="48036"/>
    <cellStyle name="Currency 8 2 3 3 6" xfId="32626"/>
    <cellStyle name="Currency 8 2 3 4" xfId="2433"/>
    <cellStyle name="Currency 8 2 3 4 2" xfId="6236"/>
    <cellStyle name="Currency 8 2 3 4 2 2" xfId="14046"/>
    <cellStyle name="Currency 8 2 3 4 2 2 2" xfId="29457"/>
    <cellStyle name="Currency 8 2 3 4 2 2 2 2" xfId="60281"/>
    <cellStyle name="Currency 8 2 3 4 2 2 3" xfId="44871"/>
    <cellStyle name="Currency 8 2 3 4 2 3" xfId="21648"/>
    <cellStyle name="Currency 8 2 3 4 2 3 2" xfId="52472"/>
    <cellStyle name="Currency 8 2 3 4 2 4" xfId="37062"/>
    <cellStyle name="Currency 8 2 3 4 3" xfId="10243"/>
    <cellStyle name="Currency 8 2 3 4 3 2" xfId="25654"/>
    <cellStyle name="Currency 8 2 3 4 3 2 2" xfId="56478"/>
    <cellStyle name="Currency 8 2 3 4 3 3" xfId="41068"/>
    <cellStyle name="Currency 8 2 3 4 4" xfId="17845"/>
    <cellStyle name="Currency 8 2 3 4 4 2" xfId="48669"/>
    <cellStyle name="Currency 8 2 3 4 5" xfId="33259"/>
    <cellStyle name="Currency 8 2 3 5" xfId="4337"/>
    <cellStyle name="Currency 8 2 3 5 2" xfId="12147"/>
    <cellStyle name="Currency 8 2 3 5 2 2" xfId="27558"/>
    <cellStyle name="Currency 8 2 3 5 2 2 2" xfId="58382"/>
    <cellStyle name="Currency 8 2 3 5 2 3" xfId="42972"/>
    <cellStyle name="Currency 8 2 3 5 3" xfId="19749"/>
    <cellStyle name="Currency 8 2 3 5 3 2" xfId="50573"/>
    <cellStyle name="Currency 8 2 3 5 4" xfId="35163"/>
    <cellStyle name="Currency 8 2 3 6" xfId="8344"/>
    <cellStyle name="Currency 8 2 3 6 2" xfId="23755"/>
    <cellStyle name="Currency 8 2 3 6 2 2" xfId="54579"/>
    <cellStyle name="Currency 8 2 3 6 3" xfId="39169"/>
    <cellStyle name="Currency 8 2 3 7" xfId="15946"/>
    <cellStyle name="Currency 8 2 3 7 2" xfId="46770"/>
    <cellStyle name="Currency 8 2 3 8" xfId="31360"/>
    <cellStyle name="Currency 8 2 4" xfId="954"/>
    <cellStyle name="Currency 8 2 4 2" xfId="2853"/>
    <cellStyle name="Currency 8 2 4 2 2" xfId="6656"/>
    <cellStyle name="Currency 8 2 4 2 2 2" xfId="14466"/>
    <cellStyle name="Currency 8 2 4 2 2 2 2" xfId="29877"/>
    <cellStyle name="Currency 8 2 4 2 2 2 2 2" xfId="60701"/>
    <cellStyle name="Currency 8 2 4 2 2 2 3" xfId="45291"/>
    <cellStyle name="Currency 8 2 4 2 2 3" xfId="22068"/>
    <cellStyle name="Currency 8 2 4 2 2 3 2" xfId="52892"/>
    <cellStyle name="Currency 8 2 4 2 2 4" xfId="37482"/>
    <cellStyle name="Currency 8 2 4 2 3" xfId="10663"/>
    <cellStyle name="Currency 8 2 4 2 3 2" xfId="26074"/>
    <cellStyle name="Currency 8 2 4 2 3 2 2" xfId="56898"/>
    <cellStyle name="Currency 8 2 4 2 3 3" xfId="41488"/>
    <cellStyle name="Currency 8 2 4 2 4" xfId="18265"/>
    <cellStyle name="Currency 8 2 4 2 4 2" xfId="49089"/>
    <cellStyle name="Currency 8 2 4 2 5" xfId="33679"/>
    <cellStyle name="Currency 8 2 4 3" xfId="4757"/>
    <cellStyle name="Currency 8 2 4 3 2" xfId="12567"/>
    <cellStyle name="Currency 8 2 4 3 2 2" xfId="27978"/>
    <cellStyle name="Currency 8 2 4 3 2 2 2" xfId="58802"/>
    <cellStyle name="Currency 8 2 4 3 2 3" xfId="43392"/>
    <cellStyle name="Currency 8 2 4 3 3" xfId="20169"/>
    <cellStyle name="Currency 8 2 4 3 3 2" xfId="50993"/>
    <cellStyle name="Currency 8 2 4 3 4" xfId="35583"/>
    <cellStyle name="Currency 8 2 4 4" xfId="8764"/>
    <cellStyle name="Currency 8 2 4 4 2" xfId="24175"/>
    <cellStyle name="Currency 8 2 4 4 2 2" xfId="54999"/>
    <cellStyle name="Currency 8 2 4 4 3" xfId="39589"/>
    <cellStyle name="Currency 8 2 4 5" xfId="16366"/>
    <cellStyle name="Currency 8 2 4 5 2" xfId="47190"/>
    <cellStyle name="Currency 8 2 4 6" xfId="31780"/>
    <cellStyle name="Currency 8 2 5" xfId="1587"/>
    <cellStyle name="Currency 8 2 5 2" xfId="3486"/>
    <cellStyle name="Currency 8 2 5 2 2" xfId="7289"/>
    <cellStyle name="Currency 8 2 5 2 2 2" xfId="15099"/>
    <cellStyle name="Currency 8 2 5 2 2 2 2" xfId="30510"/>
    <cellStyle name="Currency 8 2 5 2 2 2 2 2" xfId="61334"/>
    <cellStyle name="Currency 8 2 5 2 2 2 3" xfId="45924"/>
    <cellStyle name="Currency 8 2 5 2 2 3" xfId="22701"/>
    <cellStyle name="Currency 8 2 5 2 2 3 2" xfId="53525"/>
    <cellStyle name="Currency 8 2 5 2 2 4" xfId="38115"/>
    <cellStyle name="Currency 8 2 5 2 3" xfId="11296"/>
    <cellStyle name="Currency 8 2 5 2 3 2" xfId="26707"/>
    <cellStyle name="Currency 8 2 5 2 3 2 2" xfId="57531"/>
    <cellStyle name="Currency 8 2 5 2 3 3" xfId="42121"/>
    <cellStyle name="Currency 8 2 5 2 4" xfId="18898"/>
    <cellStyle name="Currency 8 2 5 2 4 2" xfId="49722"/>
    <cellStyle name="Currency 8 2 5 2 5" xfId="34312"/>
    <cellStyle name="Currency 8 2 5 3" xfId="5390"/>
    <cellStyle name="Currency 8 2 5 3 2" xfId="13200"/>
    <cellStyle name="Currency 8 2 5 3 2 2" xfId="28611"/>
    <cellStyle name="Currency 8 2 5 3 2 2 2" xfId="59435"/>
    <cellStyle name="Currency 8 2 5 3 2 3" xfId="44025"/>
    <cellStyle name="Currency 8 2 5 3 3" xfId="20802"/>
    <cellStyle name="Currency 8 2 5 3 3 2" xfId="51626"/>
    <cellStyle name="Currency 8 2 5 3 4" xfId="36216"/>
    <cellStyle name="Currency 8 2 5 4" xfId="9397"/>
    <cellStyle name="Currency 8 2 5 4 2" xfId="24808"/>
    <cellStyle name="Currency 8 2 5 4 2 2" xfId="55632"/>
    <cellStyle name="Currency 8 2 5 4 3" xfId="40222"/>
    <cellStyle name="Currency 8 2 5 5" xfId="16999"/>
    <cellStyle name="Currency 8 2 5 5 2" xfId="47823"/>
    <cellStyle name="Currency 8 2 5 6" xfId="32413"/>
    <cellStyle name="Currency 8 2 6" xfId="2220"/>
    <cellStyle name="Currency 8 2 6 2" xfId="6023"/>
    <cellStyle name="Currency 8 2 6 2 2" xfId="13833"/>
    <cellStyle name="Currency 8 2 6 2 2 2" xfId="29244"/>
    <cellStyle name="Currency 8 2 6 2 2 2 2" xfId="60068"/>
    <cellStyle name="Currency 8 2 6 2 2 3" xfId="44658"/>
    <cellStyle name="Currency 8 2 6 2 3" xfId="21435"/>
    <cellStyle name="Currency 8 2 6 2 3 2" xfId="52259"/>
    <cellStyle name="Currency 8 2 6 2 4" xfId="36849"/>
    <cellStyle name="Currency 8 2 6 3" xfId="10030"/>
    <cellStyle name="Currency 8 2 6 3 2" xfId="25441"/>
    <cellStyle name="Currency 8 2 6 3 2 2" xfId="56265"/>
    <cellStyle name="Currency 8 2 6 3 3" xfId="40855"/>
    <cellStyle name="Currency 8 2 6 4" xfId="17632"/>
    <cellStyle name="Currency 8 2 6 4 2" xfId="48456"/>
    <cellStyle name="Currency 8 2 6 5" xfId="33046"/>
    <cellStyle name="Currency 8 2 7" xfId="4124"/>
    <cellStyle name="Currency 8 2 7 2" xfId="11934"/>
    <cellStyle name="Currency 8 2 7 2 2" xfId="27345"/>
    <cellStyle name="Currency 8 2 7 2 2 2" xfId="58169"/>
    <cellStyle name="Currency 8 2 7 2 3" xfId="42759"/>
    <cellStyle name="Currency 8 2 7 3" xfId="19536"/>
    <cellStyle name="Currency 8 2 7 3 2" xfId="50360"/>
    <cellStyle name="Currency 8 2 7 4" xfId="34950"/>
    <cellStyle name="Currency 8 2 8" xfId="8131"/>
    <cellStyle name="Currency 8 2 8 2" xfId="23542"/>
    <cellStyle name="Currency 8 2 8 2 2" xfId="54366"/>
    <cellStyle name="Currency 8 2 8 3" xfId="38956"/>
    <cellStyle name="Currency 8 2 9" xfId="7922"/>
    <cellStyle name="Currency 8 2 9 2" xfId="23333"/>
    <cellStyle name="Currency 8 2 9 2 2" xfId="54157"/>
    <cellStyle name="Currency 8 2 9 3" xfId="38747"/>
    <cellStyle name="Currency 8 3" xfId="659"/>
    <cellStyle name="Currency 8 3 2" xfId="1292"/>
    <cellStyle name="Currency 8 3 2 2" xfId="3191"/>
    <cellStyle name="Currency 8 3 2 2 2" xfId="6994"/>
    <cellStyle name="Currency 8 3 2 2 2 2" xfId="14804"/>
    <cellStyle name="Currency 8 3 2 2 2 2 2" xfId="30215"/>
    <cellStyle name="Currency 8 3 2 2 2 2 2 2" xfId="61039"/>
    <cellStyle name="Currency 8 3 2 2 2 2 3" xfId="45629"/>
    <cellStyle name="Currency 8 3 2 2 2 3" xfId="22406"/>
    <cellStyle name="Currency 8 3 2 2 2 3 2" xfId="53230"/>
    <cellStyle name="Currency 8 3 2 2 2 4" xfId="37820"/>
    <cellStyle name="Currency 8 3 2 2 3" xfId="11001"/>
    <cellStyle name="Currency 8 3 2 2 3 2" xfId="26412"/>
    <cellStyle name="Currency 8 3 2 2 3 2 2" xfId="57236"/>
    <cellStyle name="Currency 8 3 2 2 3 3" xfId="41826"/>
    <cellStyle name="Currency 8 3 2 2 4" xfId="18603"/>
    <cellStyle name="Currency 8 3 2 2 4 2" xfId="49427"/>
    <cellStyle name="Currency 8 3 2 2 5" xfId="34017"/>
    <cellStyle name="Currency 8 3 2 3" xfId="5095"/>
    <cellStyle name="Currency 8 3 2 3 2" xfId="12905"/>
    <cellStyle name="Currency 8 3 2 3 2 2" xfId="28316"/>
    <cellStyle name="Currency 8 3 2 3 2 2 2" xfId="59140"/>
    <cellStyle name="Currency 8 3 2 3 2 3" xfId="43730"/>
    <cellStyle name="Currency 8 3 2 3 3" xfId="20507"/>
    <cellStyle name="Currency 8 3 2 3 3 2" xfId="51331"/>
    <cellStyle name="Currency 8 3 2 3 4" xfId="35921"/>
    <cellStyle name="Currency 8 3 2 4" xfId="9102"/>
    <cellStyle name="Currency 8 3 2 4 2" xfId="24513"/>
    <cellStyle name="Currency 8 3 2 4 2 2" xfId="55337"/>
    <cellStyle name="Currency 8 3 2 4 3" xfId="39927"/>
    <cellStyle name="Currency 8 3 2 5" xfId="16704"/>
    <cellStyle name="Currency 8 3 2 5 2" xfId="47528"/>
    <cellStyle name="Currency 8 3 2 6" xfId="32118"/>
    <cellStyle name="Currency 8 3 3" xfId="1925"/>
    <cellStyle name="Currency 8 3 3 2" xfId="3824"/>
    <cellStyle name="Currency 8 3 3 2 2" xfId="7627"/>
    <cellStyle name="Currency 8 3 3 2 2 2" xfId="15437"/>
    <cellStyle name="Currency 8 3 3 2 2 2 2" xfId="30848"/>
    <cellStyle name="Currency 8 3 3 2 2 2 2 2" xfId="61672"/>
    <cellStyle name="Currency 8 3 3 2 2 2 3" xfId="46262"/>
    <cellStyle name="Currency 8 3 3 2 2 3" xfId="23039"/>
    <cellStyle name="Currency 8 3 3 2 2 3 2" xfId="53863"/>
    <cellStyle name="Currency 8 3 3 2 2 4" xfId="38453"/>
    <cellStyle name="Currency 8 3 3 2 3" xfId="11634"/>
    <cellStyle name="Currency 8 3 3 2 3 2" xfId="27045"/>
    <cellStyle name="Currency 8 3 3 2 3 2 2" xfId="57869"/>
    <cellStyle name="Currency 8 3 3 2 3 3" xfId="42459"/>
    <cellStyle name="Currency 8 3 3 2 4" xfId="19236"/>
    <cellStyle name="Currency 8 3 3 2 4 2" xfId="50060"/>
    <cellStyle name="Currency 8 3 3 2 5" xfId="34650"/>
    <cellStyle name="Currency 8 3 3 3" xfId="5728"/>
    <cellStyle name="Currency 8 3 3 3 2" xfId="13538"/>
    <cellStyle name="Currency 8 3 3 3 2 2" xfId="28949"/>
    <cellStyle name="Currency 8 3 3 3 2 2 2" xfId="59773"/>
    <cellStyle name="Currency 8 3 3 3 2 3" xfId="44363"/>
    <cellStyle name="Currency 8 3 3 3 3" xfId="21140"/>
    <cellStyle name="Currency 8 3 3 3 3 2" xfId="51964"/>
    <cellStyle name="Currency 8 3 3 3 4" xfId="36554"/>
    <cellStyle name="Currency 8 3 3 4" xfId="9735"/>
    <cellStyle name="Currency 8 3 3 4 2" xfId="25146"/>
    <cellStyle name="Currency 8 3 3 4 2 2" xfId="55970"/>
    <cellStyle name="Currency 8 3 3 4 3" xfId="40560"/>
    <cellStyle name="Currency 8 3 3 5" xfId="17337"/>
    <cellStyle name="Currency 8 3 3 5 2" xfId="48161"/>
    <cellStyle name="Currency 8 3 3 6" xfId="32751"/>
    <cellStyle name="Currency 8 3 4" xfId="2558"/>
    <cellStyle name="Currency 8 3 4 2" xfId="6361"/>
    <cellStyle name="Currency 8 3 4 2 2" xfId="14171"/>
    <cellStyle name="Currency 8 3 4 2 2 2" xfId="29582"/>
    <cellStyle name="Currency 8 3 4 2 2 2 2" xfId="60406"/>
    <cellStyle name="Currency 8 3 4 2 2 3" xfId="44996"/>
    <cellStyle name="Currency 8 3 4 2 3" xfId="21773"/>
    <cellStyle name="Currency 8 3 4 2 3 2" xfId="52597"/>
    <cellStyle name="Currency 8 3 4 2 4" xfId="37187"/>
    <cellStyle name="Currency 8 3 4 3" xfId="10368"/>
    <cellStyle name="Currency 8 3 4 3 2" xfId="25779"/>
    <cellStyle name="Currency 8 3 4 3 2 2" xfId="56603"/>
    <cellStyle name="Currency 8 3 4 3 3" xfId="41193"/>
    <cellStyle name="Currency 8 3 4 4" xfId="17970"/>
    <cellStyle name="Currency 8 3 4 4 2" xfId="48794"/>
    <cellStyle name="Currency 8 3 4 5" xfId="33384"/>
    <cellStyle name="Currency 8 3 5" xfId="4462"/>
    <cellStyle name="Currency 8 3 5 2" xfId="12272"/>
    <cellStyle name="Currency 8 3 5 2 2" xfId="27683"/>
    <cellStyle name="Currency 8 3 5 2 2 2" xfId="58507"/>
    <cellStyle name="Currency 8 3 5 2 3" xfId="43097"/>
    <cellStyle name="Currency 8 3 5 3" xfId="19874"/>
    <cellStyle name="Currency 8 3 5 3 2" xfId="50698"/>
    <cellStyle name="Currency 8 3 5 4" xfId="35288"/>
    <cellStyle name="Currency 8 3 6" xfId="8469"/>
    <cellStyle name="Currency 8 3 6 2" xfId="23880"/>
    <cellStyle name="Currency 8 3 6 2 2" xfId="54704"/>
    <cellStyle name="Currency 8 3 6 3" xfId="39294"/>
    <cellStyle name="Currency 8 3 7" xfId="16071"/>
    <cellStyle name="Currency 8 3 7 2" xfId="46895"/>
    <cellStyle name="Currency 8 3 8" xfId="31485"/>
    <cellStyle name="Currency 8 4" xfId="450"/>
    <cellStyle name="Currency 8 4 2" xfId="1083"/>
    <cellStyle name="Currency 8 4 2 2" xfId="2982"/>
    <cellStyle name="Currency 8 4 2 2 2" xfId="6785"/>
    <cellStyle name="Currency 8 4 2 2 2 2" xfId="14595"/>
    <cellStyle name="Currency 8 4 2 2 2 2 2" xfId="30006"/>
    <cellStyle name="Currency 8 4 2 2 2 2 2 2" xfId="60830"/>
    <cellStyle name="Currency 8 4 2 2 2 2 3" xfId="45420"/>
    <cellStyle name="Currency 8 4 2 2 2 3" xfId="22197"/>
    <cellStyle name="Currency 8 4 2 2 2 3 2" xfId="53021"/>
    <cellStyle name="Currency 8 4 2 2 2 4" xfId="37611"/>
    <cellStyle name="Currency 8 4 2 2 3" xfId="10792"/>
    <cellStyle name="Currency 8 4 2 2 3 2" xfId="26203"/>
    <cellStyle name="Currency 8 4 2 2 3 2 2" xfId="57027"/>
    <cellStyle name="Currency 8 4 2 2 3 3" xfId="41617"/>
    <cellStyle name="Currency 8 4 2 2 4" xfId="18394"/>
    <cellStyle name="Currency 8 4 2 2 4 2" xfId="49218"/>
    <cellStyle name="Currency 8 4 2 2 5" xfId="33808"/>
    <cellStyle name="Currency 8 4 2 3" xfId="4886"/>
    <cellStyle name="Currency 8 4 2 3 2" xfId="12696"/>
    <cellStyle name="Currency 8 4 2 3 2 2" xfId="28107"/>
    <cellStyle name="Currency 8 4 2 3 2 2 2" xfId="58931"/>
    <cellStyle name="Currency 8 4 2 3 2 3" xfId="43521"/>
    <cellStyle name="Currency 8 4 2 3 3" xfId="20298"/>
    <cellStyle name="Currency 8 4 2 3 3 2" xfId="51122"/>
    <cellStyle name="Currency 8 4 2 3 4" xfId="35712"/>
    <cellStyle name="Currency 8 4 2 4" xfId="8893"/>
    <cellStyle name="Currency 8 4 2 4 2" xfId="24304"/>
    <cellStyle name="Currency 8 4 2 4 2 2" xfId="55128"/>
    <cellStyle name="Currency 8 4 2 4 3" xfId="39718"/>
    <cellStyle name="Currency 8 4 2 5" xfId="16495"/>
    <cellStyle name="Currency 8 4 2 5 2" xfId="47319"/>
    <cellStyle name="Currency 8 4 2 6" xfId="31909"/>
    <cellStyle name="Currency 8 4 3" xfId="1716"/>
    <cellStyle name="Currency 8 4 3 2" xfId="3615"/>
    <cellStyle name="Currency 8 4 3 2 2" xfId="7418"/>
    <cellStyle name="Currency 8 4 3 2 2 2" xfId="15228"/>
    <cellStyle name="Currency 8 4 3 2 2 2 2" xfId="30639"/>
    <cellStyle name="Currency 8 4 3 2 2 2 2 2" xfId="61463"/>
    <cellStyle name="Currency 8 4 3 2 2 2 3" xfId="46053"/>
    <cellStyle name="Currency 8 4 3 2 2 3" xfId="22830"/>
    <cellStyle name="Currency 8 4 3 2 2 3 2" xfId="53654"/>
    <cellStyle name="Currency 8 4 3 2 2 4" xfId="38244"/>
    <cellStyle name="Currency 8 4 3 2 3" xfId="11425"/>
    <cellStyle name="Currency 8 4 3 2 3 2" xfId="26836"/>
    <cellStyle name="Currency 8 4 3 2 3 2 2" xfId="57660"/>
    <cellStyle name="Currency 8 4 3 2 3 3" xfId="42250"/>
    <cellStyle name="Currency 8 4 3 2 4" xfId="19027"/>
    <cellStyle name="Currency 8 4 3 2 4 2" xfId="49851"/>
    <cellStyle name="Currency 8 4 3 2 5" xfId="34441"/>
    <cellStyle name="Currency 8 4 3 3" xfId="5519"/>
    <cellStyle name="Currency 8 4 3 3 2" xfId="13329"/>
    <cellStyle name="Currency 8 4 3 3 2 2" xfId="28740"/>
    <cellStyle name="Currency 8 4 3 3 2 2 2" xfId="59564"/>
    <cellStyle name="Currency 8 4 3 3 2 3" xfId="44154"/>
    <cellStyle name="Currency 8 4 3 3 3" xfId="20931"/>
    <cellStyle name="Currency 8 4 3 3 3 2" xfId="51755"/>
    <cellStyle name="Currency 8 4 3 3 4" xfId="36345"/>
    <cellStyle name="Currency 8 4 3 4" xfId="9526"/>
    <cellStyle name="Currency 8 4 3 4 2" xfId="24937"/>
    <cellStyle name="Currency 8 4 3 4 2 2" xfId="55761"/>
    <cellStyle name="Currency 8 4 3 4 3" xfId="40351"/>
    <cellStyle name="Currency 8 4 3 5" xfId="17128"/>
    <cellStyle name="Currency 8 4 3 5 2" xfId="47952"/>
    <cellStyle name="Currency 8 4 3 6" xfId="32542"/>
    <cellStyle name="Currency 8 4 4" xfId="2349"/>
    <cellStyle name="Currency 8 4 4 2" xfId="6152"/>
    <cellStyle name="Currency 8 4 4 2 2" xfId="13962"/>
    <cellStyle name="Currency 8 4 4 2 2 2" xfId="29373"/>
    <cellStyle name="Currency 8 4 4 2 2 2 2" xfId="60197"/>
    <cellStyle name="Currency 8 4 4 2 2 3" xfId="44787"/>
    <cellStyle name="Currency 8 4 4 2 3" xfId="21564"/>
    <cellStyle name="Currency 8 4 4 2 3 2" xfId="52388"/>
    <cellStyle name="Currency 8 4 4 2 4" xfId="36978"/>
    <cellStyle name="Currency 8 4 4 3" xfId="10159"/>
    <cellStyle name="Currency 8 4 4 3 2" xfId="25570"/>
    <cellStyle name="Currency 8 4 4 3 2 2" xfId="56394"/>
    <cellStyle name="Currency 8 4 4 3 3" xfId="40984"/>
    <cellStyle name="Currency 8 4 4 4" xfId="17761"/>
    <cellStyle name="Currency 8 4 4 4 2" xfId="48585"/>
    <cellStyle name="Currency 8 4 4 5" xfId="33175"/>
    <cellStyle name="Currency 8 4 5" xfId="4253"/>
    <cellStyle name="Currency 8 4 5 2" xfId="12063"/>
    <cellStyle name="Currency 8 4 5 2 2" xfId="27474"/>
    <cellStyle name="Currency 8 4 5 2 2 2" xfId="58298"/>
    <cellStyle name="Currency 8 4 5 2 3" xfId="42888"/>
    <cellStyle name="Currency 8 4 5 3" xfId="19665"/>
    <cellStyle name="Currency 8 4 5 3 2" xfId="50489"/>
    <cellStyle name="Currency 8 4 5 4" xfId="35079"/>
    <cellStyle name="Currency 8 4 6" xfId="8260"/>
    <cellStyle name="Currency 8 4 6 2" xfId="23671"/>
    <cellStyle name="Currency 8 4 6 2 2" xfId="54495"/>
    <cellStyle name="Currency 8 4 6 3" xfId="39085"/>
    <cellStyle name="Currency 8 4 7" xfId="15862"/>
    <cellStyle name="Currency 8 4 7 2" xfId="46686"/>
    <cellStyle name="Currency 8 4 8" xfId="31276"/>
    <cellStyle name="Currency 8 5" xfId="870"/>
    <cellStyle name="Currency 8 5 2" xfId="2769"/>
    <cellStyle name="Currency 8 5 2 2" xfId="6572"/>
    <cellStyle name="Currency 8 5 2 2 2" xfId="14382"/>
    <cellStyle name="Currency 8 5 2 2 2 2" xfId="29793"/>
    <cellStyle name="Currency 8 5 2 2 2 2 2" xfId="60617"/>
    <cellStyle name="Currency 8 5 2 2 2 3" xfId="45207"/>
    <cellStyle name="Currency 8 5 2 2 3" xfId="21984"/>
    <cellStyle name="Currency 8 5 2 2 3 2" xfId="52808"/>
    <cellStyle name="Currency 8 5 2 2 4" xfId="37398"/>
    <cellStyle name="Currency 8 5 2 3" xfId="10579"/>
    <cellStyle name="Currency 8 5 2 3 2" xfId="25990"/>
    <cellStyle name="Currency 8 5 2 3 2 2" xfId="56814"/>
    <cellStyle name="Currency 8 5 2 3 3" xfId="41404"/>
    <cellStyle name="Currency 8 5 2 4" xfId="18181"/>
    <cellStyle name="Currency 8 5 2 4 2" xfId="49005"/>
    <cellStyle name="Currency 8 5 2 5" xfId="33595"/>
    <cellStyle name="Currency 8 5 3" xfId="4673"/>
    <cellStyle name="Currency 8 5 3 2" xfId="12483"/>
    <cellStyle name="Currency 8 5 3 2 2" xfId="27894"/>
    <cellStyle name="Currency 8 5 3 2 2 2" xfId="58718"/>
    <cellStyle name="Currency 8 5 3 2 3" xfId="43308"/>
    <cellStyle name="Currency 8 5 3 3" xfId="20085"/>
    <cellStyle name="Currency 8 5 3 3 2" xfId="50909"/>
    <cellStyle name="Currency 8 5 3 4" xfId="35499"/>
    <cellStyle name="Currency 8 5 4" xfId="8680"/>
    <cellStyle name="Currency 8 5 4 2" xfId="24091"/>
    <cellStyle name="Currency 8 5 4 2 2" xfId="54915"/>
    <cellStyle name="Currency 8 5 4 3" xfId="39505"/>
    <cellStyle name="Currency 8 5 5" xfId="16282"/>
    <cellStyle name="Currency 8 5 5 2" xfId="47106"/>
    <cellStyle name="Currency 8 5 6" xfId="31696"/>
    <cellStyle name="Currency 8 6" xfId="1503"/>
    <cellStyle name="Currency 8 6 2" xfId="3402"/>
    <cellStyle name="Currency 8 6 2 2" xfId="7205"/>
    <cellStyle name="Currency 8 6 2 2 2" xfId="15015"/>
    <cellStyle name="Currency 8 6 2 2 2 2" xfId="30426"/>
    <cellStyle name="Currency 8 6 2 2 2 2 2" xfId="61250"/>
    <cellStyle name="Currency 8 6 2 2 2 3" xfId="45840"/>
    <cellStyle name="Currency 8 6 2 2 3" xfId="22617"/>
    <cellStyle name="Currency 8 6 2 2 3 2" xfId="53441"/>
    <cellStyle name="Currency 8 6 2 2 4" xfId="38031"/>
    <cellStyle name="Currency 8 6 2 3" xfId="11212"/>
    <cellStyle name="Currency 8 6 2 3 2" xfId="26623"/>
    <cellStyle name="Currency 8 6 2 3 2 2" xfId="57447"/>
    <cellStyle name="Currency 8 6 2 3 3" xfId="42037"/>
    <cellStyle name="Currency 8 6 2 4" xfId="18814"/>
    <cellStyle name="Currency 8 6 2 4 2" xfId="49638"/>
    <cellStyle name="Currency 8 6 2 5" xfId="34228"/>
    <cellStyle name="Currency 8 6 3" xfId="5306"/>
    <cellStyle name="Currency 8 6 3 2" xfId="13116"/>
    <cellStyle name="Currency 8 6 3 2 2" xfId="28527"/>
    <cellStyle name="Currency 8 6 3 2 2 2" xfId="59351"/>
    <cellStyle name="Currency 8 6 3 2 3" xfId="43941"/>
    <cellStyle name="Currency 8 6 3 3" xfId="20718"/>
    <cellStyle name="Currency 8 6 3 3 2" xfId="51542"/>
    <cellStyle name="Currency 8 6 3 4" xfId="36132"/>
    <cellStyle name="Currency 8 6 4" xfId="9313"/>
    <cellStyle name="Currency 8 6 4 2" xfId="24724"/>
    <cellStyle name="Currency 8 6 4 2 2" xfId="55548"/>
    <cellStyle name="Currency 8 6 4 3" xfId="40138"/>
    <cellStyle name="Currency 8 6 5" xfId="16915"/>
    <cellStyle name="Currency 8 6 5 2" xfId="47739"/>
    <cellStyle name="Currency 8 6 6" xfId="32329"/>
    <cellStyle name="Currency 8 7" xfId="2136"/>
    <cellStyle name="Currency 8 7 2" xfId="5939"/>
    <cellStyle name="Currency 8 7 2 2" xfId="13749"/>
    <cellStyle name="Currency 8 7 2 2 2" xfId="29160"/>
    <cellStyle name="Currency 8 7 2 2 2 2" xfId="59984"/>
    <cellStyle name="Currency 8 7 2 2 3" xfId="44574"/>
    <cellStyle name="Currency 8 7 2 3" xfId="21351"/>
    <cellStyle name="Currency 8 7 2 3 2" xfId="52175"/>
    <cellStyle name="Currency 8 7 2 4" xfId="36765"/>
    <cellStyle name="Currency 8 7 3" xfId="9946"/>
    <cellStyle name="Currency 8 7 3 2" xfId="25357"/>
    <cellStyle name="Currency 8 7 3 2 2" xfId="56181"/>
    <cellStyle name="Currency 8 7 3 3" xfId="40771"/>
    <cellStyle name="Currency 8 7 4" xfId="17548"/>
    <cellStyle name="Currency 8 7 4 2" xfId="48372"/>
    <cellStyle name="Currency 8 7 5" xfId="32962"/>
    <cellStyle name="Currency 8 8" xfId="4040"/>
    <cellStyle name="Currency 8 8 2" xfId="11850"/>
    <cellStyle name="Currency 8 8 2 2" xfId="27261"/>
    <cellStyle name="Currency 8 8 2 2 2" xfId="58085"/>
    <cellStyle name="Currency 8 8 2 3" xfId="42675"/>
    <cellStyle name="Currency 8 8 3" xfId="19452"/>
    <cellStyle name="Currency 8 8 3 2" xfId="50276"/>
    <cellStyle name="Currency 8 8 4" xfId="34866"/>
    <cellStyle name="Currency 8 9" xfId="8047"/>
    <cellStyle name="Currency 8 9 2" xfId="23458"/>
    <cellStyle name="Currency 8 9 2 2" xfId="54282"/>
    <cellStyle name="Currency 8 9 3" xfId="38872"/>
    <cellStyle name="Currency 9" xfId="276"/>
    <cellStyle name="Currency 9 10" xfId="15689"/>
    <cellStyle name="Currency 9 10 2" xfId="46513"/>
    <cellStyle name="Currency 9 11" xfId="31103"/>
    <cellStyle name="Currency 9 2" xfId="699"/>
    <cellStyle name="Currency 9 2 2" xfId="1332"/>
    <cellStyle name="Currency 9 2 2 2" xfId="3231"/>
    <cellStyle name="Currency 9 2 2 2 2" xfId="7034"/>
    <cellStyle name="Currency 9 2 2 2 2 2" xfId="14844"/>
    <cellStyle name="Currency 9 2 2 2 2 2 2" xfId="30255"/>
    <cellStyle name="Currency 9 2 2 2 2 2 2 2" xfId="61079"/>
    <cellStyle name="Currency 9 2 2 2 2 2 3" xfId="45669"/>
    <cellStyle name="Currency 9 2 2 2 2 3" xfId="22446"/>
    <cellStyle name="Currency 9 2 2 2 2 3 2" xfId="53270"/>
    <cellStyle name="Currency 9 2 2 2 2 4" xfId="37860"/>
    <cellStyle name="Currency 9 2 2 2 3" xfId="11041"/>
    <cellStyle name="Currency 9 2 2 2 3 2" xfId="26452"/>
    <cellStyle name="Currency 9 2 2 2 3 2 2" xfId="57276"/>
    <cellStyle name="Currency 9 2 2 2 3 3" xfId="41866"/>
    <cellStyle name="Currency 9 2 2 2 4" xfId="18643"/>
    <cellStyle name="Currency 9 2 2 2 4 2" xfId="49467"/>
    <cellStyle name="Currency 9 2 2 2 5" xfId="34057"/>
    <cellStyle name="Currency 9 2 2 3" xfId="5135"/>
    <cellStyle name="Currency 9 2 2 3 2" xfId="12945"/>
    <cellStyle name="Currency 9 2 2 3 2 2" xfId="28356"/>
    <cellStyle name="Currency 9 2 2 3 2 2 2" xfId="59180"/>
    <cellStyle name="Currency 9 2 2 3 2 3" xfId="43770"/>
    <cellStyle name="Currency 9 2 2 3 3" xfId="20547"/>
    <cellStyle name="Currency 9 2 2 3 3 2" xfId="51371"/>
    <cellStyle name="Currency 9 2 2 3 4" xfId="35961"/>
    <cellStyle name="Currency 9 2 2 4" xfId="9142"/>
    <cellStyle name="Currency 9 2 2 4 2" xfId="24553"/>
    <cellStyle name="Currency 9 2 2 4 2 2" xfId="55377"/>
    <cellStyle name="Currency 9 2 2 4 3" xfId="39967"/>
    <cellStyle name="Currency 9 2 2 5" xfId="16744"/>
    <cellStyle name="Currency 9 2 2 5 2" xfId="47568"/>
    <cellStyle name="Currency 9 2 2 6" xfId="32158"/>
    <cellStyle name="Currency 9 2 3" xfId="1965"/>
    <cellStyle name="Currency 9 2 3 2" xfId="3864"/>
    <cellStyle name="Currency 9 2 3 2 2" xfId="7667"/>
    <cellStyle name="Currency 9 2 3 2 2 2" xfId="15477"/>
    <cellStyle name="Currency 9 2 3 2 2 2 2" xfId="30888"/>
    <cellStyle name="Currency 9 2 3 2 2 2 2 2" xfId="61712"/>
    <cellStyle name="Currency 9 2 3 2 2 2 3" xfId="46302"/>
    <cellStyle name="Currency 9 2 3 2 2 3" xfId="23079"/>
    <cellStyle name="Currency 9 2 3 2 2 3 2" xfId="53903"/>
    <cellStyle name="Currency 9 2 3 2 2 4" xfId="38493"/>
    <cellStyle name="Currency 9 2 3 2 3" xfId="11674"/>
    <cellStyle name="Currency 9 2 3 2 3 2" xfId="27085"/>
    <cellStyle name="Currency 9 2 3 2 3 2 2" xfId="57909"/>
    <cellStyle name="Currency 9 2 3 2 3 3" xfId="42499"/>
    <cellStyle name="Currency 9 2 3 2 4" xfId="19276"/>
    <cellStyle name="Currency 9 2 3 2 4 2" xfId="50100"/>
    <cellStyle name="Currency 9 2 3 2 5" xfId="34690"/>
    <cellStyle name="Currency 9 2 3 3" xfId="5768"/>
    <cellStyle name="Currency 9 2 3 3 2" xfId="13578"/>
    <cellStyle name="Currency 9 2 3 3 2 2" xfId="28989"/>
    <cellStyle name="Currency 9 2 3 3 2 2 2" xfId="59813"/>
    <cellStyle name="Currency 9 2 3 3 2 3" xfId="44403"/>
    <cellStyle name="Currency 9 2 3 3 3" xfId="21180"/>
    <cellStyle name="Currency 9 2 3 3 3 2" xfId="52004"/>
    <cellStyle name="Currency 9 2 3 3 4" xfId="36594"/>
    <cellStyle name="Currency 9 2 3 4" xfId="9775"/>
    <cellStyle name="Currency 9 2 3 4 2" xfId="25186"/>
    <cellStyle name="Currency 9 2 3 4 2 2" xfId="56010"/>
    <cellStyle name="Currency 9 2 3 4 3" xfId="40600"/>
    <cellStyle name="Currency 9 2 3 5" xfId="17377"/>
    <cellStyle name="Currency 9 2 3 5 2" xfId="48201"/>
    <cellStyle name="Currency 9 2 3 6" xfId="32791"/>
    <cellStyle name="Currency 9 2 4" xfId="2598"/>
    <cellStyle name="Currency 9 2 4 2" xfId="6401"/>
    <cellStyle name="Currency 9 2 4 2 2" xfId="14211"/>
    <cellStyle name="Currency 9 2 4 2 2 2" xfId="29622"/>
    <cellStyle name="Currency 9 2 4 2 2 2 2" xfId="60446"/>
    <cellStyle name="Currency 9 2 4 2 2 3" xfId="45036"/>
    <cellStyle name="Currency 9 2 4 2 3" xfId="21813"/>
    <cellStyle name="Currency 9 2 4 2 3 2" xfId="52637"/>
    <cellStyle name="Currency 9 2 4 2 4" xfId="37227"/>
    <cellStyle name="Currency 9 2 4 3" xfId="10408"/>
    <cellStyle name="Currency 9 2 4 3 2" xfId="25819"/>
    <cellStyle name="Currency 9 2 4 3 2 2" xfId="56643"/>
    <cellStyle name="Currency 9 2 4 3 3" xfId="41233"/>
    <cellStyle name="Currency 9 2 4 4" xfId="18010"/>
    <cellStyle name="Currency 9 2 4 4 2" xfId="48834"/>
    <cellStyle name="Currency 9 2 4 5" xfId="33424"/>
    <cellStyle name="Currency 9 2 5" xfId="4502"/>
    <cellStyle name="Currency 9 2 5 2" xfId="12312"/>
    <cellStyle name="Currency 9 2 5 2 2" xfId="27723"/>
    <cellStyle name="Currency 9 2 5 2 2 2" xfId="58547"/>
    <cellStyle name="Currency 9 2 5 2 3" xfId="43137"/>
    <cellStyle name="Currency 9 2 5 3" xfId="19914"/>
    <cellStyle name="Currency 9 2 5 3 2" xfId="50738"/>
    <cellStyle name="Currency 9 2 5 4" xfId="35328"/>
    <cellStyle name="Currency 9 2 6" xfId="8509"/>
    <cellStyle name="Currency 9 2 6 2" xfId="23920"/>
    <cellStyle name="Currency 9 2 6 2 2" xfId="54744"/>
    <cellStyle name="Currency 9 2 6 3" xfId="39334"/>
    <cellStyle name="Currency 9 2 7" xfId="16111"/>
    <cellStyle name="Currency 9 2 7 2" xfId="46935"/>
    <cellStyle name="Currency 9 2 8" xfId="31525"/>
    <cellStyle name="Currency 9 3" xfId="490"/>
    <cellStyle name="Currency 9 3 2" xfId="1123"/>
    <cellStyle name="Currency 9 3 2 2" xfId="3022"/>
    <cellStyle name="Currency 9 3 2 2 2" xfId="6825"/>
    <cellStyle name="Currency 9 3 2 2 2 2" xfId="14635"/>
    <cellStyle name="Currency 9 3 2 2 2 2 2" xfId="30046"/>
    <cellStyle name="Currency 9 3 2 2 2 2 2 2" xfId="60870"/>
    <cellStyle name="Currency 9 3 2 2 2 2 3" xfId="45460"/>
    <cellStyle name="Currency 9 3 2 2 2 3" xfId="22237"/>
    <cellStyle name="Currency 9 3 2 2 2 3 2" xfId="53061"/>
    <cellStyle name="Currency 9 3 2 2 2 4" xfId="37651"/>
    <cellStyle name="Currency 9 3 2 2 3" xfId="10832"/>
    <cellStyle name="Currency 9 3 2 2 3 2" xfId="26243"/>
    <cellStyle name="Currency 9 3 2 2 3 2 2" xfId="57067"/>
    <cellStyle name="Currency 9 3 2 2 3 3" xfId="41657"/>
    <cellStyle name="Currency 9 3 2 2 4" xfId="18434"/>
    <cellStyle name="Currency 9 3 2 2 4 2" xfId="49258"/>
    <cellStyle name="Currency 9 3 2 2 5" xfId="33848"/>
    <cellStyle name="Currency 9 3 2 3" xfId="4926"/>
    <cellStyle name="Currency 9 3 2 3 2" xfId="12736"/>
    <cellStyle name="Currency 9 3 2 3 2 2" xfId="28147"/>
    <cellStyle name="Currency 9 3 2 3 2 2 2" xfId="58971"/>
    <cellStyle name="Currency 9 3 2 3 2 3" xfId="43561"/>
    <cellStyle name="Currency 9 3 2 3 3" xfId="20338"/>
    <cellStyle name="Currency 9 3 2 3 3 2" xfId="51162"/>
    <cellStyle name="Currency 9 3 2 3 4" xfId="35752"/>
    <cellStyle name="Currency 9 3 2 4" xfId="8933"/>
    <cellStyle name="Currency 9 3 2 4 2" xfId="24344"/>
    <cellStyle name="Currency 9 3 2 4 2 2" xfId="55168"/>
    <cellStyle name="Currency 9 3 2 4 3" xfId="39758"/>
    <cellStyle name="Currency 9 3 2 5" xfId="16535"/>
    <cellStyle name="Currency 9 3 2 5 2" xfId="47359"/>
    <cellStyle name="Currency 9 3 2 6" xfId="31949"/>
    <cellStyle name="Currency 9 3 3" xfId="1756"/>
    <cellStyle name="Currency 9 3 3 2" xfId="3655"/>
    <cellStyle name="Currency 9 3 3 2 2" xfId="7458"/>
    <cellStyle name="Currency 9 3 3 2 2 2" xfId="15268"/>
    <cellStyle name="Currency 9 3 3 2 2 2 2" xfId="30679"/>
    <cellStyle name="Currency 9 3 3 2 2 2 2 2" xfId="61503"/>
    <cellStyle name="Currency 9 3 3 2 2 2 3" xfId="46093"/>
    <cellStyle name="Currency 9 3 3 2 2 3" xfId="22870"/>
    <cellStyle name="Currency 9 3 3 2 2 3 2" xfId="53694"/>
    <cellStyle name="Currency 9 3 3 2 2 4" xfId="38284"/>
    <cellStyle name="Currency 9 3 3 2 3" xfId="11465"/>
    <cellStyle name="Currency 9 3 3 2 3 2" xfId="26876"/>
    <cellStyle name="Currency 9 3 3 2 3 2 2" xfId="57700"/>
    <cellStyle name="Currency 9 3 3 2 3 3" xfId="42290"/>
    <cellStyle name="Currency 9 3 3 2 4" xfId="19067"/>
    <cellStyle name="Currency 9 3 3 2 4 2" xfId="49891"/>
    <cellStyle name="Currency 9 3 3 2 5" xfId="34481"/>
    <cellStyle name="Currency 9 3 3 3" xfId="5559"/>
    <cellStyle name="Currency 9 3 3 3 2" xfId="13369"/>
    <cellStyle name="Currency 9 3 3 3 2 2" xfId="28780"/>
    <cellStyle name="Currency 9 3 3 3 2 2 2" xfId="59604"/>
    <cellStyle name="Currency 9 3 3 3 2 3" xfId="44194"/>
    <cellStyle name="Currency 9 3 3 3 3" xfId="20971"/>
    <cellStyle name="Currency 9 3 3 3 3 2" xfId="51795"/>
    <cellStyle name="Currency 9 3 3 3 4" xfId="36385"/>
    <cellStyle name="Currency 9 3 3 4" xfId="9566"/>
    <cellStyle name="Currency 9 3 3 4 2" xfId="24977"/>
    <cellStyle name="Currency 9 3 3 4 2 2" xfId="55801"/>
    <cellStyle name="Currency 9 3 3 4 3" xfId="40391"/>
    <cellStyle name="Currency 9 3 3 5" xfId="17168"/>
    <cellStyle name="Currency 9 3 3 5 2" xfId="47992"/>
    <cellStyle name="Currency 9 3 3 6" xfId="32582"/>
    <cellStyle name="Currency 9 3 4" xfId="2389"/>
    <cellStyle name="Currency 9 3 4 2" xfId="6192"/>
    <cellStyle name="Currency 9 3 4 2 2" xfId="14002"/>
    <cellStyle name="Currency 9 3 4 2 2 2" xfId="29413"/>
    <cellStyle name="Currency 9 3 4 2 2 2 2" xfId="60237"/>
    <cellStyle name="Currency 9 3 4 2 2 3" xfId="44827"/>
    <cellStyle name="Currency 9 3 4 2 3" xfId="21604"/>
    <cellStyle name="Currency 9 3 4 2 3 2" xfId="52428"/>
    <cellStyle name="Currency 9 3 4 2 4" xfId="37018"/>
    <cellStyle name="Currency 9 3 4 3" xfId="10199"/>
    <cellStyle name="Currency 9 3 4 3 2" xfId="25610"/>
    <cellStyle name="Currency 9 3 4 3 2 2" xfId="56434"/>
    <cellStyle name="Currency 9 3 4 3 3" xfId="41024"/>
    <cellStyle name="Currency 9 3 4 4" xfId="17801"/>
    <cellStyle name="Currency 9 3 4 4 2" xfId="48625"/>
    <cellStyle name="Currency 9 3 4 5" xfId="33215"/>
    <cellStyle name="Currency 9 3 5" xfId="4293"/>
    <cellStyle name="Currency 9 3 5 2" xfId="12103"/>
    <cellStyle name="Currency 9 3 5 2 2" xfId="27514"/>
    <cellStyle name="Currency 9 3 5 2 2 2" xfId="58338"/>
    <cellStyle name="Currency 9 3 5 2 3" xfId="42928"/>
    <cellStyle name="Currency 9 3 5 3" xfId="19705"/>
    <cellStyle name="Currency 9 3 5 3 2" xfId="50529"/>
    <cellStyle name="Currency 9 3 5 4" xfId="35119"/>
    <cellStyle name="Currency 9 3 6" xfId="8300"/>
    <cellStyle name="Currency 9 3 6 2" xfId="23711"/>
    <cellStyle name="Currency 9 3 6 2 2" xfId="54535"/>
    <cellStyle name="Currency 9 3 6 3" xfId="39125"/>
    <cellStyle name="Currency 9 3 7" xfId="15902"/>
    <cellStyle name="Currency 9 3 7 2" xfId="46726"/>
    <cellStyle name="Currency 9 3 8" xfId="31316"/>
    <cellStyle name="Currency 9 4" xfId="910"/>
    <cellStyle name="Currency 9 4 2" xfId="2809"/>
    <cellStyle name="Currency 9 4 2 2" xfId="6612"/>
    <cellStyle name="Currency 9 4 2 2 2" xfId="14422"/>
    <cellStyle name="Currency 9 4 2 2 2 2" xfId="29833"/>
    <cellStyle name="Currency 9 4 2 2 2 2 2" xfId="60657"/>
    <cellStyle name="Currency 9 4 2 2 2 3" xfId="45247"/>
    <cellStyle name="Currency 9 4 2 2 3" xfId="22024"/>
    <cellStyle name="Currency 9 4 2 2 3 2" xfId="52848"/>
    <cellStyle name="Currency 9 4 2 2 4" xfId="37438"/>
    <cellStyle name="Currency 9 4 2 3" xfId="10619"/>
    <cellStyle name="Currency 9 4 2 3 2" xfId="26030"/>
    <cellStyle name="Currency 9 4 2 3 2 2" xfId="56854"/>
    <cellStyle name="Currency 9 4 2 3 3" xfId="41444"/>
    <cellStyle name="Currency 9 4 2 4" xfId="18221"/>
    <cellStyle name="Currency 9 4 2 4 2" xfId="49045"/>
    <cellStyle name="Currency 9 4 2 5" xfId="33635"/>
    <cellStyle name="Currency 9 4 3" xfId="4713"/>
    <cellStyle name="Currency 9 4 3 2" xfId="12523"/>
    <cellStyle name="Currency 9 4 3 2 2" xfId="27934"/>
    <cellStyle name="Currency 9 4 3 2 2 2" xfId="58758"/>
    <cellStyle name="Currency 9 4 3 2 3" xfId="43348"/>
    <cellStyle name="Currency 9 4 3 3" xfId="20125"/>
    <cellStyle name="Currency 9 4 3 3 2" xfId="50949"/>
    <cellStyle name="Currency 9 4 3 4" xfId="35539"/>
    <cellStyle name="Currency 9 4 4" xfId="8720"/>
    <cellStyle name="Currency 9 4 4 2" xfId="24131"/>
    <cellStyle name="Currency 9 4 4 2 2" xfId="54955"/>
    <cellStyle name="Currency 9 4 4 3" xfId="39545"/>
    <cellStyle name="Currency 9 4 5" xfId="16322"/>
    <cellStyle name="Currency 9 4 5 2" xfId="47146"/>
    <cellStyle name="Currency 9 4 6" xfId="31736"/>
    <cellStyle name="Currency 9 5" xfId="1543"/>
    <cellStyle name="Currency 9 5 2" xfId="3442"/>
    <cellStyle name="Currency 9 5 2 2" xfId="7245"/>
    <cellStyle name="Currency 9 5 2 2 2" xfId="15055"/>
    <cellStyle name="Currency 9 5 2 2 2 2" xfId="30466"/>
    <cellStyle name="Currency 9 5 2 2 2 2 2" xfId="61290"/>
    <cellStyle name="Currency 9 5 2 2 2 3" xfId="45880"/>
    <cellStyle name="Currency 9 5 2 2 3" xfId="22657"/>
    <cellStyle name="Currency 9 5 2 2 3 2" xfId="53481"/>
    <cellStyle name="Currency 9 5 2 2 4" xfId="38071"/>
    <cellStyle name="Currency 9 5 2 3" xfId="11252"/>
    <cellStyle name="Currency 9 5 2 3 2" xfId="26663"/>
    <cellStyle name="Currency 9 5 2 3 2 2" xfId="57487"/>
    <cellStyle name="Currency 9 5 2 3 3" xfId="42077"/>
    <cellStyle name="Currency 9 5 2 4" xfId="18854"/>
    <cellStyle name="Currency 9 5 2 4 2" xfId="49678"/>
    <cellStyle name="Currency 9 5 2 5" xfId="34268"/>
    <cellStyle name="Currency 9 5 3" xfId="5346"/>
    <cellStyle name="Currency 9 5 3 2" xfId="13156"/>
    <cellStyle name="Currency 9 5 3 2 2" xfId="28567"/>
    <cellStyle name="Currency 9 5 3 2 2 2" xfId="59391"/>
    <cellStyle name="Currency 9 5 3 2 3" xfId="43981"/>
    <cellStyle name="Currency 9 5 3 3" xfId="20758"/>
    <cellStyle name="Currency 9 5 3 3 2" xfId="51582"/>
    <cellStyle name="Currency 9 5 3 4" xfId="36172"/>
    <cellStyle name="Currency 9 5 4" xfId="9353"/>
    <cellStyle name="Currency 9 5 4 2" xfId="24764"/>
    <cellStyle name="Currency 9 5 4 2 2" xfId="55588"/>
    <cellStyle name="Currency 9 5 4 3" xfId="40178"/>
    <cellStyle name="Currency 9 5 5" xfId="16955"/>
    <cellStyle name="Currency 9 5 5 2" xfId="47779"/>
    <cellStyle name="Currency 9 5 6" xfId="32369"/>
    <cellStyle name="Currency 9 6" xfId="2176"/>
    <cellStyle name="Currency 9 6 2" xfId="5979"/>
    <cellStyle name="Currency 9 6 2 2" xfId="13789"/>
    <cellStyle name="Currency 9 6 2 2 2" xfId="29200"/>
    <cellStyle name="Currency 9 6 2 2 2 2" xfId="60024"/>
    <cellStyle name="Currency 9 6 2 2 3" xfId="44614"/>
    <cellStyle name="Currency 9 6 2 3" xfId="21391"/>
    <cellStyle name="Currency 9 6 2 3 2" xfId="52215"/>
    <cellStyle name="Currency 9 6 2 4" xfId="36805"/>
    <cellStyle name="Currency 9 6 3" xfId="9986"/>
    <cellStyle name="Currency 9 6 3 2" xfId="25397"/>
    <cellStyle name="Currency 9 6 3 2 2" xfId="56221"/>
    <cellStyle name="Currency 9 6 3 3" xfId="40811"/>
    <cellStyle name="Currency 9 6 4" xfId="17588"/>
    <cellStyle name="Currency 9 6 4 2" xfId="48412"/>
    <cellStyle name="Currency 9 6 5" xfId="33002"/>
    <cellStyle name="Currency 9 7" xfId="4080"/>
    <cellStyle name="Currency 9 7 2" xfId="11890"/>
    <cellStyle name="Currency 9 7 2 2" xfId="27301"/>
    <cellStyle name="Currency 9 7 2 2 2" xfId="58125"/>
    <cellStyle name="Currency 9 7 2 3" xfId="42715"/>
    <cellStyle name="Currency 9 7 3" xfId="19492"/>
    <cellStyle name="Currency 9 7 3 2" xfId="50316"/>
    <cellStyle name="Currency 9 7 4" xfId="34906"/>
    <cellStyle name="Currency 9 8" xfId="8087"/>
    <cellStyle name="Currency 9 8 2" xfId="23498"/>
    <cellStyle name="Currency 9 8 2 2" xfId="54322"/>
    <cellStyle name="Currency 9 8 3" xfId="38912"/>
    <cellStyle name="Currency 9 9" xfId="7878"/>
    <cellStyle name="Currency 9 9 2" xfId="23289"/>
    <cellStyle name="Currency 9 9 2 2" xfId="54113"/>
    <cellStyle name="Currency 9 9 3" xfId="38703"/>
    <cellStyle name="Explanatory Text" xfId="18" builtinId="53" customBuiltin="1"/>
    <cellStyle name="Footnote" xfId="133"/>
    <cellStyle name="Good" xfId="7" builtinId="26" customBuiltin="1"/>
    <cellStyle name="Good 2" xfId="140"/>
    <cellStyle name="Heading 1" xfId="9" builtinId="16" customBuiltin="1"/>
    <cellStyle name="Heading 2" xfId="10" builtinId="17" customBuiltin="1"/>
    <cellStyle name="Heading 3" xfId="11" builtinId="18" customBuiltin="1"/>
    <cellStyle name="Heading 4" xfId="12" builtinId="19" customBuiltin="1"/>
    <cellStyle name="Hyperlink 2" xfId="123"/>
    <cellStyle name="Hyperlink 3" xfId="158"/>
    <cellStyle name="Hyperlink 4" xfId="7752"/>
    <cellStyle name="Hyperlink 5" xfId="15562"/>
    <cellStyle name="Hyperlink 6" xfId="30974"/>
    <cellStyle name="Hyperlink 7" xfId="116"/>
    <cellStyle name="Input" xfId="1" builtinId="20" customBuiltin="1"/>
    <cellStyle name="Linked Cell" xfId="14" builtinId="24" customBuiltin="1"/>
    <cellStyle name="Neutral 2" xfId="51"/>
    <cellStyle name="Neutral 2 2" xfId="99"/>
    <cellStyle name="Neutral 3" xfId="38"/>
    <cellStyle name="Normal" xfId="0" builtinId="0"/>
    <cellStyle name="Normal 11" xfId="127"/>
    <cellStyle name="Normal 12 2 2" xfId="142"/>
    <cellStyle name="Normal 2" xfId="4"/>
    <cellStyle name="Normal 2 2" xfId="130"/>
    <cellStyle name="Normal 2 2 2" xfId="160"/>
    <cellStyle name="Normal 2 2 3" xfId="30976"/>
    <cellStyle name="Normal 2 3" xfId="159"/>
    <cellStyle name="Normal 2 4" xfId="363"/>
    <cellStyle name="Normal 2 5" xfId="30975"/>
    <cellStyle name="Normal 2 6" xfId="128"/>
    <cellStyle name="Normal 3" xfId="136"/>
    <cellStyle name="Normal 3 2" xfId="146"/>
    <cellStyle name="Normal 3 3" xfId="166"/>
    <cellStyle name="Normal 3 4" xfId="61813"/>
    <cellStyle name="Normal 4" xfId="139"/>
    <cellStyle name="Normal 4 2" xfId="167"/>
    <cellStyle name="Normal 4 3" xfId="61833"/>
    <cellStyle name="Normal 5" xfId="129"/>
    <cellStyle name="Normal 5 2" xfId="163"/>
    <cellStyle name="Normal 6" xfId="156"/>
    <cellStyle name="Note" xfId="17" builtinId="10" customBuiltin="1"/>
    <cellStyle name="Note 2" xfId="164"/>
    <cellStyle name="Notes" xfId="120"/>
    <cellStyle name="Output" xfId="5" builtinId="21" customBuiltin="1"/>
    <cellStyle name="Percent 2" xfId="138"/>
    <cellStyle name="Percent 2 2" xfId="148"/>
    <cellStyle name="Percent 2 3" xfId="165"/>
    <cellStyle name="Report Heading" xfId="126"/>
    <cellStyle name="Subtitle" xfId="122"/>
    <cellStyle name="TableHeader" xfId="135"/>
    <cellStyle name="TableTitle" xfId="134"/>
    <cellStyle name="Title" xfId="8" builtinId="15" customBuiltin="1"/>
    <cellStyle name="Total" xfId="19" builtinId="25" customBuiltin="1"/>
    <cellStyle name="Warning Text" xfId="16" builtinId="11" customBuiltin="1"/>
  </cellStyles>
  <dxfs count="6">
    <dxf>
      <font>
        <b/>
        <color theme="1"/>
      </font>
      <border>
        <bottom style="thin">
          <color theme="7"/>
        </bottom>
        <vertical/>
        <horizontal/>
      </border>
    </dxf>
    <dxf>
      <font>
        <b/>
        <i val="0"/>
        <sz val="14"/>
        <color theme="1"/>
        <name val="Arial"/>
        <scheme val="none"/>
      </font>
      <fill>
        <patternFill>
          <bgColor theme="0" tint="-4.9989318521683403E-2"/>
        </patternFill>
      </fill>
      <border diagonalUp="0" diagonalDown="0">
        <left/>
        <right/>
        <top/>
        <bottom/>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3" defaultTableStyle="TableStyleMedium2" defaultPivotStyle="PivotStyleLight16">
    <tableStyle name="GenInfo" pivot="0" count="2">
      <tableStyleElement type="wholeTable" dxfId="5"/>
      <tableStyleElement type="headerRow" dxfId="4"/>
    </tableStyle>
    <tableStyle name="ReportNote" pivot="0" count="2">
      <tableStyleElement type="wholeTable" dxfId="3"/>
      <tableStyleElement type="headerRow" dxfId="2"/>
    </tableStyle>
    <tableStyle name="SlicerStyleDark4 2" pivot="0" table="0" count="2">
      <tableStyleElement type="wholeTable" dxfId="1"/>
      <tableStyleElement type="headerRow" dxfId="0"/>
    </tableStyle>
  </tableStyles>
  <colors>
    <mruColors>
      <color rgb="FF3D108A"/>
      <color rgb="FFFFB46A"/>
      <color rgb="FF168722"/>
      <color rgb="FFFFE600"/>
      <color rgb="FF57E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options---'!$H$67</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options---'!$I$67:$AG$67</c:f>
              <c:numCache>
                <c:formatCode>#,##0.0</c:formatCode>
                <c:ptCount val="25"/>
                <c:pt idx="0">
                  <c:v>-9.8263700000097744E-3</c:v>
                </c:pt>
                <c:pt idx="1">
                  <c:v>9.3390419999988802E-2</c:v>
                </c:pt>
                <c:pt idx="2">
                  <c:v>-0.46332810000002062</c:v>
                </c:pt>
                <c:pt idx="3">
                  <c:v>-0.13004076999999234</c:v>
                </c:pt>
                <c:pt idx="4">
                  <c:v>-0.36778606999999464</c:v>
                </c:pt>
                <c:pt idx="5">
                  <c:v>9.9780000000100708E-4</c:v>
                </c:pt>
                <c:pt idx="6">
                  <c:v>-4.6359399999990274E-2</c:v>
                </c:pt>
                <c:pt idx="7">
                  <c:v>-7.8747669999997022E-2</c:v>
                </c:pt>
                <c:pt idx="8">
                  <c:v>-6.3695599999999103E-2</c:v>
                </c:pt>
                <c:pt idx="9">
                  <c:v>0.63398019999998356</c:v>
                </c:pt>
                <c:pt idx="10">
                  <c:v>0.1585578000000005</c:v>
                </c:pt>
                <c:pt idx="11">
                  <c:v>0.20338719999999921</c:v>
                </c:pt>
                <c:pt idx="12">
                  <c:v>0.21748580000000037</c:v>
                </c:pt>
                <c:pt idx="13">
                  <c:v>-3.0155200000010155E-2</c:v>
                </c:pt>
                <c:pt idx="14">
                  <c:v>0.1654373999999989</c:v>
                </c:pt>
                <c:pt idx="15">
                  <c:v>-0.1016907999999894</c:v>
                </c:pt>
                <c:pt idx="16">
                  <c:v>-8.7667399999998452E-2</c:v>
                </c:pt>
                <c:pt idx="17">
                  <c:v>8.7546999999998668E-2</c:v>
                </c:pt>
                <c:pt idx="18">
                  <c:v>5.6902599999999436E-2</c:v>
                </c:pt>
                <c:pt idx="19">
                  <c:v>0.14008659999999873</c:v>
                </c:pt>
                <c:pt idx="20">
                  <c:v>2.5330700000000435E-2</c:v>
                </c:pt>
                <c:pt idx="21">
                  <c:v>6.8804199999998678E-2</c:v>
                </c:pt>
                <c:pt idx="22">
                  <c:v>4.7449099999999814E-2</c:v>
                </c:pt>
                <c:pt idx="23">
                  <c:v>8.9541600000000471E-2</c:v>
                </c:pt>
                <c:pt idx="24">
                  <c:v>8.2770399999998523E-2</c:v>
                </c:pt>
              </c:numCache>
            </c:numRef>
          </c:val>
          <c:extLst>
            <c:ext xmlns:c16="http://schemas.microsoft.com/office/drawing/2014/chart" uri="{C3380CC4-5D6E-409C-BE32-E72D297353CC}">
              <c16:uniqueId val="{00000000-D7FB-4356-8F1C-D99DB3821A2C}"/>
            </c:ext>
          </c:extLst>
        </c:ser>
        <c:ser>
          <c:idx val="1"/>
          <c:order val="1"/>
          <c:tx>
            <c:strRef>
              <c:f>'---Compare options---'!$H$68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options---'!$I$68:$AG$68</c:f>
              <c:numCache>
                <c:formatCode>#,##0.0</c:formatCode>
                <c:ptCount val="25"/>
                <c:pt idx="0">
                  <c:v>6.1982700000007752E-2</c:v>
                </c:pt>
                <c:pt idx="1">
                  <c:v>-9.9754199999992119E-2</c:v>
                </c:pt>
                <c:pt idx="2">
                  <c:v>0.4342884000000013</c:v>
                </c:pt>
                <c:pt idx="3">
                  <c:v>9.3005099999998495E-2</c:v>
                </c:pt>
                <c:pt idx="4">
                  <c:v>0.31869349999999758</c:v>
                </c:pt>
                <c:pt idx="5">
                  <c:v>0</c:v>
                </c:pt>
                <c:pt idx="6">
                  <c:v>0.13872399999999835</c:v>
                </c:pt>
                <c:pt idx="7">
                  <c:v>0.28067509999999674</c:v>
                </c:pt>
                <c:pt idx="8">
                  <c:v>5.8075899999990722E-2</c:v>
                </c:pt>
                <c:pt idx="9">
                  <c:v>5.2834900000000747E-2</c:v>
                </c:pt>
                <c:pt idx="10">
                  <c:v>3.6235999999999879E-2</c:v>
                </c:pt>
                <c:pt idx="11">
                  <c:v>4.4272199999999887E-2</c:v>
                </c:pt>
                <c:pt idx="12">
                  <c:v>3.6479899999999815E-2</c:v>
                </c:pt>
                <c:pt idx="13">
                  <c:v>2.9640600000000177E-2</c:v>
                </c:pt>
                <c:pt idx="14">
                  <c:v>3.1356999999999968E-2</c:v>
                </c:pt>
                <c:pt idx="15">
                  <c:v>3.2213900000000191E-2</c:v>
                </c:pt>
                <c:pt idx="16">
                  <c:v>2.7938200000000052E-2</c:v>
                </c:pt>
                <c:pt idx="17">
                  <c:v>2.7853799999999866E-2</c:v>
                </c:pt>
                <c:pt idx="18">
                  <c:v>4.036130000000003E-2</c:v>
                </c:pt>
                <c:pt idx="19">
                  <c:v>3.5805899999999835E-2</c:v>
                </c:pt>
                <c:pt idx="20">
                  <c:v>1.2283699999999953E-2</c:v>
                </c:pt>
                <c:pt idx="21">
                  <c:v>2.1379800000000046E-2</c:v>
                </c:pt>
                <c:pt idx="22">
                  <c:v>5.1666999999997638E-3</c:v>
                </c:pt>
                <c:pt idx="23">
                  <c:v>0</c:v>
                </c:pt>
                <c:pt idx="24">
                  <c:v>0</c:v>
                </c:pt>
              </c:numCache>
            </c:numRef>
          </c:val>
          <c:extLst>
            <c:ext xmlns:c16="http://schemas.microsoft.com/office/drawing/2014/chart" uri="{C3380CC4-5D6E-409C-BE32-E72D297353CC}">
              <c16:uniqueId val="{00000001-D7FB-4356-8F1C-D99DB3821A2C}"/>
            </c:ext>
          </c:extLst>
        </c:ser>
        <c:ser>
          <c:idx val="2"/>
          <c:order val="2"/>
          <c:tx>
            <c:strRef>
              <c:f>'---Compare options---'!$H$69</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options---'!$I$69:$AG$69</c:f>
              <c:numCache>
                <c:formatCode>#,##0.0</c:formatCode>
                <c:ptCount val="25"/>
                <c:pt idx="0">
                  <c:v>1.9333494156171582E-5</c:v>
                </c:pt>
                <c:pt idx="1">
                  <c:v>5.6966743985640276E-4</c:v>
                </c:pt>
                <c:pt idx="2">
                  <c:v>5.3147946269450587E-3</c:v>
                </c:pt>
                <c:pt idx="3">
                  <c:v>7.5111785460330797E-4</c:v>
                </c:pt>
                <c:pt idx="4">
                  <c:v>-6.4174109624319728E-2</c:v>
                </c:pt>
                <c:pt idx="5">
                  <c:v>-3.539773681740712E-3</c:v>
                </c:pt>
                <c:pt idx="6">
                  <c:v>1.1051435035199005E-2</c:v>
                </c:pt>
                <c:pt idx="7">
                  <c:v>3.0788998822898748E-3</c:v>
                </c:pt>
                <c:pt idx="8">
                  <c:v>8.3150967168083068E-2</c:v>
                </c:pt>
                <c:pt idx="9">
                  <c:v>-0.10399315940937094</c:v>
                </c:pt>
                <c:pt idx="10">
                  <c:v>0.3238468408529584</c:v>
                </c:pt>
                <c:pt idx="11">
                  <c:v>-1.9420850332269309E-2</c:v>
                </c:pt>
                <c:pt idx="12">
                  <c:v>-0.14902120827069892</c:v>
                </c:pt>
                <c:pt idx="13">
                  <c:v>-0.18821679040708067</c:v>
                </c:pt>
                <c:pt idx="14">
                  <c:v>-0.20313944166902137</c:v>
                </c:pt>
                <c:pt idx="15">
                  <c:v>4.4404638102669196E-2</c:v>
                </c:pt>
                <c:pt idx="16">
                  <c:v>5.3344899660818554E-2</c:v>
                </c:pt>
                <c:pt idx="17">
                  <c:v>5.1055893208152153E-2</c:v>
                </c:pt>
                <c:pt idx="18">
                  <c:v>0.38198183378864176</c:v>
                </c:pt>
                <c:pt idx="19">
                  <c:v>3.5237382361469824E-2</c:v>
                </c:pt>
                <c:pt idx="20">
                  <c:v>5.7175218599411437E-2</c:v>
                </c:pt>
                <c:pt idx="21">
                  <c:v>3.9972610118099966E-2</c:v>
                </c:pt>
                <c:pt idx="22">
                  <c:v>2.8841703024610299E-3</c:v>
                </c:pt>
                <c:pt idx="23">
                  <c:v>3.6020147402699649E-3</c:v>
                </c:pt>
                <c:pt idx="24">
                  <c:v>-4.5991657467600363E-3</c:v>
                </c:pt>
              </c:numCache>
            </c:numRef>
          </c:val>
          <c:extLst>
            <c:ext xmlns:c16="http://schemas.microsoft.com/office/drawing/2014/chart" uri="{C3380CC4-5D6E-409C-BE32-E72D297353CC}">
              <c16:uniqueId val="{00000002-D7FB-4356-8F1C-D99DB3821A2C}"/>
            </c:ext>
          </c:extLst>
        </c:ser>
        <c:ser>
          <c:idx val="3"/>
          <c:order val="3"/>
          <c:tx>
            <c:strRef>
              <c:f>'---Compare options---'!$H$70</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options---'!$I$70:$AG$70</c:f>
              <c:numCache>
                <c:formatCode>#,##0.0</c:formatCode>
                <c:ptCount val="25"/>
                <c:pt idx="0">
                  <c:v>1.4427700000009481E-4</c:v>
                </c:pt>
                <c:pt idx="1">
                  <c:v>0.14232319999999982</c:v>
                </c:pt>
                <c:pt idx="2">
                  <c:v>-6.1126999999996769E-3</c:v>
                </c:pt>
                <c:pt idx="3">
                  <c:v>-2.6086299999999937E-2</c:v>
                </c:pt>
                <c:pt idx="4">
                  <c:v>3.1413000000002286E-3</c:v>
                </c:pt>
                <c:pt idx="5">
                  <c:v>-6.070819999999981E-2</c:v>
                </c:pt>
                <c:pt idx="6">
                  <c:v>7.2241029999999045E-9</c:v>
                </c:pt>
                <c:pt idx="7">
                  <c:v>8.2988519999999968E-4</c:v>
                </c:pt>
                <c:pt idx="8">
                  <c:v>3.6334939999999988E-3</c:v>
                </c:pt>
                <c:pt idx="9">
                  <c:v>1.7198270000000021E-3</c:v>
                </c:pt>
                <c:pt idx="10">
                  <c:v>2.459753999999998E-2</c:v>
                </c:pt>
                <c:pt idx="11">
                  <c:v>-7.8788299999999929E-3</c:v>
                </c:pt>
                <c:pt idx="12">
                  <c:v>-2.5533140000000001E-3</c:v>
                </c:pt>
                <c:pt idx="13">
                  <c:v>-4.2810659999999987E-2</c:v>
                </c:pt>
                <c:pt idx="14">
                  <c:v>-1.8625120000000096E-2</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7FB-4356-8F1C-D99DB3821A2C}"/>
            </c:ext>
          </c:extLst>
        </c:ser>
        <c:ser>
          <c:idx val="4"/>
          <c:order val="4"/>
          <c:tx>
            <c:strRef>
              <c:f>'---Compare options---'!$H$71</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options---'!$I$71:$AG$71</c:f>
              <c:numCache>
                <c:formatCode>#,##0.0</c:formatCode>
                <c:ptCount val="25"/>
                <c:pt idx="0">
                  <c:v>-6.9651452285153827E-3</c:v>
                </c:pt>
                <c:pt idx="1">
                  <c:v>5.9229177883011064E-3</c:v>
                </c:pt>
                <c:pt idx="2">
                  <c:v>1.3692878519270835E-2</c:v>
                </c:pt>
                <c:pt idx="3">
                  <c:v>2.6085576956888644E-2</c:v>
                </c:pt>
                <c:pt idx="4">
                  <c:v>0.12235551223930406</c:v>
                </c:pt>
                <c:pt idx="5">
                  <c:v>-4.1045642700966257E-2</c:v>
                </c:pt>
                <c:pt idx="6">
                  <c:v>6.0250276730700845E-3</c:v>
                </c:pt>
                <c:pt idx="7">
                  <c:v>1.1384743541077992E-2</c:v>
                </c:pt>
                <c:pt idx="8">
                  <c:v>-1.136182651783983E-3</c:v>
                </c:pt>
                <c:pt idx="9">
                  <c:v>8.2793665625000012E-3</c:v>
                </c:pt>
                <c:pt idx="10">
                  <c:v>4.7214664342205878E-2</c:v>
                </c:pt>
                <c:pt idx="11">
                  <c:v>-0.15230400357935139</c:v>
                </c:pt>
                <c:pt idx="12">
                  <c:v>-6.9371875655076104E-2</c:v>
                </c:pt>
                <c:pt idx="13">
                  <c:v>-0.25362826058546034</c:v>
                </c:pt>
                <c:pt idx="14">
                  <c:v>-0.13157793268653803</c:v>
                </c:pt>
                <c:pt idx="15">
                  <c:v>-0.10159253686029911</c:v>
                </c:pt>
                <c:pt idx="16">
                  <c:v>-0.13414755554689053</c:v>
                </c:pt>
                <c:pt idx="17">
                  <c:v>-0.61135895037397225</c:v>
                </c:pt>
                <c:pt idx="18">
                  <c:v>-0.2302460267874685</c:v>
                </c:pt>
                <c:pt idx="19">
                  <c:v>0.32560792013926404</c:v>
                </c:pt>
                <c:pt idx="20">
                  <c:v>-0.2898827399180991</c:v>
                </c:pt>
                <c:pt idx="21">
                  <c:v>-0.26185449416957907</c:v>
                </c:pt>
                <c:pt idx="22">
                  <c:v>-0.44687479059043106</c:v>
                </c:pt>
                <c:pt idx="23">
                  <c:v>-0.28959042097488147</c:v>
                </c:pt>
                <c:pt idx="24">
                  <c:v>-0.41520354328867143</c:v>
                </c:pt>
              </c:numCache>
            </c:numRef>
          </c:val>
          <c:extLst>
            <c:ext xmlns:c16="http://schemas.microsoft.com/office/drawing/2014/chart" uri="{C3380CC4-5D6E-409C-BE32-E72D297353CC}">
              <c16:uniqueId val="{00000004-D7FB-4356-8F1C-D99DB3821A2C}"/>
            </c:ext>
          </c:extLst>
        </c:ser>
        <c:ser>
          <c:idx val="5"/>
          <c:order val="5"/>
          <c:tx>
            <c:strRef>
              <c:f>'---Compare options---'!$H$72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options---'!$I$72:$AG$72</c:f>
              <c:numCache>
                <c:formatCode>#,##0.0</c:formatCode>
                <c:ptCount val="25"/>
                <c:pt idx="0">
                  <c:v>5.1041724999999136E-2</c:v>
                </c:pt>
                <c:pt idx="1">
                  <c:v>-3.6004828000000995E-2</c:v>
                </c:pt>
                <c:pt idx="2">
                  <c:v>3.6000911000002814E-2</c:v>
                </c:pt>
                <c:pt idx="3">
                  <c:v>1.8421378999999433E-2</c:v>
                </c:pt>
                <c:pt idx="4">
                  <c:v>0.19943051199999901</c:v>
                </c:pt>
                <c:pt idx="5">
                  <c:v>0.31671419200000128</c:v>
                </c:pt>
                <c:pt idx="6">
                  <c:v>0.48251209400000333</c:v>
                </c:pt>
                <c:pt idx="7">
                  <c:v>0.64356219000000414</c:v>
                </c:pt>
                <c:pt idx="8">
                  <c:v>0.58238995799999616</c:v>
                </c:pt>
                <c:pt idx="9">
                  <c:v>0.2550338860000011</c:v>
                </c:pt>
                <c:pt idx="10">
                  <c:v>0.35590200999999977</c:v>
                </c:pt>
                <c:pt idx="11">
                  <c:v>0.68573532400000115</c:v>
                </c:pt>
                <c:pt idx="12">
                  <c:v>0.82886327400000304</c:v>
                </c:pt>
                <c:pt idx="13">
                  <c:v>0.98531301900000112</c:v>
                </c:pt>
                <c:pt idx="14">
                  <c:v>0.8264607759999999</c:v>
                </c:pt>
                <c:pt idx="15">
                  <c:v>0.89875142600000069</c:v>
                </c:pt>
                <c:pt idx="16">
                  <c:v>0.88271491499999133</c:v>
                </c:pt>
                <c:pt idx="17">
                  <c:v>0.77244681600000331</c:v>
                </c:pt>
                <c:pt idx="18">
                  <c:v>0.51520807199999941</c:v>
                </c:pt>
                <c:pt idx="19">
                  <c:v>0.73611575599999746</c:v>
                </c:pt>
                <c:pt idx="20">
                  <c:v>0.5250810760000022</c:v>
                </c:pt>
                <c:pt idx="21">
                  <c:v>0.33292648199999897</c:v>
                </c:pt>
                <c:pt idx="22">
                  <c:v>0.6997525160000041</c:v>
                </c:pt>
                <c:pt idx="23">
                  <c:v>0.57937010000000011</c:v>
                </c:pt>
                <c:pt idx="24">
                  <c:v>0.43601146500000321</c:v>
                </c:pt>
              </c:numCache>
            </c:numRef>
          </c:val>
          <c:extLst>
            <c:ext xmlns:c16="http://schemas.microsoft.com/office/drawing/2014/chart" uri="{C3380CC4-5D6E-409C-BE32-E72D297353CC}">
              <c16:uniqueId val="{00000005-D7FB-4356-8F1C-D99DB3821A2C}"/>
            </c:ext>
          </c:extLst>
        </c:ser>
        <c:ser>
          <c:idx val="6"/>
          <c:order val="6"/>
          <c:tx>
            <c:strRef>
              <c:f>'---Compare options---'!$H$73</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options---'!$I$73:$AG$73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D7FB-4356-8F1C-D99DB3821A2C}"/>
            </c:ext>
          </c:extLst>
        </c:ser>
        <c:ser>
          <c:idx val="7"/>
          <c:order val="7"/>
          <c:tx>
            <c:strRef>
              <c:f>'---Compare options---'!$H$74</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options---'!$I$74:$AG$74</c:f>
              <c:numCache>
                <c:formatCode>#,##0.0</c:formatCode>
                <c:ptCount val="25"/>
                <c:pt idx="0">
                  <c:v>-5.1881799999682697E-4</c:v>
                </c:pt>
                <c:pt idx="1">
                  <c:v>-0.11705626335784473</c:v>
                </c:pt>
                <c:pt idx="2">
                  <c:v>1.1302283959279593</c:v>
                </c:pt>
                <c:pt idx="3">
                  <c:v>3.9880561487665984</c:v>
                </c:pt>
                <c:pt idx="4">
                  <c:v>3.6940969926716063</c:v>
                </c:pt>
                <c:pt idx="5">
                  <c:v>6.0188229714667685</c:v>
                </c:pt>
                <c:pt idx="6">
                  <c:v>6.0899099666153491</c:v>
                </c:pt>
                <c:pt idx="7">
                  <c:v>5.6553512697979311</c:v>
                </c:pt>
                <c:pt idx="8">
                  <c:v>5.6951518033744506</c:v>
                </c:pt>
                <c:pt idx="9">
                  <c:v>5.9728664139982426</c:v>
                </c:pt>
                <c:pt idx="10">
                  <c:v>5.4961792506112248</c:v>
                </c:pt>
                <c:pt idx="11">
                  <c:v>6.014075547843837</c:v>
                </c:pt>
                <c:pt idx="12">
                  <c:v>6.2019699770959269</c:v>
                </c:pt>
                <c:pt idx="13">
                  <c:v>5.8445555991467266</c:v>
                </c:pt>
                <c:pt idx="14">
                  <c:v>5.9919155532321309</c:v>
                </c:pt>
                <c:pt idx="15">
                  <c:v>6.3041712252905997</c:v>
                </c:pt>
                <c:pt idx="16">
                  <c:v>6.8448998606158131</c:v>
                </c:pt>
                <c:pt idx="17">
                  <c:v>8.2779105311963797</c:v>
                </c:pt>
                <c:pt idx="18">
                  <c:v>6.3273472564106346</c:v>
                </c:pt>
                <c:pt idx="19">
                  <c:v>5.4843699673643718</c:v>
                </c:pt>
                <c:pt idx="20">
                  <c:v>6.8225700320979525</c:v>
                </c:pt>
                <c:pt idx="21">
                  <c:v>3.931339983342419</c:v>
                </c:pt>
                <c:pt idx="22">
                  <c:v>3.9355199138702881</c:v>
                </c:pt>
                <c:pt idx="23">
                  <c:v>3.1650338764143524</c:v>
                </c:pt>
                <c:pt idx="24">
                  <c:v>3.9116517442516341</c:v>
                </c:pt>
              </c:numCache>
            </c:numRef>
          </c:val>
          <c:extLst>
            <c:ext xmlns:c16="http://schemas.microsoft.com/office/drawing/2014/chart" uri="{C3380CC4-5D6E-409C-BE32-E72D297353CC}">
              <c16:uniqueId val="{00000007-D7FB-4356-8F1C-D99DB3821A2C}"/>
            </c:ext>
          </c:extLst>
        </c:ser>
        <c:ser>
          <c:idx val="8"/>
          <c:order val="8"/>
          <c:tx>
            <c:strRef>
              <c:f>'---Compare options---'!$H$75</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options---'!$I$75:$AG$75</c:f>
              <c:numCache>
                <c:formatCode>#,##0.0</c:formatCode>
                <c:ptCount val="25"/>
                <c:pt idx="0">
                  <c:v>-1.3076376000062738E-3</c:v>
                </c:pt>
                <c:pt idx="1">
                  <c:v>1.7228427765952802E-2</c:v>
                </c:pt>
                <c:pt idx="2">
                  <c:v>-1.3878711005830409</c:v>
                </c:pt>
                <c:pt idx="3">
                  <c:v>-4.2728818780399092</c:v>
                </c:pt>
                <c:pt idx="4">
                  <c:v>-4.0064669711364553</c:v>
                </c:pt>
                <c:pt idx="5">
                  <c:v>-6.3253800351231551</c:v>
                </c:pt>
                <c:pt idx="6">
                  <c:v>-6.8637764504820371</c:v>
                </c:pt>
                <c:pt idx="7">
                  <c:v>-6.4720394552848735</c:v>
                </c:pt>
                <c:pt idx="8">
                  <c:v>-6.6438014048975678</c:v>
                </c:pt>
                <c:pt idx="9">
                  <c:v>-7.0859321264657851</c:v>
                </c:pt>
                <c:pt idx="10">
                  <c:v>-6.799324022086461</c:v>
                </c:pt>
                <c:pt idx="11">
                  <c:v>-7.0364492581672531</c:v>
                </c:pt>
                <c:pt idx="12">
                  <c:v>-7.3351049597239903</c:v>
                </c:pt>
                <c:pt idx="13">
                  <c:v>-6.6411613950716344</c:v>
                </c:pt>
                <c:pt idx="14">
                  <c:v>-7.0183563039838335</c:v>
                </c:pt>
                <c:pt idx="15">
                  <c:v>-7.4130270202418611</c:v>
                </c:pt>
                <c:pt idx="16">
                  <c:v>-7.8177488556424946</c:v>
                </c:pt>
                <c:pt idx="17">
                  <c:v>-9.2848155992697059</c:v>
                </c:pt>
                <c:pt idx="18">
                  <c:v>-7.5447965241268173</c:v>
                </c:pt>
                <c:pt idx="19">
                  <c:v>-7.3241800226197009</c:v>
                </c:pt>
                <c:pt idx="20">
                  <c:v>-7.8501800872627356</c:v>
                </c:pt>
                <c:pt idx="21">
                  <c:v>-4.4742168390498334</c:v>
                </c:pt>
                <c:pt idx="22">
                  <c:v>-4.2917347029287267</c:v>
                </c:pt>
                <c:pt idx="23">
                  <c:v>-3.6858778945265147</c:v>
                </c:pt>
                <c:pt idx="24">
                  <c:v>-4.3010772161163917</c:v>
                </c:pt>
              </c:numCache>
            </c:numRef>
          </c:val>
          <c:extLst>
            <c:ext xmlns:c16="http://schemas.microsoft.com/office/drawing/2014/chart" uri="{C3380CC4-5D6E-409C-BE32-E72D297353CC}">
              <c16:uniqueId val="{00000008-D7FB-4356-8F1C-D99DB3821A2C}"/>
            </c:ext>
          </c:extLst>
        </c:ser>
        <c:dLbls>
          <c:showLegendKey val="0"/>
          <c:showVal val="0"/>
          <c:showCatName val="0"/>
          <c:showSerName val="0"/>
          <c:showPercent val="0"/>
          <c:showBubbleSize val="0"/>
        </c:dLbls>
        <c:gapWidth val="150"/>
        <c:overlap val="100"/>
        <c:axId val="136328976"/>
        <c:axId val="136310256"/>
      </c:barChart>
      <c:lineChart>
        <c:grouping val="standard"/>
        <c:varyColors val="0"/>
        <c:ser>
          <c:idx val="9"/>
          <c:order val="9"/>
          <c:tx>
            <c:strRef>
              <c:f>'---Compare options---'!$H$76</c:f>
              <c:strCache>
                <c:ptCount val="1"/>
                <c:pt idx="0">
                  <c:v>Grid Battery</c:v>
                </c:pt>
              </c:strCache>
            </c:strRef>
          </c:tx>
          <c:spPr>
            <a:ln w="28575" cap="rnd">
              <a:solidFill>
                <a:srgbClr val="724BC3"/>
              </a:solidFill>
              <a:prstDash val="sysDot"/>
              <a:round/>
            </a:ln>
            <a:effectLst/>
          </c:spPr>
          <c:marker>
            <c:symbol val="none"/>
          </c:marker>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options---'!$I$76:$AG$76</c:f>
              <c:numCache>
                <c:formatCode>#,##0.0</c:formatCode>
                <c:ptCount val="25"/>
                <c:pt idx="0">
                  <c:v>3.1221476000002895E-3</c:v>
                </c:pt>
                <c:pt idx="1">
                  <c:v>3.0956378740529546E-3</c:v>
                </c:pt>
                <c:pt idx="2">
                  <c:v>-0.72377349445321126</c:v>
                </c:pt>
                <c:pt idx="3">
                  <c:v>-2.2909910821593873</c:v>
                </c:pt>
                <c:pt idx="4">
                  <c:v>-2.3350044693022585</c:v>
                </c:pt>
                <c:pt idx="5">
                  <c:v>-3.1456637852616725</c:v>
                </c:pt>
                <c:pt idx="6">
                  <c:v>-3.1671561208420793</c:v>
                </c:pt>
                <c:pt idx="7">
                  <c:v>-2.8219513080653083</c:v>
                </c:pt>
                <c:pt idx="8">
                  <c:v>-3.1113385850344399</c:v>
                </c:pt>
                <c:pt idx="9">
                  <c:v>-3.2007734168754203</c:v>
                </c:pt>
                <c:pt idx="10">
                  <c:v>-3.0610114178736194</c:v>
                </c:pt>
                <c:pt idx="11">
                  <c:v>-3.1371087981602406</c:v>
                </c:pt>
                <c:pt idx="12">
                  <c:v>-3.2656740902388739</c:v>
                </c:pt>
                <c:pt idx="13">
                  <c:v>-3.1276832397515992</c:v>
                </c:pt>
                <c:pt idx="14">
                  <c:v>-3.2702841249735082</c:v>
                </c:pt>
                <c:pt idx="15">
                  <c:v>-3.2605586471279611</c:v>
                </c:pt>
                <c:pt idx="16">
                  <c:v>-3.196357732928599</c:v>
                </c:pt>
                <c:pt idx="17">
                  <c:v>-3.0972158815004995</c:v>
                </c:pt>
                <c:pt idx="18">
                  <c:v>-2.7126864462467011</c:v>
                </c:pt>
                <c:pt idx="19">
                  <c:v>-2.6557835929849016</c:v>
                </c:pt>
                <c:pt idx="20">
                  <c:v>-2.3909331232416009</c:v>
                </c:pt>
                <c:pt idx="21">
                  <c:v>-0.50017423258479898</c:v>
                </c:pt>
                <c:pt idx="22">
                  <c:v>-0.92482281546639844</c:v>
                </c:pt>
                <c:pt idx="23">
                  <c:v>-0.89576177152540282</c:v>
                </c:pt>
                <c:pt idx="24">
                  <c:v>-0.92029611937420119</c:v>
                </c:pt>
              </c:numCache>
            </c:numRef>
          </c:val>
          <c:smooth val="0"/>
          <c:extLst>
            <c:ext xmlns:c16="http://schemas.microsoft.com/office/drawing/2014/chart" uri="{C3380CC4-5D6E-409C-BE32-E72D297353CC}">
              <c16:uniqueId val="{00000009-D7FB-4356-8F1C-D99DB3821A2C}"/>
            </c:ext>
          </c:extLst>
        </c:ser>
        <c:ser>
          <c:idx val="10"/>
          <c:order val="10"/>
          <c:tx>
            <c:strRef>
              <c:f>'---Compare options---'!$H$77</c:f>
              <c:strCache>
                <c:ptCount val="1"/>
                <c:pt idx="0">
                  <c:v>PHES</c:v>
                </c:pt>
              </c:strCache>
            </c:strRef>
          </c:tx>
          <c:spPr>
            <a:ln w="28575" cap="rnd">
              <a:solidFill>
                <a:srgbClr val="87D3F2"/>
              </a:solidFill>
              <a:prstDash val="sysDot"/>
              <a:round/>
            </a:ln>
            <a:effectLst/>
          </c:spPr>
          <c:marker>
            <c:symbol val="none"/>
          </c:marker>
          <c:cat>
            <c:strRef>
              <c:f>'---Compare options---'!$I$66:$AG$66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options---'!$I$77:$AG$77</c:f>
              <c:numCache>
                <c:formatCode>#,##0.0</c:formatCode>
                <c:ptCount val="25"/>
                <c:pt idx="0">
                  <c:v>2.7441280000000005E-2</c:v>
                </c:pt>
                <c:pt idx="1">
                  <c:v>-1.9142999999990024E-3</c:v>
                </c:pt>
                <c:pt idx="2">
                  <c:v>1.3764350000001287E-2</c:v>
                </c:pt>
                <c:pt idx="3">
                  <c:v>2.236886000000186E-2</c:v>
                </c:pt>
                <c:pt idx="4">
                  <c:v>0.24536623856357073</c:v>
                </c:pt>
                <c:pt idx="5">
                  <c:v>-0.1174774335762795</c:v>
                </c:pt>
                <c:pt idx="6">
                  <c:v>-0.22132170484685776</c:v>
                </c:pt>
                <c:pt idx="7">
                  <c:v>-0.50746986644669956</c:v>
                </c:pt>
                <c:pt idx="8">
                  <c:v>-9.9927831869310466E-2</c:v>
                </c:pt>
                <c:pt idx="9">
                  <c:v>-0.27713116662094034</c:v>
                </c:pt>
                <c:pt idx="10">
                  <c:v>-0.19862977677306845</c:v>
                </c:pt>
                <c:pt idx="11">
                  <c:v>-6.0063731049885974E-3</c:v>
                </c:pt>
                <c:pt idx="12">
                  <c:v>-0.57680600486269762</c:v>
                </c:pt>
                <c:pt idx="13">
                  <c:v>0.30594221547059353</c:v>
                </c:pt>
                <c:pt idx="14">
                  <c:v>-0.60233171491960091</c:v>
                </c:pt>
                <c:pt idx="15">
                  <c:v>-0.55488331641535837</c:v>
                </c:pt>
                <c:pt idx="16">
                  <c:v>-0.80048675036674832</c:v>
                </c:pt>
                <c:pt idx="17">
                  <c:v>-1.0057495052969498</c:v>
                </c:pt>
                <c:pt idx="18">
                  <c:v>-0.94968790106794765</c:v>
                </c:pt>
                <c:pt idx="19">
                  <c:v>-1.1415689151428088</c:v>
                </c:pt>
                <c:pt idx="20">
                  <c:v>-1.1349937319475976</c:v>
                </c:pt>
                <c:pt idx="21">
                  <c:v>-1.203558190411397</c:v>
                </c:pt>
                <c:pt idx="22">
                  <c:v>-0.31530391972909999</c:v>
                </c:pt>
                <c:pt idx="23">
                  <c:v>-0.99469837888580148</c:v>
                </c:pt>
                <c:pt idx="24">
                  <c:v>-0.96284071405320715</c:v>
                </c:pt>
              </c:numCache>
            </c:numRef>
          </c:val>
          <c:smooth val="0"/>
          <c:extLst>
            <c:ext xmlns:c16="http://schemas.microsoft.com/office/drawing/2014/chart" uri="{C3380CC4-5D6E-409C-BE32-E72D297353CC}">
              <c16:uniqueId val="{0000000A-D7FB-4356-8F1C-D99DB3821A2C}"/>
            </c:ext>
          </c:extLst>
        </c:ser>
        <c:dLbls>
          <c:showLegendKey val="0"/>
          <c:showVal val="0"/>
          <c:showCatName val="0"/>
          <c:showSerName val="0"/>
          <c:showPercent val="0"/>
          <c:showBubbleSize val="0"/>
        </c:dLbls>
        <c:marker val="1"/>
        <c:smooth val="0"/>
        <c:axId val="136328976"/>
        <c:axId val="136310256"/>
      </c:lineChart>
      <c:catAx>
        <c:axId val="1363289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10256"/>
        <c:crosses val="autoZero"/>
        <c:auto val="1"/>
        <c:lblAlgn val="ctr"/>
        <c:lblOffset val="100"/>
        <c:noMultiLvlLbl val="0"/>
      </c:catAx>
      <c:valAx>
        <c:axId val="13631025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(TWh)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28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2E2E38"/>
            </a:solidFill>
            <a:ln w="25400">
              <a:noFill/>
              <a:prstDash val="solid"/>
            </a:ln>
            <a:effectLst/>
            <a:extLst>
              <a:ext uri="{91240B29-F687-4F45-9708-019B960494DF}">
                <a14:hiddenLine xmlns:a14="http://schemas.microsoft.com/office/drawing/2010/main" w="25400">
                  <a:solidFill>
                    <a:srgbClr val="2E2E38"/>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options---'!$I$45:$AG$45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0E72-4887-A2B7-A5919BE9A033}"/>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options---'!$I$46:$AG$46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0E72-4887-A2B7-A5919BE9A033}"/>
            </c:ext>
          </c:extLst>
        </c:ser>
        <c:ser>
          <c:idx val="2"/>
          <c:order val="2"/>
          <c:tx>
            <c:strRef>
              <c:f>'---Compare options---'!$H$47</c:f>
              <c:strCache>
                <c:ptCount val="1"/>
                <c:pt idx="0">
                  <c:v>CCGT</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options---'!$I$47:$AG$47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-2.3507443484049871E-7</c:v>
                </c:pt>
                <c:pt idx="14">
                  <c:v>-2.3524650600847962E-7</c:v>
                </c:pt>
                <c:pt idx="15">
                  <c:v>-1.2171126991233905E-7</c:v>
                </c:pt>
                <c:pt idx="16">
                  <c:v>1.448056402750808E-7</c:v>
                </c:pt>
                <c:pt idx="17">
                  <c:v>2.7826905989059013E-7</c:v>
                </c:pt>
                <c:pt idx="18">
                  <c:v>1.7620951030039577E-7</c:v>
                </c:pt>
                <c:pt idx="19">
                  <c:v>1.3869459985471621E-7</c:v>
                </c:pt>
                <c:pt idx="20">
                  <c:v>1.3648842013935792E-7</c:v>
                </c:pt>
                <c:pt idx="21">
                  <c:v>1.8576623006083537E-7</c:v>
                </c:pt>
                <c:pt idx="22">
                  <c:v>1.7304689998809409E-7</c:v>
                </c:pt>
                <c:pt idx="23">
                  <c:v>2.148932400132253E-7</c:v>
                </c:pt>
                <c:pt idx="24">
                  <c:v>1.9721169002195893E-7</c:v>
                </c:pt>
              </c:numCache>
            </c:numRef>
          </c:val>
          <c:extLst>
            <c:ext xmlns:c16="http://schemas.microsoft.com/office/drawing/2014/chart" uri="{C3380CC4-5D6E-409C-BE32-E72D297353CC}">
              <c16:uniqueId val="{00000002-0E72-4887-A2B7-A5919BE9A033}"/>
            </c:ext>
          </c:extLst>
        </c:ser>
        <c:ser>
          <c:idx val="3"/>
          <c:order val="3"/>
          <c:tx>
            <c:strRef>
              <c:f>'---Compare options---'!$H$48</c:f>
              <c:strCache>
                <c:ptCount val="1"/>
                <c:pt idx="0">
                  <c:v>Gas - Steam</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options---'!$I$48:$AG$48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0E72-4887-A2B7-A5919BE9A033}"/>
            </c:ext>
          </c:extLst>
        </c:ser>
        <c:ser>
          <c:idx val="4"/>
          <c:order val="4"/>
          <c:tx>
            <c:strRef>
              <c:f>'---Compare options---'!$H$49</c:f>
              <c:strCache>
                <c:ptCount val="1"/>
                <c:pt idx="0">
                  <c:v>OCGT / Diesel</c:v>
                </c:pt>
              </c:strCache>
            </c:strRef>
          </c:tx>
          <c:spPr>
            <a:solidFill>
              <a:srgbClr val="C4C4CD"/>
            </a:solidFill>
            <a:ln w="25400">
              <a:noFill/>
              <a:prstDash val="solid"/>
            </a:ln>
            <a:effectLst/>
            <a:extLst>
              <a:ext uri="{91240B29-F687-4F45-9708-019B960494DF}">
                <a14:hiddenLine xmlns:a14="http://schemas.microsoft.com/office/drawing/2010/main" w="25400">
                  <a:solidFill>
                    <a:srgbClr val="C4C4CD"/>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options---'!$I$49:$AG$49</c:f>
              <c:numCache>
                <c:formatCode>#,##0.0</c:formatCode>
                <c:ptCount val="25"/>
                <c:pt idx="0">
                  <c:v>0</c:v>
                </c:pt>
                <c:pt idx="1">
                  <c:v>0</c:v>
                </c:pt>
                <c:pt idx="2">
                  <c:v>0</c:v>
                </c:pt>
                <c:pt idx="3">
                  <c:v>0</c:v>
                </c:pt>
                <c:pt idx="4">
                  <c:v>0</c:v>
                </c:pt>
                <c:pt idx="5">
                  <c:v>0</c:v>
                </c:pt>
                <c:pt idx="6">
                  <c:v>0</c:v>
                </c:pt>
                <c:pt idx="7">
                  <c:v>0</c:v>
                </c:pt>
                <c:pt idx="8">
                  <c:v>0</c:v>
                </c:pt>
                <c:pt idx="9">
                  <c:v>4.1003394926519829E-7</c:v>
                </c:pt>
                <c:pt idx="10">
                  <c:v>4.936521590934717E-7</c:v>
                </c:pt>
                <c:pt idx="11">
                  <c:v>3.969523831983679E-7</c:v>
                </c:pt>
                <c:pt idx="12">
                  <c:v>4.0044922752713318E-7</c:v>
                </c:pt>
                <c:pt idx="13">
                  <c:v>-0.49594076216436045</c:v>
                </c:pt>
                <c:pt idx="14">
                  <c:v>-0.49594075035772039</c:v>
                </c:pt>
                <c:pt idx="15">
                  <c:v>-0.49594040123776723</c:v>
                </c:pt>
                <c:pt idx="16">
                  <c:v>-0.49594048295013815</c:v>
                </c:pt>
                <c:pt idx="17">
                  <c:v>0.6077955763059999</c:v>
                </c:pt>
                <c:pt idx="18">
                  <c:v>0.6077955745943</c:v>
                </c:pt>
                <c:pt idx="19">
                  <c:v>0.43713089270635919</c:v>
                </c:pt>
                <c:pt idx="20">
                  <c:v>-0.24252843948825104</c:v>
                </c:pt>
                <c:pt idx="21">
                  <c:v>-0.24252841272003114</c:v>
                </c:pt>
                <c:pt idx="22">
                  <c:v>-0.1525882497795501</c:v>
                </c:pt>
                <c:pt idx="23">
                  <c:v>-0.94730895674270055</c:v>
                </c:pt>
                <c:pt idx="24">
                  <c:v>-1.3585669298738385</c:v>
                </c:pt>
              </c:numCache>
            </c:numRef>
          </c:val>
          <c:extLst>
            <c:ext xmlns:c16="http://schemas.microsoft.com/office/drawing/2014/chart" uri="{C3380CC4-5D6E-409C-BE32-E72D297353CC}">
              <c16:uniqueId val="{00000004-0E72-4887-A2B7-A5919BE9A033}"/>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options---'!$I$50:$AG$50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0E72-4887-A2B7-A5919BE9A033}"/>
            </c:ext>
          </c:extLst>
        </c:ser>
        <c:ser>
          <c:idx val="6"/>
          <c:order val="6"/>
          <c:tx>
            <c:strRef>
              <c:f>'---Compare options---'!$H$51</c:f>
              <c:strCache>
                <c:ptCount val="1"/>
                <c:pt idx="0">
                  <c:v>Hydrogen Turbine</c:v>
                </c:pt>
              </c:strCache>
            </c:strRef>
          </c:tx>
          <c:spPr>
            <a:solidFill>
              <a:srgbClr val="34C768"/>
            </a:solidFill>
            <a:ln w="25400">
              <a:noFill/>
              <a:prstDash val="solid"/>
            </a:ln>
            <a:effectLst/>
            <a:extLst>
              <a:ext uri="{91240B29-F687-4F45-9708-019B960494DF}">
                <a14:hiddenLine xmlns:a14="http://schemas.microsoft.com/office/drawing/2010/main" w="25400">
                  <a:solidFill>
                    <a:srgbClr val="34C768"/>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options---'!$I$51:$AG$51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0E72-4887-A2B7-A5919BE9A033}"/>
            </c:ext>
          </c:extLst>
        </c:ser>
        <c:ser>
          <c:idx val="7"/>
          <c:order val="7"/>
          <c:tx>
            <c:strRef>
              <c:f>'---Compare options---'!$H$52</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options---'!$I$52:$AG$52</c:f>
              <c:numCache>
                <c:formatCode>#,##0.0</c:formatCode>
                <c:ptCount val="25"/>
                <c:pt idx="0">
                  <c:v>0</c:v>
                </c:pt>
                <c:pt idx="1">
                  <c:v>-7.3967446013699367E-2</c:v>
                </c:pt>
                <c:pt idx="2">
                  <c:v>0.4406137006574245</c:v>
                </c:pt>
                <c:pt idx="3">
                  <c:v>1.9453005054349961</c:v>
                </c:pt>
                <c:pt idx="4">
                  <c:v>1.735046949820011</c:v>
                </c:pt>
                <c:pt idx="5">
                  <c:v>2.4909103617861619</c:v>
                </c:pt>
                <c:pt idx="6">
                  <c:v>2.4768208221614914</c:v>
                </c:pt>
                <c:pt idx="7">
                  <c:v>2.2528652804094236</c:v>
                </c:pt>
                <c:pt idx="8">
                  <c:v>2.2602603550537315</c:v>
                </c:pt>
                <c:pt idx="9">
                  <c:v>2.267305515626358</c:v>
                </c:pt>
                <c:pt idx="10">
                  <c:v>2.069147863789345</c:v>
                </c:pt>
                <c:pt idx="11">
                  <c:v>2.1470563305903925</c:v>
                </c:pt>
                <c:pt idx="12">
                  <c:v>2.1470562593797586</c:v>
                </c:pt>
                <c:pt idx="13">
                  <c:v>2.147057241004608</c:v>
                </c:pt>
                <c:pt idx="14">
                  <c:v>2.1470599109816031</c:v>
                </c:pt>
                <c:pt idx="15">
                  <c:v>2.1470598950226338</c:v>
                </c:pt>
                <c:pt idx="16">
                  <c:v>2.1450257269266442</c:v>
                </c:pt>
                <c:pt idx="17">
                  <c:v>2.7821418045799948</c:v>
                </c:pt>
                <c:pt idx="18">
                  <c:v>2.1610991183325896</c:v>
                </c:pt>
                <c:pt idx="19">
                  <c:v>1.9807418763685491</c:v>
                </c:pt>
                <c:pt idx="20">
                  <c:v>2.1413843550726814</c:v>
                </c:pt>
                <c:pt idx="21">
                  <c:v>1.089399492382894</c:v>
                </c:pt>
                <c:pt idx="22">
                  <c:v>1.3951112464614999</c:v>
                </c:pt>
                <c:pt idx="23">
                  <c:v>1.1523849088008864</c:v>
                </c:pt>
                <c:pt idx="24">
                  <c:v>1.4873327946951176</c:v>
                </c:pt>
              </c:numCache>
            </c:numRef>
          </c:val>
          <c:extLst>
            <c:ext xmlns:c16="http://schemas.microsoft.com/office/drawing/2014/chart" uri="{C3380CC4-5D6E-409C-BE32-E72D297353CC}">
              <c16:uniqueId val="{00000007-0E72-4887-A2B7-A5919BE9A033}"/>
            </c:ext>
          </c:extLst>
        </c:ser>
        <c:ser>
          <c:idx val="8"/>
          <c:order val="8"/>
          <c:tx>
            <c:strRef>
              <c:f>'---Compare options---'!$H$53</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options---'!$I$53:$AG$53</c:f>
              <c:numCache>
                <c:formatCode>#,##0.0</c:formatCode>
                <c:ptCount val="25"/>
                <c:pt idx="0">
                  <c:v>0</c:v>
                </c:pt>
                <c:pt idx="1">
                  <c:v>-2.2868475207360461E-6</c:v>
                </c:pt>
                <c:pt idx="2">
                  <c:v>-0.723861012749212</c:v>
                </c:pt>
                <c:pt idx="3">
                  <c:v>-1.9153928436354308</c:v>
                </c:pt>
                <c:pt idx="4">
                  <c:v>-2.5912796749038169</c:v>
                </c:pt>
                <c:pt idx="5">
                  <c:v>-4.1427603571056277</c:v>
                </c:pt>
                <c:pt idx="6">
                  <c:v>-4.1427609568484733</c:v>
                </c:pt>
                <c:pt idx="7">
                  <c:v>-4.1427609412166673</c:v>
                </c:pt>
                <c:pt idx="8">
                  <c:v>-4.1427609679023663</c:v>
                </c:pt>
                <c:pt idx="9">
                  <c:v>-4.2004194998585156</c:v>
                </c:pt>
                <c:pt idx="10">
                  <c:v>-4.0090057303033353</c:v>
                </c:pt>
                <c:pt idx="11">
                  <c:v>-3.9906754359317858</c:v>
                </c:pt>
                <c:pt idx="12">
                  <c:v>-3.9906754381589891</c:v>
                </c:pt>
                <c:pt idx="13">
                  <c:v>-3.9906754212251401</c:v>
                </c:pt>
                <c:pt idx="14">
                  <c:v>-3.9906754104131941</c:v>
                </c:pt>
                <c:pt idx="15">
                  <c:v>-3.9906747676906309</c:v>
                </c:pt>
                <c:pt idx="16">
                  <c:v>-4.1053009293042306</c:v>
                </c:pt>
                <c:pt idx="17">
                  <c:v>-4.8888229625671302</c:v>
                </c:pt>
                <c:pt idx="18">
                  <c:v>-4.0691108783861418</c:v>
                </c:pt>
                <c:pt idx="19">
                  <c:v>-4.1553410174864185</c:v>
                </c:pt>
                <c:pt idx="20">
                  <c:v>-4.2045550793695581</c:v>
                </c:pt>
                <c:pt idx="21">
                  <c:v>-2.7846276578640681</c:v>
                </c:pt>
                <c:pt idx="22">
                  <c:v>-2.8930991896336016</c:v>
                </c:pt>
                <c:pt idx="23">
                  <c:v>-2.3312653788580535</c:v>
                </c:pt>
                <c:pt idx="24">
                  <c:v>-2.4526689626117184</c:v>
                </c:pt>
              </c:numCache>
            </c:numRef>
          </c:val>
          <c:extLst>
            <c:ext xmlns:c16="http://schemas.microsoft.com/office/drawing/2014/chart" uri="{C3380CC4-5D6E-409C-BE32-E72D297353CC}">
              <c16:uniqueId val="{00000008-0E72-4887-A2B7-A5919BE9A033}"/>
            </c:ext>
          </c:extLst>
        </c:ser>
        <c:dLbls>
          <c:showLegendKey val="0"/>
          <c:showVal val="0"/>
          <c:showCatName val="0"/>
          <c:showSerName val="0"/>
          <c:showPercent val="0"/>
          <c:showBubbleSize val="0"/>
        </c:dLbls>
        <c:gapWidth val="150"/>
        <c:overlap val="100"/>
        <c:axId val="136362672"/>
        <c:axId val="136358928"/>
      </c:barChart>
      <c:lineChart>
        <c:grouping val="standard"/>
        <c:varyColors val="0"/>
        <c:ser>
          <c:idx val="9"/>
          <c:order val="9"/>
          <c:tx>
            <c:strRef>
              <c:f>'---Compare options---'!$H$54</c:f>
              <c:strCache>
                <c:ptCount val="1"/>
                <c:pt idx="0">
                  <c:v>Grid Battery</c:v>
                </c:pt>
              </c:strCache>
            </c:strRef>
          </c:tx>
          <c:spPr>
            <a:ln w="28575" cap="rnd">
              <a:solidFill>
                <a:srgbClr val="724BC3"/>
              </a:solidFill>
              <a:prstDash val="sysDot"/>
              <a:round/>
            </a:ln>
            <a:effectLst/>
          </c:spPr>
          <c:marker>
            <c:symbol val="none"/>
          </c:marker>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options---'!$I$54:$AG$54</c:f>
              <c:numCache>
                <c:formatCode>#,##0.0</c:formatCode>
                <c:ptCount val="25"/>
                <c:pt idx="0">
                  <c:v>0</c:v>
                </c:pt>
                <c:pt idx="1">
                  <c:v>2.766429543044069E-7</c:v>
                </c:pt>
                <c:pt idx="2">
                  <c:v>-0.35304082164702594</c:v>
                </c:pt>
                <c:pt idx="3">
                  <c:v>-1.2902343462907602</c:v>
                </c:pt>
                <c:pt idx="4">
                  <c:v>-1.2902343444855606</c:v>
                </c:pt>
                <c:pt idx="5">
                  <c:v>-1.4455464347106899</c:v>
                </c:pt>
                <c:pt idx="6">
                  <c:v>-1.4455464373923488</c:v>
                </c:pt>
                <c:pt idx="7">
                  <c:v>-1.4455463185009694</c:v>
                </c:pt>
                <c:pt idx="8">
                  <c:v>-1.4455464214117837</c:v>
                </c:pt>
                <c:pt idx="9">
                  <c:v>-1.4455463134953497</c:v>
                </c:pt>
                <c:pt idx="10">
                  <c:v>-1.4455463361749481</c:v>
                </c:pt>
                <c:pt idx="11">
                  <c:v>-1.4455463277233684</c:v>
                </c:pt>
                <c:pt idx="12">
                  <c:v>-1.445546344111508</c:v>
                </c:pt>
                <c:pt idx="13">
                  <c:v>-1.4455463208307464</c:v>
                </c:pt>
                <c:pt idx="14">
                  <c:v>-1.4455462701739379</c:v>
                </c:pt>
                <c:pt idx="15">
                  <c:v>-1.4455463349158391</c:v>
                </c:pt>
                <c:pt idx="16">
                  <c:v>-1.445546621177048</c:v>
                </c:pt>
                <c:pt idx="17">
                  <c:v>-1.2802591253409592</c:v>
                </c:pt>
                <c:pt idx="18">
                  <c:v>-0.91642901543881639</c:v>
                </c:pt>
                <c:pt idx="19">
                  <c:v>-0.91642950641159948</c:v>
                </c:pt>
                <c:pt idx="20">
                  <c:v>-0.71926283786469869</c:v>
                </c:pt>
                <c:pt idx="21">
                  <c:v>0.16666818634213451</c:v>
                </c:pt>
                <c:pt idx="22">
                  <c:v>-0.33941253664663057</c:v>
                </c:pt>
                <c:pt idx="23">
                  <c:v>-0.33506426304689924</c:v>
                </c:pt>
                <c:pt idx="24">
                  <c:v>-0.33506430795200137</c:v>
                </c:pt>
              </c:numCache>
            </c:numRef>
          </c:val>
          <c:smooth val="0"/>
          <c:extLst>
            <c:ext xmlns:c16="http://schemas.microsoft.com/office/drawing/2014/chart" uri="{C3380CC4-5D6E-409C-BE32-E72D297353CC}">
              <c16:uniqueId val="{00000009-0E72-4887-A2B7-A5919BE9A033}"/>
            </c:ext>
          </c:extLst>
        </c:ser>
        <c:ser>
          <c:idx val="10"/>
          <c:order val="10"/>
          <c:tx>
            <c:strRef>
              <c:f>'---Compare options---'!$H$55</c:f>
              <c:strCache>
                <c:ptCount val="1"/>
                <c:pt idx="0">
                  <c:v>PHES</c:v>
                </c:pt>
              </c:strCache>
            </c:strRef>
          </c:tx>
          <c:spPr>
            <a:ln w="28575" cap="rnd">
              <a:solidFill>
                <a:srgbClr val="87D3F2"/>
              </a:solidFill>
              <a:prstDash val="sysDot"/>
              <a:round/>
            </a:ln>
            <a:effectLst/>
          </c:spPr>
          <c:marker>
            <c:symbol val="none"/>
          </c:marker>
          <c:cat>
            <c:strRef>
              <c:f>'---Compare options---'!$I$44:$AG$44</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options---'!$I$55:$AG$55</c:f>
              <c:numCache>
                <c:formatCode>#,##0.0</c:formatCode>
                <c:ptCount val="25"/>
                <c:pt idx="0">
                  <c:v>0</c:v>
                </c:pt>
                <c:pt idx="1">
                  <c:v>0</c:v>
                </c:pt>
                <c:pt idx="2">
                  <c:v>0</c:v>
                </c:pt>
                <c:pt idx="3">
                  <c:v>0</c:v>
                </c:pt>
                <c:pt idx="4">
                  <c:v>-0.52659412900703095</c:v>
                </c:pt>
                <c:pt idx="5">
                  <c:v>-1.6028703461757632</c:v>
                </c:pt>
                <c:pt idx="6">
                  <c:v>-1.6028703664274471</c:v>
                </c:pt>
                <c:pt idx="7">
                  <c:v>-1.6028703931396995</c:v>
                </c:pt>
                <c:pt idx="8">
                  <c:v>-1.6028703526742483</c:v>
                </c:pt>
                <c:pt idx="9">
                  <c:v>-1.6028704093157793</c:v>
                </c:pt>
                <c:pt idx="10">
                  <c:v>-1.6028704090211976</c:v>
                </c:pt>
                <c:pt idx="11">
                  <c:v>-1.6028703935798203</c:v>
                </c:pt>
                <c:pt idx="12">
                  <c:v>-1.602870369916489</c:v>
                </c:pt>
                <c:pt idx="13">
                  <c:v>-1.6028704083407992</c:v>
                </c:pt>
                <c:pt idx="14">
                  <c:v>-1.6028703834217868</c:v>
                </c:pt>
                <c:pt idx="15">
                  <c:v>-1.6028701308700093</c:v>
                </c:pt>
                <c:pt idx="16">
                  <c:v>-1.6028699665405219</c:v>
                </c:pt>
                <c:pt idx="17">
                  <c:v>-1.6368762217763198</c:v>
                </c:pt>
                <c:pt idx="18">
                  <c:v>-1.6368767705786305</c:v>
                </c:pt>
                <c:pt idx="19">
                  <c:v>-1.6560961226651087</c:v>
                </c:pt>
                <c:pt idx="20">
                  <c:v>-1.6560961648417269</c:v>
                </c:pt>
                <c:pt idx="21">
                  <c:v>-1.6560976512221077</c:v>
                </c:pt>
                <c:pt idx="22">
                  <c:v>-1.656098013682058</c:v>
                </c:pt>
                <c:pt idx="23">
                  <c:v>-1.613252584530861</c:v>
                </c:pt>
                <c:pt idx="24">
                  <c:v>-1.6132525054341769</c:v>
                </c:pt>
              </c:numCache>
            </c:numRef>
          </c:val>
          <c:smooth val="0"/>
          <c:extLst>
            <c:ext xmlns:c16="http://schemas.microsoft.com/office/drawing/2014/chart" uri="{C3380CC4-5D6E-409C-BE32-E72D297353CC}">
              <c16:uniqueId val="{0000000A-0E72-4887-A2B7-A5919BE9A033}"/>
            </c:ext>
          </c:extLst>
        </c:ser>
        <c:dLbls>
          <c:showLegendKey val="0"/>
          <c:showVal val="0"/>
          <c:showCatName val="0"/>
          <c:showSerName val="0"/>
          <c:showPercent val="0"/>
          <c:showBubbleSize val="0"/>
        </c:dLbls>
        <c:marker val="1"/>
        <c:smooth val="0"/>
        <c:axId val="136362672"/>
        <c:axId val="136358928"/>
      </c:lineChart>
      <c:catAx>
        <c:axId val="13636267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58928"/>
        <c:crosses val="autoZero"/>
        <c:auto val="1"/>
        <c:lblAlgn val="ctr"/>
        <c:lblOffset val="100"/>
        <c:noMultiLvlLbl val="0"/>
      </c:catAx>
      <c:valAx>
        <c:axId val="136358928"/>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(GW)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36362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7704402515723"/>
          <c:y val="0.10832594000844951"/>
          <c:w val="0.84929821802935013"/>
          <c:h val="0.63772848894521894"/>
        </c:manualLayout>
      </c:layout>
      <c:barChart>
        <c:barDir val="col"/>
        <c:grouping val="stacked"/>
        <c:varyColors val="0"/>
        <c:ser>
          <c:idx val="0"/>
          <c:order val="0"/>
          <c:tx>
            <c:strRef>
              <c:f>'---Compare options---'!$H$90</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options---'!$I$90:$AG$90</c:f>
              <c:numCache>
                <c:formatCode>#,##0.0</c:formatCode>
                <c:ptCount val="25"/>
                <c:pt idx="0">
                  <c:v>0</c:v>
                </c:pt>
                <c:pt idx="1">
                  <c:v>7.086190066729614E-6</c:v>
                </c:pt>
                <c:pt idx="2">
                  <c:v>-247.36777000000006</c:v>
                </c:pt>
                <c:pt idx="3">
                  <c:v>130.85383999999999</c:v>
                </c:pt>
                <c:pt idx="4">
                  <c:v>-151.69500000000971</c:v>
                </c:pt>
                <c:pt idx="5">
                  <c:v>-1355.0874000000003</c:v>
                </c:pt>
                <c:pt idx="6">
                  <c:v>-1355.0880000000097</c:v>
                </c:pt>
                <c:pt idx="7">
                  <c:v>-1355.0880000000097</c:v>
                </c:pt>
                <c:pt idx="8">
                  <c:v>-1355.0880000000097</c:v>
                </c:pt>
                <c:pt idx="9">
                  <c:v>-1355.0880000000097</c:v>
                </c:pt>
                <c:pt idx="10">
                  <c:v>-1355.0880000000097</c:v>
                </c:pt>
                <c:pt idx="11">
                  <c:v>-1355.0880000000097</c:v>
                </c:pt>
                <c:pt idx="12">
                  <c:v>-1355.0880000000097</c:v>
                </c:pt>
                <c:pt idx="13">
                  <c:v>-1355.0880000000097</c:v>
                </c:pt>
                <c:pt idx="14">
                  <c:v>-1355.0880000000097</c:v>
                </c:pt>
                <c:pt idx="15">
                  <c:v>-1355.0874000000003</c:v>
                </c:pt>
                <c:pt idx="16">
                  <c:v>-1355.0874000000003</c:v>
                </c:pt>
                <c:pt idx="17">
                  <c:v>-1355.0874000000003</c:v>
                </c:pt>
                <c:pt idx="18">
                  <c:v>-1355.0874000000003</c:v>
                </c:pt>
                <c:pt idx="19">
                  <c:v>-1355.0874000000003</c:v>
                </c:pt>
                <c:pt idx="20">
                  <c:v>-1355.0874000000003</c:v>
                </c:pt>
                <c:pt idx="21">
                  <c:v>-673.62939999999981</c:v>
                </c:pt>
                <c:pt idx="22">
                  <c:v>-328.75730000000021</c:v>
                </c:pt>
                <c:pt idx="23">
                  <c:v>0</c:v>
                </c:pt>
                <c:pt idx="24">
                  <c:v>0</c:v>
                </c:pt>
              </c:numCache>
            </c:numRef>
          </c:val>
          <c:extLst>
            <c:ext xmlns:c16="http://schemas.microsoft.com/office/drawing/2014/chart" uri="{C3380CC4-5D6E-409C-BE32-E72D297353CC}">
              <c16:uniqueId val="{00000000-4498-4ACE-90AC-E0F4571D5D28}"/>
            </c:ext>
          </c:extLst>
        </c:ser>
        <c:ser>
          <c:idx val="1"/>
          <c:order val="1"/>
          <c:tx>
            <c:strRef>
              <c:f>'---Compare options---'!$H$91</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options---'!$I$91:$AG$91</c:f>
              <c:numCache>
                <c:formatCode>#,##0.0</c:formatCode>
                <c:ptCount val="25"/>
                <c:pt idx="0">
                  <c:v>0</c:v>
                </c:pt>
                <c:pt idx="1">
                  <c:v>4.7198000174830668E-6</c:v>
                </c:pt>
                <c:pt idx="2">
                  <c:v>89.142559999999776</c:v>
                </c:pt>
                <c:pt idx="3">
                  <c:v>-8.611699999999928</c:v>
                </c:pt>
                <c:pt idx="4">
                  <c:v>-89.224900000000162</c:v>
                </c:pt>
                <c:pt idx="5">
                  <c:v>-89.224900000000162</c:v>
                </c:pt>
                <c:pt idx="6">
                  <c:v>-89.224900000000162</c:v>
                </c:pt>
                <c:pt idx="7">
                  <c:v>-89.224900000000162</c:v>
                </c:pt>
                <c:pt idx="8">
                  <c:v>-89.224900000000162</c:v>
                </c:pt>
                <c:pt idx="9">
                  <c:v>-89.224900000000162</c:v>
                </c:pt>
                <c:pt idx="10">
                  <c:v>-89.224900000000162</c:v>
                </c:pt>
                <c:pt idx="11">
                  <c:v>-89.224900000000162</c:v>
                </c:pt>
                <c:pt idx="12">
                  <c:v>-89.224900000000162</c:v>
                </c:pt>
                <c:pt idx="13">
                  <c:v>-89.224900000000162</c:v>
                </c:pt>
                <c:pt idx="14">
                  <c:v>-89.224900000000162</c:v>
                </c:pt>
                <c:pt idx="15">
                  <c:v>-89.224900000000162</c:v>
                </c:pt>
                <c:pt idx="16">
                  <c:v>-89.224900000000162</c:v>
                </c:pt>
                <c:pt idx="17">
                  <c:v>-89.224900000000162</c:v>
                </c:pt>
                <c:pt idx="18">
                  <c:v>-89.224900000000162</c:v>
                </c:pt>
                <c:pt idx="19">
                  <c:v>-89.224900000000162</c:v>
                </c:pt>
                <c:pt idx="20">
                  <c:v>-89.224900000000162</c:v>
                </c:pt>
                <c:pt idx="21">
                  <c:v>-89.224900000000162</c:v>
                </c:pt>
                <c:pt idx="22">
                  <c:v>-89.224900000000162</c:v>
                </c:pt>
                <c:pt idx="23">
                  <c:v>-89.224900000000162</c:v>
                </c:pt>
                <c:pt idx="24">
                  <c:v>-89.224900000000162</c:v>
                </c:pt>
              </c:numCache>
            </c:numRef>
          </c:val>
          <c:extLst>
            <c:ext xmlns:c16="http://schemas.microsoft.com/office/drawing/2014/chart" uri="{C3380CC4-5D6E-409C-BE32-E72D297353CC}">
              <c16:uniqueId val="{00000001-4498-4ACE-90AC-E0F4571D5D28}"/>
            </c:ext>
          </c:extLst>
        </c:ser>
        <c:ser>
          <c:idx val="2"/>
          <c:order val="2"/>
          <c:tx>
            <c:strRef>
              <c:f>'---Compare options---'!$H$92</c:f>
              <c:strCache>
                <c:ptCount val="1"/>
                <c:pt idx="0">
                  <c:v>Offshore wind</c:v>
                </c:pt>
              </c:strCache>
            </c:strRef>
          </c:tx>
          <c:spPr>
            <a:solidFill>
              <a:srgbClr val="3D108A"/>
            </a:solidFill>
            <a:ln>
              <a:noFill/>
            </a:ln>
            <a:effec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options---'!$I$92:$AG$92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4498-4ACE-90AC-E0F4571D5D28}"/>
            </c:ext>
          </c:extLst>
        </c:ser>
        <c:dLbls>
          <c:showLegendKey val="0"/>
          <c:showVal val="0"/>
          <c:showCatName val="0"/>
          <c:showSerName val="0"/>
          <c:showPercent val="0"/>
          <c:showBubbleSize val="0"/>
        </c:dLbls>
        <c:gapWidth val="150"/>
        <c:overlap val="100"/>
        <c:axId val="1954974992"/>
        <c:axId val="1920594448"/>
      </c:barChart>
      <c:catAx>
        <c:axId val="19549749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20594448"/>
        <c:crosses val="autoZero"/>
        <c:auto val="1"/>
        <c:lblAlgn val="ctr"/>
        <c:lblOffset val="100"/>
        <c:noMultiLvlLbl val="0"/>
      </c:catAx>
      <c:valAx>
        <c:axId val="1920594448"/>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differecne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54974992"/>
        <c:crosses val="autoZero"/>
        <c:crossBetween val="between"/>
      </c:valAx>
      <c:spPr>
        <a:noFill/>
        <a:ln>
          <a:noFill/>
        </a:ln>
        <a:effectLst/>
      </c:spPr>
    </c:plotArea>
    <c:legend>
      <c:legendPos val="b"/>
      <c:layout>
        <c:manualLayout>
          <c:xMode val="edge"/>
          <c:yMode val="edge"/>
          <c:x val="0.30641264849755417"/>
          <c:y val="0.9180407689057879"/>
          <c:w val="0.38717470300489171"/>
          <c:h val="8.195923109421207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7704402515723"/>
          <c:y val="0.10832594000844951"/>
          <c:w val="0.84929821802935013"/>
          <c:h val="0.63772848894521894"/>
        </c:manualLayout>
      </c:layout>
      <c:barChart>
        <c:barDir val="col"/>
        <c:grouping val="stacked"/>
        <c:varyColors val="0"/>
        <c:ser>
          <c:idx val="3"/>
          <c:order val="0"/>
          <c:tx>
            <c:strRef>
              <c:f>'---Compare options---'!$H$109</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options---'!$I$109:$AG$109</c:f>
              <c:numCache>
                <c:formatCode>#,##0.0</c:formatCode>
                <c:ptCount val="25"/>
                <c:pt idx="0">
                  <c:v>-2.7925050000003466</c:v>
                </c:pt>
                <c:pt idx="1">
                  <c:v>-0.84358515609096685</c:v>
                </c:pt>
                <c:pt idx="2">
                  <c:v>-530.15489000000298</c:v>
                </c:pt>
                <c:pt idx="3">
                  <c:v>258.68187300000318</c:v>
                </c:pt>
                <c:pt idx="4">
                  <c:v>5.0363400000987895</c:v>
                </c:pt>
                <c:pt idx="5">
                  <c:v>-1884.9983410000004</c:v>
                </c:pt>
                <c:pt idx="6">
                  <c:v>-1971.1935589999994</c:v>
                </c:pt>
                <c:pt idx="7">
                  <c:v>-1775.7719990000987</c:v>
                </c:pt>
                <c:pt idx="8">
                  <c:v>-1959.7569960000001</c:v>
                </c:pt>
                <c:pt idx="9">
                  <c:v>-1902.9189249999999</c:v>
                </c:pt>
                <c:pt idx="10">
                  <c:v>-2074.3996150000003</c:v>
                </c:pt>
                <c:pt idx="11">
                  <c:v>-2077.3743890000023</c:v>
                </c:pt>
                <c:pt idx="12">
                  <c:v>-2206.3464510000049</c:v>
                </c:pt>
                <c:pt idx="13">
                  <c:v>-2161.8267099999994</c:v>
                </c:pt>
                <c:pt idx="14">
                  <c:v>-2235.1526239999985</c:v>
                </c:pt>
                <c:pt idx="15">
                  <c:v>-2273.2934459999979</c:v>
                </c:pt>
                <c:pt idx="16">
                  <c:v>-2326.6277729999983</c:v>
                </c:pt>
                <c:pt idx="17">
                  <c:v>-2366.4854230000001</c:v>
                </c:pt>
                <c:pt idx="18">
                  <c:v>-2272.7558799999006</c:v>
                </c:pt>
                <c:pt idx="19">
                  <c:v>-2365.1349040000023</c:v>
                </c:pt>
                <c:pt idx="20">
                  <c:v>-2408.5324409999994</c:v>
                </c:pt>
                <c:pt idx="21">
                  <c:v>-850.02748099999735</c:v>
                </c:pt>
                <c:pt idx="22">
                  <c:v>-344.37726000000112</c:v>
                </c:pt>
                <c:pt idx="23">
                  <c:v>96.659889999998995</c:v>
                </c:pt>
                <c:pt idx="24">
                  <c:v>172.91806000010183</c:v>
                </c:pt>
              </c:numCache>
            </c:numRef>
          </c:val>
          <c:extLst>
            <c:ext xmlns:c16="http://schemas.microsoft.com/office/drawing/2014/chart" uri="{C3380CC4-5D6E-409C-BE32-E72D297353CC}">
              <c16:uniqueId val="{00000008-F5B4-41FF-B603-8747C06CE6B3}"/>
            </c:ext>
          </c:extLst>
        </c:ser>
        <c:ser>
          <c:idx val="4"/>
          <c:order val="1"/>
          <c:tx>
            <c:strRef>
              <c:f>'---Compare options---'!$H$110</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options---'!$I$110:$AG$110</c:f>
              <c:numCache>
                <c:formatCode>#,##0.0</c:formatCode>
                <c:ptCount val="25"/>
                <c:pt idx="0">
                  <c:v>1.1617800000000216</c:v>
                </c:pt>
                <c:pt idx="1">
                  <c:v>-1.0562289236299875</c:v>
                </c:pt>
                <c:pt idx="2">
                  <c:v>299.11715000000004</c:v>
                </c:pt>
                <c:pt idx="3">
                  <c:v>-32.543640000009873</c:v>
                </c:pt>
                <c:pt idx="4">
                  <c:v>-130.08548000000155</c:v>
                </c:pt>
                <c:pt idx="5">
                  <c:v>22.291760000001887</c:v>
                </c:pt>
                <c:pt idx="6">
                  <c:v>75.986799999998766</c:v>
                </c:pt>
                <c:pt idx="7">
                  <c:v>36.95386999999846</c:v>
                </c:pt>
                <c:pt idx="8">
                  <c:v>74.762699999999313</c:v>
                </c:pt>
                <c:pt idx="9">
                  <c:v>52.220470000000205</c:v>
                </c:pt>
                <c:pt idx="10">
                  <c:v>49.102769999990414</c:v>
                </c:pt>
                <c:pt idx="11">
                  <c:v>68.460469999999987</c:v>
                </c:pt>
                <c:pt idx="12">
                  <c:v>44.590559999989637</c:v>
                </c:pt>
                <c:pt idx="13">
                  <c:v>6.118029999999635</c:v>
                </c:pt>
                <c:pt idx="14">
                  <c:v>-7.2461499999990338</c:v>
                </c:pt>
                <c:pt idx="15">
                  <c:v>54.148180000000139</c:v>
                </c:pt>
                <c:pt idx="16">
                  <c:v>21.884729999999763</c:v>
                </c:pt>
                <c:pt idx="17">
                  <c:v>61.032610000000204</c:v>
                </c:pt>
                <c:pt idx="18">
                  <c:v>29.255939999990005</c:v>
                </c:pt>
                <c:pt idx="19">
                  <c:v>35.341280000000552</c:v>
                </c:pt>
                <c:pt idx="20">
                  <c:v>57.895929999989676</c:v>
                </c:pt>
                <c:pt idx="21">
                  <c:v>-46.486479999999574</c:v>
                </c:pt>
                <c:pt idx="22">
                  <c:v>-142.11681999999928</c:v>
                </c:pt>
                <c:pt idx="23">
                  <c:v>-212.09507000000121</c:v>
                </c:pt>
                <c:pt idx="24">
                  <c:v>-205.83568999999989</c:v>
                </c:pt>
              </c:numCache>
            </c:numRef>
          </c:val>
          <c:extLst>
            <c:ext xmlns:c16="http://schemas.microsoft.com/office/drawing/2014/chart" uri="{C3380CC4-5D6E-409C-BE32-E72D297353CC}">
              <c16:uniqueId val="{00000009-F5B4-41FF-B603-8747C06CE6B3}"/>
            </c:ext>
          </c:extLst>
        </c:ser>
        <c:ser>
          <c:idx val="5"/>
          <c:order val="2"/>
          <c:tx>
            <c:strRef>
              <c:f>'---Compare options---'!$H$111</c:f>
              <c:strCache>
                <c:ptCount val="1"/>
                <c:pt idx="0">
                  <c:v>Offshore wind</c:v>
                </c:pt>
              </c:strCache>
            </c:strRef>
          </c:tx>
          <c:spPr>
            <a:solidFill>
              <a:srgbClr val="3D108A"/>
            </a:solidFill>
          </c:spPr>
          <c:invertIfNegative val="0"/>
          <c:dPt>
            <c:idx val="24"/>
            <c:invertIfNegative val="0"/>
            <c:bubble3D val="0"/>
            <c:spPr>
              <a:solidFill>
                <a:srgbClr val="3D108A"/>
              </a:solidFill>
              <a:ln>
                <a:noFill/>
              </a:ln>
              <a:effectLst/>
            </c:spPr>
            <c:extLst>
              <c:ext xmlns:c16="http://schemas.microsoft.com/office/drawing/2014/chart" uri="{C3380CC4-5D6E-409C-BE32-E72D297353CC}">
                <c16:uniqueId val="{0000000B-F5B4-41FF-B603-8747C06CE6B3}"/>
              </c:ext>
            </c:extLst>
          </c:dPt>
          <c:cat>
            <c:strRef>
              <c:f>'---Compare options---'!$I$89:$AG$89</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options---'!$I$111:$AG$111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F5B4-41FF-B603-8747C06CE6B3}"/>
            </c:ext>
          </c:extLst>
        </c:ser>
        <c:dLbls>
          <c:showLegendKey val="0"/>
          <c:showVal val="0"/>
          <c:showCatName val="0"/>
          <c:showSerName val="0"/>
          <c:showPercent val="0"/>
          <c:showBubbleSize val="0"/>
        </c:dLbls>
        <c:gapWidth val="150"/>
        <c:overlap val="100"/>
        <c:axId val="1954974992"/>
        <c:axId val="1920594448"/>
      </c:barChart>
      <c:catAx>
        <c:axId val="19549749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20594448"/>
        <c:crosses val="autoZero"/>
        <c:auto val="1"/>
        <c:lblAlgn val="ctr"/>
        <c:lblOffset val="100"/>
        <c:noMultiLvlLbl val="0"/>
      </c:catAx>
      <c:valAx>
        <c:axId val="1920594448"/>
        <c:scaling>
          <c:orientation val="minMax"/>
        </c:scaling>
        <c:delete val="0"/>
        <c:axPos val="l"/>
        <c:majorGridlines>
          <c:spPr>
            <a:ln w="9525">
              <a:solidFill>
                <a:srgbClr val="A5A5A5"/>
              </a:solidFill>
              <a:prstDash val="dash"/>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differecne (GWh)</a:t>
                </a:r>
              </a:p>
            </c:rich>
          </c:tx>
          <c:layout>
            <c:manualLayout>
              <c:xMode val="edge"/>
              <c:yMode val="edge"/>
              <c:x val="1.4366177498252969E-2"/>
              <c:y val="0.11279714124771159"/>
            </c:manualLayout>
          </c:layout>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954974992"/>
        <c:crosses val="autoZero"/>
        <c:crossBetween val="between"/>
      </c:valAx>
    </c:plotArea>
    <c:legend>
      <c:legendPos val="b"/>
      <c:layout>
        <c:manualLayout>
          <c:xMode val="edge"/>
          <c:yMode val="edge"/>
          <c:x val="0.30641264849755417"/>
          <c:y val="0.9180407689057879"/>
          <c:w val="0.38717470300489171"/>
          <c:h val="8.195923109421207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a:noFill/>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Capex</c:v>
                </c:pt>
              </c:strCache>
            </c:strRef>
          </c:tx>
          <c:spPr>
            <a:solidFill>
              <a:srgbClr val="FF9831"/>
            </a:solidFill>
            <a:ln>
              <a:noFill/>
              <a:prstDash val="solid"/>
            </a:ln>
            <a:effectLst/>
            <a:extLst>
              <a:ext uri="{91240B29-F687-4F45-9708-019B960494DF}">
                <a14:hiddenLine xmlns:a14="http://schemas.microsoft.com/office/drawing/2010/main">
                  <a:solidFill>
                    <a:srgbClr val="FF9831"/>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options---'!$I$26:$AG$26</c:f>
              <c:numCache>
                <c:formatCode>"$"#,##0</c:formatCode>
                <c:ptCount val="25"/>
                <c:pt idx="0">
                  <c:v>0</c:v>
                </c:pt>
                <c:pt idx="1">
                  <c:v>15.72169787925575</c:v>
                </c:pt>
                <c:pt idx="2">
                  <c:v>106.82183957973868</c:v>
                </c:pt>
                <c:pt idx="3">
                  <c:v>244.86400459343196</c:v>
                </c:pt>
                <c:pt idx="4">
                  <c:v>585.79535168017821</c:v>
                </c:pt>
                <c:pt idx="5">
                  <c:v>1171.4361324230395</c:v>
                </c:pt>
                <c:pt idx="6">
                  <c:v>1720.6325887869782</c:v>
                </c:pt>
                <c:pt idx="7">
                  <c:v>2296.7793137679137</c:v>
                </c:pt>
                <c:pt idx="8">
                  <c:v>2832.8624355274728</c:v>
                </c:pt>
                <c:pt idx="9">
                  <c:v>3335.9032996309625</c:v>
                </c:pt>
                <c:pt idx="10">
                  <c:v>3826.3777721389142</c:v>
                </c:pt>
                <c:pt idx="11">
                  <c:v>4268.7725966440803</c:v>
                </c:pt>
                <c:pt idx="12">
                  <c:v>4681.0578400402492</c:v>
                </c:pt>
                <c:pt idx="13">
                  <c:v>5082.0587229157918</c:v>
                </c:pt>
                <c:pt idx="14">
                  <c:v>5456.8256921455431</c:v>
                </c:pt>
                <c:pt idx="15">
                  <c:v>5808.0022263759511</c:v>
                </c:pt>
                <c:pt idx="16">
                  <c:v>6138.3914065016425</c:v>
                </c:pt>
                <c:pt idx="17">
                  <c:v>6398.6822610463969</c:v>
                </c:pt>
                <c:pt idx="18">
                  <c:v>6644.7330041408977</c:v>
                </c:pt>
                <c:pt idx="19">
                  <c:v>6891.4845962345435</c:v>
                </c:pt>
                <c:pt idx="20">
                  <c:v>7119.0524562346527</c:v>
                </c:pt>
                <c:pt idx="21">
                  <c:v>7318.3650315715122</c:v>
                </c:pt>
                <c:pt idx="22">
                  <c:v>7495.1482640238055</c:v>
                </c:pt>
                <c:pt idx="23">
                  <c:v>7649.4062605007339</c:v>
                </c:pt>
                <c:pt idx="24">
                  <c:v>7789.5394572467812</c:v>
                </c:pt>
              </c:numCache>
            </c:numRef>
          </c:val>
          <c:extLst>
            <c:ext xmlns:c16="http://schemas.microsoft.com/office/drawing/2014/chart" uri="{C3380CC4-5D6E-409C-BE32-E72D297353CC}">
              <c16:uniqueId val="{00000000-EB4C-45BA-9C4B-8A5CA933D6FA}"/>
            </c:ext>
          </c:extLst>
        </c:ser>
        <c:ser>
          <c:idx val="1"/>
          <c:order val="1"/>
          <c:tx>
            <c:strRef>
              <c:f>'---Compare options---'!$H$27</c:f>
              <c:strCache>
                <c:ptCount val="1"/>
                <c:pt idx="0">
                  <c:v>FOM</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options---'!$I$27:$AG$27</c:f>
              <c:numCache>
                <c:formatCode>"$"#,##0</c:formatCode>
                <c:ptCount val="25"/>
                <c:pt idx="0">
                  <c:v>0</c:v>
                </c:pt>
                <c:pt idx="1">
                  <c:v>1.6663990437775937</c:v>
                </c:pt>
                <c:pt idx="2">
                  <c:v>10.354973450445293</c:v>
                </c:pt>
                <c:pt idx="3">
                  <c:v>17.844787487724869</c:v>
                </c:pt>
                <c:pt idx="4">
                  <c:v>44.573316524335667</c:v>
                </c:pt>
                <c:pt idx="5">
                  <c:v>74.863921560229045</c:v>
                </c:pt>
                <c:pt idx="6">
                  <c:v>103.39201088527277</c:v>
                </c:pt>
                <c:pt idx="7">
                  <c:v>150.84750008658227</c:v>
                </c:pt>
                <c:pt idx="8">
                  <c:v>194.96366280860337</c:v>
                </c:pt>
                <c:pt idx="9">
                  <c:v>236.59048676011002</c:v>
                </c:pt>
                <c:pt idx="10">
                  <c:v>281.24268767638171</c:v>
                </c:pt>
                <c:pt idx="11">
                  <c:v>317.43440406685255</c:v>
                </c:pt>
                <c:pt idx="12">
                  <c:v>351.16289925210191</c:v>
                </c:pt>
                <c:pt idx="13">
                  <c:v>384.64449648348813</c:v>
                </c:pt>
                <c:pt idx="14">
                  <c:v>415.93568366485925</c:v>
                </c:pt>
                <c:pt idx="15">
                  <c:v>445.25718810918971</c:v>
                </c:pt>
                <c:pt idx="16">
                  <c:v>473.21504250917758</c:v>
                </c:pt>
                <c:pt idx="17">
                  <c:v>494.64283237877288</c:v>
                </c:pt>
                <c:pt idx="18">
                  <c:v>513.47776549139905</c:v>
                </c:pt>
                <c:pt idx="19">
                  <c:v>533.24085393957853</c:v>
                </c:pt>
                <c:pt idx="20">
                  <c:v>551.31651392819788</c:v>
                </c:pt>
                <c:pt idx="21">
                  <c:v>563.06593169179075</c:v>
                </c:pt>
                <c:pt idx="22">
                  <c:v>576.72077144538684</c:v>
                </c:pt>
                <c:pt idx="23">
                  <c:v>594.25580132335938</c:v>
                </c:pt>
                <c:pt idx="24">
                  <c:v>610.2256262299212</c:v>
                </c:pt>
              </c:numCache>
            </c:numRef>
          </c:val>
          <c:extLst>
            <c:ext xmlns:c16="http://schemas.microsoft.com/office/drawing/2014/chart" uri="{C3380CC4-5D6E-409C-BE32-E72D297353CC}">
              <c16:uniqueId val="{00000001-EB4C-45BA-9C4B-8A5CA933D6FA}"/>
            </c:ext>
          </c:extLst>
        </c:ser>
        <c:ser>
          <c:idx val="2"/>
          <c:order val="2"/>
          <c:tx>
            <c:strRef>
              <c:f>'---Compare options---'!$H$28</c:f>
              <c:strCache>
                <c:ptCount val="1"/>
                <c:pt idx="0">
                  <c:v>Fuel</c:v>
                </c:pt>
              </c:strCache>
            </c:strRef>
          </c:tx>
          <c:spPr>
            <a:solidFill>
              <a:srgbClr val="FF4136"/>
            </a:solidFill>
            <a:ln>
              <a:noFill/>
              <a:prstDash val="solid"/>
            </a:ln>
            <a:effectLst/>
            <a:extLst>
              <a:ext uri="{91240B29-F687-4F45-9708-019B960494DF}">
                <a14:hiddenLine xmlns:a14="http://schemas.microsoft.com/office/drawing/2010/main">
                  <a:solidFill>
                    <a:srgbClr val="FF4136"/>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options---'!$I$28:$AG$28</c:f>
              <c:numCache>
                <c:formatCode>"$"#,##0</c:formatCode>
                <c:ptCount val="25"/>
                <c:pt idx="0">
                  <c:v>1.9659816953106783</c:v>
                </c:pt>
                <c:pt idx="1">
                  <c:v>-16.776727863213978</c:v>
                </c:pt>
                <c:pt idx="2">
                  <c:v>-9.7716510637116141</c:v>
                </c:pt>
                <c:pt idx="3">
                  <c:v>-9.3809439954359544</c:v>
                </c:pt>
                <c:pt idx="4">
                  <c:v>-11.258886998752132</c:v>
                </c:pt>
                <c:pt idx="5">
                  <c:v>-5.2407386815852952</c:v>
                </c:pt>
                <c:pt idx="6">
                  <c:v>-5.7962861023372394</c:v>
                </c:pt>
                <c:pt idx="7">
                  <c:v>-7.1605887384072417</c:v>
                </c:pt>
                <c:pt idx="8">
                  <c:v>-11.007801641657892</c:v>
                </c:pt>
                <c:pt idx="9">
                  <c:v>-15.032657362422384</c:v>
                </c:pt>
                <c:pt idx="10">
                  <c:v>-34.552346686313101</c:v>
                </c:pt>
                <c:pt idx="11">
                  <c:v>-26.012598888281904</c:v>
                </c:pt>
                <c:pt idx="12">
                  <c:v>-18.100664884019348</c:v>
                </c:pt>
                <c:pt idx="13">
                  <c:v>5.5734601647374831</c:v>
                </c:pt>
                <c:pt idx="14">
                  <c:v>18.774925081823085</c:v>
                </c:pt>
                <c:pt idx="15">
                  <c:v>24.393129103152319</c:v>
                </c:pt>
                <c:pt idx="16">
                  <c:v>32.182670840175824</c:v>
                </c:pt>
                <c:pt idx="17">
                  <c:v>60.363595789800172</c:v>
                </c:pt>
                <c:pt idx="18">
                  <c:v>62.53275873638411</c:v>
                </c:pt>
                <c:pt idx="19">
                  <c:v>48.842188487724997</c:v>
                </c:pt>
                <c:pt idx="20">
                  <c:v>59.399035106745913</c:v>
                </c:pt>
                <c:pt idx="21">
                  <c:v>68.795790112006429</c:v>
                </c:pt>
                <c:pt idx="22">
                  <c:v>85.173569579338491</c:v>
                </c:pt>
                <c:pt idx="23">
                  <c:v>96.901455109720246</c:v>
                </c:pt>
                <c:pt idx="24">
                  <c:v>111.56329053639062</c:v>
                </c:pt>
              </c:numCache>
            </c:numRef>
          </c:val>
          <c:extLst>
            <c:ext xmlns:c16="http://schemas.microsoft.com/office/drawing/2014/chart" uri="{C3380CC4-5D6E-409C-BE32-E72D297353CC}">
              <c16:uniqueId val="{00000002-EB4C-45BA-9C4B-8A5CA933D6FA}"/>
            </c:ext>
          </c:extLst>
        </c:ser>
        <c:ser>
          <c:idx val="3"/>
          <c:order val="3"/>
          <c:tx>
            <c:strRef>
              <c:f>'---Compare options---'!$H$29</c:f>
              <c:strCache>
                <c:ptCount val="1"/>
                <c:pt idx="0">
                  <c:v>VOM</c:v>
                </c:pt>
              </c:strCache>
            </c:strRef>
          </c:tx>
          <c:spPr>
            <a:solidFill>
              <a:srgbClr val="87D3F2"/>
            </a:solidFill>
            <a:ln>
              <a:noFill/>
              <a:prstDash val="solid"/>
            </a:ln>
            <a:effectLst/>
            <a:extLst>
              <a:ext uri="{91240B29-F687-4F45-9708-019B960494DF}">
                <a14:hiddenLine xmlns:a14="http://schemas.microsoft.com/office/drawing/2010/main">
                  <a:solidFill>
                    <a:srgbClr val="87D3F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options---'!$I$29:$AG$29</c:f>
              <c:numCache>
                <c:formatCode>"$"#,##0</c:formatCode>
                <c:ptCount val="25"/>
                <c:pt idx="0">
                  <c:v>-1.4451380033278838</c:v>
                </c:pt>
                <c:pt idx="1">
                  <c:v>-1.4954607054462541</c:v>
                </c:pt>
                <c:pt idx="2">
                  <c:v>-2.2245317407716065</c:v>
                </c:pt>
                <c:pt idx="3">
                  <c:v>-3.0142331116550487</c:v>
                </c:pt>
                <c:pt idx="4">
                  <c:v>-20.280001250658067</c:v>
                </c:pt>
                <c:pt idx="5">
                  <c:v>-47.432045631725344</c:v>
                </c:pt>
                <c:pt idx="6">
                  <c:v>-74.66729103101153</c:v>
                </c:pt>
                <c:pt idx="7">
                  <c:v>-95.093685233139965</c:v>
                </c:pt>
                <c:pt idx="8">
                  <c:v>-120.79692122886735</c:v>
                </c:pt>
                <c:pt idx="9">
                  <c:v>-147.78481243534509</c:v>
                </c:pt>
                <c:pt idx="10">
                  <c:v>-174.551878355518</c:v>
                </c:pt>
                <c:pt idx="11">
                  <c:v>-201.21407886562119</c:v>
                </c:pt>
                <c:pt idx="12">
                  <c:v>-225.89552669565319</c:v>
                </c:pt>
                <c:pt idx="13">
                  <c:v>-248.68856311062331</c:v>
                </c:pt>
                <c:pt idx="14">
                  <c:v>-266.93607413565098</c:v>
                </c:pt>
                <c:pt idx="15">
                  <c:v>-285.56236584951989</c:v>
                </c:pt>
                <c:pt idx="16">
                  <c:v>-301.39090575201158</c:v>
                </c:pt>
                <c:pt idx="17">
                  <c:v>-314.27320608269503</c:v>
                </c:pt>
                <c:pt idx="18">
                  <c:v>-328.02039510049241</c:v>
                </c:pt>
                <c:pt idx="19">
                  <c:v>-341.36560731861277</c:v>
                </c:pt>
                <c:pt idx="20">
                  <c:v>-353.44039904860085</c:v>
                </c:pt>
                <c:pt idx="21">
                  <c:v>-364.47775118092227</c:v>
                </c:pt>
                <c:pt idx="22">
                  <c:v>-375.92702403959851</c:v>
                </c:pt>
                <c:pt idx="23">
                  <c:v>-384.74270841784488</c:v>
                </c:pt>
                <c:pt idx="24">
                  <c:v>-392.71536190170235</c:v>
                </c:pt>
              </c:numCache>
            </c:numRef>
          </c:val>
          <c:extLst>
            <c:ext xmlns:c16="http://schemas.microsoft.com/office/drawing/2014/chart" uri="{C3380CC4-5D6E-409C-BE32-E72D297353CC}">
              <c16:uniqueId val="{00000003-EB4C-45BA-9C4B-8A5CA933D6FA}"/>
            </c:ext>
          </c:extLst>
        </c:ser>
        <c:ser>
          <c:idx val="4"/>
          <c:order val="4"/>
          <c:tx>
            <c:strRef>
              <c:f>'---Compare options---'!$H$30</c:f>
              <c:strCache>
                <c:ptCount val="1"/>
                <c:pt idx="0">
                  <c:v>REZ Expansion</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options---'!$I$30:$AG$30</c:f>
              <c:numCache>
                <c:formatCode>"$"#,##0</c:formatCode>
                <c:ptCount val="25"/>
                <c:pt idx="0">
                  <c:v>5.2453480386996487E-2</c:v>
                </c:pt>
                <c:pt idx="1">
                  <c:v>1.130703406790998</c:v>
                </c:pt>
                <c:pt idx="2">
                  <c:v>-1.4455641385012725</c:v>
                </c:pt>
                <c:pt idx="3">
                  <c:v>-12.762682450014312</c:v>
                </c:pt>
                <c:pt idx="4">
                  <c:v>-26.612133816851827</c:v>
                </c:pt>
                <c:pt idx="5">
                  <c:v>-59.219707311762519</c:v>
                </c:pt>
                <c:pt idx="6">
                  <c:v>-89.653724574611658</c:v>
                </c:pt>
                <c:pt idx="7">
                  <c:v>-118.18100705163147</c:v>
                </c:pt>
                <c:pt idx="8">
                  <c:v>-144.76665834106552</c:v>
                </c:pt>
                <c:pt idx="9">
                  <c:v>-168.9166878968056</c:v>
                </c:pt>
                <c:pt idx="10">
                  <c:v>-188.81197792840703</c:v>
                </c:pt>
                <c:pt idx="11">
                  <c:v>-207.51617196776107</c:v>
                </c:pt>
                <c:pt idx="12">
                  <c:v>-231.19352057705976</c:v>
                </c:pt>
                <c:pt idx="13">
                  <c:v>-250.73767092165892</c:v>
                </c:pt>
                <c:pt idx="14">
                  <c:v>-269.32440897254901</c:v>
                </c:pt>
                <c:pt idx="15">
                  <c:v>-287.59504204652882</c:v>
                </c:pt>
                <c:pt idx="16">
                  <c:v>-304.41963598946302</c:v>
                </c:pt>
                <c:pt idx="17">
                  <c:v>-319.44304783585062</c:v>
                </c:pt>
                <c:pt idx="18">
                  <c:v>-332.67182031928149</c:v>
                </c:pt>
                <c:pt idx="19">
                  <c:v>-341.49886512572306</c:v>
                </c:pt>
                <c:pt idx="20">
                  <c:v>-351.5110235091168</c:v>
                </c:pt>
                <c:pt idx="21">
                  <c:v>-350.76205820519988</c:v>
                </c:pt>
                <c:pt idx="22">
                  <c:v>-351.26664932444504</c:v>
                </c:pt>
                <c:pt idx="23">
                  <c:v>-351.74258451156953</c:v>
                </c:pt>
                <c:pt idx="24">
                  <c:v>-353.08782521146708</c:v>
                </c:pt>
              </c:numCache>
            </c:numRef>
          </c:val>
          <c:extLst>
            <c:ext xmlns:c16="http://schemas.microsoft.com/office/drawing/2014/chart" uri="{C3380CC4-5D6E-409C-BE32-E72D297353CC}">
              <c16:uniqueId val="{00000004-EB4C-45BA-9C4B-8A5CA933D6FA}"/>
            </c:ext>
          </c:extLst>
        </c:ser>
        <c:ser>
          <c:idx val="5"/>
          <c:order val="5"/>
          <c:tx>
            <c:strRef>
              <c:f>'---Compare options---'!$H$31</c:f>
              <c:strCache>
                <c:ptCount val="1"/>
                <c:pt idx="0">
                  <c:v>USE+DSP</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options---'!$I$31:$AG$31</c:f>
              <c:numCache>
                <c:formatCode>"$"#,##0</c:formatCode>
                <c:ptCount val="25"/>
                <c:pt idx="0">
                  <c:v>-1.3869890800000034E-5</c:v>
                </c:pt>
                <c:pt idx="1">
                  <c:v>-0.36291661855300716</c:v>
                </c:pt>
                <c:pt idx="2">
                  <c:v>-0.59143347648970768</c:v>
                </c:pt>
                <c:pt idx="3">
                  <c:v>-2.2545840730958018</c:v>
                </c:pt>
                <c:pt idx="4">
                  <c:v>-0.6115856687016068</c:v>
                </c:pt>
                <c:pt idx="5">
                  <c:v>655.87298381667188</c:v>
                </c:pt>
                <c:pt idx="6">
                  <c:v>655.87296926072997</c:v>
                </c:pt>
                <c:pt idx="7">
                  <c:v>655.87295481799595</c:v>
                </c:pt>
                <c:pt idx="8">
                  <c:v>655.86286916834069</c:v>
                </c:pt>
                <c:pt idx="9">
                  <c:v>655.78873006691106</c:v>
                </c:pt>
                <c:pt idx="10">
                  <c:v>643.16236027462492</c:v>
                </c:pt>
                <c:pt idx="11">
                  <c:v>623.51851417008186</c:v>
                </c:pt>
                <c:pt idx="12">
                  <c:v>623.51849935611381</c:v>
                </c:pt>
                <c:pt idx="13">
                  <c:v>623.08717515018247</c:v>
                </c:pt>
                <c:pt idx="14">
                  <c:v>623.0265475941286</c:v>
                </c:pt>
                <c:pt idx="15">
                  <c:v>618.71600165868244</c:v>
                </c:pt>
                <c:pt idx="16">
                  <c:v>618.82743848367932</c:v>
                </c:pt>
                <c:pt idx="17">
                  <c:v>599.15059938528327</c:v>
                </c:pt>
                <c:pt idx="18">
                  <c:v>594.12690021992364</c:v>
                </c:pt>
                <c:pt idx="19">
                  <c:v>595.24235149786136</c:v>
                </c:pt>
                <c:pt idx="20">
                  <c:v>595.39045470315159</c:v>
                </c:pt>
                <c:pt idx="21">
                  <c:v>599.13032914432063</c:v>
                </c:pt>
                <c:pt idx="22">
                  <c:v>593.01695623040587</c:v>
                </c:pt>
                <c:pt idx="23">
                  <c:v>594.79997691396397</c:v>
                </c:pt>
                <c:pt idx="24">
                  <c:v>594.53154231993813</c:v>
                </c:pt>
              </c:numCache>
            </c:numRef>
          </c:val>
          <c:extLst>
            <c:ext xmlns:c16="http://schemas.microsoft.com/office/drawing/2014/chart" uri="{C3380CC4-5D6E-409C-BE32-E72D297353CC}">
              <c16:uniqueId val="{00000005-EB4C-45BA-9C4B-8A5CA933D6FA}"/>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Cumulative annual market benefits
($m, discounted to 1 July 2023)</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9831"/>
            </a:solidFill>
            <a:ln w="25400">
              <a:noFill/>
              <a:prstDash val="solid"/>
            </a:ln>
            <a:effectLst/>
            <a:extLst>
              <a:ext uri="{91240B29-F687-4F45-9708-019B960494DF}">
                <a14:hiddenLine xmlns:a14="http://schemas.microsoft.com/office/drawing/2010/main" w="25400">
                  <a:solidFill>
                    <a:srgbClr val="FF9831"/>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options---'!$I$7:$AG$7</c:f>
              <c:numCache>
                <c:formatCode>"$"#,##0</c:formatCode>
                <c:ptCount val="25"/>
                <c:pt idx="0">
                  <c:v>0</c:v>
                </c:pt>
                <c:pt idx="1">
                  <c:v>15.72169787925575</c:v>
                </c:pt>
                <c:pt idx="2">
                  <c:v>91.100141700482922</c:v>
                </c:pt>
                <c:pt idx="3">
                  <c:v>138.04216501369328</c:v>
                </c:pt>
                <c:pt idx="4">
                  <c:v>340.93134708674626</c:v>
                </c:pt>
                <c:pt idx="5">
                  <c:v>585.64078074286135</c:v>
                </c:pt>
                <c:pt idx="6">
                  <c:v>549.19645636393875</c:v>
                </c:pt>
                <c:pt idx="7">
                  <c:v>576.14672498093546</c:v>
                </c:pt>
                <c:pt idx="8">
                  <c:v>536.08312175955905</c:v>
                </c:pt>
                <c:pt idx="9">
                  <c:v>503.04086410348958</c:v>
                </c:pt>
                <c:pt idx="10">
                  <c:v>490.47447250795176</c:v>
                </c:pt>
                <c:pt idx="11">
                  <c:v>442.39482450516613</c:v>
                </c:pt>
                <c:pt idx="12">
                  <c:v>412.2852433961686</c:v>
                </c:pt>
                <c:pt idx="13">
                  <c:v>401.00088287554308</c:v>
                </c:pt>
                <c:pt idx="14">
                  <c:v>374.76696922975128</c:v>
                </c:pt>
                <c:pt idx="15">
                  <c:v>351.17653423040827</c:v>
                </c:pt>
                <c:pt idx="16">
                  <c:v>330.38918012569098</c:v>
                </c:pt>
                <c:pt idx="17">
                  <c:v>260.29085454475461</c:v>
                </c:pt>
                <c:pt idx="18">
                  <c:v>246.05074309450109</c:v>
                </c:pt>
                <c:pt idx="19">
                  <c:v>246.7515920936456</c:v>
                </c:pt>
                <c:pt idx="20">
                  <c:v>227.56786000010931</c:v>
                </c:pt>
                <c:pt idx="21">
                  <c:v>199.31257533685908</c:v>
                </c:pt>
                <c:pt idx="22">
                  <c:v>176.78323245229294</c:v>
                </c:pt>
                <c:pt idx="23">
                  <c:v>154.2579964769287</c:v>
                </c:pt>
                <c:pt idx="24">
                  <c:v>140.13319674604759</c:v>
                </c:pt>
              </c:numCache>
            </c:numRef>
          </c:val>
          <c:extLst>
            <c:ext xmlns:c16="http://schemas.microsoft.com/office/drawing/2014/chart" uri="{C3380CC4-5D6E-409C-BE32-E72D297353CC}">
              <c16:uniqueId val="{00000000-D4D0-47CE-B650-16C446FBF709}"/>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options---'!$I$8:$AG$8</c:f>
              <c:numCache>
                <c:formatCode>"$"#,##0</c:formatCode>
                <c:ptCount val="25"/>
                <c:pt idx="0">
                  <c:v>0</c:v>
                </c:pt>
                <c:pt idx="1">
                  <c:v>1.6663990437775937</c:v>
                </c:pt>
                <c:pt idx="2">
                  <c:v>8.6885744066676995</c:v>
                </c:pt>
                <c:pt idx="3">
                  <c:v>7.489814037279575</c:v>
                </c:pt>
                <c:pt idx="4">
                  <c:v>26.728529036610794</c:v>
                </c:pt>
                <c:pt idx="5">
                  <c:v>30.290605035893385</c:v>
                </c:pt>
                <c:pt idx="6">
                  <c:v>28.528089325043723</c:v>
                </c:pt>
                <c:pt idx="7">
                  <c:v>47.455489201309511</c:v>
                </c:pt>
                <c:pt idx="8">
                  <c:v>44.116162722021109</c:v>
                </c:pt>
                <c:pt idx="9">
                  <c:v>41.626823951506637</c:v>
                </c:pt>
                <c:pt idx="10">
                  <c:v>44.65220091627166</c:v>
                </c:pt>
                <c:pt idx="11">
                  <c:v>36.191716390470859</c:v>
                </c:pt>
                <c:pt idx="12">
                  <c:v>33.728495185249372</c:v>
                </c:pt>
                <c:pt idx="13">
                  <c:v>33.481597231386232</c:v>
                </c:pt>
                <c:pt idx="14">
                  <c:v>31.291187181371146</c:v>
                </c:pt>
                <c:pt idx="15">
                  <c:v>29.321504444330465</c:v>
                </c:pt>
                <c:pt idx="16">
                  <c:v>27.957854399987845</c:v>
                </c:pt>
                <c:pt idx="17">
                  <c:v>21.427789869595319</c:v>
                </c:pt>
                <c:pt idx="18">
                  <c:v>18.834933112626196</c:v>
                </c:pt>
                <c:pt idx="19">
                  <c:v>19.76308844817942</c:v>
                </c:pt>
                <c:pt idx="20">
                  <c:v>18.075659988619385</c:v>
                </c:pt>
                <c:pt idx="21">
                  <c:v>11.749417763592907</c:v>
                </c:pt>
                <c:pt idx="22">
                  <c:v>13.654839753596113</c:v>
                </c:pt>
                <c:pt idx="23">
                  <c:v>17.535029877972555</c:v>
                </c:pt>
                <c:pt idx="24">
                  <c:v>15.969824906561874</c:v>
                </c:pt>
              </c:numCache>
            </c:numRef>
          </c:val>
          <c:extLst>
            <c:ext xmlns:c16="http://schemas.microsoft.com/office/drawing/2014/chart" uri="{C3380CC4-5D6E-409C-BE32-E72D297353CC}">
              <c16:uniqueId val="{00000001-D4D0-47CE-B650-16C446FBF709}"/>
            </c:ext>
          </c:extLst>
        </c:ser>
        <c:ser>
          <c:idx val="2"/>
          <c:order val="2"/>
          <c:tx>
            <c:strRef>
              <c:f>'---Compare options---'!$H$9</c:f>
              <c:strCache>
                <c:ptCount val="1"/>
                <c:pt idx="0">
                  <c:v>Fuel</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options---'!$I$9:$AG$9</c:f>
              <c:numCache>
                <c:formatCode>"$"#,##0</c:formatCode>
                <c:ptCount val="25"/>
                <c:pt idx="0">
                  <c:v>1.9659816953106783</c:v>
                </c:pt>
                <c:pt idx="1">
                  <c:v>-18.742709558524655</c:v>
                </c:pt>
                <c:pt idx="2">
                  <c:v>7.0050767995023637</c:v>
                </c:pt>
                <c:pt idx="3">
                  <c:v>0.39070706827566026</c:v>
                </c:pt>
                <c:pt idx="4">
                  <c:v>-1.877943003316177</c:v>
                </c:pt>
                <c:pt idx="5">
                  <c:v>6.0181483171668368</c:v>
                </c:pt>
                <c:pt idx="6">
                  <c:v>-0.55554742075194374</c:v>
                </c:pt>
                <c:pt idx="7">
                  <c:v>-1.3643026360700024</c:v>
                </c:pt>
                <c:pt idx="8">
                  <c:v>-3.8472129032506492</c:v>
                </c:pt>
                <c:pt idx="9">
                  <c:v>-4.0248557207644913</c:v>
                </c:pt>
                <c:pt idx="10">
                  <c:v>-19.51968932389072</c:v>
                </c:pt>
                <c:pt idx="11">
                  <c:v>8.5397477980311969</c:v>
                </c:pt>
                <c:pt idx="12">
                  <c:v>7.9119340042625552</c:v>
                </c:pt>
                <c:pt idx="13">
                  <c:v>23.674125048756832</c:v>
                </c:pt>
                <c:pt idx="14">
                  <c:v>13.2014649170856</c:v>
                </c:pt>
                <c:pt idx="15">
                  <c:v>5.6182040213292348</c:v>
                </c:pt>
                <c:pt idx="16">
                  <c:v>7.7895417370235078</c:v>
                </c:pt>
                <c:pt idx="17">
                  <c:v>28.180924949624345</c:v>
                </c:pt>
                <c:pt idx="18">
                  <c:v>2.1691629465839362</c:v>
                </c:pt>
                <c:pt idx="19">
                  <c:v>-13.690570248659117</c:v>
                </c:pt>
                <c:pt idx="20">
                  <c:v>10.556846619020915</c:v>
                </c:pt>
                <c:pt idx="21">
                  <c:v>9.3967550052605215</c:v>
                </c:pt>
                <c:pt idx="22">
                  <c:v>16.377779467332061</c:v>
                </c:pt>
                <c:pt idx="23">
                  <c:v>11.727885530381755</c:v>
                </c:pt>
                <c:pt idx="24">
                  <c:v>14.661835426670383</c:v>
                </c:pt>
              </c:numCache>
            </c:numRef>
          </c:val>
          <c:extLst>
            <c:ext xmlns:c16="http://schemas.microsoft.com/office/drawing/2014/chart" uri="{C3380CC4-5D6E-409C-BE32-E72D297353CC}">
              <c16:uniqueId val="{00000002-D4D0-47CE-B650-16C446FBF709}"/>
            </c:ext>
          </c:extLst>
        </c:ser>
        <c:ser>
          <c:idx val="3"/>
          <c:order val="3"/>
          <c:tx>
            <c:strRef>
              <c:f>'---Compare options---'!$H$10</c:f>
              <c:strCache>
                <c:ptCount val="1"/>
                <c:pt idx="0">
                  <c:v>VOM</c:v>
                </c:pt>
              </c:strCache>
            </c:strRef>
          </c:tx>
          <c:spPr>
            <a:solidFill>
              <a:srgbClr val="87D3F2"/>
            </a:solidFill>
            <a:ln w="25400">
              <a:noFill/>
              <a:prstDash val="solid"/>
            </a:ln>
            <a:effectLst/>
            <a:extLst>
              <a:ext uri="{91240B29-F687-4F45-9708-019B960494DF}">
                <a14:hiddenLine xmlns:a14="http://schemas.microsoft.com/office/drawing/2010/main" w="25400">
                  <a:solidFill>
                    <a:srgbClr val="87D3F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options---'!$I$10:$AG$10</c:f>
              <c:numCache>
                <c:formatCode>"$"#,##0</c:formatCode>
                <c:ptCount val="25"/>
                <c:pt idx="0">
                  <c:v>-1.4451380033278838</c:v>
                </c:pt>
                <c:pt idx="1">
                  <c:v>-5.0322702118370213E-2</c:v>
                </c:pt>
                <c:pt idx="2">
                  <c:v>-0.72907103532535256</c:v>
                </c:pt>
                <c:pt idx="3">
                  <c:v>-0.78970137088344194</c:v>
                </c:pt>
                <c:pt idx="4">
                  <c:v>-17.265768139003018</c:v>
                </c:pt>
                <c:pt idx="5">
                  <c:v>-27.152044381067274</c:v>
                </c:pt>
                <c:pt idx="6">
                  <c:v>-27.235245399286185</c:v>
                </c:pt>
                <c:pt idx="7">
                  <c:v>-20.426394202128431</c:v>
                </c:pt>
                <c:pt idx="8">
                  <c:v>-25.703235995727386</c:v>
                </c:pt>
                <c:pt idx="9">
                  <c:v>-26.987891206477741</c:v>
                </c:pt>
                <c:pt idx="10">
                  <c:v>-26.7670659201729</c:v>
                </c:pt>
                <c:pt idx="11">
                  <c:v>-26.662200510103197</c:v>
                </c:pt>
                <c:pt idx="12">
                  <c:v>-24.681447830032003</c:v>
                </c:pt>
                <c:pt idx="13">
                  <c:v>-22.793036414970121</c:v>
                </c:pt>
                <c:pt idx="14">
                  <c:v>-18.247511025027706</c:v>
                </c:pt>
                <c:pt idx="15">
                  <c:v>-18.626291713868923</c:v>
                </c:pt>
                <c:pt idx="16">
                  <c:v>-15.828539902491713</c:v>
                </c:pt>
                <c:pt idx="17">
                  <c:v>-12.882300330683472</c:v>
                </c:pt>
                <c:pt idx="18">
                  <c:v>-13.747189017797384</c:v>
                </c:pt>
                <c:pt idx="19">
                  <c:v>-13.345212218120389</c:v>
                </c:pt>
                <c:pt idx="20">
                  <c:v>-12.074791729988064</c:v>
                </c:pt>
                <c:pt idx="21">
                  <c:v>-11.037352132321438</c:v>
                </c:pt>
                <c:pt idx="22">
                  <c:v>-11.449272858676252</c:v>
                </c:pt>
                <c:pt idx="23">
                  <c:v>-8.8156843782463543</c:v>
                </c:pt>
                <c:pt idx="24">
                  <c:v>-7.9726534838574876</c:v>
                </c:pt>
              </c:numCache>
            </c:numRef>
          </c:val>
          <c:extLst>
            <c:ext xmlns:c16="http://schemas.microsoft.com/office/drawing/2014/chart" uri="{C3380CC4-5D6E-409C-BE32-E72D297353CC}">
              <c16:uniqueId val="{00000003-D4D0-47CE-B650-16C446FBF709}"/>
            </c:ext>
          </c:extLst>
        </c:ser>
        <c:ser>
          <c:idx val="4"/>
          <c:order val="4"/>
          <c:tx>
            <c:strRef>
              <c:f>'---Compare options---'!$H$11</c:f>
              <c:strCache>
                <c:ptCount val="1"/>
                <c:pt idx="0">
                  <c:v>REZ Expansion</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options---'!$I$11:$AG$11</c:f>
              <c:numCache>
                <c:formatCode>"$"#,##0</c:formatCode>
                <c:ptCount val="25"/>
                <c:pt idx="0">
                  <c:v>5.2453480386996487E-2</c:v>
                </c:pt>
                <c:pt idx="1">
                  <c:v>1.0782499264040015</c:v>
                </c:pt>
                <c:pt idx="2">
                  <c:v>-2.5762675452922705</c:v>
                </c:pt>
                <c:pt idx="3">
                  <c:v>-11.31711831151304</c:v>
                </c:pt>
                <c:pt idx="4">
                  <c:v>-13.849451366837515</c:v>
                </c:pt>
                <c:pt idx="5">
                  <c:v>-32.607573494910696</c:v>
                </c:pt>
                <c:pt idx="6">
                  <c:v>-30.434017262849142</c:v>
                </c:pt>
                <c:pt idx="7">
                  <c:v>-28.527282477019806</c:v>
                </c:pt>
                <c:pt idx="8">
                  <c:v>-26.585651289434058</c:v>
                </c:pt>
                <c:pt idx="9">
                  <c:v>-24.150029555740083</c:v>
                </c:pt>
                <c:pt idx="10">
                  <c:v>-19.895290031601427</c:v>
                </c:pt>
                <c:pt idx="11">
                  <c:v>-18.704194039354029</c:v>
                </c:pt>
                <c:pt idx="12">
                  <c:v>-23.677348609298701</c:v>
                </c:pt>
                <c:pt idx="13">
                  <c:v>-19.544150344599171</c:v>
                </c:pt>
                <c:pt idx="14">
                  <c:v>-18.586738050890098</c:v>
                </c:pt>
                <c:pt idx="15">
                  <c:v>-18.270633073979784</c:v>
                </c:pt>
                <c:pt idx="16">
                  <c:v>-16.824593942934225</c:v>
                </c:pt>
                <c:pt idx="17">
                  <c:v>-15.023411846387578</c:v>
                </c:pt>
                <c:pt idx="18">
                  <c:v>-13.228772483430861</c:v>
                </c:pt>
                <c:pt idx="19">
                  <c:v>-8.8270448064415685</c:v>
                </c:pt>
                <c:pt idx="20">
                  <c:v>-10.012158383393732</c:v>
                </c:pt>
                <c:pt idx="21">
                  <c:v>0.74896530391689153</c:v>
                </c:pt>
                <c:pt idx="22">
                  <c:v>-0.50459111924517497</c:v>
                </c:pt>
                <c:pt idx="23">
                  <c:v>-0.47593518712450167</c:v>
                </c:pt>
                <c:pt idx="24">
                  <c:v>-1.3452406998975639</c:v>
                </c:pt>
              </c:numCache>
            </c:numRef>
          </c:val>
          <c:extLst>
            <c:ext xmlns:c16="http://schemas.microsoft.com/office/drawing/2014/chart" uri="{C3380CC4-5D6E-409C-BE32-E72D297353CC}">
              <c16:uniqueId val="{00000004-D4D0-47CE-B650-16C446FBF709}"/>
            </c:ext>
          </c:extLst>
        </c:ser>
        <c:ser>
          <c:idx val="5"/>
          <c:order val="5"/>
          <c:tx>
            <c:strRef>
              <c:f>'---Compare options---'!$H$12</c:f>
              <c:strCache>
                <c:ptCount val="1"/>
                <c:pt idx="0">
                  <c:v>USE+DSP</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options---'!$I$6:$AG$6</c:f>
              <c:strCache>
                <c:ptCount val="25"/>
                <c:pt idx="0">
                  <c:v>2024-25</c:v>
                </c:pt>
                <c:pt idx="1">
                  <c:v>2025-26</c:v>
                </c:pt>
                <c:pt idx="2">
                  <c:v>2026-27</c:v>
                </c:pt>
                <c:pt idx="3">
                  <c:v>2027-28</c:v>
                </c:pt>
                <c:pt idx="4">
                  <c:v>2028-29</c:v>
                </c:pt>
                <c:pt idx="5">
                  <c:v>2029-30</c:v>
                </c:pt>
                <c:pt idx="6">
                  <c:v>2030-31</c:v>
                </c:pt>
                <c:pt idx="7">
                  <c:v>2031-32</c:v>
                </c:pt>
                <c:pt idx="8">
                  <c:v>2032-33</c:v>
                </c:pt>
                <c:pt idx="9">
                  <c:v>2033-34</c:v>
                </c:pt>
                <c:pt idx="10">
                  <c:v>2034-35</c:v>
                </c:pt>
                <c:pt idx="11">
                  <c:v>2035-36</c:v>
                </c:pt>
                <c:pt idx="12">
                  <c:v>2036-37</c:v>
                </c:pt>
                <c:pt idx="13">
                  <c:v>2037-38</c:v>
                </c:pt>
                <c:pt idx="14">
                  <c:v>2038-39</c:v>
                </c:pt>
                <c:pt idx="15">
                  <c:v>2039-40</c:v>
                </c:pt>
                <c:pt idx="16">
                  <c:v>2040-41</c:v>
                </c:pt>
                <c:pt idx="17">
                  <c:v>2041-42</c:v>
                </c:pt>
                <c:pt idx="18">
                  <c:v>2042-43</c:v>
                </c:pt>
                <c:pt idx="19">
                  <c:v>2043-44</c:v>
                </c:pt>
                <c:pt idx="20">
                  <c:v>2044-45</c:v>
                </c:pt>
                <c:pt idx="21">
                  <c:v>2045-46</c:v>
                </c:pt>
                <c:pt idx="22">
                  <c:v>2046-47</c:v>
                </c:pt>
                <c:pt idx="23">
                  <c:v>2047-48</c:v>
                </c:pt>
                <c:pt idx="24">
                  <c:v>2048-49</c:v>
                </c:pt>
              </c:strCache>
            </c:strRef>
          </c:cat>
          <c:val>
            <c:numRef>
              <c:f>'---Compare options---'!$I$12:$AG$12</c:f>
              <c:numCache>
                <c:formatCode>"$"#,##0</c:formatCode>
                <c:ptCount val="25"/>
                <c:pt idx="0">
                  <c:v>-1.3869890800000034E-5</c:v>
                </c:pt>
                <c:pt idx="1">
                  <c:v>-0.36290274866220718</c:v>
                </c:pt>
                <c:pt idx="2">
                  <c:v>-0.22851685793670048</c:v>
                </c:pt>
                <c:pt idx="3">
                  <c:v>-1.663150596606094</c:v>
                </c:pt>
                <c:pt idx="4">
                  <c:v>1.642998404394195</c:v>
                </c:pt>
                <c:pt idx="5">
                  <c:v>656.48456948537353</c:v>
                </c:pt>
                <c:pt idx="6">
                  <c:v>-1.4555941900000063E-5</c:v>
                </c:pt>
                <c:pt idx="7">
                  <c:v>-1.4442733999999957E-5</c:v>
                </c:pt>
                <c:pt idx="8">
                  <c:v>-1.0085649655200001E-2</c:v>
                </c:pt>
                <c:pt idx="9">
                  <c:v>-7.4139101429600007E-2</c:v>
                </c:pt>
                <c:pt idx="10">
                  <c:v>-12.626369792286102</c:v>
                </c:pt>
                <c:pt idx="11">
                  <c:v>-19.643846104543094</c:v>
                </c:pt>
                <c:pt idx="12">
                  <c:v>-1.4813968100000102E-5</c:v>
                </c:pt>
                <c:pt idx="13">
                  <c:v>-0.43132420593129789</c:v>
                </c:pt>
                <c:pt idx="14">
                  <c:v>-6.0627556053899981E-2</c:v>
                </c:pt>
                <c:pt idx="15">
                  <c:v>-4.310545935446199</c:v>
                </c:pt>
                <c:pt idx="16">
                  <c:v>0.11143682499690002</c:v>
                </c:pt>
                <c:pt idx="17">
                  <c:v>-19.676839098395998</c:v>
                </c:pt>
                <c:pt idx="18">
                  <c:v>-5.0236991653596013</c:v>
                </c:pt>
                <c:pt idx="19">
                  <c:v>1.1154512779377019</c:v>
                </c:pt>
                <c:pt idx="20">
                  <c:v>0.14810320529020099</c:v>
                </c:pt>
                <c:pt idx="21">
                  <c:v>3.7398744411689995</c:v>
                </c:pt>
                <c:pt idx="22">
                  <c:v>-6.1133729139148016</c:v>
                </c:pt>
                <c:pt idx="23">
                  <c:v>1.7830206835580993</c:v>
                </c:pt>
                <c:pt idx="24">
                  <c:v>-0.26843459402589998</c:v>
                </c:pt>
              </c:numCache>
            </c:numRef>
          </c:val>
          <c:extLst>
            <c:ext xmlns:c16="http://schemas.microsoft.com/office/drawing/2014/chart" uri="{C3380CC4-5D6E-409C-BE32-E72D297353CC}">
              <c16:uniqueId val="{00000005-D4D0-47CE-B650-16C446FBF709}"/>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2023)</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14</xdr:row>
      <xdr:rowOff>143872</xdr:rowOff>
    </xdr:from>
    <xdr:to>
      <xdr:col>14</xdr:col>
      <xdr:colOff>989741</xdr:colOff>
      <xdr:row>20</xdr:row>
      <xdr:rowOff>138321</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085466" y="2429872"/>
          <a:ext cx="5905275" cy="974163"/>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HumeLink </a:t>
          </a:r>
          <a:r>
            <a:rPr lang="en-US" baseline="0">
              <a:solidFill>
                <a:schemeClr val="tx1"/>
              </a:solidFill>
              <a:latin typeface="EYInterstate Light" panose="02000506000000020004" pitchFamily="2" charset="0"/>
            </a:rPr>
            <a:t>market modelling outcomes </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22</xdr:row>
      <xdr:rowOff>6065</xdr:rowOff>
    </xdr:from>
    <xdr:to>
      <xdr:col>14</xdr:col>
      <xdr:colOff>989741</xdr:colOff>
      <xdr:row>26</xdr:row>
      <xdr:rowOff>89333</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085466" y="3598351"/>
          <a:ext cx="5905275" cy="736411"/>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baseline="0">
              <a:solidFill>
                <a:schemeClr val="tx1"/>
              </a:solidFill>
              <a:latin typeface="EYInterstate" panose="02000503020000020004" pitchFamily="2" charset="0"/>
              <a:ea typeface="+mj-ea"/>
              <a:cs typeface="Arial" pitchFamily="34" charset="0"/>
            </a:rPr>
            <a:t>Progressive Change scenario</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13 May 2024</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65</xdr:row>
      <xdr:rowOff>99482</xdr:rowOff>
    </xdr:from>
    <xdr:to>
      <xdr:col>6</xdr:col>
      <xdr:colOff>199500</xdr:colOff>
      <xdr:row>80</xdr:row>
      <xdr:rowOff>82382</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127706</xdr:rowOff>
    </xdr:from>
    <xdr:to>
      <xdr:col>6</xdr:col>
      <xdr:colOff>199500</xdr:colOff>
      <xdr:row>57</xdr:row>
      <xdr:rowOff>110606</xdr:rowOff>
    </xdr:to>
    <xdr:graphicFrame macro="">
      <xdr:nvGraphicFramePr>
        <xdr:cNvPr id="10" name="Chart 9">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87</xdr:row>
      <xdr:rowOff>119062</xdr:rowOff>
    </xdr:from>
    <xdr:to>
      <xdr:col>6</xdr:col>
      <xdr:colOff>199500</xdr:colOff>
      <xdr:row>102</xdr:row>
      <xdr:rowOff>101962</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106</xdr:row>
      <xdr:rowOff>104775</xdr:rowOff>
    </xdr:from>
    <xdr:to>
      <xdr:col>6</xdr:col>
      <xdr:colOff>209025</xdr:colOff>
      <xdr:row>121</xdr:row>
      <xdr:rowOff>87675</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6</xdr:col>
      <xdr:colOff>199500</xdr:colOff>
      <xdr:row>37</xdr:row>
      <xdr:rowOff>173400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11205</xdr:colOff>
      <xdr:row>4</xdr:row>
      <xdr:rowOff>22412</xdr:rowOff>
    </xdr:from>
    <xdr:to>
      <xdr:col>6</xdr:col>
      <xdr:colOff>207344</xdr:colOff>
      <xdr:row>19</xdr:row>
      <xdr:rowOff>4751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0.00924</cdr:x>
      <cdr:y>0.01727</cdr:y>
    </cdr:from>
    <cdr:to>
      <cdr:x>0.00924</cdr:x>
      <cdr:y>0.01727</cdr:y>
    </cdr:to>
    <cdr:sp macro="" textlink="">
      <cdr:nvSpPr>
        <cdr:cNvPr id="2" name="#UpSlide#ChartHasBeenCopiedWithUpSlideActive#" hidden="1">
          <a:extLst xmlns:a="http://schemas.openxmlformats.org/drawingml/2006/main">
            <a:ext uri="{FF2B5EF4-FFF2-40B4-BE49-F238E27FC236}">
              <a16:creationId xmlns:a16="http://schemas.microsoft.com/office/drawing/2014/main" id="{3C0003BA-4D87-BCE5-DB3B-0E16C8391F87}"/>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0.00887</cdr:x>
      <cdr:y>0.01788</cdr:y>
    </cdr:from>
    <cdr:to>
      <cdr:x>0.00887</cdr:x>
      <cdr:y>0.01788</cdr:y>
    </cdr:to>
    <cdr:sp macro="" textlink="">
      <cdr:nvSpPr>
        <cdr:cNvPr id="2" name="UpSlideExportSave" hidden="1">
          <a:extLst xmlns:a="http://schemas.openxmlformats.org/drawingml/2006/main">
            <a:ext uri="{FF2B5EF4-FFF2-40B4-BE49-F238E27FC236}">
              <a16:creationId xmlns:a16="http://schemas.microsoft.com/office/drawing/2014/main" id="{3D86AA16-4F30-686D-9DDA-C8DD07A539C0}"/>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3" name="#UpSlide#ChartHasBeenCopiedWithUpSlideActive#" hidden="1">
          <a:extLst xmlns:a="http://schemas.openxmlformats.org/drawingml/2006/main">
            <a:ext uri="{FF2B5EF4-FFF2-40B4-BE49-F238E27FC236}">
              <a16:creationId xmlns:a16="http://schemas.microsoft.com/office/drawing/2014/main" id="{6CDD1F76-7758-3DC2-E465-4C1EBD7AD7B0}"/>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0.00887</cdr:x>
      <cdr:y>0.01788</cdr:y>
    </cdr:from>
    <cdr:to>
      <cdr:x>0.00887</cdr:x>
      <cdr:y>0.01788</cdr:y>
    </cdr:to>
    <cdr:sp macro="" textlink="">
      <cdr:nvSpPr>
        <cdr:cNvPr id="2" name="UpSlideExportSave" hidden="1">
          <a:extLst xmlns:a="http://schemas.openxmlformats.org/drawingml/2006/main">
            <a:ext uri="{FF2B5EF4-FFF2-40B4-BE49-F238E27FC236}">
              <a16:creationId xmlns:a16="http://schemas.microsoft.com/office/drawing/2014/main" id="{3D86AA16-4F30-686D-9DDA-C8DD07A539C0}"/>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3" name="#UpSlide#ChartHasBeenCopiedWithUpSlideActive#" hidden="1">
          <a:extLst xmlns:a="http://schemas.openxmlformats.org/drawingml/2006/main">
            <a:ext uri="{FF2B5EF4-FFF2-40B4-BE49-F238E27FC236}">
              <a16:creationId xmlns:a16="http://schemas.microsoft.com/office/drawing/2014/main" id="{6CDD1F76-7758-3DC2-E465-4C1EBD7AD7B0}"/>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4" name="UpSlideExportSave" hidden="1">
          <a:extLst xmlns:a="http://schemas.openxmlformats.org/drawingml/2006/main">
            <a:ext uri="{FF2B5EF4-FFF2-40B4-BE49-F238E27FC236}">
              <a16:creationId xmlns:a16="http://schemas.microsoft.com/office/drawing/2014/main" id="{3D86AA16-4F30-686D-9DDA-C8DD07A539C0}"/>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5" name="#UpSlide#ChartHasBeenCopiedWithUpSlideActive#" hidden="1">
          <a:extLst xmlns:a="http://schemas.openxmlformats.org/drawingml/2006/main">
            <a:ext uri="{FF2B5EF4-FFF2-40B4-BE49-F238E27FC236}">
              <a16:creationId xmlns:a16="http://schemas.microsoft.com/office/drawing/2014/main" id="{6CDD1F76-7758-3DC2-E465-4C1EBD7AD7B0}"/>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0.00886</cdr:x>
      <cdr:y>0.0179</cdr:y>
    </cdr:from>
    <cdr:to>
      <cdr:x>0.00886</cdr:x>
      <cdr:y>0.0179</cdr:y>
    </cdr:to>
    <cdr:sp macro="" textlink="">
      <cdr:nvSpPr>
        <cdr:cNvPr id="2" name="#UpSlide#ChartHasBeenCopiedWithUpSlideActive#" hidden="1">
          <a:extLst xmlns:a="http://schemas.openxmlformats.org/drawingml/2006/main">
            <a:ext uri="{FF2B5EF4-FFF2-40B4-BE49-F238E27FC236}">
              <a16:creationId xmlns:a16="http://schemas.microsoft.com/office/drawing/2014/main" id="{835F5E46-C0E1-8E4B-215E-1907FEBD992D}"/>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0.00887</cdr:x>
      <cdr:y>0.01788</cdr:y>
    </cdr:from>
    <cdr:to>
      <cdr:x>0.00887</cdr:x>
      <cdr:y>0.01788</cdr:y>
    </cdr:to>
    <cdr:sp macro="" textlink="">
      <cdr:nvSpPr>
        <cdr:cNvPr id="3" name="UpSlideExportSave" hidden="1">
          <a:extLst xmlns:a="http://schemas.openxmlformats.org/drawingml/2006/main">
            <a:ext uri="{FF2B5EF4-FFF2-40B4-BE49-F238E27FC236}">
              <a16:creationId xmlns:a16="http://schemas.microsoft.com/office/drawing/2014/main" id="{B45F36BE-0213-60E4-33E9-50F527661746}"/>
            </a:ext>
          </a:extLst>
        </cdr:cNvPr>
        <cdr:cNvSpPr/>
      </cdr:nvSpPr>
      <cdr:spPr>
        <a:xfrm xmlns:a="http://schemas.openxmlformats.org/drawingml/2006/main">
          <a:off x="50800" y="50800"/>
          <a:ext cx="0" cy="0"/>
        </a:xfrm>
        <a:prstGeom xmlns:a="http://schemas.openxmlformats.org/drawingml/2006/main" prst="rect">
          <a:avLst/>
        </a:prstGeom>
        <a:noFill xmlns:a="http://schemas.openxmlformats.org/drawingml/2006/main"/>
        <a:ln xmlns:a="http://schemas.openxmlformats.org/drawingml/2006/main" w="12700" cap="flat" cmpd="sng" algn="ctr">
          <a:noFill/>
          <a:prstDash val="solid"/>
          <a:miter lim="800000"/>
        </a:ln>
        <a:effectLst xmlns:a="http://schemas.openxmlformats.org/drawingml/2006/main"/>
        <a:extLst xmlns:a="http://schemas.openxmlformats.org/drawingml/2006/main">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0.00886</cdr:x>
      <cdr:y>0.0179</cdr:y>
    </cdr:from>
    <cdr:to>
      <cdr:x>0.00886</cdr:x>
      <cdr:y>0.0179</cdr:y>
    </cdr:to>
    <cdr:sp macro="" textlink="">
      <cdr:nvSpPr>
        <cdr:cNvPr id="2" name="#UpSlide#ChartHasBeenCopiedWithUpSlideActive#" hidden="1">
          <a:extLst xmlns:a="http://schemas.openxmlformats.org/drawingml/2006/main">
            <a:ext uri="{FF2B5EF4-FFF2-40B4-BE49-F238E27FC236}">
              <a16:creationId xmlns:a16="http://schemas.microsoft.com/office/drawing/2014/main" id="{835F5E46-C0E1-8E4B-215E-1907FEBD992D}"/>
            </a:ext>
          </a:extLst>
        </cdr:cNvPr>
        <cdr:cNvSpPr/>
      </cdr:nvSpPr>
      <cdr:spPr>
        <a:xfrm xmlns:a="http://schemas.openxmlformats.org/drawingml/2006/main">
          <a:off x="50800" y="50800"/>
          <a:ext cx="0" cy="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70" zoomScaleNormal="70" zoomScaleSheetLayoutView="70" workbookViewId="0"/>
  </sheetViews>
  <sheetFormatPr defaultColWidth="8.5703125" defaultRowHeight="12.75"/>
  <cols>
    <col min="1" max="14" width="8.5703125" style="1"/>
    <col min="15" max="15" width="18.5703125" style="1" customWidth="1"/>
    <col min="16" max="16" width="9.42578125" style="1" customWidth="1"/>
    <col min="17" max="16384" width="8.5703125" style="1"/>
  </cols>
  <sheetData>
    <row r="1" spans="1:1">
      <c r="A1" s="1" t="s">
        <v>0</v>
      </c>
    </row>
    <row r="43" spans="15:15">
      <c r="O43" s="1" t="s">
        <v>0</v>
      </c>
    </row>
    <row r="44" spans="15:15">
      <c r="O44" s="1" t="s">
        <v>0</v>
      </c>
    </row>
  </sheetData>
  <sheetProtection algorithmName="SHA-512" hashValue="QlqZCeWWGhsc6ZP6r3nQ2rQrHFHnEjd2CSp3e48bHhklXUj9IKHhJjmKp3gNbDKuC004u7A/HRFoNwWMq8JOjw==" saltValue="H/mzeo7/sPaii50Nz0GReA==" spinCount="100000" sheet="1" objects="1" scenarios="1"/>
  <pageMargins left="0.45" right="0.45" top="0.45" bottom="0.45" header="0.25" footer="0.25"/>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188736"/>
  </sheetPr>
  <dimension ref="A1:AH118"/>
  <sheetViews>
    <sheetView showGridLines="0" zoomScale="85" zoomScaleNormal="85" workbookViewId="0"/>
  </sheetViews>
  <sheetFormatPr defaultColWidth="9.42578125" defaultRowHeight="15"/>
  <cols>
    <col min="1" max="2" width="16" style="6" customWidth="1"/>
    <col min="3" max="3" width="30.5703125" style="6" customWidth="1"/>
    <col min="4" max="4" width="16" style="6" customWidth="1"/>
    <col min="5" max="31" width="9.42578125" style="6" customWidth="1"/>
    <col min="32" max="32" width="11.5703125" style="6" bestFit="1" customWidth="1"/>
    <col min="33" max="16384" width="9.42578125" style="6"/>
  </cols>
  <sheetData>
    <row r="1" spans="1:30" s="36" customFormat="1" ht="23.25" customHeight="1">
      <c r="A1" s="9" t="s">
        <v>219</v>
      </c>
      <c r="B1" s="9"/>
      <c r="C1" s="9"/>
      <c r="D1" s="8"/>
      <c r="E1" s="8"/>
      <c r="F1" s="8"/>
      <c r="G1" s="8"/>
      <c r="H1" s="8"/>
      <c r="I1" s="8"/>
      <c r="J1" s="8"/>
      <c r="K1" s="8"/>
      <c r="L1" s="8"/>
      <c r="M1" s="8"/>
      <c r="N1" s="8"/>
      <c r="O1" s="8"/>
      <c r="P1" s="8"/>
      <c r="Q1" s="8"/>
      <c r="R1" s="8"/>
      <c r="S1" s="8"/>
      <c r="T1" s="8"/>
      <c r="U1" s="8"/>
      <c r="V1" s="8"/>
      <c r="W1" s="8"/>
      <c r="X1" s="8"/>
      <c r="Y1" s="8"/>
      <c r="Z1" s="8"/>
      <c r="AA1" s="8"/>
      <c r="AB1" s="8"/>
      <c r="AC1" s="8"/>
    </row>
    <row r="2" spans="1:30" s="36" customFormat="1">
      <c r="A2" s="7" t="s">
        <v>209</v>
      </c>
    </row>
    <row r="3" spans="1:30" s="36" customFormat="1">
      <c r="A3" s="7"/>
      <c r="E3" s="33"/>
      <c r="F3" s="33"/>
      <c r="G3" s="33"/>
      <c r="H3" s="33"/>
      <c r="I3" s="33"/>
      <c r="J3" s="33"/>
      <c r="K3" s="33"/>
      <c r="L3" s="33"/>
      <c r="M3" s="33"/>
      <c r="N3" s="33"/>
      <c r="O3" s="33"/>
      <c r="P3" s="33"/>
      <c r="Q3" s="33"/>
      <c r="R3" s="33"/>
      <c r="S3" s="33"/>
      <c r="T3" s="33"/>
      <c r="U3" s="33"/>
      <c r="V3" s="33"/>
      <c r="W3" s="33"/>
      <c r="X3" s="33"/>
      <c r="Y3" s="33"/>
      <c r="Z3" s="33"/>
      <c r="AA3" s="33"/>
      <c r="AB3" s="33"/>
      <c r="AC3" s="33"/>
    </row>
    <row r="4" spans="1:30">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0">
      <c r="A5" s="8" t="s">
        <v>20</v>
      </c>
      <c r="B5" s="8" t="s">
        <v>81</v>
      </c>
      <c r="C5" s="8" t="s">
        <v>95</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89</v>
      </c>
      <c r="AB5" s="8" t="s">
        <v>90</v>
      </c>
      <c r="AC5" s="8" t="s">
        <v>93</v>
      </c>
    </row>
    <row r="6" spans="1:30">
      <c r="A6" s="46" t="s">
        <v>96</v>
      </c>
      <c r="B6" s="46" t="s">
        <v>97</v>
      </c>
      <c r="C6" s="46" t="s">
        <v>132</v>
      </c>
      <c r="D6" s="46" t="s">
        <v>10</v>
      </c>
      <c r="E6" s="10">
        <v>0</v>
      </c>
      <c r="F6" s="10">
        <v>0</v>
      </c>
      <c r="G6" s="10">
        <v>0</v>
      </c>
      <c r="H6" s="10">
        <v>0</v>
      </c>
      <c r="I6" s="10">
        <v>3.6527068E-4</v>
      </c>
      <c r="J6" s="10">
        <v>4.7886418E-4</v>
      </c>
      <c r="K6" s="10">
        <v>4.7908955999999899E-4</v>
      </c>
      <c r="L6" s="10">
        <v>4.7946479999999998E-4</v>
      </c>
      <c r="M6" s="10">
        <v>4.8090139999999899E-4</v>
      </c>
      <c r="N6" s="10">
        <v>4.8202637000000002E-4</v>
      </c>
      <c r="O6" s="10">
        <v>4.8236435E-4</v>
      </c>
      <c r="P6" s="10">
        <v>4.8300829999999999E-4</v>
      </c>
      <c r="Q6" s="10">
        <v>4.8356023000000001E-4</v>
      </c>
      <c r="R6" s="10">
        <v>4.8679636999999999E-4</v>
      </c>
      <c r="S6" s="10">
        <v>4.8698135999999899E-4</v>
      </c>
      <c r="T6" s="10">
        <v>4.8903409999999999E-4</v>
      </c>
      <c r="U6" s="10">
        <v>4.8957929999999996E-4</v>
      </c>
      <c r="V6" s="10">
        <v>4.9213005999999902E-4</v>
      </c>
      <c r="W6" s="10">
        <v>6.9463066999999896E-4</v>
      </c>
      <c r="X6" s="10">
        <v>6.9913739999999999E-4</v>
      </c>
      <c r="Y6" s="10">
        <v>7.0158429999999901E-4</v>
      </c>
      <c r="Z6" s="10">
        <v>1.0462627999999999E-3</v>
      </c>
      <c r="AA6" s="10">
        <v>1.4977979E-3</v>
      </c>
      <c r="AB6" s="10">
        <v>1.4995529E-3</v>
      </c>
      <c r="AC6" s="10">
        <v>2.2781042E-3</v>
      </c>
      <c r="AD6" s="36"/>
    </row>
    <row r="7" spans="1:30">
      <c r="A7" s="46" t="s">
        <v>96</v>
      </c>
      <c r="B7" s="46" t="s">
        <v>98</v>
      </c>
      <c r="C7" s="46" t="s">
        <v>133</v>
      </c>
      <c r="D7" s="46" t="s">
        <v>10</v>
      </c>
      <c r="E7" s="10">
        <v>83</v>
      </c>
      <c r="F7" s="10">
        <v>83</v>
      </c>
      <c r="G7" s="10">
        <v>83</v>
      </c>
      <c r="H7" s="10">
        <v>83</v>
      </c>
      <c r="I7" s="10">
        <v>83.009825023000005</v>
      </c>
      <c r="J7" s="10">
        <v>320.78023999999999</v>
      </c>
      <c r="K7" s="10">
        <v>320.78023999999999</v>
      </c>
      <c r="L7" s="10">
        <v>320.78023999999999</v>
      </c>
      <c r="M7" s="10">
        <v>320.78026</v>
      </c>
      <c r="N7" s="10">
        <v>320.78026</v>
      </c>
      <c r="O7" s="10">
        <v>320.78026</v>
      </c>
      <c r="P7" s="10">
        <v>320.78026</v>
      </c>
      <c r="Q7" s="10">
        <v>320.78026</v>
      </c>
      <c r="R7" s="10">
        <v>270.78026</v>
      </c>
      <c r="S7" s="10">
        <v>270.78026</v>
      </c>
      <c r="T7" s="10">
        <v>270.78026</v>
      </c>
      <c r="U7" s="10">
        <v>270.78026</v>
      </c>
      <c r="V7" s="10">
        <v>270.78026999999997</v>
      </c>
      <c r="W7" s="10">
        <v>274.60917999999901</v>
      </c>
      <c r="X7" s="10">
        <v>274.60917999999901</v>
      </c>
      <c r="Y7" s="10">
        <v>274.60917999999901</v>
      </c>
      <c r="Z7" s="10">
        <v>521.90413999999998</v>
      </c>
      <c r="AA7" s="10">
        <v>1220.6283000000001</v>
      </c>
      <c r="AB7" s="10">
        <v>1220.6283000000001</v>
      </c>
      <c r="AC7" s="10">
        <v>1202.6283000000001</v>
      </c>
      <c r="AD7" s="36"/>
    </row>
    <row r="8" spans="1:30">
      <c r="A8" s="46" t="s">
        <v>96</v>
      </c>
      <c r="B8" s="46" t="s">
        <v>99</v>
      </c>
      <c r="C8" s="46" t="s">
        <v>134</v>
      </c>
      <c r="D8" s="46" t="s">
        <v>10</v>
      </c>
      <c r="E8" s="10">
        <v>513.99700164794797</v>
      </c>
      <c r="F8" s="10">
        <v>513.99700164794797</v>
      </c>
      <c r="G8" s="10">
        <v>513.99700164794797</v>
      </c>
      <c r="H8" s="10">
        <v>513.99700164794797</v>
      </c>
      <c r="I8" s="10">
        <v>513.99733843499791</v>
      </c>
      <c r="J8" s="10">
        <v>513.99828380204792</v>
      </c>
      <c r="K8" s="10">
        <v>513.99828401974798</v>
      </c>
      <c r="L8" s="10">
        <v>513.998284645848</v>
      </c>
      <c r="M8" s="10">
        <v>513.99828717504795</v>
      </c>
      <c r="N8" s="10">
        <v>513.99828976214792</v>
      </c>
      <c r="O8" s="10">
        <v>513.998290420648</v>
      </c>
      <c r="P8" s="10">
        <v>513.99829144964792</v>
      </c>
      <c r="Q8" s="10">
        <v>513.99829254674796</v>
      </c>
      <c r="R8" s="10">
        <v>513.99829592094795</v>
      </c>
      <c r="S8" s="10">
        <v>513.99829654594794</v>
      </c>
      <c r="T8" s="10">
        <v>513.99829916784802</v>
      </c>
      <c r="U8" s="10">
        <v>513.99830109884795</v>
      </c>
      <c r="V8" s="10">
        <v>513.99830989134796</v>
      </c>
      <c r="W8" s="10">
        <v>370.99909758774794</v>
      </c>
      <c r="X8" s="10">
        <v>242.99910130044799</v>
      </c>
      <c r="Y8" s="10">
        <v>242.99910455174799</v>
      </c>
      <c r="Z8" s="10">
        <v>242.99911069694801</v>
      </c>
      <c r="AA8" s="10">
        <v>242.99912480094801</v>
      </c>
      <c r="AB8" s="10">
        <v>132.59912690657001</v>
      </c>
      <c r="AC8" s="10">
        <v>132.59992518087</v>
      </c>
      <c r="AD8" s="36"/>
    </row>
    <row r="9" spans="1:30">
      <c r="A9" s="46" t="s">
        <v>96</v>
      </c>
      <c r="B9" s="46" t="s">
        <v>100</v>
      </c>
      <c r="C9" s="46" t="s">
        <v>135</v>
      </c>
      <c r="D9" s="46" t="s">
        <v>10</v>
      </c>
      <c r="E9" s="10">
        <v>684.900001525878</v>
      </c>
      <c r="F9" s="10">
        <v>684.900001525878</v>
      </c>
      <c r="G9" s="10">
        <v>684.900001525878</v>
      </c>
      <c r="H9" s="10">
        <v>684.900001525878</v>
      </c>
      <c r="I9" s="10">
        <v>684.900179902628</v>
      </c>
      <c r="J9" s="10">
        <v>684.90041572105804</v>
      </c>
      <c r="K9" s="10">
        <v>684.90041599393794</v>
      </c>
      <c r="L9" s="10">
        <v>684.900416901678</v>
      </c>
      <c r="M9" s="10">
        <v>684.90042065493799</v>
      </c>
      <c r="N9" s="10">
        <v>684.90042798220804</v>
      </c>
      <c r="O9" s="10">
        <v>684.90043156507795</v>
      </c>
      <c r="P9" s="10">
        <v>684.90043264510803</v>
      </c>
      <c r="Q9" s="10">
        <v>684.90043409007797</v>
      </c>
      <c r="R9" s="10">
        <v>684.90043878577796</v>
      </c>
      <c r="S9" s="10">
        <v>684.90044116970796</v>
      </c>
      <c r="T9" s="10">
        <v>684.90044712370798</v>
      </c>
      <c r="U9" s="10">
        <v>684.90045991882801</v>
      </c>
      <c r="V9" s="10">
        <v>684.90072278683795</v>
      </c>
      <c r="W9" s="10">
        <v>684.90246015087803</v>
      </c>
      <c r="X9" s="10">
        <v>684.90246212577802</v>
      </c>
      <c r="Y9" s="10">
        <v>642.40246476387802</v>
      </c>
      <c r="Z9" s="10">
        <v>642.402472092278</v>
      </c>
      <c r="AA9" s="10">
        <v>642.40248570337803</v>
      </c>
      <c r="AB9" s="10">
        <v>642.40293804527801</v>
      </c>
      <c r="AC9" s="10">
        <v>183.51851672999999</v>
      </c>
      <c r="AD9" s="36"/>
    </row>
    <row r="10" spans="1:30">
      <c r="A10" s="46" t="s">
        <v>96</v>
      </c>
      <c r="B10" s="46" t="s">
        <v>101</v>
      </c>
      <c r="C10" s="46" t="s">
        <v>136</v>
      </c>
      <c r="D10" s="46" t="s">
        <v>10</v>
      </c>
      <c r="E10" s="10">
        <v>14</v>
      </c>
      <c r="F10" s="10">
        <v>14</v>
      </c>
      <c r="G10" s="10">
        <v>14</v>
      </c>
      <c r="H10" s="10">
        <v>14</v>
      </c>
      <c r="I10" s="10">
        <v>98.514250000000004</v>
      </c>
      <c r="J10" s="10">
        <v>102.19528</v>
      </c>
      <c r="K10" s="10">
        <v>102.19528</v>
      </c>
      <c r="L10" s="10">
        <v>102.19528</v>
      </c>
      <c r="M10" s="10">
        <v>102.19529</v>
      </c>
      <c r="N10" s="10">
        <v>102.19529</v>
      </c>
      <c r="O10" s="10">
        <v>102.1953</v>
      </c>
      <c r="P10" s="10">
        <v>102.1953</v>
      </c>
      <c r="Q10" s="10">
        <v>102.195305</v>
      </c>
      <c r="R10" s="10">
        <v>102.19530999999991</v>
      </c>
      <c r="S10" s="10">
        <v>102.19530999999991</v>
      </c>
      <c r="T10" s="10">
        <v>102.19532</v>
      </c>
      <c r="U10" s="10">
        <v>102.195335</v>
      </c>
      <c r="V10" s="10">
        <v>102.19534</v>
      </c>
      <c r="W10" s="10">
        <v>102.19535999999999</v>
      </c>
      <c r="X10" s="10">
        <v>99.679029999999997</v>
      </c>
      <c r="Y10" s="10">
        <v>99.679050000000004</v>
      </c>
      <c r="Z10" s="10">
        <v>99.679069999999996</v>
      </c>
      <c r="AA10" s="10">
        <v>99.679100000000005</v>
      </c>
      <c r="AB10" s="10">
        <v>99.679109999999994</v>
      </c>
      <c r="AC10" s="10">
        <v>99.679146000000003</v>
      </c>
      <c r="AD10" s="36"/>
    </row>
    <row r="11" spans="1:30">
      <c r="A11" s="46" t="s">
        <v>96</v>
      </c>
      <c r="B11" s="46" t="s">
        <v>102</v>
      </c>
      <c r="C11" s="46" t="s">
        <v>137</v>
      </c>
      <c r="D11" s="46" t="s">
        <v>10</v>
      </c>
      <c r="E11" s="10">
        <v>401.5</v>
      </c>
      <c r="F11" s="10">
        <v>401.5</v>
      </c>
      <c r="G11" s="10">
        <v>401.5</v>
      </c>
      <c r="H11" s="10">
        <v>401.5</v>
      </c>
      <c r="I11" s="10">
        <v>401.50014918055001</v>
      </c>
      <c r="J11" s="10">
        <v>401.50085159787</v>
      </c>
      <c r="K11" s="10">
        <v>401.50085182380002</v>
      </c>
      <c r="L11" s="10">
        <v>401.50085309730002</v>
      </c>
      <c r="M11" s="10">
        <v>401.50085714829999</v>
      </c>
      <c r="N11" s="10">
        <v>401.50086365435999</v>
      </c>
      <c r="O11" s="10">
        <v>401.5008678808</v>
      </c>
      <c r="P11" s="10">
        <v>401.50086860469997</v>
      </c>
      <c r="Q11" s="10">
        <v>401.50087053120001</v>
      </c>
      <c r="R11" s="10">
        <v>401.5008752846</v>
      </c>
      <c r="S11" s="10">
        <v>401.5008787264</v>
      </c>
      <c r="T11" s="10">
        <v>401.50088159186998</v>
      </c>
      <c r="U11" s="10">
        <v>401.50088583893</v>
      </c>
      <c r="V11" s="10">
        <v>401.50114831069999</v>
      </c>
      <c r="W11" s="10">
        <v>414.818558</v>
      </c>
      <c r="X11" s="10">
        <v>414.81858299999988</v>
      </c>
      <c r="Y11" s="10">
        <v>414.81858899999997</v>
      </c>
      <c r="Z11" s="10">
        <v>414.81861700000002</v>
      </c>
      <c r="AA11" s="10">
        <v>414.81864100000001</v>
      </c>
      <c r="AB11" s="10">
        <v>414.81866550000001</v>
      </c>
      <c r="AC11" s="10">
        <v>414.81867099999988</v>
      </c>
      <c r="AD11" s="36"/>
    </row>
    <row r="12" spans="1:30">
      <c r="A12" s="46" t="s">
        <v>96</v>
      </c>
      <c r="B12" s="46" t="s">
        <v>103</v>
      </c>
      <c r="C12" s="46" t="s">
        <v>138</v>
      </c>
      <c r="D12" s="46" t="s">
        <v>10</v>
      </c>
      <c r="E12" s="10">
        <v>607.83000564575013</v>
      </c>
      <c r="F12" s="10">
        <v>607.83000564575013</v>
      </c>
      <c r="G12" s="10">
        <v>607.83000564575013</v>
      </c>
      <c r="H12" s="10">
        <v>607.83000564575013</v>
      </c>
      <c r="I12" s="10">
        <v>607.83023451846009</v>
      </c>
      <c r="J12" s="10">
        <v>607.83089090765009</v>
      </c>
      <c r="K12" s="10">
        <v>607.83089111545019</v>
      </c>
      <c r="L12" s="10">
        <v>607.83089294845013</v>
      </c>
      <c r="M12" s="10">
        <v>607.8308980810101</v>
      </c>
      <c r="N12" s="10">
        <v>607.83201612775008</v>
      </c>
      <c r="O12" s="10">
        <v>607.83242623695014</v>
      </c>
      <c r="P12" s="10">
        <v>607.83242823115017</v>
      </c>
      <c r="Q12" s="10">
        <v>607.83243180875013</v>
      </c>
      <c r="R12" s="10">
        <v>607.8324378724501</v>
      </c>
      <c r="S12" s="10">
        <v>607.83243917045013</v>
      </c>
      <c r="T12" s="10">
        <v>607.83244632445019</v>
      </c>
      <c r="U12" s="10">
        <v>607.88230131575017</v>
      </c>
      <c r="V12" s="10">
        <v>645.94688564575017</v>
      </c>
      <c r="W12" s="10">
        <v>645.94690364575013</v>
      </c>
      <c r="X12" s="10">
        <v>678.85979064575008</v>
      </c>
      <c r="Y12" s="10">
        <v>678.85979064575008</v>
      </c>
      <c r="Z12" s="10">
        <v>678.85981564575013</v>
      </c>
      <c r="AA12" s="10">
        <v>678.85982564575011</v>
      </c>
      <c r="AB12" s="10">
        <v>545.69594564575004</v>
      </c>
      <c r="AC12" s="10">
        <v>560.80540564575006</v>
      </c>
      <c r="AD12" s="36"/>
    </row>
    <row r="13" spans="1:30">
      <c r="A13" s="46" t="s">
        <v>96</v>
      </c>
      <c r="B13" s="46" t="s">
        <v>104</v>
      </c>
      <c r="C13" s="46" t="s">
        <v>27</v>
      </c>
      <c r="D13" s="46" t="s">
        <v>10</v>
      </c>
      <c r="E13" s="10">
        <v>1476.5579986572259</v>
      </c>
      <c r="F13" s="10">
        <v>1476.5579986572259</v>
      </c>
      <c r="G13" s="10">
        <v>1476.5579986572259</v>
      </c>
      <c r="H13" s="10">
        <v>1476.5579986572259</v>
      </c>
      <c r="I13" s="10">
        <v>1476.5582697250959</v>
      </c>
      <c r="J13" s="10">
        <v>1678.3955986572259</v>
      </c>
      <c r="K13" s="10">
        <v>1678.3955986572259</v>
      </c>
      <c r="L13" s="10">
        <v>1678.3955986572259</v>
      </c>
      <c r="M13" s="10">
        <v>1678.3956186572259</v>
      </c>
      <c r="N13" s="10">
        <v>2411.7862986572259</v>
      </c>
      <c r="O13" s="10">
        <v>4419.3758986572257</v>
      </c>
      <c r="P13" s="10">
        <v>4419.3758986572257</v>
      </c>
      <c r="Q13" s="10">
        <v>4298.3758986572257</v>
      </c>
      <c r="R13" s="10">
        <v>4298.3758986572257</v>
      </c>
      <c r="S13" s="10">
        <v>4298.3758986572257</v>
      </c>
      <c r="T13" s="10">
        <v>4298.3758986572257</v>
      </c>
      <c r="U13" s="10">
        <v>4412.9502986572261</v>
      </c>
      <c r="V13" s="10">
        <v>5180.9126986572255</v>
      </c>
      <c r="W13" s="10">
        <v>6374.0029986572254</v>
      </c>
      <c r="X13" s="10">
        <v>7777.8245986572256</v>
      </c>
      <c r="Y13" s="10">
        <v>7619.2246001831054</v>
      </c>
      <c r="Z13" s="10">
        <v>7913.0566000915524</v>
      </c>
      <c r="AA13" s="10">
        <v>7882.5</v>
      </c>
      <c r="AB13" s="10">
        <v>7482.5</v>
      </c>
      <c r="AC13" s="10">
        <v>7448</v>
      </c>
      <c r="AD13" s="36"/>
    </row>
    <row r="14" spans="1:30">
      <c r="A14" s="46" t="s">
        <v>96</v>
      </c>
      <c r="B14" s="46" t="s">
        <v>105</v>
      </c>
      <c r="C14" s="46" t="s">
        <v>139</v>
      </c>
      <c r="D14" s="46" t="s">
        <v>10</v>
      </c>
      <c r="E14" s="10">
        <v>0</v>
      </c>
      <c r="F14" s="10">
        <v>0</v>
      </c>
      <c r="G14" s="10">
        <v>0</v>
      </c>
      <c r="H14" s="10">
        <v>0</v>
      </c>
      <c r="I14" s="10">
        <v>1.5171223999999999E-4</v>
      </c>
      <c r="J14" s="10">
        <v>6.9155110000000003E-4</v>
      </c>
      <c r="K14" s="10">
        <v>6.9174030000000004E-4</v>
      </c>
      <c r="L14" s="10">
        <v>6.9365213999999999E-4</v>
      </c>
      <c r="M14" s="10">
        <v>6.9913189999999995E-4</v>
      </c>
      <c r="N14" s="10">
        <v>7.0568710000000002E-4</v>
      </c>
      <c r="O14" s="10">
        <v>7.0632159999999998E-4</v>
      </c>
      <c r="P14" s="10">
        <v>7.0681339999999996E-4</v>
      </c>
      <c r="Q14" s="10">
        <v>7.0907320000000002E-4</v>
      </c>
      <c r="R14" s="10">
        <v>7.1108114E-4</v>
      </c>
      <c r="S14" s="10">
        <v>7.1631919999999897E-4</v>
      </c>
      <c r="T14" s="10">
        <v>7.2146125999999903E-4</v>
      </c>
      <c r="U14" s="10">
        <v>3.5292811E-3</v>
      </c>
      <c r="V14" s="10">
        <v>3.5312897999999998E-3</v>
      </c>
      <c r="W14" s="10">
        <v>6.2056676999999996E-3</v>
      </c>
      <c r="X14" s="10">
        <v>32.463039999999999</v>
      </c>
      <c r="Y14" s="10">
        <v>32.463039999999999</v>
      </c>
      <c r="Z14" s="10">
        <v>372.30054000000001</v>
      </c>
      <c r="AA14" s="10">
        <v>372.30054000000001</v>
      </c>
      <c r="AB14" s="10">
        <v>1419.4634000000001</v>
      </c>
      <c r="AC14" s="10">
        <v>1419.4634000000001</v>
      </c>
      <c r="AD14" s="36"/>
    </row>
    <row r="15" spans="1:30">
      <c r="A15" s="46" t="s">
        <v>166</v>
      </c>
      <c r="B15" s="46" t="s">
        <v>106</v>
      </c>
      <c r="C15" s="46" t="s">
        <v>140</v>
      </c>
      <c r="D15" s="46" t="s">
        <v>10</v>
      </c>
      <c r="E15" s="10">
        <v>166</v>
      </c>
      <c r="F15" s="10">
        <v>166</v>
      </c>
      <c r="G15" s="10">
        <v>166</v>
      </c>
      <c r="H15" s="10">
        <v>166</v>
      </c>
      <c r="I15" s="10">
        <v>166</v>
      </c>
      <c r="J15" s="10">
        <v>166</v>
      </c>
      <c r="K15" s="10">
        <v>166</v>
      </c>
      <c r="L15" s="10">
        <v>166</v>
      </c>
      <c r="M15" s="10">
        <v>166</v>
      </c>
      <c r="N15" s="10">
        <v>166</v>
      </c>
      <c r="O15" s="10">
        <v>166.00010259199999</v>
      </c>
      <c r="P15" s="10">
        <v>166.00010301091999</v>
      </c>
      <c r="Q15" s="10">
        <v>166.00010491224401</v>
      </c>
      <c r="R15" s="10">
        <v>166.00015183039</v>
      </c>
      <c r="S15" s="10">
        <v>166.00015303283999</v>
      </c>
      <c r="T15" s="10">
        <v>166.00018796968001</v>
      </c>
      <c r="U15" s="10">
        <v>166.00049008560001</v>
      </c>
      <c r="V15" s="10">
        <v>166.00067546989999</v>
      </c>
      <c r="W15" s="10">
        <v>166.00396436969999</v>
      </c>
      <c r="X15" s="10">
        <v>186.248209</v>
      </c>
      <c r="Y15" s="10">
        <v>186.24821</v>
      </c>
      <c r="Z15" s="10">
        <v>194.25090399999999</v>
      </c>
      <c r="AA15" s="10">
        <v>225.96571999999901</v>
      </c>
      <c r="AB15" s="10">
        <v>225.96575000000001</v>
      </c>
      <c r="AC15" s="10">
        <v>225.96575000000001</v>
      </c>
      <c r="AD15" s="36"/>
    </row>
    <row r="16" spans="1:30">
      <c r="A16" s="46" t="s">
        <v>166</v>
      </c>
      <c r="B16" s="46" t="s">
        <v>107</v>
      </c>
      <c r="C16" s="46" t="s">
        <v>141</v>
      </c>
      <c r="D16" s="46" t="s">
        <v>10</v>
      </c>
      <c r="E16" s="10">
        <v>555</v>
      </c>
      <c r="F16" s="10">
        <v>555</v>
      </c>
      <c r="G16" s="10">
        <v>555.00012957173999</v>
      </c>
      <c r="H16" s="10">
        <v>556.50060210000004</v>
      </c>
      <c r="I16" s="10">
        <v>1391.66254</v>
      </c>
      <c r="J16" s="10">
        <v>1391.66254</v>
      </c>
      <c r="K16" s="10">
        <v>1391.66254</v>
      </c>
      <c r="L16" s="10">
        <v>1391.66254</v>
      </c>
      <c r="M16" s="10">
        <v>1391.66254</v>
      </c>
      <c r="N16" s="10">
        <v>1391.66254</v>
      </c>
      <c r="O16" s="10">
        <v>1391.66254</v>
      </c>
      <c r="P16" s="10">
        <v>1391.66254</v>
      </c>
      <c r="Q16" s="10">
        <v>1391.66254</v>
      </c>
      <c r="R16" s="10">
        <v>1391.66254</v>
      </c>
      <c r="S16" s="10">
        <v>1391.66254</v>
      </c>
      <c r="T16" s="10">
        <v>1391.66254</v>
      </c>
      <c r="U16" s="10">
        <v>1391.66254</v>
      </c>
      <c r="V16" s="10">
        <v>1391.6626000000001</v>
      </c>
      <c r="W16" s="10">
        <v>1391.66266</v>
      </c>
      <c r="X16" s="10">
        <v>1371.6629</v>
      </c>
      <c r="Y16" s="10">
        <v>1371.6629</v>
      </c>
      <c r="Z16" s="10">
        <v>1994.3451</v>
      </c>
      <c r="AA16" s="10">
        <v>2001.6954000000001</v>
      </c>
      <c r="AB16" s="10">
        <v>2696.6408999999999</v>
      </c>
      <c r="AC16" s="10">
        <v>2696.6408999999999</v>
      </c>
      <c r="AD16" s="36"/>
    </row>
    <row r="17" spans="1:30">
      <c r="A17" s="46" t="s">
        <v>166</v>
      </c>
      <c r="B17" s="46" t="s">
        <v>108</v>
      </c>
      <c r="C17" s="46" t="s">
        <v>142</v>
      </c>
      <c r="D17" s="46" t="s">
        <v>10</v>
      </c>
      <c r="E17" s="10">
        <v>902.09500122070153</v>
      </c>
      <c r="F17" s="10">
        <v>902.09523893169148</v>
      </c>
      <c r="G17" s="10">
        <v>1417.3198012207015</v>
      </c>
      <c r="H17" s="10">
        <v>1538.7881012207015</v>
      </c>
      <c r="I17" s="10">
        <v>6548.7020012207013</v>
      </c>
      <c r="J17" s="10">
        <v>7752.0950012207013</v>
      </c>
      <c r="K17" s="10">
        <v>7752.0950012207013</v>
      </c>
      <c r="L17" s="10">
        <v>7752.0950012207013</v>
      </c>
      <c r="M17" s="10">
        <v>7752.0950012207013</v>
      </c>
      <c r="N17" s="10">
        <v>7752.0950012207013</v>
      </c>
      <c r="O17" s="10">
        <v>7752.0950012207013</v>
      </c>
      <c r="P17" s="10">
        <v>7752.0950012207013</v>
      </c>
      <c r="Q17" s="10">
        <v>7752.0950012207013</v>
      </c>
      <c r="R17" s="10">
        <v>7752.0950012207013</v>
      </c>
      <c r="S17" s="10">
        <v>7752.0950012207013</v>
      </c>
      <c r="T17" s="10">
        <v>7752.0950012207013</v>
      </c>
      <c r="U17" s="10">
        <v>7752.0950012207013</v>
      </c>
      <c r="V17" s="10">
        <v>7752.0950012207013</v>
      </c>
      <c r="W17" s="10">
        <v>7650.0699996948233</v>
      </c>
      <c r="X17" s="10">
        <v>7650.0699996948233</v>
      </c>
      <c r="Y17" s="10">
        <v>7650.0699996948233</v>
      </c>
      <c r="Z17" s="10">
        <v>7650.0699996948233</v>
      </c>
      <c r="AA17" s="10">
        <v>7650.0699996948233</v>
      </c>
      <c r="AB17" s="10">
        <v>7650.0699996948233</v>
      </c>
      <c r="AC17" s="10">
        <v>7600.0699996948233</v>
      </c>
      <c r="AD17" s="36"/>
    </row>
    <row r="18" spans="1:30">
      <c r="A18" s="46" t="s">
        <v>166</v>
      </c>
      <c r="B18" s="46" t="s">
        <v>109</v>
      </c>
      <c r="C18" s="46" t="s">
        <v>143</v>
      </c>
      <c r="D18" s="46" t="s">
        <v>10</v>
      </c>
      <c r="E18" s="10">
        <v>53</v>
      </c>
      <c r="F18" s="10">
        <v>53</v>
      </c>
      <c r="G18" s="10">
        <v>53</v>
      </c>
      <c r="H18" s="10">
        <v>53.00017580534</v>
      </c>
      <c r="I18" s="10">
        <v>53.000176381350002</v>
      </c>
      <c r="J18" s="10">
        <v>53.000176431029999</v>
      </c>
      <c r="K18" s="10">
        <v>53.000176659060003</v>
      </c>
      <c r="L18" s="10">
        <v>53.000176876040001</v>
      </c>
      <c r="M18" s="10">
        <v>53.000177316779997</v>
      </c>
      <c r="N18" s="10">
        <v>53.000177849080004</v>
      </c>
      <c r="O18" s="10">
        <v>53.000179604229999</v>
      </c>
      <c r="P18" s="10">
        <v>53.000179727309998</v>
      </c>
      <c r="Q18" s="10">
        <v>53.000179864030002</v>
      </c>
      <c r="R18" s="10">
        <v>53.000181285910003</v>
      </c>
      <c r="S18" s="10">
        <v>53.000181521030001</v>
      </c>
      <c r="T18" s="10">
        <v>53.000182309300001</v>
      </c>
      <c r="U18" s="10">
        <v>53.000196391750002</v>
      </c>
      <c r="V18" s="10">
        <v>53.000300136020002</v>
      </c>
      <c r="W18" s="10">
        <v>53.000327427579997</v>
      </c>
      <c r="X18" s="10">
        <v>9.6621770000000003E-4</v>
      </c>
      <c r="Y18" s="10">
        <v>1.3493651E-3</v>
      </c>
      <c r="Z18" s="10">
        <v>2.2073656000000001E-2</v>
      </c>
      <c r="AA18" s="10">
        <v>294.80484000000001</v>
      </c>
      <c r="AB18" s="10">
        <v>299.66135000000003</v>
      </c>
      <c r="AC18" s="10">
        <v>310.89422999999999</v>
      </c>
      <c r="AD18" s="36"/>
    </row>
    <row r="19" spans="1:30">
      <c r="A19" s="46" t="s">
        <v>166</v>
      </c>
      <c r="B19" s="46" t="s">
        <v>110</v>
      </c>
      <c r="C19" s="46" t="s">
        <v>144</v>
      </c>
      <c r="D19" s="46" t="s">
        <v>10</v>
      </c>
      <c r="E19" s="10">
        <v>1500.3999938964812</v>
      </c>
      <c r="F19" s="10">
        <v>1500.3999938964812</v>
      </c>
      <c r="G19" s="10">
        <v>1500.3999938964812</v>
      </c>
      <c r="H19" s="10">
        <v>1500.4001027043512</v>
      </c>
      <c r="I19" s="10">
        <v>1500.4001237640812</v>
      </c>
      <c r="J19" s="10">
        <v>1500.4001238250512</v>
      </c>
      <c r="K19" s="10">
        <v>1500.4001240176012</v>
      </c>
      <c r="L19" s="10">
        <v>1500.4001243587211</v>
      </c>
      <c r="M19" s="10">
        <v>1500.4001247731912</v>
      </c>
      <c r="N19" s="10">
        <v>1500.4001254690213</v>
      </c>
      <c r="O19" s="10">
        <v>1500.4001274985612</v>
      </c>
      <c r="P19" s="10">
        <v>1500.4001276217712</v>
      </c>
      <c r="Q19" s="10">
        <v>1500.4001277921311</v>
      </c>
      <c r="R19" s="10">
        <v>1500.4001287260112</v>
      </c>
      <c r="S19" s="10">
        <v>1350.1001258616143</v>
      </c>
      <c r="T19" s="10">
        <v>1350.1001386969242</v>
      </c>
      <c r="U19" s="10">
        <v>1350.1001741754244</v>
      </c>
      <c r="V19" s="10">
        <v>1350.1002645246942</v>
      </c>
      <c r="W19" s="10">
        <v>1350.1003059425243</v>
      </c>
      <c r="X19" s="10">
        <v>1350.1005048815844</v>
      </c>
      <c r="Y19" s="10">
        <v>1350.1005072422242</v>
      </c>
      <c r="Z19" s="10">
        <v>1350.1010176869243</v>
      </c>
      <c r="AA19" s="10">
        <v>1350.1017248855244</v>
      </c>
      <c r="AB19" s="10">
        <v>1350.1017993322243</v>
      </c>
      <c r="AC19" s="10">
        <v>1350.1022312307243</v>
      </c>
      <c r="AD19" s="36"/>
    </row>
    <row r="20" spans="1:30">
      <c r="A20" s="46" t="s">
        <v>166</v>
      </c>
      <c r="B20" s="46" t="s">
        <v>111</v>
      </c>
      <c r="C20" s="46" t="s">
        <v>145</v>
      </c>
      <c r="D20" s="46" t="s">
        <v>10</v>
      </c>
      <c r="E20" s="10">
        <v>663.02799987792957</v>
      </c>
      <c r="F20" s="10">
        <v>663.02799987792957</v>
      </c>
      <c r="G20" s="10">
        <v>663.02810826804955</v>
      </c>
      <c r="H20" s="10">
        <v>663.02817302470953</v>
      </c>
      <c r="I20" s="10">
        <v>663.02817438095963</v>
      </c>
      <c r="J20" s="10">
        <v>663.02817442106959</v>
      </c>
      <c r="K20" s="10">
        <v>663.02817448420956</v>
      </c>
      <c r="L20" s="10">
        <v>663.02817456710955</v>
      </c>
      <c r="M20" s="10">
        <v>663.02817534976953</v>
      </c>
      <c r="N20" s="10">
        <v>663.02817593982957</v>
      </c>
      <c r="O20" s="10">
        <v>663.02817757898958</v>
      </c>
      <c r="P20" s="10">
        <v>663.02817778498957</v>
      </c>
      <c r="Q20" s="10">
        <v>663.02817806828955</v>
      </c>
      <c r="R20" s="10">
        <v>663.02817993975953</v>
      </c>
      <c r="S20" s="10">
        <v>663.02818049744963</v>
      </c>
      <c r="T20" s="10">
        <v>663.02818195585962</v>
      </c>
      <c r="U20" s="10">
        <v>663.02818267185955</v>
      </c>
      <c r="V20" s="10">
        <v>663.02825566517959</v>
      </c>
      <c r="W20" s="10">
        <v>663.02828607862955</v>
      </c>
      <c r="X20" s="10">
        <v>663.02841091365963</v>
      </c>
      <c r="Y20" s="10">
        <v>663.02845625957957</v>
      </c>
      <c r="Z20" s="10">
        <v>663.02876948522953</v>
      </c>
      <c r="AA20" s="10">
        <v>663.02895198337956</v>
      </c>
      <c r="AB20" s="10">
        <v>663.02900376762955</v>
      </c>
      <c r="AC20" s="10">
        <v>663.02922703972956</v>
      </c>
      <c r="AD20" s="36"/>
    </row>
    <row r="21" spans="1:30">
      <c r="A21" s="46" t="s">
        <v>166</v>
      </c>
      <c r="B21" s="46" t="s">
        <v>112</v>
      </c>
      <c r="C21" s="46" t="s">
        <v>146</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36"/>
    </row>
    <row r="22" spans="1:30">
      <c r="A22" s="46" t="s">
        <v>166</v>
      </c>
      <c r="B22" s="46" t="s">
        <v>113</v>
      </c>
      <c r="C22" s="46" t="s">
        <v>147</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36"/>
    </row>
    <row r="23" spans="1:30">
      <c r="A23" s="46" t="s">
        <v>166</v>
      </c>
      <c r="B23" s="46" t="s">
        <v>196</v>
      </c>
      <c r="C23" s="46" t="s">
        <v>197</v>
      </c>
      <c r="D23" s="46" t="s">
        <v>10</v>
      </c>
      <c r="E23" s="10">
        <v>0</v>
      </c>
      <c r="F23" s="10">
        <v>1.8506971999999899E-4</v>
      </c>
      <c r="G23" s="10">
        <v>992.49030000000005</v>
      </c>
      <c r="H23" s="10">
        <v>2796.0718000000002</v>
      </c>
      <c r="I23" s="10">
        <v>2796.0718000000002</v>
      </c>
      <c r="J23" s="10">
        <v>2796.0718000000002</v>
      </c>
      <c r="K23" s="10">
        <v>2796.0718000000002</v>
      </c>
      <c r="L23" s="10">
        <v>2796.0718000000002</v>
      </c>
      <c r="M23" s="10">
        <v>2796.0718000000002</v>
      </c>
      <c r="N23" s="10">
        <v>2796.0718000000002</v>
      </c>
      <c r="O23" s="10">
        <v>2796.0718000000002</v>
      </c>
      <c r="P23" s="10">
        <v>2796.0718000000002</v>
      </c>
      <c r="Q23" s="10">
        <v>2796.0718000000002</v>
      </c>
      <c r="R23" s="10">
        <v>2796.0718000000002</v>
      </c>
      <c r="S23" s="10">
        <v>2796.0718000000002</v>
      </c>
      <c r="T23" s="10">
        <v>2796.0718000000002</v>
      </c>
      <c r="U23" s="10">
        <v>2796.0718000000002</v>
      </c>
      <c r="V23" s="10">
        <v>2796.0718000000002</v>
      </c>
      <c r="W23" s="10">
        <v>2796.0718000000002</v>
      </c>
      <c r="X23" s="10">
        <v>2796.0718000000002</v>
      </c>
      <c r="Y23" s="10">
        <v>2796.0718000000002</v>
      </c>
      <c r="Z23" s="10">
        <v>2796.0718000000002</v>
      </c>
      <c r="AA23" s="10">
        <v>2796.0718000000002</v>
      </c>
      <c r="AB23" s="10">
        <v>2796.0718000000002</v>
      </c>
      <c r="AC23" s="10">
        <v>2796.0718000000002</v>
      </c>
      <c r="AD23" s="36"/>
    </row>
    <row r="24" spans="1:30">
      <c r="A24" s="46" t="s">
        <v>167</v>
      </c>
      <c r="B24" s="46" t="s">
        <v>114</v>
      </c>
      <c r="C24" s="46" t="s">
        <v>148</v>
      </c>
      <c r="D24" s="46" t="s">
        <v>10</v>
      </c>
      <c r="E24" s="10">
        <v>0</v>
      </c>
      <c r="F24" s="10">
        <v>4.8710274999999997E-3</v>
      </c>
      <c r="G24" s="10">
        <v>4.8731790000000001E-3</v>
      </c>
      <c r="H24" s="10">
        <v>4.8749040000000002E-3</v>
      </c>
      <c r="I24" s="10">
        <v>4.8926165000000004E-3</v>
      </c>
      <c r="J24" s="10">
        <v>4.8926600000000001E-3</v>
      </c>
      <c r="K24" s="10">
        <v>4.8928670000000004E-3</v>
      </c>
      <c r="L24" s="10">
        <v>4.89321799999999E-3</v>
      </c>
      <c r="M24" s="10">
        <v>4.8963684E-3</v>
      </c>
      <c r="N24" s="10">
        <v>4.9005250000000002E-3</v>
      </c>
      <c r="O24" s="10">
        <v>4.90124799999999E-3</v>
      </c>
      <c r="P24" s="10">
        <v>4.9013939999999999E-3</v>
      </c>
      <c r="Q24" s="10">
        <v>4.9015222999999998E-3</v>
      </c>
      <c r="R24" s="10">
        <v>4.9023935999999999E-3</v>
      </c>
      <c r="S24" s="10">
        <v>4.9025930000000002E-3</v>
      </c>
      <c r="T24" s="10">
        <v>4.9059624E-3</v>
      </c>
      <c r="U24" s="10">
        <v>4.908061E-3</v>
      </c>
      <c r="V24" s="10">
        <v>4.9256496E-3</v>
      </c>
      <c r="W24" s="10">
        <v>4.9276496000000003E-3</v>
      </c>
      <c r="X24" s="10">
        <v>4.9506229999999899E-3</v>
      </c>
      <c r="Y24" s="10">
        <v>4.9794833000000004E-3</v>
      </c>
      <c r="Z24" s="10">
        <v>5.5585582999999996E-3</v>
      </c>
      <c r="AA24" s="10">
        <v>5.5772616000000002E-3</v>
      </c>
      <c r="AB24" s="10">
        <v>5.5793933999999899E-3</v>
      </c>
      <c r="AC24" s="10">
        <v>429.87662</v>
      </c>
      <c r="AD24" s="36"/>
    </row>
    <row r="25" spans="1:30">
      <c r="A25" s="46" t="s">
        <v>167</v>
      </c>
      <c r="B25" s="46" t="s">
        <v>115</v>
      </c>
      <c r="C25" s="46" t="s">
        <v>149</v>
      </c>
      <c r="D25" s="46" t="s">
        <v>10</v>
      </c>
      <c r="E25" s="10">
        <v>679.09299850463776</v>
      </c>
      <c r="F25" s="10">
        <v>679.09350781957778</v>
      </c>
      <c r="G25" s="10">
        <v>679.09350890033772</v>
      </c>
      <c r="H25" s="10">
        <v>679.0935099614378</v>
      </c>
      <c r="I25" s="10">
        <v>679.09351067919772</v>
      </c>
      <c r="J25" s="10">
        <v>679.09351072576771</v>
      </c>
      <c r="K25" s="10">
        <v>679.09351090137773</v>
      </c>
      <c r="L25" s="10">
        <v>679.09351107908776</v>
      </c>
      <c r="M25" s="10">
        <v>679.09351258707773</v>
      </c>
      <c r="N25" s="10">
        <v>679.09351422398777</v>
      </c>
      <c r="O25" s="10">
        <v>679.09351972183777</v>
      </c>
      <c r="P25" s="10">
        <v>679.09351978353777</v>
      </c>
      <c r="Q25" s="10">
        <v>679.09351989643778</v>
      </c>
      <c r="R25" s="10">
        <v>679.09352141173781</v>
      </c>
      <c r="S25" s="10">
        <v>679.09352157619776</v>
      </c>
      <c r="T25" s="10">
        <v>679.09352448303775</v>
      </c>
      <c r="U25" s="10">
        <v>679.09352521303776</v>
      </c>
      <c r="V25" s="10">
        <v>679.09353531640772</v>
      </c>
      <c r="W25" s="10">
        <v>679.09353604333774</v>
      </c>
      <c r="X25" s="10">
        <v>679.09364797419778</v>
      </c>
      <c r="Y25" s="10">
        <v>679.09365125143779</v>
      </c>
      <c r="Z25" s="10">
        <v>647.99317815686857</v>
      </c>
      <c r="AA25" s="10">
        <v>761.79353286376863</v>
      </c>
      <c r="AB25" s="10">
        <v>1093.4951578637686</v>
      </c>
      <c r="AC25" s="10">
        <v>1057.7387945068356</v>
      </c>
      <c r="AD25" s="36"/>
    </row>
    <row r="26" spans="1:30">
      <c r="A26" s="46" t="s">
        <v>167</v>
      </c>
      <c r="B26" s="46" t="s">
        <v>116</v>
      </c>
      <c r="C26" s="46" t="s">
        <v>150</v>
      </c>
      <c r="D26" s="46" t="s">
        <v>10</v>
      </c>
      <c r="E26" s="10">
        <v>0</v>
      </c>
      <c r="F26" s="10">
        <v>2.8077426000000001E-4</v>
      </c>
      <c r="G26" s="10">
        <v>2.82441529999999E-4</v>
      </c>
      <c r="H26" s="10">
        <v>2.8410172999999999E-4</v>
      </c>
      <c r="I26" s="10">
        <v>2.8424922000000002E-4</v>
      </c>
      <c r="J26" s="10">
        <v>2.8435979999999998E-4</v>
      </c>
      <c r="K26" s="10">
        <v>2.8453206000000002E-4</v>
      </c>
      <c r="L26" s="10">
        <v>2.8483642000000001E-4</v>
      </c>
      <c r="M26" s="10">
        <v>2.8653541999999998E-4</v>
      </c>
      <c r="N26" s="10">
        <v>2.8841320000000002E-4</v>
      </c>
      <c r="O26" s="10">
        <v>2.8860396999999999E-4</v>
      </c>
      <c r="P26" s="10">
        <v>2.8872073999999998E-4</v>
      </c>
      <c r="Q26" s="10">
        <v>2.889247E-4</v>
      </c>
      <c r="R26" s="10">
        <v>2.8940202999999898E-4</v>
      </c>
      <c r="S26" s="10">
        <v>2.8966289999999997E-4</v>
      </c>
      <c r="T26" s="10">
        <v>2.91976399999999E-4</v>
      </c>
      <c r="U26" s="10">
        <v>2.9266197999999998E-4</v>
      </c>
      <c r="V26" s="10">
        <v>2.950645E-4</v>
      </c>
      <c r="W26" s="10">
        <v>2.9588887E-4</v>
      </c>
      <c r="X26" s="10">
        <v>3.6300576000000001E-4</v>
      </c>
      <c r="Y26" s="10">
        <v>4.8215474999999998E-4</v>
      </c>
      <c r="Z26" s="10">
        <v>7.7713217000000001E-4</v>
      </c>
      <c r="AA26" s="10">
        <v>7.8842279999999897E-4</v>
      </c>
      <c r="AB26" s="10">
        <v>7.9417069999999999E-4</v>
      </c>
      <c r="AC26" s="10">
        <v>8.0789109999999996E-4</v>
      </c>
      <c r="AD26" s="36"/>
    </row>
    <row r="27" spans="1:30">
      <c r="A27" s="46" t="s">
        <v>167</v>
      </c>
      <c r="B27" s="46" t="s">
        <v>117</v>
      </c>
      <c r="C27" s="46" t="s">
        <v>151</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36"/>
    </row>
    <row r="28" spans="1:30">
      <c r="A28" s="46" t="s">
        <v>167</v>
      </c>
      <c r="B28" s="46" t="s">
        <v>118</v>
      </c>
      <c r="C28" s="46" t="s">
        <v>152</v>
      </c>
      <c r="D28" s="46" t="s">
        <v>10</v>
      </c>
      <c r="E28" s="10">
        <v>0</v>
      </c>
      <c r="F28" s="10">
        <v>2.4905906000000002E-4</v>
      </c>
      <c r="G28" s="10">
        <v>2.5131497999999997E-4</v>
      </c>
      <c r="H28" s="10">
        <v>2.5269520000000001E-4</v>
      </c>
      <c r="I28" s="10">
        <v>3.5262180000000001E-4</v>
      </c>
      <c r="J28" s="10">
        <v>3.5278947000000002E-4</v>
      </c>
      <c r="K28" s="10">
        <v>3.5298673999999998E-4</v>
      </c>
      <c r="L28" s="10">
        <v>3.534349E-4</v>
      </c>
      <c r="M28" s="10">
        <v>3.5580730000000002E-4</v>
      </c>
      <c r="N28" s="10">
        <v>3.5913939999999999E-4</v>
      </c>
      <c r="O28" s="10">
        <v>3.5944828000000002E-4</v>
      </c>
      <c r="P28" s="10">
        <v>3.5958315000000001E-4</v>
      </c>
      <c r="Q28" s="10">
        <v>3.5967665999999998E-4</v>
      </c>
      <c r="R28" s="10">
        <v>3.5997214999999898E-4</v>
      </c>
      <c r="S28" s="10">
        <v>3.6009809000000001E-4</v>
      </c>
      <c r="T28" s="10">
        <v>3.6134931999999998E-4</v>
      </c>
      <c r="U28" s="10">
        <v>3.6473480000000002E-4</v>
      </c>
      <c r="V28" s="10">
        <v>3.7089106999999997E-4</v>
      </c>
      <c r="W28" s="10">
        <v>3.7579159999999998E-4</v>
      </c>
      <c r="X28" s="10">
        <v>4.1103476999999899E-4</v>
      </c>
      <c r="Y28" s="10">
        <v>5.038439E-4</v>
      </c>
      <c r="Z28" s="10">
        <v>7.5004070000000002E-4</v>
      </c>
      <c r="AA28" s="10">
        <v>9.0050399999999902E-4</v>
      </c>
      <c r="AB28" s="10">
        <v>9.3085615999999999E-4</v>
      </c>
      <c r="AC28" s="10">
        <v>1.0529029E-3</v>
      </c>
      <c r="AD28" s="36"/>
    </row>
    <row r="29" spans="1:30">
      <c r="A29" s="46" t="s">
        <v>167</v>
      </c>
      <c r="B29" s="46" t="s">
        <v>119</v>
      </c>
      <c r="C29" s="46" t="s">
        <v>153</v>
      </c>
      <c r="D29" s="46" t="s">
        <v>10</v>
      </c>
      <c r="E29" s="10">
        <v>402.48000335693303</v>
      </c>
      <c r="F29" s="10">
        <v>402.48073289843302</v>
      </c>
      <c r="G29" s="10">
        <v>402.48073411763301</v>
      </c>
      <c r="H29" s="10">
        <v>402.48073581687305</v>
      </c>
      <c r="I29" s="10">
        <v>402.480747028633</v>
      </c>
      <c r="J29" s="10">
        <v>402.480747077133</v>
      </c>
      <c r="K29" s="10">
        <v>402.480747269993</v>
      </c>
      <c r="L29" s="10">
        <v>402.48074746173302</v>
      </c>
      <c r="M29" s="10">
        <v>402.48074954329303</v>
      </c>
      <c r="N29" s="10">
        <v>402.48075184623303</v>
      </c>
      <c r="O29" s="10">
        <v>402.48075230293301</v>
      </c>
      <c r="P29" s="10">
        <v>402.48075244533305</v>
      </c>
      <c r="Q29" s="10">
        <v>402.480752572033</v>
      </c>
      <c r="R29" s="10">
        <v>402.480753447533</v>
      </c>
      <c r="S29" s="10">
        <v>402.48075372163305</v>
      </c>
      <c r="T29" s="10">
        <v>402.48075564619302</v>
      </c>
      <c r="U29" s="10">
        <v>402.48075672573304</v>
      </c>
      <c r="V29" s="10">
        <v>402.48076615738302</v>
      </c>
      <c r="W29" s="10">
        <v>402.48076768906304</v>
      </c>
      <c r="X29" s="10">
        <v>402.48077478663305</v>
      </c>
      <c r="Y29" s="10">
        <v>292.00077393719999</v>
      </c>
      <c r="Z29" s="10">
        <v>292.0008721872</v>
      </c>
      <c r="AA29" s="10">
        <v>292.00133552220001</v>
      </c>
      <c r="AB29" s="10">
        <v>292.00134917899999</v>
      </c>
      <c r="AC29" s="10">
        <v>292.0015790059</v>
      </c>
      <c r="AD29" s="36"/>
    </row>
    <row r="30" spans="1:30">
      <c r="A30" s="46" t="s">
        <v>168</v>
      </c>
      <c r="B30" s="46" t="s">
        <v>120</v>
      </c>
      <c r="C30" s="46" t="s">
        <v>154</v>
      </c>
      <c r="D30" s="46" t="s">
        <v>10</v>
      </c>
      <c r="E30" s="10">
        <v>155.159999847412</v>
      </c>
      <c r="F30" s="10">
        <v>155.159999847412</v>
      </c>
      <c r="G30" s="10">
        <v>155.159999847412</v>
      </c>
      <c r="H30" s="10">
        <v>155.160105451812</v>
      </c>
      <c r="I30" s="10">
        <v>155.160202070282</v>
      </c>
      <c r="J30" s="10">
        <v>155.16020397644201</v>
      </c>
      <c r="K30" s="10">
        <v>155.16020416393201</v>
      </c>
      <c r="L30" s="10">
        <v>155.16020441023198</v>
      </c>
      <c r="M30" s="10">
        <v>155.160204984682</v>
      </c>
      <c r="N30" s="10">
        <v>155.16020577593198</v>
      </c>
      <c r="O30" s="10">
        <v>155.160206138582</v>
      </c>
      <c r="P30" s="10">
        <v>155.16020632981198</v>
      </c>
      <c r="Q30" s="10">
        <v>155.160206642042</v>
      </c>
      <c r="R30" s="10">
        <v>155.160207708662</v>
      </c>
      <c r="S30" s="10">
        <v>155.16020809859199</v>
      </c>
      <c r="T30" s="10">
        <v>155.16020931670201</v>
      </c>
      <c r="U30" s="10">
        <v>155.160210171812</v>
      </c>
      <c r="V30" s="10">
        <v>155.160214566972</v>
      </c>
      <c r="W30" s="10">
        <v>155.16026273761199</v>
      </c>
      <c r="X30" s="10">
        <v>155.16037127949198</v>
      </c>
      <c r="Y30" s="10">
        <v>155.16041288219199</v>
      </c>
      <c r="Z30" s="10">
        <v>155.16061635606201</v>
      </c>
      <c r="AA30" s="10">
        <v>155.16078191506199</v>
      </c>
      <c r="AB30" s="10">
        <v>155.16078440216199</v>
      </c>
      <c r="AC30" s="10">
        <v>155.16078792896201</v>
      </c>
      <c r="AD30" s="36"/>
    </row>
    <row r="31" spans="1:30">
      <c r="A31" s="46" t="s">
        <v>168</v>
      </c>
      <c r="B31" s="46" t="s">
        <v>121</v>
      </c>
      <c r="C31" s="46" t="s">
        <v>155</v>
      </c>
      <c r="D31" s="46" t="s">
        <v>10</v>
      </c>
      <c r="E31" s="10">
        <v>25.260000228881811</v>
      </c>
      <c r="F31" s="10">
        <v>25.260000228881811</v>
      </c>
      <c r="G31" s="10">
        <v>25.260000228881811</v>
      </c>
      <c r="H31" s="10">
        <v>25.260336585541811</v>
      </c>
      <c r="I31" s="10">
        <v>25.260440741681812</v>
      </c>
      <c r="J31" s="10">
        <v>25.260440809621812</v>
      </c>
      <c r="K31" s="10">
        <v>25.26044104062181</v>
      </c>
      <c r="L31" s="10">
        <v>19.140441504572728</v>
      </c>
      <c r="M31" s="10">
        <v>19.140442546602728</v>
      </c>
      <c r="N31" s="10">
        <v>19.140444213002731</v>
      </c>
      <c r="O31" s="10">
        <v>19.14044627108273</v>
      </c>
      <c r="P31" s="10">
        <v>19.14044649794273</v>
      </c>
      <c r="Q31" s="10">
        <v>19.14044678472273</v>
      </c>
      <c r="R31" s="10">
        <v>19.140449274392729</v>
      </c>
      <c r="S31" s="10">
        <v>19.140449667402731</v>
      </c>
      <c r="T31" s="10">
        <v>19.14045281574273</v>
      </c>
      <c r="U31" s="10">
        <v>19.140455168262729</v>
      </c>
      <c r="V31" s="10">
        <v>7.38046475817091</v>
      </c>
      <c r="W31" s="10">
        <v>7.3804744615909099</v>
      </c>
      <c r="X31" s="10">
        <v>7.3815913485409101</v>
      </c>
      <c r="Y31" s="10">
        <v>7.3816091461409101</v>
      </c>
      <c r="Z31" s="10">
        <v>485.71332000000001</v>
      </c>
      <c r="AA31" s="10">
        <v>840.18230000000005</v>
      </c>
      <c r="AB31" s="10">
        <v>840.18230000000005</v>
      </c>
      <c r="AC31" s="10">
        <v>840.18230000000005</v>
      </c>
      <c r="AD31" s="36"/>
    </row>
    <row r="32" spans="1:30">
      <c r="A32" s="46" t="s">
        <v>168</v>
      </c>
      <c r="B32" s="46" t="s">
        <v>122</v>
      </c>
      <c r="C32" s="46" t="s">
        <v>156</v>
      </c>
      <c r="D32" s="46" t="s">
        <v>10</v>
      </c>
      <c r="E32" s="10">
        <v>0</v>
      </c>
      <c r="F32" s="10">
        <v>0</v>
      </c>
      <c r="G32" s="10">
        <v>0</v>
      </c>
      <c r="H32" s="10">
        <v>1.7464448000000001E-4</v>
      </c>
      <c r="I32" s="10">
        <v>3.513519E-4</v>
      </c>
      <c r="J32" s="10">
        <v>3.5141170000000001E-4</v>
      </c>
      <c r="K32" s="10">
        <v>3.5158429999999999E-4</v>
      </c>
      <c r="L32" s="10">
        <v>3.5180631999999999E-4</v>
      </c>
      <c r="M32" s="10">
        <v>3.5231759999999998E-4</v>
      </c>
      <c r="N32" s="10">
        <v>3.5320972999999898E-4</v>
      </c>
      <c r="O32" s="10">
        <v>3.54042249999999E-4</v>
      </c>
      <c r="P32" s="10">
        <v>3.5417207999999999E-4</v>
      </c>
      <c r="Q32" s="10">
        <v>3.5435403999999998E-4</v>
      </c>
      <c r="R32" s="10">
        <v>3.5592760000000001E-4</v>
      </c>
      <c r="S32" s="10">
        <v>3.5618265999999999E-4</v>
      </c>
      <c r="T32" s="10">
        <v>3.5801870000000001E-4</v>
      </c>
      <c r="U32" s="10">
        <v>3.5909947E-4</v>
      </c>
      <c r="V32" s="10">
        <v>3.6003342E-4</v>
      </c>
      <c r="W32" s="10">
        <v>3.6251909999999998E-4</v>
      </c>
      <c r="X32" s="10">
        <v>7.4896229999999895E-4</v>
      </c>
      <c r="Y32" s="10">
        <v>7.6042383000000002E-4</v>
      </c>
      <c r="Z32" s="10">
        <v>1.5585738E-3</v>
      </c>
      <c r="AA32" s="10">
        <v>2.095403E-3</v>
      </c>
      <c r="AB32" s="10">
        <v>2.0970671999999998E-3</v>
      </c>
      <c r="AC32" s="10">
        <v>2.1012906999999998E-3</v>
      </c>
      <c r="AD32" s="36"/>
    </row>
    <row r="33" spans="1:34">
      <c r="A33" s="46" t="s">
        <v>168</v>
      </c>
      <c r="B33" s="46" t="s">
        <v>123</v>
      </c>
      <c r="C33" s="46" t="s">
        <v>157</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36"/>
    </row>
    <row r="34" spans="1:34">
      <c r="A34" s="46" t="s">
        <v>168</v>
      </c>
      <c r="B34" s="46" t="s">
        <v>124</v>
      </c>
      <c r="C34" s="46" t="s">
        <v>158</v>
      </c>
      <c r="D34" s="46" t="s">
        <v>10</v>
      </c>
      <c r="E34" s="10">
        <v>349.19999694824207</v>
      </c>
      <c r="F34" s="10">
        <v>349.19999694824207</v>
      </c>
      <c r="G34" s="10">
        <v>349.19999694824207</v>
      </c>
      <c r="H34" s="10">
        <v>349.20019463599209</v>
      </c>
      <c r="I34" s="10">
        <v>349.2003904002421</v>
      </c>
      <c r="J34" s="10">
        <v>349.20039044646205</v>
      </c>
      <c r="K34" s="10">
        <v>349.2003905961721</v>
      </c>
      <c r="L34" s="10">
        <v>349.20039081046207</v>
      </c>
      <c r="M34" s="10">
        <v>349.20039139630205</v>
      </c>
      <c r="N34" s="10">
        <v>349.20039226944209</v>
      </c>
      <c r="O34" s="10">
        <v>349.20039303807209</v>
      </c>
      <c r="P34" s="10">
        <v>349.20039325312206</v>
      </c>
      <c r="Q34" s="10">
        <v>349.2003934897121</v>
      </c>
      <c r="R34" s="10">
        <v>349.20039548632207</v>
      </c>
      <c r="S34" s="10">
        <v>349.2003957950821</v>
      </c>
      <c r="T34" s="10">
        <v>349.20039763071208</v>
      </c>
      <c r="U34" s="10">
        <v>349.20039893480208</v>
      </c>
      <c r="V34" s="10">
        <v>349.2004017015521</v>
      </c>
      <c r="W34" s="10">
        <v>349.20040341018205</v>
      </c>
      <c r="X34" s="10">
        <v>349.20088352914206</v>
      </c>
      <c r="Y34" s="10">
        <v>79.200891289642101</v>
      </c>
      <c r="Z34" s="10">
        <v>79.202052776942097</v>
      </c>
      <c r="AA34" s="10">
        <v>79.203586992242109</v>
      </c>
      <c r="AB34" s="10">
        <v>3.5918790000000001E-3</v>
      </c>
      <c r="AC34" s="10">
        <v>3.5972694999999999E-3</v>
      </c>
      <c r="AD34" s="36"/>
    </row>
    <row r="35" spans="1:34">
      <c r="A35" s="46" t="s">
        <v>168</v>
      </c>
      <c r="B35" s="46" t="s">
        <v>125</v>
      </c>
      <c r="C35" s="46" t="s">
        <v>159</v>
      </c>
      <c r="D35" s="46" t="s">
        <v>10</v>
      </c>
      <c r="E35" s="10">
        <v>0</v>
      </c>
      <c r="F35" s="10">
        <v>0</v>
      </c>
      <c r="G35" s="10">
        <v>0</v>
      </c>
      <c r="H35" s="10">
        <v>3.4004712000000001E-4</v>
      </c>
      <c r="I35" s="10">
        <v>101.96005</v>
      </c>
      <c r="J35" s="10">
        <v>101.96005</v>
      </c>
      <c r="K35" s="10">
        <v>101.96005</v>
      </c>
      <c r="L35" s="10">
        <v>101.96005</v>
      </c>
      <c r="M35" s="10">
        <v>101.96005</v>
      </c>
      <c r="N35" s="10">
        <v>101.96005</v>
      </c>
      <c r="O35" s="10">
        <v>101.96006</v>
      </c>
      <c r="P35" s="10">
        <v>101.96006</v>
      </c>
      <c r="Q35" s="10">
        <v>101.96006</v>
      </c>
      <c r="R35" s="10">
        <v>101.96006</v>
      </c>
      <c r="S35" s="10">
        <v>101.96006</v>
      </c>
      <c r="T35" s="10">
        <v>101.96006</v>
      </c>
      <c r="U35" s="10">
        <v>101.96006</v>
      </c>
      <c r="V35" s="10">
        <v>101.96007</v>
      </c>
      <c r="W35" s="10">
        <v>101.960075</v>
      </c>
      <c r="X35" s="10">
        <v>101.96008999999999</v>
      </c>
      <c r="Y35" s="10">
        <v>124.444176</v>
      </c>
      <c r="Z35" s="10">
        <v>232.40627999999899</v>
      </c>
      <c r="AA35" s="10">
        <v>422.7672</v>
      </c>
      <c r="AB35" s="10">
        <v>422.7672</v>
      </c>
      <c r="AC35" s="10">
        <v>422.7672</v>
      </c>
      <c r="AD35" s="36"/>
    </row>
    <row r="36" spans="1:34">
      <c r="A36" s="46" t="s">
        <v>168</v>
      </c>
      <c r="B36" s="46" t="s">
        <v>126</v>
      </c>
      <c r="C36" s="46" t="s">
        <v>160</v>
      </c>
      <c r="D36" s="46" t="s">
        <v>10</v>
      </c>
      <c r="E36" s="10">
        <v>0</v>
      </c>
      <c r="F36" s="10">
        <v>0</v>
      </c>
      <c r="G36" s="10">
        <v>1.2989141E-4</v>
      </c>
      <c r="H36" s="10">
        <v>129.83168000000001</v>
      </c>
      <c r="I36" s="10">
        <v>544.88649999999996</v>
      </c>
      <c r="J36" s="10">
        <v>544.88649999999996</v>
      </c>
      <c r="K36" s="10">
        <v>544.88649999999996</v>
      </c>
      <c r="L36" s="10">
        <v>544.88649999999996</v>
      </c>
      <c r="M36" s="10">
        <v>544.88649999999996</v>
      </c>
      <c r="N36" s="10">
        <v>544.88649999999996</v>
      </c>
      <c r="O36" s="10">
        <v>544.88649999999996</v>
      </c>
      <c r="P36" s="10">
        <v>544.88649999999996</v>
      </c>
      <c r="Q36" s="10">
        <v>544.88649999999996</v>
      </c>
      <c r="R36" s="10">
        <v>544.88649999999996</v>
      </c>
      <c r="S36" s="10">
        <v>544.88649999999996</v>
      </c>
      <c r="T36" s="10">
        <v>544.88649999999996</v>
      </c>
      <c r="U36" s="10">
        <v>544.88649999999996</v>
      </c>
      <c r="V36" s="10">
        <v>544.88649999999996</v>
      </c>
      <c r="W36" s="10">
        <v>544.88649999999996</v>
      </c>
      <c r="X36" s="10">
        <v>544.88653999999997</v>
      </c>
      <c r="Y36" s="10">
        <v>571.61590000000001</v>
      </c>
      <c r="Z36" s="10">
        <v>620.41405999999995</v>
      </c>
      <c r="AA36" s="10">
        <v>676.26379999999995</v>
      </c>
      <c r="AB36" s="10">
        <v>676.26379999999995</v>
      </c>
      <c r="AC36" s="10">
        <v>676.26379999999995</v>
      </c>
      <c r="AD36" s="36"/>
    </row>
    <row r="37" spans="1:34">
      <c r="A37" s="46" t="s">
        <v>168</v>
      </c>
      <c r="B37" s="46" t="s">
        <v>127</v>
      </c>
      <c r="C37" s="46" t="s">
        <v>161</v>
      </c>
      <c r="D37" s="46" t="s">
        <v>10</v>
      </c>
      <c r="E37" s="10">
        <v>0</v>
      </c>
      <c r="F37" s="10">
        <v>0</v>
      </c>
      <c r="G37" s="10">
        <v>0</v>
      </c>
      <c r="H37" s="10">
        <v>1.2209750999999999E-4</v>
      </c>
      <c r="I37" s="10">
        <v>2.2980510999999999E-4</v>
      </c>
      <c r="J37" s="10">
        <v>2.3007137999999901E-4</v>
      </c>
      <c r="K37" s="10">
        <v>2.30207429999999E-4</v>
      </c>
      <c r="L37" s="10">
        <v>2.30469729999999E-4</v>
      </c>
      <c r="M37" s="10">
        <v>2.310154E-4</v>
      </c>
      <c r="N37" s="10">
        <v>2.3188232000000001E-4</v>
      </c>
      <c r="O37" s="10">
        <v>2.3256477999999999E-4</v>
      </c>
      <c r="P37" s="10">
        <v>2.3274265999999999E-4</v>
      </c>
      <c r="Q37" s="10">
        <v>2.3298912999999901E-4</v>
      </c>
      <c r="R37" s="10">
        <v>2.3445019999999999E-4</v>
      </c>
      <c r="S37" s="10">
        <v>2.3473060000000001E-4</v>
      </c>
      <c r="T37" s="10">
        <v>2.3643081999999999E-4</v>
      </c>
      <c r="U37" s="10">
        <v>2.3734284000000001E-4</v>
      </c>
      <c r="V37" s="10">
        <v>2.3977716E-4</v>
      </c>
      <c r="W37" s="10">
        <v>2.6966300000000001E-4</v>
      </c>
      <c r="X37" s="10">
        <v>4.9209885999999998E-4</v>
      </c>
      <c r="Y37" s="10">
        <v>4.9497035999999895E-4</v>
      </c>
      <c r="Z37" s="10">
        <v>7.8259262999999903E-4</v>
      </c>
      <c r="AA37" s="10">
        <v>7.9576705999999896E-4</v>
      </c>
      <c r="AB37" s="10">
        <v>8.0554035999999996E-4</v>
      </c>
      <c r="AC37" s="10">
        <v>9.5909885999999995E-4</v>
      </c>
      <c r="AD37" s="36"/>
    </row>
    <row r="38" spans="1:34">
      <c r="A38" s="46" t="s">
        <v>168</v>
      </c>
      <c r="B38" s="46" t="s">
        <v>128</v>
      </c>
      <c r="C38" s="46" t="s">
        <v>162</v>
      </c>
      <c r="D38" s="46" t="s">
        <v>10</v>
      </c>
      <c r="E38" s="10">
        <v>0</v>
      </c>
      <c r="F38" s="10">
        <v>0</v>
      </c>
      <c r="G38" s="10">
        <v>0</v>
      </c>
      <c r="H38" s="10">
        <v>2.6797520000000001E-4</v>
      </c>
      <c r="I38" s="10">
        <v>5.6043714999999897E-4</v>
      </c>
      <c r="J38" s="10">
        <v>5.6048389999999995E-4</v>
      </c>
      <c r="K38" s="10">
        <v>5.6064850000000002E-4</v>
      </c>
      <c r="L38" s="10">
        <v>5.6087952999999996E-4</v>
      </c>
      <c r="M38" s="10">
        <v>5.6144780000000002E-4</v>
      </c>
      <c r="N38" s="10">
        <v>5.6243665000000004E-4</v>
      </c>
      <c r="O38" s="10">
        <v>5.6310696999999999E-4</v>
      </c>
      <c r="P38" s="10">
        <v>5.6333739999999896E-4</v>
      </c>
      <c r="Q38" s="10">
        <v>5.6359940000000005E-4</v>
      </c>
      <c r="R38" s="10">
        <v>5.6531973000000001E-4</v>
      </c>
      <c r="S38" s="10">
        <v>5.6564750000000002E-4</v>
      </c>
      <c r="T38" s="10">
        <v>5.6762510000000002E-4</v>
      </c>
      <c r="U38" s="10">
        <v>5.6916870000000002E-4</v>
      </c>
      <c r="V38" s="10">
        <v>5.7402240000000002E-4</v>
      </c>
      <c r="W38" s="10">
        <v>5.7538540000000001E-4</v>
      </c>
      <c r="X38" s="10">
        <v>1.2629785000000001E-3</v>
      </c>
      <c r="Y38" s="10">
        <v>1.2678143E-3</v>
      </c>
      <c r="Z38" s="10">
        <v>1.2227975</v>
      </c>
      <c r="AA38" s="10">
        <v>4.2487830000000004</v>
      </c>
      <c r="AB38" s="10">
        <v>4.248786</v>
      </c>
      <c r="AC38" s="10">
        <v>4.2487959999999996</v>
      </c>
      <c r="AD38" s="36"/>
    </row>
    <row r="39" spans="1:34">
      <c r="A39" s="46" t="s">
        <v>169</v>
      </c>
      <c r="B39" s="46" t="s">
        <v>129</v>
      </c>
      <c r="C39" s="46" t="s">
        <v>163</v>
      </c>
      <c r="D39" s="46" t="s">
        <v>10</v>
      </c>
      <c r="E39" s="10">
        <v>0</v>
      </c>
      <c r="F39" s="10">
        <v>0</v>
      </c>
      <c r="G39" s="10">
        <v>0</v>
      </c>
      <c r="H39" s="10">
        <v>0</v>
      </c>
      <c r="I39" s="10">
        <v>0</v>
      </c>
      <c r="J39" s="10">
        <v>0</v>
      </c>
      <c r="K39" s="10">
        <v>0</v>
      </c>
      <c r="L39" s="10">
        <v>0</v>
      </c>
      <c r="M39" s="10">
        <v>0</v>
      </c>
      <c r="N39" s="10">
        <v>0</v>
      </c>
      <c r="O39" s="10">
        <v>0</v>
      </c>
      <c r="P39" s="10">
        <v>0</v>
      </c>
      <c r="Q39" s="10">
        <v>0</v>
      </c>
      <c r="R39" s="10">
        <v>0</v>
      </c>
      <c r="S39" s="10">
        <v>0</v>
      </c>
      <c r="T39" s="10">
        <v>1.03824249999999E-4</v>
      </c>
      <c r="U39" s="10">
        <v>1.07184525E-4</v>
      </c>
      <c r="V39" s="10">
        <v>1.3423775000000001E-4</v>
      </c>
      <c r="W39" s="10">
        <v>1.4087919E-4</v>
      </c>
      <c r="X39" s="10">
        <v>1.6370885999999999E-4</v>
      </c>
      <c r="Y39" s="10">
        <v>1.8766801999999999E-4</v>
      </c>
      <c r="Z39" s="10">
        <v>1.9713645000000001E-4</v>
      </c>
      <c r="AA39" s="10">
        <v>2.2885675E-4</v>
      </c>
      <c r="AB39" s="10">
        <v>2.334378E-4</v>
      </c>
      <c r="AC39" s="10">
        <v>2.8885214000000002E-4</v>
      </c>
      <c r="AD39" s="36"/>
    </row>
    <row r="40" spans="1:34">
      <c r="A40" s="46" t="s">
        <v>169</v>
      </c>
      <c r="B40" s="46" t="s">
        <v>130</v>
      </c>
      <c r="C40" s="46" t="s">
        <v>164</v>
      </c>
      <c r="D40" s="46" t="s">
        <v>10</v>
      </c>
      <c r="E40" s="10">
        <v>0</v>
      </c>
      <c r="F40" s="10">
        <v>0</v>
      </c>
      <c r="G40" s="10">
        <v>0</v>
      </c>
      <c r="H40" s="10">
        <v>0</v>
      </c>
      <c r="I40" s="10">
        <v>0</v>
      </c>
      <c r="J40" s="10">
        <v>0</v>
      </c>
      <c r="K40" s="10">
        <v>0</v>
      </c>
      <c r="L40" s="10">
        <v>1.9221165E-4</v>
      </c>
      <c r="M40" s="10">
        <v>1.9287533E-4</v>
      </c>
      <c r="N40" s="10">
        <v>1.931341E-4</v>
      </c>
      <c r="O40" s="10">
        <v>1.9323893999999999E-4</v>
      </c>
      <c r="P40" s="10">
        <v>863.80989999999997</v>
      </c>
      <c r="Q40" s="10">
        <v>863.80989999999997</v>
      </c>
      <c r="R40" s="10">
        <v>863.80989999999997</v>
      </c>
      <c r="S40" s="10">
        <v>863.80989999999997</v>
      </c>
      <c r="T40" s="10">
        <v>863.80989999999997</v>
      </c>
      <c r="U40" s="10">
        <v>863.80989999999997</v>
      </c>
      <c r="V40" s="10">
        <v>863.80989999999997</v>
      </c>
      <c r="W40" s="10">
        <v>863.80989999999997</v>
      </c>
      <c r="X40" s="10">
        <v>863.80989999999997</v>
      </c>
      <c r="Y40" s="10">
        <v>863.80989999999997</v>
      </c>
      <c r="Z40" s="10">
        <v>863.80989999999997</v>
      </c>
      <c r="AA40" s="10">
        <v>863.80989999999997</v>
      </c>
      <c r="AB40" s="10">
        <v>863.80989999999997</v>
      </c>
      <c r="AC40" s="10">
        <v>863.80989999999997</v>
      </c>
      <c r="AD40" s="36"/>
    </row>
    <row r="41" spans="1:34">
      <c r="A41" s="46" t="s">
        <v>169</v>
      </c>
      <c r="B41" s="46" t="s">
        <v>131</v>
      </c>
      <c r="C41" s="46" t="s">
        <v>165</v>
      </c>
      <c r="D41" s="46" t="s">
        <v>10</v>
      </c>
      <c r="E41" s="10">
        <v>0</v>
      </c>
      <c r="F41" s="10">
        <v>0</v>
      </c>
      <c r="G41" s="10">
        <v>0</v>
      </c>
      <c r="H41" s="10">
        <v>0</v>
      </c>
      <c r="I41" s="10">
        <v>0</v>
      </c>
      <c r="J41" s="10">
        <v>0</v>
      </c>
      <c r="K41" s="10">
        <v>0</v>
      </c>
      <c r="L41" s="10">
        <v>0</v>
      </c>
      <c r="M41" s="10">
        <v>0</v>
      </c>
      <c r="N41" s="10">
        <v>0</v>
      </c>
      <c r="O41" s="10">
        <v>0</v>
      </c>
      <c r="P41" s="10">
        <v>0</v>
      </c>
      <c r="Q41" s="10">
        <v>0</v>
      </c>
      <c r="R41" s="10">
        <v>0</v>
      </c>
      <c r="S41" s="10">
        <v>0</v>
      </c>
      <c r="T41" s="10">
        <v>1.0368033999999999E-4</v>
      </c>
      <c r="U41" s="10">
        <v>1.1100848500000001E-4</v>
      </c>
      <c r="V41" s="10">
        <v>1.3992540999999999E-4</v>
      </c>
      <c r="W41" s="10">
        <v>1.52653239999999E-4</v>
      </c>
      <c r="X41" s="10">
        <v>1.7101664000000001E-4</v>
      </c>
      <c r="Y41" s="10">
        <v>1.9617893999999999E-4</v>
      </c>
      <c r="Z41" s="10">
        <v>2.0672301999999999E-4</v>
      </c>
      <c r="AA41" s="10">
        <v>2.4255417999999901E-4</v>
      </c>
      <c r="AB41" s="10">
        <v>2.4710625000000001E-4</v>
      </c>
      <c r="AC41" s="10">
        <v>3.0611057000000001E-4</v>
      </c>
      <c r="AD41" s="36"/>
    </row>
    <row r="42" spans="1:34">
      <c r="AE42" s="36"/>
      <c r="AF42" s="36"/>
      <c r="AG42" s="36"/>
      <c r="AH42" s="36"/>
    </row>
    <row r="43" spans="1:34">
      <c r="A43" s="8" t="s">
        <v>20</v>
      </c>
      <c r="B43" s="8" t="s">
        <v>81</v>
      </c>
      <c r="C43" s="8" t="s">
        <v>95</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89</v>
      </c>
      <c r="AB43" s="8" t="s">
        <v>90</v>
      </c>
      <c r="AC43" s="8" t="s">
        <v>93</v>
      </c>
      <c r="AD43" s="36"/>
      <c r="AE43" s="36"/>
      <c r="AF43" s="36"/>
      <c r="AG43" s="36"/>
      <c r="AH43" s="36"/>
    </row>
    <row r="44" spans="1:34">
      <c r="A44" s="46" t="s">
        <v>96</v>
      </c>
      <c r="B44" s="46" t="s">
        <v>97</v>
      </c>
      <c r="C44" s="46" t="s">
        <v>132</v>
      </c>
      <c r="D44" s="46" t="s">
        <v>9</v>
      </c>
      <c r="E44" s="10">
        <v>330.31800842284997</v>
      </c>
      <c r="F44" s="10">
        <v>805.46549842284992</v>
      </c>
      <c r="G44" s="10">
        <v>985.36242842284992</v>
      </c>
      <c r="H44" s="10">
        <v>1015.88562842285</v>
      </c>
      <c r="I44" s="10">
        <v>1015.88562842285</v>
      </c>
      <c r="J44" s="10">
        <v>1096.69252842285</v>
      </c>
      <c r="K44" s="10">
        <v>1096.69252842285</v>
      </c>
      <c r="L44" s="10">
        <v>1096.69252842285</v>
      </c>
      <c r="M44" s="10">
        <v>1096.69252842285</v>
      </c>
      <c r="N44" s="10">
        <v>1096.69252842285</v>
      </c>
      <c r="O44" s="10">
        <v>1096.69252842285</v>
      </c>
      <c r="P44" s="10">
        <v>1096.69252842285</v>
      </c>
      <c r="Q44" s="10">
        <v>1096.69252842285</v>
      </c>
      <c r="R44" s="10">
        <v>1096.69252842285</v>
      </c>
      <c r="S44" s="10">
        <v>1096.69252842285</v>
      </c>
      <c r="T44" s="10">
        <v>1096.69252842285</v>
      </c>
      <c r="U44" s="10">
        <v>1096.69252842285</v>
      </c>
      <c r="V44" s="10">
        <v>1096.69252842285</v>
      </c>
      <c r="W44" s="10">
        <v>1096.69252842285</v>
      </c>
      <c r="X44" s="10">
        <v>929.57658305175687</v>
      </c>
      <c r="Y44" s="10">
        <v>929.57658305175687</v>
      </c>
      <c r="Z44" s="10">
        <v>944.49064305175602</v>
      </c>
      <c r="AA44" s="10">
        <v>947.047983051757</v>
      </c>
      <c r="AB44" s="10">
        <v>961.26172305175692</v>
      </c>
      <c r="AC44" s="10">
        <v>1061.6202000000001</v>
      </c>
      <c r="AE44" s="36"/>
      <c r="AF44" s="36"/>
      <c r="AG44" s="36"/>
      <c r="AH44" s="36"/>
    </row>
    <row r="45" spans="1:34" s="36" customFormat="1">
      <c r="A45" s="46" t="s">
        <v>96</v>
      </c>
      <c r="B45" s="46" t="s">
        <v>98</v>
      </c>
      <c r="C45" s="46" t="s">
        <v>133</v>
      </c>
      <c r="D45" s="46" t="s">
        <v>9</v>
      </c>
      <c r="E45" s="10">
        <v>43.200000762939403</v>
      </c>
      <c r="F45" s="10">
        <v>1257.5865007629395</v>
      </c>
      <c r="G45" s="10">
        <v>1666.5787007629394</v>
      </c>
      <c r="H45" s="10">
        <v>1836.6537341997496</v>
      </c>
      <c r="I45" s="10">
        <v>1836.6537351799295</v>
      </c>
      <c r="J45" s="10">
        <v>1878.4532761733094</v>
      </c>
      <c r="K45" s="10">
        <v>1878.4532762835395</v>
      </c>
      <c r="L45" s="10">
        <v>1878.4532769361394</v>
      </c>
      <c r="M45" s="10">
        <v>1878.4532775592395</v>
      </c>
      <c r="N45" s="10">
        <v>1878.4532789664595</v>
      </c>
      <c r="O45" s="10">
        <v>1998.7020796460595</v>
      </c>
      <c r="P45" s="10">
        <v>1998.7020804873994</v>
      </c>
      <c r="Q45" s="10">
        <v>1998.7020824857395</v>
      </c>
      <c r="R45" s="10">
        <v>1998.7020863576995</v>
      </c>
      <c r="S45" s="10">
        <v>1998.7020905616596</v>
      </c>
      <c r="T45" s="10">
        <v>1998.7020925224094</v>
      </c>
      <c r="U45" s="10">
        <v>1998.7022149169995</v>
      </c>
      <c r="V45" s="10">
        <v>1998.7022210418395</v>
      </c>
      <c r="W45" s="10">
        <v>2144.7474586727994</v>
      </c>
      <c r="X45" s="10">
        <v>2439.5918618089695</v>
      </c>
      <c r="Y45" s="10">
        <v>2439.5918629882394</v>
      </c>
      <c r="Z45" s="10">
        <v>3011.2173400224501</v>
      </c>
      <c r="AA45" s="10">
        <v>3251.0230204526997</v>
      </c>
      <c r="AB45" s="10">
        <v>3251.0230673479</v>
      </c>
      <c r="AC45" s="10">
        <v>3623.9137413131002</v>
      </c>
    </row>
    <row r="46" spans="1:34" s="36" customFormat="1">
      <c r="A46" s="46" t="s">
        <v>96</v>
      </c>
      <c r="B46" s="46" t="s">
        <v>99</v>
      </c>
      <c r="C46" s="46" t="s">
        <v>134</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row>
    <row r="47" spans="1:34" s="36" customFormat="1">
      <c r="A47" s="46" t="s">
        <v>96</v>
      </c>
      <c r="B47" s="46" t="s">
        <v>100</v>
      </c>
      <c r="C47" s="46" t="s">
        <v>135</v>
      </c>
      <c r="D47" s="46" t="s">
        <v>9</v>
      </c>
      <c r="E47" s="10">
        <v>0</v>
      </c>
      <c r="F47" s="10">
        <v>1.1521968E-4</v>
      </c>
      <c r="G47" s="10">
        <v>7.2416451000000004E-4</v>
      </c>
      <c r="H47" s="10">
        <v>730.69757621210999</v>
      </c>
      <c r="I47" s="10">
        <v>730.69757706900009</v>
      </c>
      <c r="J47" s="10">
        <v>1000.0002245668001</v>
      </c>
      <c r="K47" s="10">
        <v>1000.000224716</v>
      </c>
      <c r="L47" s="10">
        <v>1000.0002253380301</v>
      </c>
      <c r="M47" s="10">
        <v>1000.0002262338201</v>
      </c>
      <c r="N47" s="10">
        <v>1000.0002284596501</v>
      </c>
      <c r="O47" s="10">
        <v>1000.00022890747</v>
      </c>
      <c r="P47" s="10">
        <v>1000.0002296963601</v>
      </c>
      <c r="Q47" s="10">
        <v>1000.00023129165</v>
      </c>
      <c r="R47" s="10">
        <v>1000.0002359652001</v>
      </c>
      <c r="S47" s="10">
        <v>1000.0002371594501</v>
      </c>
      <c r="T47" s="10">
        <v>1000.00023969146</v>
      </c>
      <c r="U47" s="10">
        <v>1000.0005781022001</v>
      </c>
      <c r="V47" s="10">
        <v>1000.0005789611</v>
      </c>
      <c r="W47" s="10">
        <v>1000.0007542033001</v>
      </c>
      <c r="X47" s="10">
        <v>1000.0007549367</v>
      </c>
      <c r="Y47" s="10">
        <v>1000.0007557075501</v>
      </c>
      <c r="Z47" s="10">
        <v>1000.0007577642</v>
      </c>
      <c r="AA47" s="10">
        <v>1000.0014305048001</v>
      </c>
      <c r="AB47" s="10">
        <v>1000.0014317058</v>
      </c>
      <c r="AC47" s="10">
        <v>1000.0014342196999</v>
      </c>
    </row>
    <row r="48" spans="1:34" s="36" customFormat="1">
      <c r="A48" s="46" t="s">
        <v>96</v>
      </c>
      <c r="B48" s="46" t="s">
        <v>101</v>
      </c>
      <c r="C48" s="46" t="s">
        <v>136</v>
      </c>
      <c r="D48" s="46" t="s">
        <v>9</v>
      </c>
      <c r="E48" s="10">
        <v>0</v>
      </c>
      <c r="F48" s="10">
        <v>0</v>
      </c>
      <c r="G48" s="10">
        <v>1.5913005800000002E-3</v>
      </c>
      <c r="H48" s="10">
        <v>1.6019121899999902E-3</v>
      </c>
      <c r="I48" s="10">
        <v>1.6033757199999891E-3</v>
      </c>
      <c r="J48" s="10">
        <v>1.694206679999999E-3</v>
      </c>
      <c r="K48" s="10">
        <v>1.6945208E-3</v>
      </c>
      <c r="L48" s="10">
        <v>1.6966152599999999E-3</v>
      </c>
      <c r="M48" s="10">
        <v>1.7019260799999991E-3</v>
      </c>
      <c r="N48" s="10">
        <v>1.70815072999999E-3</v>
      </c>
      <c r="O48" s="10">
        <v>1.7130568300000001E-3</v>
      </c>
      <c r="P48" s="10">
        <v>1.71652846E-3</v>
      </c>
      <c r="Q48" s="10">
        <v>1.72110046E-3</v>
      </c>
      <c r="R48" s="10">
        <v>1.7363790200000001E-3</v>
      </c>
      <c r="S48" s="10">
        <v>1.7395030999999899E-3</v>
      </c>
      <c r="T48" s="10">
        <v>1.7488583799999901E-3</v>
      </c>
      <c r="U48" s="10">
        <v>1.91311374E-3</v>
      </c>
      <c r="V48" s="10">
        <v>2.00351466E-3</v>
      </c>
      <c r="W48" s="10">
        <v>2.7927815E-3</v>
      </c>
      <c r="X48" s="10">
        <v>2.79669545E-3</v>
      </c>
      <c r="Y48" s="10">
        <v>2.7983583599999998E-3</v>
      </c>
      <c r="Z48" s="10">
        <v>2.8030541999999902E-3</v>
      </c>
      <c r="AA48" s="10">
        <v>83.214929693650006</v>
      </c>
      <c r="AB48" s="10">
        <v>83.214931893599996</v>
      </c>
      <c r="AC48" s="10">
        <v>83.214954491699999</v>
      </c>
    </row>
    <row r="49" spans="1:29" s="36" customFormat="1">
      <c r="A49" s="46" t="s">
        <v>96</v>
      </c>
      <c r="B49" s="46" t="s">
        <v>102</v>
      </c>
      <c r="C49" s="46" t="s">
        <v>137</v>
      </c>
      <c r="D49" s="46" t="s">
        <v>9</v>
      </c>
      <c r="E49" s="10">
        <v>0</v>
      </c>
      <c r="F49" s="10">
        <v>2.9735699999999999E-4</v>
      </c>
      <c r="G49" s="10">
        <v>8.0641169999999996E-4</v>
      </c>
      <c r="H49" s="10">
        <v>508.78785621589003</v>
      </c>
      <c r="I49" s="10">
        <v>508.78786229768002</v>
      </c>
      <c r="J49" s="10">
        <v>900.00055453646996</v>
      </c>
      <c r="K49" s="10">
        <v>900.00055472359998</v>
      </c>
      <c r="L49" s="10">
        <v>900.00055527109998</v>
      </c>
      <c r="M49" s="10">
        <v>900.00055639089999</v>
      </c>
      <c r="N49" s="10">
        <v>900.00055829029998</v>
      </c>
      <c r="O49" s="10">
        <v>900.00055945355996</v>
      </c>
      <c r="P49" s="10">
        <v>900.00056043313998</v>
      </c>
      <c r="Q49" s="10">
        <v>900.00056308390003</v>
      </c>
      <c r="R49" s="10">
        <v>900.00057501206004</v>
      </c>
      <c r="S49" s="10">
        <v>900.00058378227004</v>
      </c>
      <c r="T49" s="10">
        <v>900.00058440539999</v>
      </c>
      <c r="U49" s="10">
        <v>900.00076969300005</v>
      </c>
      <c r="V49" s="10">
        <v>900.00077055370002</v>
      </c>
      <c r="W49" s="10">
        <v>900.00077202193995</v>
      </c>
      <c r="X49" s="10">
        <v>900.00077278050003</v>
      </c>
      <c r="Y49" s="10">
        <v>900.00077359679995</v>
      </c>
      <c r="Z49" s="10">
        <v>900.00077641329995</v>
      </c>
      <c r="AA49" s="10">
        <v>900.00258559689996</v>
      </c>
      <c r="AB49" s="10">
        <v>900.00262928059999</v>
      </c>
      <c r="AC49" s="10">
        <v>900.00263126120001</v>
      </c>
    </row>
    <row r="50" spans="1:29" s="36" customFormat="1">
      <c r="A50" s="46" t="s">
        <v>96</v>
      </c>
      <c r="B50" s="46" t="s">
        <v>103</v>
      </c>
      <c r="C50" s="46" t="s">
        <v>138</v>
      </c>
      <c r="D50" s="46" t="s">
        <v>9</v>
      </c>
      <c r="E50" s="10">
        <v>0</v>
      </c>
      <c r="F50" s="10">
        <v>0</v>
      </c>
      <c r="G50" s="10">
        <v>0</v>
      </c>
      <c r="H50" s="10">
        <v>0</v>
      </c>
      <c r="I50" s="10">
        <v>1.1968249E-4</v>
      </c>
      <c r="J50" s="10">
        <v>1.444239949999999E-3</v>
      </c>
      <c r="K50" s="10">
        <v>1.4444278499999999E-3</v>
      </c>
      <c r="L50" s="10">
        <v>1.44487706E-3</v>
      </c>
      <c r="M50" s="10">
        <v>1.446710669999999E-3</v>
      </c>
      <c r="N50" s="10">
        <v>1.449487E-3</v>
      </c>
      <c r="O50" s="10">
        <v>1.4517641999999991E-3</v>
      </c>
      <c r="P50" s="10">
        <v>1.4532281E-3</v>
      </c>
      <c r="Q50" s="10">
        <v>1.4558944400000001E-3</v>
      </c>
      <c r="R50" s="10">
        <v>1.480265399999999E-3</v>
      </c>
      <c r="S50" s="10">
        <v>1.4875587499999991E-3</v>
      </c>
      <c r="T50" s="10">
        <v>1.4892093999999999E-3</v>
      </c>
      <c r="U50" s="10">
        <v>1.5428158E-3</v>
      </c>
      <c r="V50" s="10">
        <v>1.7474017E-3</v>
      </c>
      <c r="W50" s="10">
        <v>1.9906198399999991E-3</v>
      </c>
      <c r="X50" s="10">
        <v>1.9913635499999999E-3</v>
      </c>
      <c r="Y50" s="10">
        <v>1.9919118999999997E-3</v>
      </c>
      <c r="Z50" s="10">
        <v>1.9933414999999998E-3</v>
      </c>
      <c r="AA50" s="10">
        <v>300.00409992430002</v>
      </c>
      <c r="AB50" s="10">
        <v>300.00411908030003</v>
      </c>
      <c r="AC50" s="10">
        <v>300.00412497460002</v>
      </c>
    </row>
    <row r="51" spans="1:29" s="36" customFormat="1">
      <c r="A51" s="46" t="s">
        <v>96</v>
      </c>
      <c r="B51" s="46" t="s">
        <v>104</v>
      </c>
      <c r="C51" s="46" t="s">
        <v>27</v>
      </c>
      <c r="D51" s="46" t="s">
        <v>9</v>
      </c>
      <c r="E51" s="10">
        <v>925.89001464843705</v>
      </c>
      <c r="F51" s="10">
        <v>1580.049936961067</v>
      </c>
      <c r="G51" s="10">
        <v>2325.8934437467369</v>
      </c>
      <c r="H51" s="10">
        <v>3237.4076546484371</v>
      </c>
      <c r="I51" s="10">
        <v>3237.4076546484371</v>
      </c>
      <c r="J51" s="10">
        <v>3237.4077146484369</v>
      </c>
      <c r="K51" s="10">
        <v>3237.4076546484371</v>
      </c>
      <c r="L51" s="10">
        <v>3237.4077146484369</v>
      </c>
      <c r="M51" s="10">
        <v>3237.4077146484369</v>
      </c>
      <c r="N51" s="10">
        <v>3237.4077146484369</v>
      </c>
      <c r="O51" s="10">
        <v>3237.4077146484369</v>
      </c>
      <c r="P51" s="10">
        <v>3237.4077146484369</v>
      </c>
      <c r="Q51" s="10">
        <v>3237.4077146484369</v>
      </c>
      <c r="R51" s="10">
        <v>3237.4077746484372</v>
      </c>
      <c r="S51" s="10">
        <v>3237.4077746484372</v>
      </c>
      <c r="T51" s="10">
        <v>3237.4077746484372</v>
      </c>
      <c r="U51" s="10">
        <v>3237.4077746484372</v>
      </c>
      <c r="V51" s="10">
        <v>5022.532314648437</v>
      </c>
      <c r="W51" s="10">
        <v>5536.4652146484368</v>
      </c>
      <c r="X51" s="10">
        <v>5536.4652146484368</v>
      </c>
      <c r="Y51" s="10">
        <v>5083.5752000000002</v>
      </c>
      <c r="Z51" s="10">
        <v>5672.7831999999999</v>
      </c>
      <c r="AA51" s="10">
        <v>5672.7831999999999</v>
      </c>
      <c r="AB51" s="10">
        <v>5672.7831999999999</v>
      </c>
      <c r="AC51" s="10">
        <v>5672.7831999999999</v>
      </c>
    </row>
    <row r="52" spans="1:29" s="36" customFormat="1">
      <c r="A52" s="46" t="s">
        <v>96</v>
      </c>
      <c r="B52" s="46" t="s">
        <v>105</v>
      </c>
      <c r="C52" s="46" t="s">
        <v>139</v>
      </c>
      <c r="D52" s="46" t="s">
        <v>9</v>
      </c>
      <c r="E52" s="10">
        <v>0</v>
      </c>
      <c r="F52" s="10">
        <v>0</v>
      </c>
      <c r="G52" s="10">
        <v>0</v>
      </c>
      <c r="H52" s="10">
        <v>1.3511225000000001E-4</v>
      </c>
      <c r="I52" s="10">
        <v>1.3642499000000001E-4</v>
      </c>
      <c r="J52" s="10">
        <v>4.8047554999999998E-4</v>
      </c>
      <c r="K52" s="10">
        <v>4.80714719999999E-4</v>
      </c>
      <c r="L52" s="10">
        <v>4.8264366999999997E-4</v>
      </c>
      <c r="M52" s="10">
        <v>4.8863223999999895E-4</v>
      </c>
      <c r="N52" s="10">
        <v>4.9299837999999905E-4</v>
      </c>
      <c r="O52" s="10">
        <v>5.1566941999999904E-4</v>
      </c>
      <c r="P52" s="10">
        <v>5.1877488999999997E-4</v>
      </c>
      <c r="Q52" s="10">
        <v>5.2299860999999994E-4</v>
      </c>
      <c r="R52" s="10">
        <v>5.4355033999999892E-4</v>
      </c>
      <c r="S52" s="10">
        <v>5.4962893E-4</v>
      </c>
      <c r="T52" s="10">
        <v>5.5143928E-4</v>
      </c>
      <c r="U52" s="10">
        <v>6.98141199999998E-4</v>
      </c>
      <c r="V52" s="10">
        <v>9.2741726000000009E-4</v>
      </c>
      <c r="W52" s="10">
        <v>9.2924505999999996E-4</v>
      </c>
      <c r="X52" s="10">
        <v>9.3066954999999896E-4</v>
      </c>
      <c r="Y52" s="10">
        <v>9.3179798000000004E-4</v>
      </c>
      <c r="Z52" s="10">
        <v>9.546162E-4</v>
      </c>
      <c r="AA52" s="10">
        <v>5.9119919999999996E-3</v>
      </c>
      <c r="AB52" s="10">
        <v>5.9199462599999995E-3</v>
      </c>
      <c r="AC52" s="10">
        <v>5.9228594000000001E-3</v>
      </c>
    </row>
    <row r="53" spans="1:29" s="36" customFormat="1">
      <c r="A53" s="46" t="s">
        <v>166</v>
      </c>
      <c r="B53" s="46" t="s">
        <v>106</v>
      </c>
      <c r="C53" s="46" t="s">
        <v>140</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29" s="36" customFormat="1">
      <c r="A54" s="46" t="s">
        <v>166</v>
      </c>
      <c r="B54" s="46" t="s">
        <v>107</v>
      </c>
      <c r="C54" s="46" t="s">
        <v>141</v>
      </c>
      <c r="D54" s="46" t="s">
        <v>9</v>
      </c>
      <c r="E54" s="10">
        <v>442.47999572753901</v>
      </c>
      <c r="F54" s="10">
        <v>896.94680898493903</v>
      </c>
      <c r="G54" s="10">
        <v>1695.8783659238391</v>
      </c>
      <c r="H54" s="10">
        <v>2561.1818957275391</v>
      </c>
      <c r="I54" s="10">
        <v>3056.7919557275391</v>
      </c>
      <c r="J54" s="10">
        <v>4033.976795727539</v>
      </c>
      <c r="K54" s="10">
        <v>4033.976795727539</v>
      </c>
      <c r="L54" s="10">
        <v>4033.976795727539</v>
      </c>
      <c r="M54" s="10">
        <v>4033.976795727539</v>
      </c>
      <c r="N54" s="10">
        <v>4033.976795727539</v>
      </c>
      <c r="O54" s="10">
        <v>4033.976795727539</v>
      </c>
      <c r="P54" s="10">
        <v>4033.976795727539</v>
      </c>
      <c r="Q54" s="10">
        <v>4033.976795727539</v>
      </c>
      <c r="R54" s="10">
        <v>4033.976795727539</v>
      </c>
      <c r="S54" s="10">
        <v>3861.4967999999999</v>
      </c>
      <c r="T54" s="10">
        <v>3861.4967999999999</v>
      </c>
      <c r="U54" s="10">
        <v>3861.4967999999999</v>
      </c>
      <c r="V54" s="10">
        <v>3861.4967999999999</v>
      </c>
      <c r="W54" s="10">
        <v>3861.4967999999999</v>
      </c>
      <c r="X54" s="10">
        <v>3591.4967999999999</v>
      </c>
      <c r="Y54" s="10">
        <v>3591.4967999999999</v>
      </c>
      <c r="Z54" s="10">
        <v>4202.7889999999898</v>
      </c>
      <c r="AA54" s="10">
        <v>5650.1630000000005</v>
      </c>
      <c r="AB54" s="10">
        <v>5650.1630000000005</v>
      </c>
      <c r="AC54" s="10">
        <v>6174.1179999999904</v>
      </c>
    </row>
    <row r="55" spans="1:29" s="36" customFormat="1">
      <c r="A55" s="46" t="s">
        <v>166</v>
      </c>
      <c r="B55" s="46" t="s">
        <v>108</v>
      </c>
      <c r="C55" s="46" t="s">
        <v>142</v>
      </c>
      <c r="D55" s="46" t="s">
        <v>9</v>
      </c>
      <c r="E55" s="10">
        <v>113.19000244140599</v>
      </c>
      <c r="F55" s="10">
        <v>913.19025000360602</v>
      </c>
      <c r="G55" s="10">
        <v>1675.0566024414061</v>
      </c>
      <c r="H55" s="10">
        <v>2384.756402441406</v>
      </c>
      <c r="I55" s="10">
        <v>3202.4149024414064</v>
      </c>
      <c r="J55" s="10">
        <v>3202.4149024414064</v>
      </c>
      <c r="K55" s="10">
        <v>3202.4149024414064</v>
      </c>
      <c r="L55" s="10">
        <v>3202.4149024414064</v>
      </c>
      <c r="M55" s="10">
        <v>3202.4149024414064</v>
      </c>
      <c r="N55" s="10">
        <v>3202.4149024414064</v>
      </c>
      <c r="O55" s="10">
        <v>3202.4149024414064</v>
      </c>
      <c r="P55" s="10">
        <v>3202.4149024414064</v>
      </c>
      <c r="Q55" s="10">
        <v>3202.4149024414064</v>
      </c>
      <c r="R55" s="10">
        <v>3202.4149024414064</v>
      </c>
      <c r="S55" s="10">
        <v>3202.4149024414064</v>
      </c>
      <c r="T55" s="10">
        <v>3202.4149024414064</v>
      </c>
      <c r="U55" s="10">
        <v>3202.4149024414064</v>
      </c>
      <c r="V55" s="10">
        <v>3202.4149024414064</v>
      </c>
      <c r="W55" s="10">
        <v>3202.4149024414064</v>
      </c>
      <c r="X55" s="10">
        <v>3202.4149024414064</v>
      </c>
      <c r="Y55" s="10">
        <v>3202.4149024414064</v>
      </c>
      <c r="Z55" s="10">
        <v>3202.4149024414064</v>
      </c>
      <c r="AA55" s="10">
        <v>3202.4149024414064</v>
      </c>
      <c r="AB55" s="10">
        <v>3202.4149024414064</v>
      </c>
      <c r="AC55" s="10">
        <v>3202.4149024414064</v>
      </c>
    </row>
    <row r="56" spans="1:29" s="36" customFormat="1">
      <c r="A56" s="46" t="s">
        <v>166</v>
      </c>
      <c r="B56" s="46" t="s">
        <v>109</v>
      </c>
      <c r="C56" s="46" t="s">
        <v>143</v>
      </c>
      <c r="D56" s="46" t="s">
        <v>9</v>
      </c>
      <c r="E56" s="10">
        <v>198.94000244140599</v>
      </c>
      <c r="F56" s="10">
        <v>198.94000244140599</v>
      </c>
      <c r="G56" s="10">
        <v>198.940354034976</v>
      </c>
      <c r="H56" s="10">
        <v>198.966624083006</v>
      </c>
      <c r="I56" s="10">
        <v>198.96662689975599</v>
      </c>
      <c r="J56" s="10">
        <v>198.96662948037599</v>
      </c>
      <c r="K56" s="10">
        <v>198.966630159906</v>
      </c>
      <c r="L56" s="10">
        <v>198.96663062864602</v>
      </c>
      <c r="M56" s="10">
        <v>198.966631595926</v>
      </c>
      <c r="N56" s="10">
        <v>198.966632891286</v>
      </c>
      <c r="O56" s="10">
        <v>198.96663478204601</v>
      </c>
      <c r="P56" s="10">
        <v>198.96663582907601</v>
      </c>
      <c r="Q56" s="10">
        <v>198.96663688955601</v>
      </c>
      <c r="R56" s="10">
        <v>198.96663874545598</v>
      </c>
      <c r="S56" s="10">
        <v>198.96664045286602</v>
      </c>
      <c r="T56" s="10">
        <v>198.96664241620599</v>
      </c>
      <c r="U56" s="10">
        <v>198.96664420342597</v>
      </c>
      <c r="V56" s="10">
        <v>198.96664761490601</v>
      </c>
      <c r="W56" s="10">
        <v>198.96665005108599</v>
      </c>
      <c r="X56" s="10">
        <v>2.6652165299999999E-2</v>
      </c>
      <c r="Y56" s="10">
        <v>2.66560203E-2</v>
      </c>
      <c r="Z56" s="10">
        <v>2.6661914669999998E-2</v>
      </c>
      <c r="AA56" s="10">
        <v>2.6716704859999999E-2</v>
      </c>
      <c r="AB56" s="10">
        <v>2.6843991500000001E-2</v>
      </c>
      <c r="AC56" s="10">
        <v>2.6851245240000002E-2</v>
      </c>
    </row>
    <row r="57" spans="1:29" s="36" customFormat="1">
      <c r="A57" s="46" t="s">
        <v>166</v>
      </c>
      <c r="B57" s="46" t="s">
        <v>110</v>
      </c>
      <c r="C57" s="46" t="s">
        <v>144</v>
      </c>
      <c r="D57" s="46" t="s">
        <v>9</v>
      </c>
      <c r="E57" s="10">
        <v>0</v>
      </c>
      <c r="F57" s="10">
        <v>0</v>
      </c>
      <c r="G57" s="10">
        <v>2.1467700399999899E-4</v>
      </c>
      <c r="H57" s="10">
        <v>6.2197166999999995E-4</v>
      </c>
      <c r="I57" s="10">
        <v>6.2445812999999898E-4</v>
      </c>
      <c r="J57" s="10">
        <v>6.2768543000000002E-4</v>
      </c>
      <c r="K57" s="10">
        <v>6.2813444E-4</v>
      </c>
      <c r="L57" s="10">
        <v>6.2844612999999792E-4</v>
      </c>
      <c r="M57" s="10">
        <v>6.2913983999999894E-4</v>
      </c>
      <c r="N57" s="10">
        <v>6.3073877999999899E-4</v>
      </c>
      <c r="O57" s="10">
        <v>6.3320273000000004E-4</v>
      </c>
      <c r="P57" s="10">
        <v>6.3432430000000001E-4</v>
      </c>
      <c r="Q57" s="10">
        <v>6.3546045999999905E-4</v>
      </c>
      <c r="R57" s="10">
        <v>6.3749046999999996E-4</v>
      </c>
      <c r="S57" s="10">
        <v>6.4005805000000001E-4</v>
      </c>
      <c r="T57" s="10">
        <v>6.4279794E-4</v>
      </c>
      <c r="U57" s="10">
        <v>6.4491868000000007E-4</v>
      </c>
      <c r="V57" s="10">
        <v>6.483258E-4</v>
      </c>
      <c r="W57" s="10">
        <v>6.5006804000000001E-4</v>
      </c>
      <c r="X57" s="10">
        <v>6.5209752999999997E-4</v>
      </c>
      <c r="Y57" s="10">
        <v>6.5669110000000008E-4</v>
      </c>
      <c r="Z57" s="10">
        <v>7.1779669999999897E-4</v>
      </c>
      <c r="AA57" s="10">
        <v>7.2379836999999993E-4</v>
      </c>
      <c r="AB57" s="10">
        <v>8.7287629E-4</v>
      </c>
      <c r="AC57" s="10">
        <v>8.9757111999999996E-4</v>
      </c>
    </row>
    <row r="58" spans="1:29" s="36" customFormat="1">
      <c r="A58" s="46" t="s">
        <v>166</v>
      </c>
      <c r="B58" s="46" t="s">
        <v>111</v>
      </c>
      <c r="C58" s="46" t="s">
        <v>145</v>
      </c>
      <c r="D58" s="46" t="s">
        <v>9</v>
      </c>
      <c r="E58" s="10">
        <v>0</v>
      </c>
      <c r="F58" s="10">
        <v>0</v>
      </c>
      <c r="G58" s="10">
        <v>0</v>
      </c>
      <c r="H58" s="10">
        <v>3.0966146999999999E-4</v>
      </c>
      <c r="I58" s="10">
        <v>3.1472781000000001E-4</v>
      </c>
      <c r="J58" s="10">
        <v>3.1651623999999999E-4</v>
      </c>
      <c r="K58" s="10">
        <v>3.1689264999999999E-4</v>
      </c>
      <c r="L58" s="10">
        <v>3.1715113999999998E-4</v>
      </c>
      <c r="M58" s="10">
        <v>3.1758310999999899E-4</v>
      </c>
      <c r="N58" s="10">
        <v>3.1840991999999998E-4</v>
      </c>
      <c r="O58" s="10">
        <v>3.1906468999999999E-4</v>
      </c>
      <c r="P58" s="10">
        <v>3.2017424999999998E-4</v>
      </c>
      <c r="Q58" s="10">
        <v>3.2131656000000002E-4</v>
      </c>
      <c r="R58" s="10">
        <v>3.2435162999999999E-4</v>
      </c>
      <c r="S58" s="10">
        <v>3.2646914999999996E-4</v>
      </c>
      <c r="T58" s="10">
        <v>3.2917516999999999E-4</v>
      </c>
      <c r="U58" s="10">
        <v>3.3483736000000002E-4</v>
      </c>
      <c r="V58" s="10">
        <v>3.5386494999999996E-4</v>
      </c>
      <c r="W58" s="10">
        <v>3.7567302000000001E-4</v>
      </c>
      <c r="X58" s="10">
        <v>3.7647487000000001E-4</v>
      </c>
      <c r="Y58" s="10">
        <v>4.3274299999999997E-4</v>
      </c>
      <c r="Z58" s="10">
        <v>4.965551600000001E-4</v>
      </c>
      <c r="AA58" s="10">
        <v>5.4425095000000003E-4</v>
      </c>
      <c r="AB58" s="10">
        <v>5.9653800999999993E-4</v>
      </c>
      <c r="AC58" s="10">
        <v>6.2607979999999993E-4</v>
      </c>
    </row>
    <row r="59" spans="1:29" s="36" customFormat="1">
      <c r="A59" s="46" t="s">
        <v>166</v>
      </c>
      <c r="B59" s="46" t="s">
        <v>112</v>
      </c>
      <c r="C59" s="46" t="s">
        <v>146</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29" s="36" customFormat="1">
      <c r="A60" s="46" t="s">
        <v>166</v>
      </c>
      <c r="B60" s="46" t="s">
        <v>113</v>
      </c>
      <c r="C60" s="46" t="s">
        <v>147</v>
      </c>
      <c r="D60" s="46" t="s">
        <v>9</v>
      </c>
      <c r="E60" s="10">
        <v>113</v>
      </c>
      <c r="F60" s="10">
        <v>374.22100999999998</v>
      </c>
      <c r="G60" s="10">
        <v>413.00002000000001</v>
      </c>
      <c r="H60" s="10">
        <v>653.14980000000003</v>
      </c>
      <c r="I60" s="10">
        <v>725.05</v>
      </c>
      <c r="J60" s="10">
        <v>725.05</v>
      </c>
      <c r="K60" s="10">
        <v>725.05</v>
      </c>
      <c r="L60" s="10">
        <v>725.05</v>
      </c>
      <c r="M60" s="10">
        <v>725.05</v>
      </c>
      <c r="N60" s="10">
        <v>725.05</v>
      </c>
      <c r="O60" s="10">
        <v>725.05</v>
      </c>
      <c r="P60" s="10">
        <v>725.05</v>
      </c>
      <c r="Q60" s="10">
        <v>725.05</v>
      </c>
      <c r="R60" s="10">
        <v>725.05</v>
      </c>
      <c r="S60" s="10">
        <v>725.05</v>
      </c>
      <c r="T60" s="10">
        <v>725.05</v>
      </c>
      <c r="U60" s="10">
        <v>612.04999999999995</v>
      </c>
      <c r="V60" s="10">
        <v>612.04999999999995</v>
      </c>
      <c r="W60" s="10">
        <v>612.04999999999995</v>
      </c>
      <c r="X60" s="10">
        <v>612.04999999999995</v>
      </c>
      <c r="Y60" s="10">
        <v>612.04999999999995</v>
      </c>
      <c r="Z60" s="10">
        <v>612.04999999999995</v>
      </c>
      <c r="AA60" s="10">
        <v>612.04999999999995</v>
      </c>
      <c r="AB60" s="10">
        <v>612.04999999999995</v>
      </c>
      <c r="AC60" s="10">
        <v>612.04999999999995</v>
      </c>
    </row>
    <row r="61" spans="1:29" s="36" customFormat="1">
      <c r="A61" s="46" t="s">
        <v>166</v>
      </c>
      <c r="B61" s="46" t="s">
        <v>196</v>
      </c>
      <c r="C61" s="46" t="s">
        <v>197</v>
      </c>
      <c r="D61" s="46" t="s">
        <v>9</v>
      </c>
      <c r="E61" s="10">
        <v>0</v>
      </c>
      <c r="F61" s="10">
        <v>421.05234999999999</v>
      </c>
      <c r="G61" s="10">
        <v>1400</v>
      </c>
      <c r="H61" s="10">
        <v>1524.375</v>
      </c>
      <c r="I61" s="10">
        <v>1524.375</v>
      </c>
      <c r="J61" s="10">
        <v>1524.375</v>
      </c>
      <c r="K61" s="10">
        <v>1524.375</v>
      </c>
      <c r="L61" s="10">
        <v>1524.375</v>
      </c>
      <c r="M61" s="10">
        <v>1524.375</v>
      </c>
      <c r="N61" s="10">
        <v>1524.375</v>
      </c>
      <c r="O61" s="10">
        <v>1524.375</v>
      </c>
      <c r="P61" s="10">
        <v>1524.375</v>
      </c>
      <c r="Q61" s="10">
        <v>1524.375</v>
      </c>
      <c r="R61" s="10">
        <v>1524.375</v>
      </c>
      <c r="S61" s="10">
        <v>1524.375</v>
      </c>
      <c r="T61" s="10">
        <v>1524.375</v>
      </c>
      <c r="U61" s="10">
        <v>1524.375</v>
      </c>
      <c r="V61" s="10">
        <v>1524.375</v>
      </c>
      <c r="W61" s="10">
        <v>1524.375</v>
      </c>
      <c r="X61" s="10">
        <v>1524.375</v>
      </c>
      <c r="Y61" s="10">
        <v>1524.375</v>
      </c>
      <c r="Z61" s="10">
        <v>1524.375</v>
      </c>
      <c r="AA61" s="10">
        <v>1524.375</v>
      </c>
      <c r="AB61" s="10">
        <v>1524.375</v>
      </c>
      <c r="AC61" s="10">
        <v>1524.375</v>
      </c>
    </row>
    <row r="62" spans="1:29" s="36" customFormat="1">
      <c r="A62" s="46" t="s">
        <v>167</v>
      </c>
      <c r="B62" s="46" t="s">
        <v>114</v>
      </c>
      <c r="C62" s="46" t="s">
        <v>148</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29" s="36" customFormat="1">
      <c r="A63" s="46" t="s">
        <v>167</v>
      </c>
      <c r="B63" s="46" t="s">
        <v>115</v>
      </c>
      <c r="C63" s="46" t="s">
        <v>149</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29" s="36" customFormat="1">
      <c r="A64" s="46" t="s">
        <v>167</v>
      </c>
      <c r="B64" s="46" t="s">
        <v>116</v>
      </c>
      <c r="C64" s="46" t="s">
        <v>150</v>
      </c>
      <c r="D64" s="46" t="s">
        <v>9</v>
      </c>
      <c r="E64" s="10">
        <v>1934.499977111815</v>
      </c>
      <c r="F64" s="10">
        <v>2431.3085125733151</v>
      </c>
      <c r="G64" s="10">
        <v>2431.3085128985249</v>
      </c>
      <c r="H64" s="10">
        <v>2577.4310220345151</v>
      </c>
      <c r="I64" s="10">
        <v>2577.4312123834848</v>
      </c>
      <c r="J64" s="10">
        <v>2577.4312147737551</v>
      </c>
      <c r="K64" s="10">
        <v>2577.4312149043449</v>
      </c>
      <c r="L64" s="10">
        <v>2577.4312150650549</v>
      </c>
      <c r="M64" s="10">
        <v>2577.4312157948948</v>
      </c>
      <c r="N64" s="10">
        <v>2524.9312181741348</v>
      </c>
      <c r="O64" s="10">
        <v>2332.9312185527747</v>
      </c>
      <c r="P64" s="10">
        <v>2332.9312187692749</v>
      </c>
      <c r="Q64" s="10">
        <v>2332.9312189847351</v>
      </c>
      <c r="R64" s="10">
        <v>2332.9312196564447</v>
      </c>
      <c r="S64" s="10">
        <v>2332.9312202453648</v>
      </c>
      <c r="T64" s="10">
        <v>2332.9312211880347</v>
      </c>
      <c r="U64" s="10">
        <v>2332.931222096955</v>
      </c>
      <c r="V64" s="10">
        <v>2332.931224714695</v>
      </c>
      <c r="W64" s="10">
        <v>2301.8812273391545</v>
      </c>
      <c r="X64" s="10">
        <v>2170.6812320537124</v>
      </c>
      <c r="Y64" s="10">
        <v>1858.6812338000425</v>
      </c>
      <c r="Z64" s="10">
        <v>1858.6817858591126</v>
      </c>
      <c r="AA64" s="10">
        <v>1858.6817901799427</v>
      </c>
      <c r="AB64" s="10">
        <v>1675.7513354481127</v>
      </c>
      <c r="AC64" s="10">
        <v>1647.0513407344733</v>
      </c>
    </row>
    <row r="65" spans="1:29" s="36" customFormat="1">
      <c r="A65" s="46" t="s">
        <v>167</v>
      </c>
      <c r="B65" s="46" t="s">
        <v>117</v>
      </c>
      <c r="C65" s="46" t="s">
        <v>151</v>
      </c>
      <c r="D65" s="46" t="s">
        <v>9</v>
      </c>
      <c r="E65" s="10">
        <v>2082.6600036621071</v>
      </c>
      <c r="F65" s="10">
        <v>2082.6606811106772</v>
      </c>
      <c r="G65" s="10">
        <v>2082.6606819803274</v>
      </c>
      <c r="H65" s="10">
        <v>2082.6606874741669</v>
      </c>
      <c r="I65" s="10">
        <v>2082.6607001938569</v>
      </c>
      <c r="J65" s="10">
        <v>2082.660706310447</v>
      </c>
      <c r="K65" s="10">
        <v>2082.660706511087</v>
      </c>
      <c r="L65" s="10">
        <v>2082.6607068531275</v>
      </c>
      <c r="M65" s="10">
        <v>2082.660708622217</v>
      </c>
      <c r="N65" s="10">
        <v>2082.6607146457072</v>
      </c>
      <c r="O65" s="10">
        <v>2082.6607157443368</v>
      </c>
      <c r="P65" s="10">
        <v>2082.6607159083674</v>
      </c>
      <c r="Q65" s="10">
        <v>2082.6607161172169</v>
      </c>
      <c r="R65" s="10">
        <v>2015.4607200650648</v>
      </c>
      <c r="S65" s="10">
        <v>1595.4607213922347</v>
      </c>
      <c r="T65" s="10">
        <v>1595.460724017805</v>
      </c>
      <c r="U65" s="10">
        <v>1413.7607308736528</v>
      </c>
      <c r="V65" s="10">
        <v>1413.7607344335327</v>
      </c>
      <c r="W65" s="10">
        <v>1394.2607376087628</v>
      </c>
      <c r="X65" s="10">
        <v>1201.6607372502481</v>
      </c>
      <c r="Y65" s="10">
        <v>1201.6607398738281</v>
      </c>
      <c r="Z65" s="10">
        <v>338.10102436725504</v>
      </c>
      <c r="AA65" s="10">
        <v>338.10103686337504</v>
      </c>
      <c r="AB65" s="10">
        <v>338.10155936118502</v>
      </c>
      <c r="AC65" s="10">
        <v>338.10162374331497</v>
      </c>
    </row>
    <row r="66" spans="1:29" s="36" customFormat="1">
      <c r="A66" s="46" t="s">
        <v>167</v>
      </c>
      <c r="B66" s="46" t="s">
        <v>118</v>
      </c>
      <c r="C66" s="46" t="s">
        <v>152</v>
      </c>
      <c r="D66" s="46" t="s">
        <v>9</v>
      </c>
      <c r="E66" s="10">
        <v>0</v>
      </c>
      <c r="F66" s="10">
        <v>0.9980237179</v>
      </c>
      <c r="G66" s="10">
        <v>0.99802451725999897</v>
      </c>
      <c r="H66" s="10">
        <v>0.99804050673</v>
      </c>
      <c r="I66" s="10">
        <v>0.99805009649999998</v>
      </c>
      <c r="J66" s="10">
        <v>0.99805163100000005</v>
      </c>
      <c r="K66" s="10">
        <v>0.99805165342000002</v>
      </c>
      <c r="L66" s="10">
        <v>0.99805168522999999</v>
      </c>
      <c r="M66" s="10">
        <v>0.99805195438000005</v>
      </c>
      <c r="N66" s="10">
        <v>0.99805410452999999</v>
      </c>
      <c r="O66" s="10">
        <v>0.99805424506999996</v>
      </c>
      <c r="P66" s="10">
        <v>0.99805428983</v>
      </c>
      <c r="Q66" s="10">
        <v>0.99805436564999994</v>
      </c>
      <c r="R66" s="10">
        <v>0.99805468229999994</v>
      </c>
      <c r="S66" s="10">
        <v>0.99805507237000002</v>
      </c>
      <c r="T66" s="10">
        <v>0.99805552008000009</v>
      </c>
      <c r="U66" s="10">
        <v>0.99805646440000007</v>
      </c>
      <c r="V66" s="10">
        <v>0.99805928761999996</v>
      </c>
      <c r="W66" s="10">
        <v>0.99806183990000008</v>
      </c>
      <c r="X66" s="10">
        <v>0.99806458415999999</v>
      </c>
      <c r="Y66" s="10">
        <v>0.99806765783000007</v>
      </c>
      <c r="Z66" s="10">
        <v>0.99807776924000002</v>
      </c>
      <c r="AA66" s="10">
        <v>0.99808381040000005</v>
      </c>
      <c r="AB66" s="10">
        <v>0.99835714099999995</v>
      </c>
      <c r="AC66" s="10">
        <v>0.99836450799999998</v>
      </c>
    </row>
    <row r="67" spans="1:29" s="36" customFormat="1">
      <c r="A67" s="46" t="s">
        <v>167</v>
      </c>
      <c r="B67" s="46" t="s">
        <v>119</v>
      </c>
      <c r="C67" s="46" t="s">
        <v>153</v>
      </c>
      <c r="D67" s="46" t="s">
        <v>9</v>
      </c>
      <c r="E67" s="10">
        <v>0</v>
      </c>
      <c r="F67" s="10">
        <v>4.0523956999999799E-4</v>
      </c>
      <c r="G67" s="10">
        <v>4.0762920999999901E-4</v>
      </c>
      <c r="H67" s="10">
        <v>4.1132962999999899E-4</v>
      </c>
      <c r="I67" s="10">
        <v>4.19546839999999E-4</v>
      </c>
      <c r="J67" s="10">
        <v>4.2278265999999998E-4</v>
      </c>
      <c r="K67" s="10">
        <v>4.2293798000000001E-4</v>
      </c>
      <c r="L67" s="10">
        <v>4.2317907999999999E-4</v>
      </c>
      <c r="M67" s="10">
        <v>4.2435194000000004E-4</v>
      </c>
      <c r="N67" s="10">
        <v>4.2659584999999898E-4</v>
      </c>
      <c r="O67" s="10">
        <v>4.2675152999999903E-4</v>
      </c>
      <c r="P67" s="10">
        <v>4.2698748999999998E-4</v>
      </c>
      <c r="Q67" s="10">
        <v>4.2722309999999999E-4</v>
      </c>
      <c r="R67" s="10">
        <v>4.2806698999999903E-4</v>
      </c>
      <c r="S67" s="10">
        <v>4.2909699999999997E-4</v>
      </c>
      <c r="T67" s="10">
        <v>4.3202786000000001E-4</v>
      </c>
      <c r="U67" s="10">
        <v>4.3632766999999897E-4</v>
      </c>
      <c r="V67" s="10">
        <v>4.4775815999999999E-4</v>
      </c>
      <c r="W67" s="10">
        <v>4.6175727999999902E-4</v>
      </c>
      <c r="X67" s="10">
        <v>4.6441880000000003E-4</v>
      </c>
      <c r="Y67" s="10">
        <v>4.8750498000000003E-4</v>
      </c>
      <c r="Z67" s="10">
        <v>7.1933023999999992E-4</v>
      </c>
      <c r="AA67" s="10">
        <v>7.2755433000000003E-4</v>
      </c>
      <c r="AB67" s="10">
        <v>8.3328714000000003E-4</v>
      </c>
      <c r="AC67" s="10">
        <v>8.5141366999999892E-4</v>
      </c>
    </row>
    <row r="68" spans="1:29" s="36" customFormat="1">
      <c r="A68" s="46" t="s">
        <v>168</v>
      </c>
      <c r="B68" s="46" t="s">
        <v>120</v>
      </c>
      <c r="C68" s="46" t="s">
        <v>154</v>
      </c>
      <c r="D68" s="46" t="s">
        <v>9</v>
      </c>
      <c r="E68" s="10">
        <v>324.5</v>
      </c>
      <c r="F68" s="10">
        <v>324.5</v>
      </c>
      <c r="G68" s="10">
        <v>324.50011986482002</v>
      </c>
      <c r="H68" s="10">
        <v>457.50263832412901</v>
      </c>
      <c r="I68" s="10">
        <v>642.20059068759997</v>
      </c>
      <c r="J68" s="10">
        <v>710.98646757709992</v>
      </c>
      <c r="K68" s="10">
        <v>710.98646767749995</v>
      </c>
      <c r="L68" s="10">
        <v>710.98646782749995</v>
      </c>
      <c r="M68" s="10">
        <v>710.98646811129993</v>
      </c>
      <c r="N68" s="10">
        <v>710.98649865359891</v>
      </c>
      <c r="O68" s="10">
        <v>710.98649911129894</v>
      </c>
      <c r="P68" s="10">
        <v>584.48649948519892</v>
      </c>
      <c r="Q68" s="10">
        <v>584.48650017589898</v>
      </c>
      <c r="R68" s="10">
        <v>584.48650119079889</v>
      </c>
      <c r="S68" s="10">
        <v>425.48650279869901</v>
      </c>
      <c r="T68" s="10">
        <v>425.486504040699</v>
      </c>
      <c r="U68" s="10">
        <v>386.48650592839897</v>
      </c>
      <c r="V68" s="10">
        <v>386.48650718629898</v>
      </c>
      <c r="W68" s="10">
        <v>386.48650878449899</v>
      </c>
      <c r="X68" s="10">
        <v>386.486509673299</v>
      </c>
      <c r="Y68" s="10">
        <v>386.48651093379902</v>
      </c>
      <c r="Z68" s="10">
        <v>386.48727167799899</v>
      </c>
      <c r="AA68" s="10">
        <v>386.48727407459899</v>
      </c>
      <c r="AB68" s="10">
        <v>386.487283290699</v>
      </c>
      <c r="AC68" s="10">
        <v>386.48730632100001</v>
      </c>
    </row>
    <row r="69" spans="1:29" s="36" customFormat="1">
      <c r="A69" s="46" t="s">
        <v>168</v>
      </c>
      <c r="B69" s="46" t="s">
        <v>121</v>
      </c>
      <c r="C69" s="46" t="s">
        <v>155</v>
      </c>
      <c r="D69" s="46" t="s">
        <v>9</v>
      </c>
      <c r="E69" s="10">
        <v>0</v>
      </c>
      <c r="F69" s="10">
        <v>0</v>
      </c>
      <c r="G69" s="10">
        <v>1.0110778000000001E-4</v>
      </c>
      <c r="H69" s="10">
        <v>3.2278039000000001E-4</v>
      </c>
      <c r="I69" s="10">
        <v>3.2898035999999996E-4</v>
      </c>
      <c r="J69" s="10">
        <v>4.2998031000000001E-4</v>
      </c>
      <c r="K69" s="10">
        <v>4.30112689999999E-4</v>
      </c>
      <c r="L69" s="10">
        <v>4.3036860999999999E-4</v>
      </c>
      <c r="M69" s="10">
        <v>4.3093603000000002E-4</v>
      </c>
      <c r="N69" s="10">
        <v>4.3303036000000002E-4</v>
      </c>
      <c r="O69" s="10">
        <v>4.3417032999999901E-4</v>
      </c>
      <c r="P69" s="10">
        <v>4.3576561000000002E-4</v>
      </c>
      <c r="Q69" s="10">
        <v>4.3687659000000002E-4</v>
      </c>
      <c r="R69" s="10">
        <v>4.3897102E-4</v>
      </c>
      <c r="S69" s="10">
        <v>4.41753649999999E-4</v>
      </c>
      <c r="T69" s="10">
        <v>4.4532304000000002E-4</v>
      </c>
      <c r="U69" s="10">
        <v>4.4859435999999999E-4</v>
      </c>
      <c r="V69" s="10">
        <v>4.6183833999999897E-4</v>
      </c>
      <c r="W69" s="10">
        <v>5.1459303999999999E-4</v>
      </c>
      <c r="X69" s="10">
        <v>5.2355072999999992E-4</v>
      </c>
      <c r="Y69" s="10">
        <v>6.4102199000000003E-4</v>
      </c>
      <c r="Z69" s="10">
        <v>9.7710962E-4</v>
      </c>
      <c r="AA69" s="10">
        <v>9.8305989999999889E-4</v>
      </c>
      <c r="AB69" s="10">
        <v>1.01627854E-3</v>
      </c>
      <c r="AC69" s="10">
        <v>1.0600785000000001E-3</v>
      </c>
    </row>
    <row r="70" spans="1:29" s="36" customFormat="1">
      <c r="A70" s="46" t="s">
        <v>168</v>
      </c>
      <c r="B70" s="46" t="s">
        <v>122</v>
      </c>
      <c r="C70" s="46" t="s">
        <v>156</v>
      </c>
      <c r="D70" s="46" t="s">
        <v>9</v>
      </c>
      <c r="E70" s="10">
        <v>1343.0600090026815</v>
      </c>
      <c r="F70" s="10">
        <v>1343.0600090026815</v>
      </c>
      <c r="G70" s="10">
        <v>1343.0610066055515</v>
      </c>
      <c r="H70" s="10">
        <v>1801.6409755498005</v>
      </c>
      <c r="I70" s="10">
        <v>1801.6409769859004</v>
      </c>
      <c r="J70" s="10">
        <v>1801.6410184327115</v>
      </c>
      <c r="K70" s="10">
        <v>1801.6410185511813</v>
      </c>
      <c r="L70" s="10">
        <v>1801.6410187468814</v>
      </c>
      <c r="M70" s="10">
        <v>1801.6410190141814</v>
      </c>
      <c r="N70" s="10">
        <v>1702.9410226914392</v>
      </c>
      <c r="O70" s="10">
        <v>1702.9410232272692</v>
      </c>
      <c r="P70" s="10">
        <v>1631.5410222106602</v>
      </c>
      <c r="Q70" s="10">
        <v>1446.7410197764434</v>
      </c>
      <c r="R70" s="10">
        <v>1446.7410209151635</v>
      </c>
      <c r="S70" s="10">
        <v>1446.7410220930235</v>
      </c>
      <c r="T70" s="10">
        <v>1120.041022743364</v>
      </c>
      <c r="U70" s="10">
        <v>1120.0410245092439</v>
      </c>
      <c r="V70" s="10">
        <v>1120.0410305184639</v>
      </c>
      <c r="W70" s="10">
        <v>1120.0410575698841</v>
      </c>
      <c r="X70" s="10">
        <v>906.18105972236299</v>
      </c>
      <c r="Y70" s="10">
        <v>906.18141880416294</v>
      </c>
      <c r="Z70" s="10">
        <v>775.38334860115606</v>
      </c>
      <c r="AA70" s="10">
        <v>775.38335128315612</v>
      </c>
      <c r="AB70" s="10">
        <v>1119.4480038403558</v>
      </c>
      <c r="AC70" s="10">
        <v>1119.4480067896559</v>
      </c>
    </row>
    <row r="71" spans="1:29" s="36" customFormat="1">
      <c r="A71" s="46" t="s">
        <v>168</v>
      </c>
      <c r="B71" s="46" t="s">
        <v>123</v>
      </c>
      <c r="C71" s="46" t="s">
        <v>157</v>
      </c>
      <c r="D71" s="46" t="s">
        <v>9</v>
      </c>
      <c r="E71" s="10">
        <v>90.75</v>
      </c>
      <c r="F71" s="10">
        <v>90.75</v>
      </c>
      <c r="G71" s="10">
        <v>90.750752473310001</v>
      </c>
      <c r="H71" s="10">
        <v>90.751708270229997</v>
      </c>
      <c r="I71" s="10">
        <v>90.75175777826</v>
      </c>
      <c r="J71" s="10">
        <v>1.77491883E-3</v>
      </c>
      <c r="K71" s="10">
        <v>1.775142119999999E-3</v>
      </c>
      <c r="L71" s="10">
        <v>1.7755122999999901E-3</v>
      </c>
      <c r="M71" s="10">
        <v>1.7762725299999989E-3</v>
      </c>
      <c r="N71" s="10">
        <v>1.778240019999999E-3</v>
      </c>
      <c r="O71" s="10">
        <v>1.7795362E-3</v>
      </c>
      <c r="P71" s="10">
        <v>1.7804702000000002E-3</v>
      </c>
      <c r="Q71" s="10">
        <v>1.781777799999999E-3</v>
      </c>
      <c r="R71" s="10">
        <v>1.7841723199999999E-3</v>
      </c>
      <c r="S71" s="10">
        <v>1.7865323599999901E-3</v>
      </c>
      <c r="T71" s="10">
        <v>1.7893672500000001E-3</v>
      </c>
      <c r="U71" s="10">
        <v>1.79302655999999E-3</v>
      </c>
      <c r="V71" s="10">
        <v>1.7973866E-3</v>
      </c>
      <c r="W71" s="10">
        <v>1.8011081999999999E-3</v>
      </c>
      <c r="X71" s="10">
        <v>1.8046098E-3</v>
      </c>
      <c r="Y71" s="10">
        <v>2.0062699999999901E-3</v>
      </c>
      <c r="Z71" s="10">
        <v>105.38315978109901</v>
      </c>
      <c r="AA71" s="10">
        <v>107.83291561269999</v>
      </c>
      <c r="AB71" s="10">
        <v>107.8329195929</v>
      </c>
      <c r="AC71" s="10">
        <v>107.8329339389</v>
      </c>
    </row>
    <row r="72" spans="1:29" s="36" customFormat="1">
      <c r="A72" s="46" t="s">
        <v>168</v>
      </c>
      <c r="B72" s="46" t="s">
        <v>124</v>
      </c>
      <c r="C72" s="46" t="s">
        <v>158</v>
      </c>
      <c r="D72" s="46" t="s">
        <v>9</v>
      </c>
      <c r="E72" s="10">
        <v>422.40000152587891</v>
      </c>
      <c r="F72" s="10">
        <v>422.40000152587891</v>
      </c>
      <c r="G72" s="10">
        <v>422.40000152587891</v>
      </c>
      <c r="H72" s="10">
        <v>422.40000152587891</v>
      </c>
      <c r="I72" s="10">
        <v>422.40000152587891</v>
      </c>
      <c r="J72" s="10">
        <v>422.40000152587891</v>
      </c>
      <c r="K72" s="10">
        <v>422.40000152587891</v>
      </c>
      <c r="L72" s="10">
        <v>422.40000152587891</v>
      </c>
      <c r="M72" s="10">
        <v>422.40000152587891</v>
      </c>
      <c r="N72" s="10">
        <v>422.40000152587891</v>
      </c>
      <c r="O72" s="10">
        <v>422.40000152587891</v>
      </c>
      <c r="P72" s="10">
        <v>422.40000152587891</v>
      </c>
      <c r="Q72" s="10">
        <v>422.40000152587891</v>
      </c>
      <c r="R72" s="10">
        <v>422.40000152587891</v>
      </c>
      <c r="S72" s="10">
        <v>422.40000152587891</v>
      </c>
      <c r="T72" s="10">
        <v>422.40000152587891</v>
      </c>
      <c r="U72" s="10">
        <v>422.40000152587891</v>
      </c>
      <c r="V72" s="10">
        <v>422.40000152587891</v>
      </c>
      <c r="W72" s="10">
        <v>422.40000152587891</v>
      </c>
      <c r="X72" s="10">
        <v>422.40000152587891</v>
      </c>
      <c r="Y72" s="10">
        <v>422.40000152587891</v>
      </c>
      <c r="Z72" s="10">
        <v>210</v>
      </c>
      <c r="AA72" s="10">
        <v>210</v>
      </c>
      <c r="AB72" s="10">
        <v>210</v>
      </c>
      <c r="AC72" s="10">
        <v>210</v>
      </c>
    </row>
    <row r="73" spans="1:29" s="36" customFormat="1">
      <c r="A73" s="46" t="s">
        <v>168</v>
      </c>
      <c r="B73" s="46" t="s">
        <v>125</v>
      </c>
      <c r="C73" s="46" t="s">
        <v>159</v>
      </c>
      <c r="D73" s="46" t="s">
        <v>9</v>
      </c>
      <c r="E73" s="10">
        <v>0</v>
      </c>
      <c r="F73" s="10">
        <v>0</v>
      </c>
      <c r="G73" s="10">
        <v>1.3414720999999999E-4</v>
      </c>
      <c r="H73" s="10">
        <v>9.1242574999999995E-4</v>
      </c>
      <c r="I73" s="10">
        <v>600.00062635616996</v>
      </c>
      <c r="J73" s="10">
        <v>600.00084822079998</v>
      </c>
      <c r="K73" s="10">
        <v>600.00084832566995</v>
      </c>
      <c r="L73" s="10">
        <v>600.00084847749997</v>
      </c>
      <c r="M73" s="10">
        <v>600.00084882753004</v>
      </c>
      <c r="N73" s="10">
        <v>600.00084904924995</v>
      </c>
      <c r="O73" s="10">
        <v>600.00084933515996</v>
      </c>
      <c r="P73" s="10">
        <v>600.00084976920004</v>
      </c>
      <c r="Q73" s="10">
        <v>600.00085045205003</v>
      </c>
      <c r="R73" s="10">
        <v>600.00085232439994</v>
      </c>
      <c r="S73" s="10">
        <v>600.00085344544004</v>
      </c>
      <c r="T73" s="10">
        <v>600.00085426144994</v>
      </c>
      <c r="U73" s="10">
        <v>600.00085492389996</v>
      </c>
      <c r="V73" s="10">
        <v>600.00085619870003</v>
      </c>
      <c r="W73" s="10">
        <v>600.00085669353996</v>
      </c>
      <c r="X73" s="10">
        <v>600.00085719009996</v>
      </c>
      <c r="Y73" s="10">
        <v>600.00085803579998</v>
      </c>
      <c r="Z73" s="10">
        <v>600.00086055475003</v>
      </c>
      <c r="AA73" s="10">
        <v>600.00193665409995</v>
      </c>
      <c r="AB73" s="10">
        <v>600.00227528250002</v>
      </c>
      <c r="AC73" s="10">
        <v>600.00227854699995</v>
      </c>
    </row>
    <row r="74" spans="1:29" s="36" customFormat="1">
      <c r="A74" s="46" t="s">
        <v>168</v>
      </c>
      <c r="B74" s="46" t="s">
        <v>126</v>
      </c>
      <c r="C74" s="46" t="s">
        <v>160</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29" s="36" customFormat="1">
      <c r="A75" s="46" t="s">
        <v>168</v>
      </c>
      <c r="B75" s="46" t="s">
        <v>127</v>
      </c>
      <c r="C75" s="46" t="s">
        <v>161</v>
      </c>
      <c r="D75" s="46" t="s">
        <v>9</v>
      </c>
      <c r="E75" s="10">
        <v>136</v>
      </c>
      <c r="F75" s="10">
        <v>136</v>
      </c>
      <c r="G75" s="10">
        <v>136.00041323376001</v>
      </c>
      <c r="H75" s="10">
        <v>136.00174964570002</v>
      </c>
      <c r="I75" s="10">
        <v>136.00180319235</v>
      </c>
      <c r="J75" s="10">
        <v>136.00180730736</v>
      </c>
      <c r="K75" s="10">
        <v>70.001807461650003</v>
      </c>
      <c r="L75" s="10">
        <v>70.001807753000008</v>
      </c>
      <c r="M75" s="10">
        <v>70.001808518499999</v>
      </c>
      <c r="N75" s="10">
        <v>70.001810197899999</v>
      </c>
      <c r="O75" s="10">
        <v>70.001811907100006</v>
      </c>
      <c r="P75" s="10">
        <v>1.8133595E-3</v>
      </c>
      <c r="Q75" s="10">
        <v>1.8150868399999999E-3</v>
      </c>
      <c r="R75" s="10">
        <v>1.8187717000000001E-3</v>
      </c>
      <c r="S75" s="10">
        <v>1.821739E-3</v>
      </c>
      <c r="T75" s="10">
        <v>1.8252910000000002E-3</v>
      </c>
      <c r="U75" s="10">
        <v>1.82939005E-3</v>
      </c>
      <c r="V75" s="10">
        <v>1.8323124000000001E-3</v>
      </c>
      <c r="W75" s="10">
        <v>1.83469194E-3</v>
      </c>
      <c r="X75" s="10">
        <v>1.8372834E-3</v>
      </c>
      <c r="Y75" s="10">
        <v>2.1209929000000002E-3</v>
      </c>
      <c r="Z75" s="10">
        <v>1.1858257800000001E-2</v>
      </c>
      <c r="AA75" s="10">
        <v>316.8499048562</v>
      </c>
      <c r="AB75" s="10">
        <v>316.849909035</v>
      </c>
      <c r="AC75" s="10">
        <v>316.8499147462</v>
      </c>
    </row>
    <row r="76" spans="1:29" s="36" customFormat="1">
      <c r="A76" s="46" t="s">
        <v>168</v>
      </c>
      <c r="B76" s="46" t="s">
        <v>128</v>
      </c>
      <c r="C76" s="46" t="s">
        <v>162</v>
      </c>
      <c r="D76" s="46" t="s">
        <v>9</v>
      </c>
      <c r="E76" s="10">
        <v>0</v>
      </c>
      <c r="F76" s="10">
        <v>0</v>
      </c>
      <c r="G76" s="10">
        <v>210.06609066167999</v>
      </c>
      <c r="H76" s="10">
        <v>323.01479794459999</v>
      </c>
      <c r="I76" s="10">
        <v>326.15213550285</v>
      </c>
      <c r="J76" s="10">
        <v>326.15213695516002</v>
      </c>
      <c r="K76" s="10">
        <v>326.15213708790003</v>
      </c>
      <c r="L76" s="10">
        <v>326.15213727443</v>
      </c>
      <c r="M76" s="10">
        <v>326.15213779617</v>
      </c>
      <c r="N76" s="10">
        <v>326.15213845043002</v>
      </c>
      <c r="O76" s="10">
        <v>326.15213919759998</v>
      </c>
      <c r="P76" s="10">
        <v>326.15213995376001</v>
      </c>
      <c r="Q76" s="10">
        <v>326.15214083016002</v>
      </c>
      <c r="R76" s="10">
        <v>326.15214219196002</v>
      </c>
      <c r="S76" s="10">
        <v>326.15214304205</v>
      </c>
      <c r="T76" s="10">
        <v>326.15217433373999</v>
      </c>
      <c r="U76" s="10">
        <v>326.15217562929996</v>
      </c>
      <c r="V76" s="10">
        <v>326.15217812073001</v>
      </c>
      <c r="W76" s="10">
        <v>326.15217877061997</v>
      </c>
      <c r="X76" s="10">
        <v>326.15217971108001</v>
      </c>
      <c r="Y76" s="10">
        <v>326.15218100904997</v>
      </c>
      <c r="Z76" s="10">
        <v>326.15226650220001</v>
      </c>
      <c r="AA76" s="10">
        <v>326.15289293899997</v>
      </c>
      <c r="AB76" s="10">
        <v>326.15289502999997</v>
      </c>
      <c r="AC76" s="10">
        <v>326.15289793860001</v>
      </c>
    </row>
    <row r="77" spans="1:29" s="36" customFormat="1">
      <c r="A77" s="46" t="s">
        <v>169</v>
      </c>
      <c r="B77" s="46" t="s">
        <v>129</v>
      </c>
      <c r="C77" s="46" t="s">
        <v>163</v>
      </c>
      <c r="D77" s="46" t="s">
        <v>9</v>
      </c>
      <c r="E77" s="10">
        <v>168</v>
      </c>
      <c r="F77" s="10">
        <v>168</v>
      </c>
      <c r="G77" s="10">
        <v>276.47460999999998</v>
      </c>
      <c r="H77" s="10">
        <v>532.32425000000001</v>
      </c>
      <c r="I77" s="10">
        <v>532.32425000000001</v>
      </c>
      <c r="J77" s="10">
        <v>532.32498780393007</v>
      </c>
      <c r="K77" s="10">
        <v>532.32498805015007</v>
      </c>
      <c r="L77" s="10">
        <v>532.32498817919998</v>
      </c>
      <c r="M77" s="10">
        <v>532.32498843233998</v>
      </c>
      <c r="N77" s="10">
        <v>532.32499125914001</v>
      </c>
      <c r="O77" s="10">
        <v>532.32499126665004</v>
      </c>
      <c r="P77" s="10">
        <v>532.32499127189999</v>
      </c>
      <c r="Q77" s="10">
        <v>532.32499127820006</v>
      </c>
      <c r="R77" s="10">
        <v>532.32499128643997</v>
      </c>
      <c r="S77" s="10">
        <v>532.32499129155997</v>
      </c>
      <c r="T77" s="10">
        <v>532.32499129719997</v>
      </c>
      <c r="U77" s="10">
        <v>818.21234130297</v>
      </c>
      <c r="V77" s="10">
        <v>818.21234130965991</v>
      </c>
      <c r="W77" s="10">
        <v>818.21234131749998</v>
      </c>
      <c r="X77" s="10">
        <v>818.21234132630002</v>
      </c>
      <c r="Y77" s="10">
        <v>818.21234133719997</v>
      </c>
      <c r="Z77" s="10">
        <v>818.21234135412999</v>
      </c>
      <c r="AA77" s="10">
        <v>818.21244138695988</v>
      </c>
      <c r="AB77" s="10">
        <v>818.21244147985999</v>
      </c>
      <c r="AC77" s="10">
        <v>818.21244189569995</v>
      </c>
    </row>
    <row r="78" spans="1:29" s="36" customFormat="1">
      <c r="A78" s="46" t="s">
        <v>169</v>
      </c>
      <c r="B78" s="46" t="s">
        <v>130</v>
      </c>
      <c r="C78" s="46" t="s">
        <v>164</v>
      </c>
      <c r="D78" s="46" t="s">
        <v>9</v>
      </c>
      <c r="E78" s="10">
        <v>251.34999847412098</v>
      </c>
      <c r="F78" s="10">
        <v>251.34999847412098</v>
      </c>
      <c r="G78" s="10">
        <v>463.26139968952094</v>
      </c>
      <c r="H78" s="10">
        <v>536.89987996878097</v>
      </c>
      <c r="I78" s="10">
        <v>951.91212382772096</v>
      </c>
      <c r="J78" s="10">
        <v>951.91212424792104</v>
      </c>
      <c r="K78" s="10">
        <v>951.91212431502106</v>
      </c>
      <c r="L78" s="10">
        <v>951.91212575092095</v>
      </c>
      <c r="M78" s="10">
        <v>1551.3505260961208</v>
      </c>
      <c r="N78" s="10">
        <v>1551.350526628921</v>
      </c>
      <c r="O78" s="10">
        <v>1551.3505270478809</v>
      </c>
      <c r="P78" s="10">
        <v>1551.3505275634209</v>
      </c>
      <c r="Q78" s="10">
        <v>1551.3506284547611</v>
      </c>
      <c r="R78" s="10">
        <v>1551.3506294884212</v>
      </c>
      <c r="S78" s="10">
        <v>1551.350630173921</v>
      </c>
      <c r="T78" s="10">
        <v>1551.3507057206211</v>
      </c>
      <c r="U78" s="10">
        <v>1551.3507061695611</v>
      </c>
      <c r="V78" s="10">
        <v>1551.3507069363211</v>
      </c>
      <c r="W78" s="10">
        <v>1551.3507078337211</v>
      </c>
      <c r="X78" s="10">
        <v>1551.350708696521</v>
      </c>
      <c r="Y78" s="10">
        <v>1551.350709656921</v>
      </c>
      <c r="Z78" s="10">
        <v>1551.3507111436211</v>
      </c>
      <c r="AA78" s="10">
        <v>1551.3507138318212</v>
      </c>
      <c r="AB78" s="10">
        <v>1551.3507159600811</v>
      </c>
      <c r="AC78" s="10">
        <v>1551.3507184459611</v>
      </c>
    </row>
    <row r="79" spans="1:29" s="36" customFormat="1">
      <c r="A79" s="46" t="s">
        <v>169</v>
      </c>
      <c r="B79" s="46" t="s">
        <v>131</v>
      </c>
      <c r="C79" s="46" t="s">
        <v>165</v>
      </c>
      <c r="D79" s="46" t="s">
        <v>9</v>
      </c>
      <c r="E79" s="10">
        <v>144</v>
      </c>
      <c r="F79" s="10">
        <v>144.00046084388001</v>
      </c>
      <c r="G79" s="10">
        <v>144.00058437164</v>
      </c>
      <c r="H79" s="10">
        <v>144.00058599420998</v>
      </c>
      <c r="I79" s="10">
        <v>144.00058791583999</v>
      </c>
      <c r="J79" s="10">
        <v>346.30574457634998</v>
      </c>
      <c r="K79" s="10">
        <v>638.59956905805006</v>
      </c>
      <c r="L79" s="10">
        <v>638.59956927048006</v>
      </c>
      <c r="M79" s="10">
        <v>638.59956981947005</v>
      </c>
      <c r="N79" s="10">
        <v>851.05047040663999</v>
      </c>
      <c r="O79" s="10">
        <v>851.0504706567599</v>
      </c>
      <c r="P79" s="10">
        <v>851.05047103574998</v>
      </c>
      <c r="Q79" s="10">
        <v>851.05047278921995</v>
      </c>
      <c r="R79" s="10">
        <v>851.05047431989999</v>
      </c>
      <c r="S79" s="10">
        <v>851.05379634629992</v>
      </c>
      <c r="T79" s="10">
        <v>851.05379685219998</v>
      </c>
      <c r="U79" s="10">
        <v>851.05379723199997</v>
      </c>
      <c r="V79" s="10">
        <v>851.0537986459999</v>
      </c>
      <c r="W79" s="10">
        <v>851.05379988699997</v>
      </c>
      <c r="X79" s="10">
        <v>851.05380069829994</v>
      </c>
      <c r="Y79" s="10">
        <v>707.05380158079993</v>
      </c>
      <c r="Z79" s="10">
        <v>707.05380365219992</v>
      </c>
      <c r="AA79" s="10">
        <v>707.05385590200001</v>
      </c>
      <c r="AB79" s="10">
        <v>707.053857139</v>
      </c>
      <c r="AC79" s="10">
        <v>707.05385849600009</v>
      </c>
    </row>
    <row r="80" spans="1:29" s="36" customFormat="1"/>
    <row r="81" spans="1:29" s="36" customFormat="1">
      <c r="A81" s="8" t="s">
        <v>20</v>
      </c>
      <c r="B81" s="8" t="s">
        <v>81</v>
      </c>
      <c r="C81" s="8" t="s">
        <v>95</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89</v>
      </c>
      <c r="AB81" s="8" t="s">
        <v>90</v>
      </c>
      <c r="AC81" s="8" t="s">
        <v>93</v>
      </c>
    </row>
    <row r="82" spans="1:29" s="36" customFormat="1">
      <c r="A82" s="46" t="s">
        <v>166</v>
      </c>
      <c r="B82" s="46" t="s">
        <v>177</v>
      </c>
      <c r="C82" s="46" t="s">
        <v>171</v>
      </c>
      <c r="D82" s="46" t="s">
        <v>170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row>
    <row r="83" spans="1:29" s="36" customFormat="1">
      <c r="A83" s="46" t="s">
        <v>166</v>
      </c>
      <c r="B83" s="46" t="s">
        <v>178</v>
      </c>
      <c r="C83" s="46" t="s">
        <v>172</v>
      </c>
      <c r="D83" s="46" t="s">
        <v>170</v>
      </c>
      <c r="E83" s="10">
        <v>0</v>
      </c>
      <c r="F83" s="10">
        <v>0</v>
      </c>
      <c r="G83" s="10">
        <v>0</v>
      </c>
      <c r="H83" s="10">
        <v>1.0215351E-4</v>
      </c>
      <c r="I83" s="10">
        <v>1.0217266E-4</v>
      </c>
      <c r="J83" s="10">
        <v>1.0217901E-4</v>
      </c>
      <c r="K83" s="10">
        <v>1.0217936E-4</v>
      </c>
      <c r="L83" s="10">
        <v>1.0217974E-4</v>
      </c>
      <c r="M83" s="10">
        <v>1.021802E-4</v>
      </c>
      <c r="N83" s="10">
        <v>1.0218079E-4</v>
      </c>
      <c r="O83" s="10">
        <v>1.0218155499999999E-4</v>
      </c>
      <c r="P83" s="10">
        <v>1.02182579999999E-4</v>
      </c>
      <c r="Q83" s="10">
        <v>1.0218423E-4</v>
      </c>
      <c r="R83" s="10">
        <v>1.0218878000000001E-4</v>
      </c>
      <c r="S83" s="10">
        <v>1.0219796999999899E-4</v>
      </c>
      <c r="T83" s="10">
        <v>1.02302909999999E-4</v>
      </c>
      <c r="U83" s="10">
        <v>1.03006489999999E-4</v>
      </c>
      <c r="V83" s="10">
        <v>1.03189383999999E-4</v>
      </c>
      <c r="W83" s="10">
        <v>1.0339314E-4</v>
      </c>
      <c r="X83" s="10">
        <v>1.03825919999999E-4</v>
      </c>
      <c r="Y83" s="10">
        <v>1.0431493E-4</v>
      </c>
      <c r="Z83" s="10">
        <v>1.0504295E-4</v>
      </c>
      <c r="AA83" s="10">
        <v>1.09460336E-4</v>
      </c>
      <c r="AB83" s="10">
        <v>1.1011438999999899E-4</v>
      </c>
      <c r="AC83" s="10">
        <v>1.245854E-4</v>
      </c>
    </row>
    <row r="84" spans="1:29" s="36" customFormat="1">
      <c r="A84" s="46" t="s">
        <v>167</v>
      </c>
      <c r="B84" s="46" t="s">
        <v>179</v>
      </c>
      <c r="C84" s="46" t="s">
        <v>173</v>
      </c>
      <c r="D84" s="46" t="s">
        <v>170</v>
      </c>
      <c r="E84" s="10">
        <v>0</v>
      </c>
      <c r="F84" s="10">
        <v>0</v>
      </c>
      <c r="G84" s="10">
        <v>0</v>
      </c>
      <c r="H84" s="10">
        <v>0</v>
      </c>
      <c r="I84" s="10">
        <v>1.1721448E-4</v>
      </c>
      <c r="J84" s="10">
        <v>1312.6251999999999</v>
      </c>
      <c r="K84" s="10">
        <v>1312.6251999999999</v>
      </c>
      <c r="L84" s="10">
        <v>1589.4889000000001</v>
      </c>
      <c r="M84" s="10">
        <v>2256.4888000000001</v>
      </c>
      <c r="N84" s="10">
        <v>2922.4888000000001</v>
      </c>
      <c r="O84" s="10">
        <v>4238.8940000000002</v>
      </c>
      <c r="P84" s="10">
        <v>4589.4889999999996</v>
      </c>
      <c r="Q84" s="10">
        <v>4589.4889999999996</v>
      </c>
      <c r="R84" s="10">
        <v>4589.4889999999996</v>
      </c>
      <c r="S84" s="10">
        <v>4589.4889999999996</v>
      </c>
      <c r="T84" s="10">
        <v>5052.5</v>
      </c>
      <c r="U84" s="10">
        <v>5052.5</v>
      </c>
      <c r="V84" s="10">
        <v>5052.5</v>
      </c>
      <c r="W84" s="10">
        <v>5052.5</v>
      </c>
      <c r="X84" s="10">
        <v>5052.5</v>
      </c>
      <c r="Y84" s="10">
        <v>5052.5</v>
      </c>
      <c r="Z84" s="10">
        <v>5052.5</v>
      </c>
      <c r="AA84" s="10">
        <v>5052.5</v>
      </c>
      <c r="AB84" s="10">
        <v>5052.5</v>
      </c>
      <c r="AC84" s="10">
        <v>5052.5</v>
      </c>
    </row>
    <row r="85" spans="1:29" s="36" customFormat="1">
      <c r="A85" s="46" t="s">
        <v>169</v>
      </c>
      <c r="B85" s="46" t="s">
        <v>180</v>
      </c>
      <c r="C85" s="46" t="s">
        <v>176</v>
      </c>
      <c r="D85" s="46" t="s">
        <v>170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v>0</v>
      </c>
      <c r="AA85" s="10">
        <v>0</v>
      </c>
      <c r="AB85" s="10">
        <v>0</v>
      </c>
      <c r="AC85" s="10">
        <v>0</v>
      </c>
    </row>
    <row r="86" spans="1:29" s="36" customFormat="1">
      <c r="A86" s="46" t="s">
        <v>167</v>
      </c>
      <c r="B86" s="46" t="s">
        <v>181</v>
      </c>
      <c r="C86" s="46" t="s">
        <v>174</v>
      </c>
      <c r="D86" s="46" t="s">
        <v>170</v>
      </c>
      <c r="E86" s="10">
        <v>0</v>
      </c>
      <c r="F86" s="10">
        <v>0</v>
      </c>
      <c r="G86" s="10">
        <v>0</v>
      </c>
      <c r="H86" s="10">
        <v>0</v>
      </c>
      <c r="I86" s="10">
        <v>0</v>
      </c>
      <c r="J86" s="10">
        <v>410.51107999999999</v>
      </c>
      <c r="K86" s="10">
        <v>410.51107999999999</v>
      </c>
      <c r="L86" s="10">
        <v>410.51107999999999</v>
      </c>
      <c r="M86" s="10">
        <v>410.5111</v>
      </c>
      <c r="N86" s="10">
        <v>410.5111</v>
      </c>
      <c r="O86" s="10">
        <v>410.5111</v>
      </c>
      <c r="P86" s="10">
        <v>410.51122999999899</v>
      </c>
      <c r="Q86" s="10">
        <v>1410.5111999999999</v>
      </c>
      <c r="R86" s="10">
        <v>2410.5111999999999</v>
      </c>
      <c r="S86" s="10">
        <v>3410.5111999999999</v>
      </c>
      <c r="T86" s="10">
        <v>3947.5</v>
      </c>
      <c r="U86" s="10">
        <v>3947.5</v>
      </c>
      <c r="V86" s="10">
        <v>3947.5</v>
      </c>
      <c r="W86" s="10">
        <v>3947.5</v>
      </c>
      <c r="X86" s="10">
        <v>3947.5</v>
      </c>
      <c r="Y86" s="10">
        <v>3947.5</v>
      </c>
      <c r="Z86" s="10">
        <v>3947.5</v>
      </c>
      <c r="AA86" s="10">
        <v>3947.5</v>
      </c>
      <c r="AB86" s="10">
        <v>3947.5</v>
      </c>
      <c r="AC86" s="10">
        <v>3947.5</v>
      </c>
    </row>
    <row r="87" spans="1:29" s="36" customFormat="1">
      <c r="A87" s="46" t="s">
        <v>168</v>
      </c>
      <c r="B87" s="46" t="s">
        <v>182</v>
      </c>
      <c r="C87" s="46" t="s">
        <v>175</v>
      </c>
      <c r="D87" s="46" t="s">
        <v>170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10">
        <v>0</v>
      </c>
      <c r="AC87" s="10">
        <v>0</v>
      </c>
    </row>
    <row r="88" spans="1:29" s="36" customForma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s="36" customForma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s="36" customForma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s="36" customForma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s="36"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s="36" customForma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s="36" customForma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s="36" customForma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s="36" customForma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s="36" customForma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s="36" customForma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s="36" customForma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s="36" customForma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s="36" customForma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s="36" customForma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s="36" customForma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s="36" customForma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s="36" customForma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s="36" customForma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s="36" customForma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s="36" customForma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s="36" customForma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s="36" customForma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s="36" customForma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34" s="36" customForma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34" s="36" customForma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E114" s="6"/>
      <c r="AF114" s="6"/>
      <c r="AG114" s="6"/>
      <c r="AH114" s="6"/>
    </row>
    <row r="115" spans="1:34" s="36" customForma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E115" s="6"/>
      <c r="AF115" s="6"/>
      <c r="AG115" s="6"/>
      <c r="AH115" s="6"/>
    </row>
    <row r="116" spans="1:34" s="36" customForma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34" s="36" customForma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34" s="36" customForma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sheetData>
  <sheetProtection algorithmName="SHA-512" hashValue="riEAmsHs8KuHydetluH9dyLDfWIrT0SqIS/BZYfY57XiE/ngEJCBux30N/Zj+s+mCVY09+FBJdsAnTIhJoOyig==" saltValue="6q9Cz6kRJtDtsyO3tjFAdg=="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57E188"/>
  </sheetPr>
  <dimension ref="A1:AC127"/>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213</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17</v>
      </c>
      <c r="B2" s="7" t="s">
        <v>186</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16</v>
      </c>
      <c r="B6" s="46" t="s">
        <v>2</v>
      </c>
      <c r="C6" s="10">
        <v>305522.04119999998</v>
      </c>
      <c r="D6" s="10">
        <v>230602.87696000002</v>
      </c>
      <c r="E6" s="10">
        <v>182042.27889999998</v>
      </c>
      <c r="F6" s="10">
        <v>135826.93919999999</v>
      </c>
      <c r="G6" s="10">
        <v>100234.1018</v>
      </c>
      <c r="H6" s="10">
        <v>61580.524599999997</v>
      </c>
      <c r="I6" s="10">
        <v>49123.850000000006</v>
      </c>
      <c r="J6" s="10">
        <v>46193.3416</v>
      </c>
      <c r="K6" s="10">
        <v>39756.1129</v>
      </c>
      <c r="L6" s="10">
        <v>41300.885000000002</v>
      </c>
      <c r="M6" s="10">
        <v>31734.746500000001</v>
      </c>
      <c r="N6" s="10">
        <v>26633.470999999998</v>
      </c>
      <c r="O6" s="10">
        <v>23579.218999999997</v>
      </c>
      <c r="P6" s="10">
        <v>23916.265500000001</v>
      </c>
      <c r="Q6" s="10">
        <v>24782.680499999999</v>
      </c>
      <c r="R6" s="10">
        <v>21856.847300000001</v>
      </c>
      <c r="S6" s="10">
        <v>12405.9805</v>
      </c>
      <c r="T6" s="10">
        <v>11275.7068</v>
      </c>
      <c r="U6" s="10">
        <v>11241.402600000001</v>
      </c>
      <c r="V6" s="10">
        <v>10360.053300000001</v>
      </c>
      <c r="W6" s="10">
        <v>9300.5902999999998</v>
      </c>
      <c r="X6" s="10">
        <v>8299.8176999999996</v>
      </c>
      <c r="Y6" s="10">
        <v>7953.9726000000001</v>
      </c>
      <c r="Z6" s="10">
        <v>7402.9332999999988</v>
      </c>
      <c r="AA6" s="10">
        <v>6324.9691000000003</v>
      </c>
    </row>
    <row r="7" spans="1:29">
      <c r="A7" s="46" t="s">
        <v>16</v>
      </c>
      <c r="B7" s="46" t="s">
        <v>11</v>
      </c>
      <c r="C7" s="10">
        <v>105487.7595</v>
      </c>
      <c r="D7" s="10">
        <v>82494.283500000005</v>
      </c>
      <c r="E7" s="10">
        <v>64690.483999999997</v>
      </c>
      <c r="F7" s="10">
        <v>61789.169500000004</v>
      </c>
      <c r="G7" s="10">
        <v>40854.925999999999</v>
      </c>
      <c r="H7" s="10">
        <v>36030.777999999998</v>
      </c>
      <c r="I7" s="10">
        <v>36448.207999999999</v>
      </c>
      <c r="J7" s="10">
        <v>32113.748</v>
      </c>
      <c r="K7" s="10">
        <v>32589.759999999998</v>
      </c>
      <c r="L7" s="10">
        <v>12965.4</v>
      </c>
      <c r="M7" s="10">
        <v>4571.9305000000004</v>
      </c>
      <c r="N7" s="10">
        <v>5215.6959999999999</v>
      </c>
      <c r="O7" s="10">
        <v>3863.4935</v>
      </c>
      <c r="P7" s="10">
        <v>4340.3599999999997</v>
      </c>
      <c r="Q7" s="10">
        <v>4632.5514999999996</v>
      </c>
      <c r="R7" s="10">
        <v>4167.0277999999998</v>
      </c>
      <c r="S7" s="10">
        <v>3759.6815000000001</v>
      </c>
      <c r="T7" s="10">
        <v>3733.9430000000002</v>
      </c>
      <c r="U7" s="10">
        <v>3511.8685</v>
      </c>
      <c r="V7" s="10">
        <v>3298.7449999999999</v>
      </c>
      <c r="W7" s="10">
        <v>2963.8425000000002</v>
      </c>
      <c r="X7" s="10">
        <v>679.50630000000001</v>
      </c>
      <c r="Y7" s="10">
        <v>2062.7329</v>
      </c>
      <c r="Z7" s="10">
        <v>0</v>
      </c>
      <c r="AA7" s="10">
        <v>0</v>
      </c>
    </row>
    <row r="8" spans="1:29">
      <c r="A8" s="46" t="s">
        <v>16</v>
      </c>
      <c r="B8" s="46" t="s">
        <v>7</v>
      </c>
      <c r="C8" s="10">
        <v>10016.749774071501</v>
      </c>
      <c r="D8" s="10">
        <v>6755.6978180137185</v>
      </c>
      <c r="E8" s="10">
        <v>7711.4493317377164</v>
      </c>
      <c r="F8" s="10">
        <v>7827.5533340780539</v>
      </c>
      <c r="G8" s="10">
        <v>8966.981289141524</v>
      </c>
      <c r="H8" s="10">
        <v>4242.4552067482691</v>
      </c>
      <c r="I8" s="10">
        <v>4429.7200635185109</v>
      </c>
      <c r="J8" s="10">
        <v>3573.8631308246904</v>
      </c>
      <c r="K8" s="10">
        <v>4283.3296454245401</v>
      </c>
      <c r="L8" s="10">
        <v>6213.0815938640208</v>
      </c>
      <c r="M8" s="10">
        <v>14234.120129840139</v>
      </c>
      <c r="N8" s="10">
        <v>9350.8646573748993</v>
      </c>
      <c r="O8" s="10">
        <v>7391.4281776359203</v>
      </c>
      <c r="P8" s="10">
        <v>8280.1265232248479</v>
      </c>
      <c r="Q8" s="10">
        <v>8735.8333838962717</v>
      </c>
      <c r="R8" s="10">
        <v>9615.6721608449625</v>
      </c>
      <c r="S8" s="10">
        <v>12235.445504933821</v>
      </c>
      <c r="T8" s="10">
        <v>10472.9548372769</v>
      </c>
      <c r="U8" s="10">
        <v>10908.436594308931</v>
      </c>
      <c r="V8" s="10">
        <v>7161.2454266218192</v>
      </c>
      <c r="W8" s="10">
        <v>6015.7119919811303</v>
      </c>
      <c r="X8" s="10">
        <v>2832.7787337817795</v>
      </c>
      <c r="Y8" s="10">
        <v>1503.8282893549599</v>
      </c>
      <c r="Z8" s="10">
        <v>1503.58318546636</v>
      </c>
      <c r="AA8" s="10">
        <v>1444.4688146734402</v>
      </c>
    </row>
    <row r="9" spans="1:29">
      <c r="A9" s="46" t="s">
        <v>16</v>
      </c>
      <c r="B9" s="46" t="s">
        <v>12</v>
      </c>
      <c r="C9" s="10">
        <v>108.45146099999999</v>
      </c>
      <c r="D9" s="10">
        <v>8017.6393000000007</v>
      </c>
      <c r="E9" s="10">
        <v>4233.4854999999998</v>
      </c>
      <c r="F9" s="10">
        <v>3361.9017999999996</v>
      </c>
      <c r="G9" s="10">
        <v>3889.6289999999999</v>
      </c>
      <c r="H9" s="10">
        <v>2298.7702000000004</v>
      </c>
      <c r="I9" s="10">
        <v>7.3585785999999998E-5</v>
      </c>
      <c r="J9" s="10">
        <v>2.8504832000000002</v>
      </c>
      <c r="K9" s="10">
        <v>7.8954390000000005</v>
      </c>
      <c r="L9" s="10">
        <v>39.956800000000001</v>
      </c>
      <c r="M9" s="10">
        <v>246.18401999999998</v>
      </c>
      <c r="N9" s="10">
        <v>157.34604999999999</v>
      </c>
      <c r="O9" s="10">
        <v>102.5591</v>
      </c>
      <c r="P9" s="10">
        <v>277.08706000000001</v>
      </c>
      <c r="Q9" s="10">
        <v>74.608149999999995</v>
      </c>
      <c r="R9" s="10">
        <v>0</v>
      </c>
      <c r="S9" s="10">
        <v>0</v>
      </c>
      <c r="T9" s="10">
        <v>0</v>
      </c>
      <c r="U9" s="10">
        <v>0</v>
      </c>
      <c r="V9" s="10">
        <v>0</v>
      </c>
      <c r="W9" s="10">
        <v>0</v>
      </c>
      <c r="X9" s="10">
        <v>0</v>
      </c>
      <c r="Y9" s="10">
        <v>0</v>
      </c>
      <c r="Z9" s="10">
        <v>0</v>
      </c>
      <c r="AA9" s="10">
        <v>0</v>
      </c>
    </row>
    <row r="10" spans="1:29">
      <c r="A10" s="46" t="s">
        <v>16</v>
      </c>
      <c r="B10" s="46" t="s">
        <v>5</v>
      </c>
      <c r="C10" s="10">
        <v>668.06996191171277</v>
      </c>
      <c r="D10" s="10">
        <v>271.05690459241197</v>
      </c>
      <c r="E10" s="10">
        <v>588.33318539487891</v>
      </c>
      <c r="F10" s="10">
        <v>407.79396169627807</v>
      </c>
      <c r="G10" s="10">
        <v>1751.251524480132</v>
      </c>
      <c r="H10" s="10">
        <v>520.58539462192516</v>
      </c>
      <c r="I10" s="10">
        <v>21.380184377029991</v>
      </c>
      <c r="J10" s="10">
        <v>15.028603441639</v>
      </c>
      <c r="K10" s="10">
        <v>75.73502732397499</v>
      </c>
      <c r="L10" s="10">
        <v>266.53540908121892</v>
      </c>
      <c r="M10" s="10">
        <v>3555.4881468346407</v>
      </c>
      <c r="N10" s="10">
        <v>2193.22579108835</v>
      </c>
      <c r="O10" s="10">
        <v>1183.0961569991689</v>
      </c>
      <c r="P10" s="10">
        <v>4105.2567340186197</v>
      </c>
      <c r="Q10" s="10">
        <v>1283.68090171273</v>
      </c>
      <c r="R10" s="10">
        <v>4248.6611412713164</v>
      </c>
      <c r="S10" s="10">
        <v>12321.667451827851</v>
      </c>
      <c r="T10" s="10">
        <v>12067.73510427775</v>
      </c>
      <c r="U10" s="10">
        <v>7533.9898540304284</v>
      </c>
      <c r="V10" s="10">
        <v>15318.063801653998</v>
      </c>
      <c r="W10" s="10">
        <v>10018.75426678618</v>
      </c>
      <c r="X10" s="10">
        <v>13304.49428982075</v>
      </c>
      <c r="Y10" s="10">
        <v>10498.47067575162</v>
      </c>
      <c r="Z10" s="10">
        <v>11028.455403972899</v>
      </c>
      <c r="AA10" s="10">
        <v>12811.176035016124</v>
      </c>
    </row>
    <row r="11" spans="1:29">
      <c r="A11" s="46" t="s">
        <v>16</v>
      </c>
      <c r="B11" s="46" t="s">
        <v>3</v>
      </c>
      <c r="C11" s="10">
        <v>128853.6912</v>
      </c>
      <c r="D11" s="10">
        <v>104765.43033999999</v>
      </c>
      <c r="E11" s="10">
        <v>81707.118770000001</v>
      </c>
      <c r="F11" s="10">
        <v>63348.944950000005</v>
      </c>
      <c r="G11" s="10">
        <v>77207.915030000004</v>
      </c>
      <c r="H11" s="10">
        <v>57970.297309999994</v>
      </c>
      <c r="I11" s="10">
        <v>56849.279259999996</v>
      </c>
      <c r="J11" s="10">
        <v>47898.941560000007</v>
      </c>
      <c r="K11" s="10">
        <v>46336.919499999996</v>
      </c>
      <c r="L11" s="10">
        <v>54899.440919999994</v>
      </c>
      <c r="M11" s="10">
        <v>47192.622669999997</v>
      </c>
      <c r="N11" s="10">
        <v>38858.34388</v>
      </c>
      <c r="O11" s="10">
        <v>41452.96398</v>
      </c>
      <c r="P11" s="10">
        <v>48798.290009999997</v>
      </c>
      <c r="Q11" s="10">
        <v>40443.308239999998</v>
      </c>
      <c r="R11" s="10">
        <v>36001.904240000003</v>
      </c>
      <c r="S11" s="10">
        <v>31815.218140000001</v>
      </c>
      <c r="T11" s="10">
        <v>30998.941890000006</v>
      </c>
      <c r="U11" s="10">
        <v>31856.88076</v>
      </c>
      <c r="V11" s="10">
        <v>30084.465120000001</v>
      </c>
      <c r="W11" s="10">
        <v>27064.367310000001</v>
      </c>
      <c r="X11" s="10">
        <v>24420.073914000001</v>
      </c>
      <c r="Y11" s="10">
        <v>27251.147570000001</v>
      </c>
      <c r="Z11" s="10">
        <v>24853.581760000001</v>
      </c>
      <c r="AA11" s="10">
        <v>24045.42425</v>
      </c>
    </row>
    <row r="12" spans="1:29">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9">
      <c r="A13" s="46" t="s">
        <v>16</v>
      </c>
      <c r="B13" s="46" t="s">
        <v>9</v>
      </c>
      <c r="C13" s="10">
        <v>3059.7680632999991</v>
      </c>
      <c r="D13" s="10">
        <v>4339.534336650464</v>
      </c>
      <c r="E13" s="10">
        <v>5115.0450084620625</v>
      </c>
      <c r="F13" s="10">
        <v>5752.8283000065885</v>
      </c>
      <c r="G13" s="10">
        <v>5856.3280678277888</v>
      </c>
      <c r="H13" s="10">
        <v>5853.027447414499</v>
      </c>
      <c r="I13" s="10">
        <v>5711.3016174884897</v>
      </c>
      <c r="J13" s="10">
        <v>5700.3566767470156</v>
      </c>
      <c r="K13" s="10">
        <v>5514.9525849938773</v>
      </c>
      <c r="L13" s="10">
        <v>5345.1096752856665</v>
      </c>
      <c r="M13" s="10">
        <v>5185.9611665852208</v>
      </c>
      <c r="N13" s="10">
        <v>5039.3999026431911</v>
      </c>
      <c r="O13" s="10">
        <v>4867.2507877013095</v>
      </c>
      <c r="P13" s="10">
        <v>4610.6694906443245</v>
      </c>
      <c r="Q13" s="10">
        <v>4343.8365848220592</v>
      </c>
      <c r="R13" s="10">
        <v>4084.3206219588201</v>
      </c>
      <c r="S13" s="10">
        <v>3918.2170901057279</v>
      </c>
      <c r="T13" s="10">
        <v>3688.1322968127793</v>
      </c>
      <c r="U13" s="10">
        <v>3446.7029029556661</v>
      </c>
      <c r="V13" s="10">
        <v>3199.6899168486416</v>
      </c>
      <c r="W13" s="10">
        <v>3067.5984224646527</v>
      </c>
      <c r="X13" s="10">
        <v>2907.3751093823994</v>
      </c>
      <c r="Y13" s="10">
        <v>2799.1363237717133</v>
      </c>
      <c r="Z13" s="10">
        <v>2602.9321115139892</v>
      </c>
      <c r="AA13" s="10">
        <v>2446.7150288513958</v>
      </c>
    </row>
    <row r="14" spans="1:29">
      <c r="A14" s="46" t="s">
        <v>16</v>
      </c>
      <c r="B14" s="46" t="s">
        <v>8</v>
      </c>
      <c r="C14" s="10">
        <v>1898.4812007599992</v>
      </c>
      <c r="D14" s="10">
        <v>1872.7451471699565</v>
      </c>
      <c r="E14" s="10">
        <v>2069.8213378257001</v>
      </c>
      <c r="F14" s="10">
        <v>2161.6780050087132</v>
      </c>
      <c r="G14" s="10">
        <v>2697.7186205221892</v>
      </c>
      <c r="H14" s="10">
        <v>2632.6784504789789</v>
      </c>
      <c r="I14" s="10">
        <v>2643.5102462539635</v>
      </c>
      <c r="J14" s="10">
        <v>2459.3105363227201</v>
      </c>
      <c r="K14" s="10">
        <v>2457.6244170340219</v>
      </c>
      <c r="L14" s="10">
        <v>2464.2905439965825</v>
      </c>
      <c r="M14" s="10">
        <v>2440.916138852519</v>
      </c>
      <c r="N14" s="10">
        <v>2426.7086588824436</v>
      </c>
      <c r="O14" s="10">
        <v>2285.3081119844983</v>
      </c>
      <c r="P14" s="10">
        <v>1924.5416051284221</v>
      </c>
      <c r="Q14" s="10">
        <v>1880.3485786009626</v>
      </c>
      <c r="R14" s="10">
        <v>1863.3667157449843</v>
      </c>
      <c r="S14" s="10">
        <v>1767.3547278664805</v>
      </c>
      <c r="T14" s="10">
        <v>1695.2765074445101</v>
      </c>
      <c r="U14" s="10">
        <v>1638.3552253003538</v>
      </c>
      <c r="V14" s="10">
        <v>1548.8316601428228</v>
      </c>
      <c r="W14" s="10">
        <v>1509.3375650969408</v>
      </c>
      <c r="X14" s="10">
        <v>1482.8742662732452</v>
      </c>
      <c r="Y14" s="10">
        <v>1262.3997592478561</v>
      </c>
      <c r="Z14" s="10">
        <v>1284.5094214607302</v>
      </c>
      <c r="AA14" s="10">
        <v>1248.7072855226515</v>
      </c>
    </row>
    <row r="15" spans="1:29">
      <c r="A15" s="46" t="s">
        <v>16</v>
      </c>
      <c r="B15" s="46" t="s">
        <v>85</v>
      </c>
      <c r="C15" s="10">
        <v>138.42526694999989</v>
      </c>
      <c r="D15" s="10">
        <v>180.88943715207688</v>
      </c>
      <c r="E15" s="10">
        <v>447.58889872905991</v>
      </c>
      <c r="F15" s="10">
        <v>669.44331332860588</v>
      </c>
      <c r="G15" s="10">
        <v>627.26423506033393</v>
      </c>
      <c r="H15" s="10">
        <v>716.96427025198091</v>
      </c>
      <c r="I15" s="10">
        <v>694.54358115746493</v>
      </c>
      <c r="J15" s="10">
        <v>613.10369370897001</v>
      </c>
      <c r="K15" s="10">
        <v>636.35417174088002</v>
      </c>
      <c r="L15" s="10">
        <v>621.63998711759291</v>
      </c>
      <c r="M15" s="10">
        <v>594.72570700670883</v>
      </c>
      <c r="N15" s="10">
        <v>566.68702795794479</v>
      </c>
      <c r="O15" s="10">
        <v>558.42890422459107</v>
      </c>
      <c r="P15" s="10">
        <v>499.018608001465</v>
      </c>
      <c r="Q15" s="10">
        <v>479.47820618150587</v>
      </c>
      <c r="R15" s="10">
        <v>447.75679855950295</v>
      </c>
      <c r="S15" s="10">
        <v>400.96212409678196</v>
      </c>
      <c r="T15" s="10">
        <v>384.78721819505995</v>
      </c>
      <c r="U15" s="10">
        <v>372.63383937551998</v>
      </c>
      <c r="V15" s="10">
        <v>336.83613250913987</v>
      </c>
      <c r="W15" s="10">
        <v>372.39407549336983</v>
      </c>
      <c r="X15" s="10">
        <v>354.83618544404993</v>
      </c>
      <c r="Y15" s="10">
        <v>318.49581684985986</v>
      </c>
      <c r="Z15" s="10">
        <v>305.67791635802996</v>
      </c>
      <c r="AA15" s="10">
        <v>285.6125708035799</v>
      </c>
    </row>
    <row r="16" spans="1:29">
      <c r="A16" s="46" t="s">
        <v>16</v>
      </c>
      <c r="B16" s="46" t="s">
        <v>198</v>
      </c>
      <c r="C16" s="10">
        <v>6713.5165999999999</v>
      </c>
      <c r="D16" s="10">
        <v>8662.0461400000004</v>
      </c>
      <c r="E16" s="10">
        <v>9311.7664399999994</v>
      </c>
      <c r="F16" s="10">
        <v>7675.5157500000005</v>
      </c>
      <c r="G16" s="10">
        <v>10026.479331566166</v>
      </c>
      <c r="H16" s="10">
        <v>11984.561505568603</v>
      </c>
      <c r="I16" s="10">
        <v>11528.749676997664</v>
      </c>
      <c r="J16" s="10">
        <v>10737.436950151019</v>
      </c>
      <c r="K16" s="10">
        <v>13857.52686899228</v>
      </c>
      <c r="L16" s="10">
        <v>19099.595690453287</v>
      </c>
      <c r="M16" s="10">
        <v>20332.397802324602</v>
      </c>
      <c r="N16" s="10">
        <v>19492.431100337115</v>
      </c>
      <c r="O16" s="10">
        <v>17093.955497328483</v>
      </c>
      <c r="P16" s="10">
        <v>16742.348860830087</v>
      </c>
      <c r="Q16" s="10">
        <v>14239.092760298527</v>
      </c>
      <c r="R16" s="10">
        <v>15036.524793948191</v>
      </c>
      <c r="S16" s="10">
        <v>14925.527135757562</v>
      </c>
      <c r="T16" s="10">
        <v>14534.891142932551</v>
      </c>
      <c r="U16" s="10">
        <v>14424.204658515713</v>
      </c>
      <c r="V16" s="10">
        <v>13943.423855499357</v>
      </c>
      <c r="W16" s="10">
        <v>13516.884256643301</v>
      </c>
      <c r="X16" s="10">
        <v>13168.79856292544</v>
      </c>
      <c r="Y16" s="10">
        <v>11130.982822179763</v>
      </c>
      <c r="Z16" s="10">
        <v>9470.9742521318021</v>
      </c>
      <c r="AA16" s="10">
        <v>9254.4963854274392</v>
      </c>
    </row>
    <row r="17" spans="1:29">
      <c r="A17" s="46" t="s">
        <v>16</v>
      </c>
      <c r="B17" s="46" t="s">
        <v>15</v>
      </c>
      <c r="C17" s="10">
        <v>7.8932778780000001</v>
      </c>
      <c r="D17" s="10">
        <v>7.1909912189999998</v>
      </c>
      <c r="E17" s="10">
        <v>8.4537471149999988</v>
      </c>
      <c r="F17" s="10">
        <v>8.899641511999997</v>
      </c>
      <c r="G17" s="10">
        <v>9.1530477230000002</v>
      </c>
      <c r="H17" s="10">
        <v>9.846275455999999</v>
      </c>
      <c r="I17" s="10">
        <v>10.125852065999998</v>
      </c>
      <c r="J17" s="10">
        <v>9.8774849670000009</v>
      </c>
      <c r="K17" s="10">
        <v>11.106488915</v>
      </c>
      <c r="L17" s="10">
        <v>11.897870039999999</v>
      </c>
      <c r="M17" s="10">
        <v>11.557562979999998</v>
      </c>
      <c r="N17" s="10">
        <v>11.947382688000001</v>
      </c>
      <c r="O17" s="10">
        <v>12.803633288</v>
      </c>
      <c r="P17" s="10">
        <v>12.67539736</v>
      </c>
      <c r="Q17" s="10">
        <v>13.210826556000001</v>
      </c>
      <c r="R17" s="10">
        <v>13.320181513999998</v>
      </c>
      <c r="S17" s="10">
        <v>12.783735174999997</v>
      </c>
      <c r="T17" s="10">
        <v>13.307869125999998</v>
      </c>
      <c r="U17" s="10">
        <v>13.576877839000002</v>
      </c>
      <c r="V17" s="10">
        <v>13.443121353</v>
      </c>
      <c r="W17" s="10">
        <v>13.361283069999997</v>
      </c>
      <c r="X17" s="10">
        <v>13.620318387999999</v>
      </c>
      <c r="Y17" s="10">
        <v>12.644362969999989</v>
      </c>
      <c r="Z17" s="10">
        <v>12.878086191999998</v>
      </c>
      <c r="AA17" s="10">
        <v>12.804397976000001</v>
      </c>
    </row>
    <row r="18" spans="1:29">
      <c r="A18" s="53" t="s">
        <v>84</v>
      </c>
      <c r="B18" s="53"/>
      <c r="C18" s="27">
        <v>562474.84750587132</v>
      </c>
      <c r="D18" s="27">
        <v>447969.39087479771</v>
      </c>
      <c r="E18" s="27">
        <v>357925.82511926431</v>
      </c>
      <c r="F18" s="27">
        <v>288830.66775563022</v>
      </c>
      <c r="G18" s="27">
        <v>252121.74794632112</v>
      </c>
      <c r="H18" s="27">
        <v>183840.4886605402</v>
      </c>
      <c r="I18" s="27">
        <v>167460.66855544492</v>
      </c>
      <c r="J18" s="27">
        <v>149317.85871936305</v>
      </c>
      <c r="K18" s="27">
        <v>145527.31704342455</v>
      </c>
      <c r="L18" s="27">
        <v>143227.83348983838</v>
      </c>
      <c r="M18" s="27">
        <v>130100.65034442383</v>
      </c>
      <c r="N18" s="27">
        <v>109946.12145097194</v>
      </c>
      <c r="O18" s="27">
        <v>102390.50684916199</v>
      </c>
      <c r="P18" s="27">
        <v>113506.63978920778</v>
      </c>
      <c r="Q18" s="27">
        <v>100908.62963206806</v>
      </c>
      <c r="R18" s="27">
        <v>97335.401753841797</v>
      </c>
      <c r="S18" s="27">
        <v>93562.837909763213</v>
      </c>
      <c r="T18" s="27">
        <v>88865.676666065556</v>
      </c>
      <c r="U18" s="27">
        <v>84948.051812325619</v>
      </c>
      <c r="V18" s="27">
        <v>85264.797334628776</v>
      </c>
      <c r="W18" s="27">
        <v>73842.841971535585</v>
      </c>
      <c r="X18" s="27">
        <v>67464.175380015673</v>
      </c>
      <c r="Y18" s="27">
        <v>64793.811120125785</v>
      </c>
      <c r="Z18" s="27">
        <v>58465.525437095814</v>
      </c>
      <c r="AA18" s="27">
        <v>57874.373868270624</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9">
      <c r="A21" s="46" t="s">
        <v>22</v>
      </c>
      <c r="B21" s="46" t="s">
        <v>2</v>
      </c>
      <c r="C21" s="10">
        <v>143268.4075</v>
      </c>
      <c r="D21" s="10">
        <v>112810.31296000001</v>
      </c>
      <c r="E21" s="10">
        <v>83979.93</v>
      </c>
      <c r="F21" s="10">
        <v>64614.894500000002</v>
      </c>
      <c r="G21" s="10">
        <v>34101.800000000003</v>
      </c>
      <c r="H21" s="10">
        <v>11271.992</v>
      </c>
      <c r="I21" s="10">
        <v>11772.073</v>
      </c>
      <c r="J21" s="10">
        <v>9386.2369999999992</v>
      </c>
      <c r="K21" s="10">
        <v>10713.867</v>
      </c>
      <c r="L21" s="10">
        <v>12930.415000000001</v>
      </c>
      <c r="M21" s="10">
        <v>12984.371499999999</v>
      </c>
      <c r="N21" s="10">
        <v>10953.052</v>
      </c>
      <c r="O21" s="10">
        <v>10315.231</v>
      </c>
      <c r="P21" s="10">
        <v>8776.0874999999996</v>
      </c>
      <c r="Q21" s="10">
        <v>10357.907999999999</v>
      </c>
      <c r="R21" s="10">
        <v>9704.0944999999992</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29.124312000000003</v>
      </c>
      <c r="D23" s="10">
        <v>693.80077060987605</v>
      </c>
      <c r="E23" s="10">
        <v>766.40531920807007</v>
      </c>
      <c r="F23" s="10">
        <v>902.27911794937995</v>
      </c>
      <c r="G23" s="10">
        <v>2287.6972167479303</v>
      </c>
      <c r="H23" s="10">
        <v>33.194650792210993</v>
      </c>
      <c r="I23" s="10">
        <v>368.15851426349997</v>
      </c>
      <c r="J23" s="10">
        <v>9.0210314058799987</v>
      </c>
      <c r="K23" s="10">
        <v>486.87671353780001</v>
      </c>
      <c r="L23" s="10">
        <v>892.06824017382007</v>
      </c>
      <c r="M23" s="10">
        <v>3033.1917253503998</v>
      </c>
      <c r="N23" s="10">
        <v>1236.33948047227</v>
      </c>
      <c r="O23" s="10">
        <v>1379.0389667397701</v>
      </c>
      <c r="P23" s="10">
        <v>1662.4749690650001</v>
      </c>
      <c r="Q23" s="10">
        <v>2051.78122691</v>
      </c>
      <c r="R23" s="10">
        <v>2706.7869874538001</v>
      </c>
      <c r="S23" s="10">
        <v>3501.4474787968998</v>
      </c>
      <c r="T23" s="10">
        <v>3195.2020641591998</v>
      </c>
      <c r="U23" s="10">
        <v>3433.0850111166997</v>
      </c>
      <c r="V23" s="10">
        <v>1.1285536E-3</v>
      </c>
      <c r="W23" s="10">
        <v>1.0226618999999999E-3</v>
      </c>
      <c r="X23" s="10">
        <v>1.2767493000000001E-3</v>
      </c>
      <c r="Y23" s="10">
        <v>1.3283701000000002E-3</v>
      </c>
      <c r="Z23" s="10">
        <v>1.4077261999999998E-3</v>
      </c>
      <c r="AA23" s="10">
        <v>1.3025455E-3</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0.87936424391800005</v>
      </c>
      <c r="D25" s="10">
        <v>170.92269994408997</v>
      </c>
      <c r="E25" s="10">
        <v>37.156296026410004</v>
      </c>
      <c r="F25" s="10">
        <v>9.1371182203399979</v>
      </c>
      <c r="G25" s="10">
        <v>471.26163074935005</v>
      </c>
      <c r="H25" s="10">
        <v>210.12499272972801</v>
      </c>
      <c r="I25" s="10">
        <v>10.638097146719993</v>
      </c>
      <c r="J25" s="10">
        <v>0.62861291423999988</v>
      </c>
      <c r="K25" s="10">
        <v>1.9711191137700004</v>
      </c>
      <c r="L25" s="10">
        <v>3.2979219642199999</v>
      </c>
      <c r="M25" s="10">
        <v>662.78365358919996</v>
      </c>
      <c r="N25" s="10">
        <v>468.23637005873002</v>
      </c>
      <c r="O25" s="10">
        <v>292.36652505442999</v>
      </c>
      <c r="P25" s="10">
        <v>823.05062585399992</v>
      </c>
      <c r="Q25" s="10">
        <v>125.48709318088001</v>
      </c>
      <c r="R25" s="10">
        <v>1022.59750803936</v>
      </c>
      <c r="S25" s="10">
        <v>5367.9170092671002</v>
      </c>
      <c r="T25" s="10">
        <v>4248.7689251720003</v>
      </c>
      <c r="U25" s="10">
        <v>3043.7247184977996</v>
      </c>
      <c r="V25" s="10">
        <v>5725.6139375621997</v>
      </c>
      <c r="W25" s="10">
        <v>3474.9010384854</v>
      </c>
      <c r="X25" s="10">
        <v>3564.8166054478002</v>
      </c>
      <c r="Y25" s="10">
        <v>2716.1137725207</v>
      </c>
      <c r="Z25" s="10">
        <v>4732.0969845620011</v>
      </c>
      <c r="AA25" s="10">
        <v>3910.0321845422995</v>
      </c>
      <c r="AB25" s="36"/>
      <c r="AC25" s="36"/>
    </row>
    <row r="26" spans="1:29">
      <c r="A26" s="46" t="s">
        <v>22</v>
      </c>
      <c r="B26" s="46" t="s">
        <v>3</v>
      </c>
      <c r="C26" s="10">
        <v>21832.545300000002</v>
      </c>
      <c r="D26" s="10">
        <v>18932.949399999998</v>
      </c>
      <c r="E26" s="10">
        <v>19655.74235</v>
      </c>
      <c r="F26" s="10">
        <v>16169.372859999999</v>
      </c>
      <c r="G26" s="10">
        <v>19756.981439999996</v>
      </c>
      <c r="H26" s="10">
        <v>15071.087039999999</v>
      </c>
      <c r="I26" s="10">
        <v>10946.17844</v>
      </c>
      <c r="J26" s="10">
        <v>9216.1515399999989</v>
      </c>
      <c r="K26" s="10">
        <v>8633.0083999999988</v>
      </c>
      <c r="L26" s="10">
        <v>11174.51556</v>
      </c>
      <c r="M26" s="10">
        <v>10819.22018</v>
      </c>
      <c r="N26" s="10">
        <v>9335.2858400000005</v>
      </c>
      <c r="O26" s="10">
        <v>6788.9085800000003</v>
      </c>
      <c r="P26" s="10">
        <v>10089.32732</v>
      </c>
      <c r="Q26" s="10">
        <v>7695.0311999999994</v>
      </c>
      <c r="R26" s="10">
        <v>6190.6848600000003</v>
      </c>
      <c r="S26" s="10">
        <v>5933.6958800000002</v>
      </c>
      <c r="T26" s="10">
        <v>5361.9887699999999</v>
      </c>
      <c r="U26" s="10">
        <v>5880.6400300000005</v>
      </c>
      <c r="V26" s="10">
        <v>5953.7995700000001</v>
      </c>
      <c r="W26" s="10">
        <v>5373.0133100000003</v>
      </c>
      <c r="X26" s="10">
        <v>4393.2469399999991</v>
      </c>
      <c r="Y26" s="10">
        <v>5778.7704599999997</v>
      </c>
      <c r="Z26" s="10">
        <v>5118.4556700000003</v>
      </c>
      <c r="AA26" s="10">
        <v>5108.3235600000007</v>
      </c>
      <c r="AB26" s="36"/>
      <c r="AC26" s="36"/>
    </row>
    <row r="27" spans="1:29">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29">
      <c r="A28" s="46" t="s">
        <v>22</v>
      </c>
      <c r="B28" s="46" t="s">
        <v>9</v>
      </c>
      <c r="C28" s="10">
        <v>728.43410499999982</v>
      </c>
      <c r="D28" s="10">
        <v>1300.6797238726144</v>
      </c>
      <c r="E28" s="10">
        <v>1799.7533407165804</v>
      </c>
      <c r="F28" s="10">
        <v>2072.2363668477287</v>
      </c>
      <c r="G28" s="10">
        <v>2214.2919359218222</v>
      </c>
      <c r="H28" s="10">
        <v>1956.1494608107082</v>
      </c>
      <c r="I28" s="10">
        <v>1863.4945585604153</v>
      </c>
      <c r="J28" s="10">
        <v>1818.6961215125345</v>
      </c>
      <c r="K28" s="10">
        <v>1772.7395649029361</v>
      </c>
      <c r="L28" s="10">
        <v>1671.6454610502701</v>
      </c>
      <c r="M28" s="10">
        <v>1555.703713209821</v>
      </c>
      <c r="N28" s="10">
        <v>1509.3823328285666</v>
      </c>
      <c r="O28" s="10">
        <v>1477.8332849241244</v>
      </c>
      <c r="P28" s="10">
        <v>1419.8188370314253</v>
      </c>
      <c r="Q28" s="10">
        <v>1191.0818065977835</v>
      </c>
      <c r="R28" s="10">
        <v>1151.1330111223965</v>
      </c>
      <c r="S28" s="10">
        <v>1059.4357224496403</v>
      </c>
      <c r="T28" s="10">
        <v>1007.6750578195364</v>
      </c>
      <c r="U28" s="10">
        <v>921.55055385882611</v>
      </c>
      <c r="V28" s="10">
        <v>822.60267614724194</v>
      </c>
      <c r="W28" s="10">
        <v>794.8006843043122</v>
      </c>
      <c r="X28" s="10">
        <v>768.26397512829146</v>
      </c>
      <c r="Y28" s="10">
        <v>792.31112084063545</v>
      </c>
      <c r="Z28" s="10">
        <v>677.30106968358177</v>
      </c>
      <c r="AA28" s="10">
        <v>671.98827889758365</v>
      </c>
      <c r="AB28" s="36"/>
      <c r="AC28" s="36"/>
    </row>
    <row r="29" spans="1:29">
      <c r="A29" s="46" t="s">
        <v>22</v>
      </c>
      <c r="B29" s="46" t="s">
        <v>8</v>
      </c>
      <c r="C29" s="10">
        <v>774.42126614999961</v>
      </c>
      <c r="D29" s="10">
        <v>788.7643833499618</v>
      </c>
      <c r="E29" s="10">
        <v>1161.9019223391072</v>
      </c>
      <c r="F29" s="10">
        <v>1303.3336279605387</v>
      </c>
      <c r="G29" s="10">
        <v>1797.9890603890476</v>
      </c>
      <c r="H29" s="10">
        <v>1782.2277474830471</v>
      </c>
      <c r="I29" s="10">
        <v>1792.416250872915</v>
      </c>
      <c r="J29" s="10">
        <v>1607.2305350548099</v>
      </c>
      <c r="K29" s="10">
        <v>1577.7899516214666</v>
      </c>
      <c r="L29" s="10">
        <v>1528.0798342580545</v>
      </c>
      <c r="M29" s="10">
        <v>1391.4002026665421</v>
      </c>
      <c r="N29" s="10">
        <v>1371.57530973753</v>
      </c>
      <c r="O29" s="10">
        <v>1301.2087663625202</v>
      </c>
      <c r="P29" s="10">
        <v>1111.9343849142087</v>
      </c>
      <c r="Q29" s="10">
        <v>1060.3854249720625</v>
      </c>
      <c r="R29" s="10">
        <v>1071.3358627344642</v>
      </c>
      <c r="S29" s="10">
        <v>1011.7431385520136</v>
      </c>
      <c r="T29" s="10">
        <v>951.37390169517823</v>
      </c>
      <c r="U29" s="10">
        <v>877.79193103868317</v>
      </c>
      <c r="V29" s="10">
        <v>791.04034978706898</v>
      </c>
      <c r="W29" s="10">
        <v>790.55949507748096</v>
      </c>
      <c r="X29" s="10">
        <v>751.34700724008701</v>
      </c>
      <c r="Y29" s="10">
        <v>623.83958059417091</v>
      </c>
      <c r="Z29" s="10">
        <v>619.54440178724781</v>
      </c>
      <c r="AA29" s="10">
        <v>623.70709335674076</v>
      </c>
      <c r="AB29" s="36"/>
      <c r="AC29" s="36"/>
    </row>
    <row r="30" spans="1:29">
      <c r="A30" s="46" t="s">
        <v>22</v>
      </c>
      <c r="B30" s="46" t="s">
        <v>85</v>
      </c>
      <c r="C30" s="10">
        <v>39.901922109999994</v>
      </c>
      <c r="D30" s="10">
        <v>50.192831451566974</v>
      </c>
      <c r="E30" s="10">
        <v>258.12713899011987</v>
      </c>
      <c r="F30" s="10">
        <v>486.30355086145096</v>
      </c>
      <c r="G30" s="10">
        <v>467.58437065029398</v>
      </c>
      <c r="H30" s="10">
        <v>569.07392117493589</v>
      </c>
      <c r="I30" s="10">
        <v>557.82583778417995</v>
      </c>
      <c r="J30" s="10">
        <v>479.28080412225995</v>
      </c>
      <c r="K30" s="10">
        <v>484.75751565500804</v>
      </c>
      <c r="L30" s="10">
        <v>457.18843064871595</v>
      </c>
      <c r="M30" s="10">
        <v>411.40962631799397</v>
      </c>
      <c r="N30" s="10">
        <v>391.82974851302981</v>
      </c>
      <c r="O30" s="10">
        <v>386.35856938981505</v>
      </c>
      <c r="P30" s="10">
        <v>348.43178563944008</v>
      </c>
      <c r="Q30" s="10">
        <v>338.24986964961585</v>
      </c>
      <c r="R30" s="10">
        <v>317.51785290352899</v>
      </c>
      <c r="S30" s="10">
        <v>289.15973222739206</v>
      </c>
      <c r="T30" s="10">
        <v>276.7861705639159</v>
      </c>
      <c r="U30" s="10">
        <v>260.45758556869998</v>
      </c>
      <c r="V30" s="10">
        <v>235.75855259878</v>
      </c>
      <c r="W30" s="10">
        <v>228.71330743338987</v>
      </c>
      <c r="X30" s="10">
        <v>213.79179739580999</v>
      </c>
      <c r="Y30" s="10">
        <v>143.65365470693999</v>
      </c>
      <c r="Z30" s="10">
        <v>138.14970963851997</v>
      </c>
      <c r="AA30" s="10">
        <v>129.17005127235998</v>
      </c>
      <c r="AB30" s="36"/>
      <c r="AC30" s="36"/>
    </row>
    <row r="31" spans="1:29">
      <c r="A31" s="46" t="s">
        <v>22</v>
      </c>
      <c r="B31" s="46" t="s">
        <v>198</v>
      </c>
      <c r="C31" s="10">
        <v>1347.425</v>
      </c>
      <c r="D31" s="10">
        <v>1404.3233400000001</v>
      </c>
      <c r="E31" s="10">
        <v>2093.4456399999999</v>
      </c>
      <c r="F31" s="10">
        <v>1724.3923500000001</v>
      </c>
      <c r="G31" s="10">
        <v>5864.7045939920799</v>
      </c>
      <c r="H31" s="10">
        <v>9065.6608984736431</v>
      </c>
      <c r="I31" s="10">
        <v>6433.6643317058188</v>
      </c>
      <c r="J31" s="10">
        <v>4900.979688533329</v>
      </c>
      <c r="K31" s="10">
        <v>6016.6900213637191</v>
      </c>
      <c r="L31" s="10">
        <v>7341.1503865703198</v>
      </c>
      <c r="M31" s="10">
        <v>7204.27091111351</v>
      </c>
      <c r="N31" s="10">
        <v>5974.7369909396712</v>
      </c>
      <c r="O31" s="10">
        <v>5070.6780445842087</v>
      </c>
      <c r="P31" s="10">
        <v>5911.4892232630682</v>
      </c>
      <c r="Q31" s="10">
        <v>4360.4643533739036</v>
      </c>
      <c r="R31" s="10">
        <v>4181.9981419718297</v>
      </c>
      <c r="S31" s="10">
        <v>3846.1173504304938</v>
      </c>
      <c r="T31" s="10">
        <v>4358.3657700684998</v>
      </c>
      <c r="U31" s="10">
        <v>3514.8499757508657</v>
      </c>
      <c r="V31" s="10">
        <v>4072.0282239132002</v>
      </c>
      <c r="W31" s="10">
        <v>3842.0791408150208</v>
      </c>
      <c r="X31" s="10">
        <v>3561.3667609016902</v>
      </c>
      <c r="Y31" s="10">
        <v>3315.4628667269944</v>
      </c>
      <c r="Z31" s="10">
        <v>2514.4634598430634</v>
      </c>
      <c r="AA31" s="10">
        <v>2656.3179050117492</v>
      </c>
      <c r="AB31" s="36"/>
      <c r="AC31" s="36"/>
    </row>
    <row r="32" spans="1:29">
      <c r="A32" s="46" t="s">
        <v>22</v>
      </c>
      <c r="B32" s="46" t="s">
        <v>15</v>
      </c>
      <c r="C32" s="10">
        <v>1.2012646217</v>
      </c>
      <c r="D32" s="10">
        <v>1.2408390569999999</v>
      </c>
      <c r="E32" s="10">
        <v>1.5894864779999998</v>
      </c>
      <c r="F32" s="10">
        <v>1.7757058619999988</v>
      </c>
      <c r="G32" s="10">
        <v>1.9633634409999998</v>
      </c>
      <c r="H32" s="10">
        <v>2.2015497200000005</v>
      </c>
      <c r="I32" s="10">
        <v>2.314519126</v>
      </c>
      <c r="J32" s="10">
        <v>2.2968515370000002</v>
      </c>
      <c r="K32" s="10">
        <v>2.5262606149999995</v>
      </c>
      <c r="L32" s="10">
        <v>2.6679595299999992</v>
      </c>
      <c r="M32" s="10">
        <v>2.7062231899999989</v>
      </c>
      <c r="N32" s="10">
        <v>2.827560718</v>
      </c>
      <c r="O32" s="10">
        <v>3.0254613379999999</v>
      </c>
      <c r="P32" s="10">
        <v>3.0908734800000004</v>
      </c>
      <c r="Q32" s="10">
        <v>3.2491308560000007</v>
      </c>
      <c r="R32" s="10">
        <v>3.2964334239999999</v>
      </c>
      <c r="S32" s="10">
        <v>3.3061380949999988</v>
      </c>
      <c r="T32" s="10">
        <v>3.3665234359999991</v>
      </c>
      <c r="U32" s="10">
        <v>3.3892208190000002</v>
      </c>
      <c r="V32" s="10">
        <v>3.3445313130000005</v>
      </c>
      <c r="W32" s="10">
        <v>3.3983812499999986</v>
      </c>
      <c r="X32" s="10">
        <v>3.3872111379999987</v>
      </c>
      <c r="Y32" s="10">
        <v>3.27633508</v>
      </c>
      <c r="Z32" s="10">
        <v>3.3364266519999997</v>
      </c>
      <c r="AA32" s="10">
        <v>3.3163266559999989</v>
      </c>
      <c r="AB32" s="36"/>
      <c r="AC32" s="36"/>
    </row>
    <row r="33" spans="1:29">
      <c r="A33" s="53" t="s">
        <v>84</v>
      </c>
      <c r="B33" s="53"/>
      <c r="C33" s="27">
        <v>168022.34003412558</v>
      </c>
      <c r="D33" s="27">
        <v>136153.18694828515</v>
      </c>
      <c r="E33" s="27">
        <v>109754.05149375829</v>
      </c>
      <c r="F33" s="27">
        <v>87283.725197701453</v>
      </c>
      <c r="G33" s="27">
        <v>66964.27361189152</v>
      </c>
      <c r="H33" s="27">
        <v>39961.712261184271</v>
      </c>
      <c r="I33" s="27">
        <v>33746.763549459545</v>
      </c>
      <c r="J33" s="27">
        <v>27420.522185080052</v>
      </c>
      <c r="K33" s="27">
        <v>29690.226546809699</v>
      </c>
      <c r="L33" s="27">
        <v>36001.028794195394</v>
      </c>
      <c r="M33" s="27">
        <v>38065.057735437462</v>
      </c>
      <c r="N33" s="27">
        <v>31243.265633267798</v>
      </c>
      <c r="O33" s="27">
        <v>27014.649198392868</v>
      </c>
      <c r="P33" s="27">
        <v>30145.705519247142</v>
      </c>
      <c r="Q33" s="27">
        <v>27183.638105540245</v>
      </c>
      <c r="R33" s="27">
        <v>26349.445157649378</v>
      </c>
      <c r="S33" s="27">
        <v>21012.822449818537</v>
      </c>
      <c r="T33" s="27">
        <v>19403.527182914331</v>
      </c>
      <c r="U33" s="27">
        <v>17935.489026650575</v>
      </c>
      <c r="V33" s="27">
        <v>17604.188969875089</v>
      </c>
      <c r="W33" s="27">
        <v>14507.466380027503</v>
      </c>
      <c r="X33" s="27">
        <v>13256.221574000978</v>
      </c>
      <c r="Y33" s="27">
        <v>13373.429118839542</v>
      </c>
      <c r="Z33" s="27">
        <v>13803.349129892615</v>
      </c>
      <c r="AA33" s="27">
        <v>13102.856702282234</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162253.63369999998</v>
      </c>
      <c r="D36" s="10">
        <v>117792.56400000001</v>
      </c>
      <c r="E36" s="10">
        <v>98062.348899999997</v>
      </c>
      <c r="F36" s="10">
        <v>71212.044699999984</v>
      </c>
      <c r="G36" s="10">
        <v>66132.301800000001</v>
      </c>
      <c r="H36" s="10">
        <v>50308.532599999999</v>
      </c>
      <c r="I36" s="10">
        <v>37351.777000000002</v>
      </c>
      <c r="J36" s="10">
        <v>36807.104599999999</v>
      </c>
      <c r="K36" s="10">
        <v>29042.245899999998</v>
      </c>
      <c r="L36" s="10">
        <v>28370.47</v>
      </c>
      <c r="M36" s="10">
        <v>18750.375</v>
      </c>
      <c r="N36" s="10">
        <v>15680.419</v>
      </c>
      <c r="O36" s="10">
        <v>13263.987999999999</v>
      </c>
      <c r="P36" s="10">
        <v>15140.178</v>
      </c>
      <c r="Q36" s="10">
        <v>14424.772499999999</v>
      </c>
      <c r="R36" s="10">
        <v>12152.7528</v>
      </c>
      <c r="S36" s="10">
        <v>12405.9805</v>
      </c>
      <c r="T36" s="10">
        <v>11275.7068</v>
      </c>
      <c r="U36" s="10">
        <v>11241.402600000001</v>
      </c>
      <c r="V36" s="10">
        <v>10360.053300000001</v>
      </c>
      <c r="W36" s="10">
        <v>9300.5902999999998</v>
      </c>
      <c r="X36" s="10">
        <v>8299.8176999999996</v>
      </c>
      <c r="Y36" s="10">
        <v>7953.9726000000001</v>
      </c>
      <c r="Z36" s="10">
        <v>7402.9332999999988</v>
      </c>
      <c r="AA36" s="10">
        <v>6324.9691000000003</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6101.3751620715002</v>
      </c>
      <c r="D38" s="10">
        <v>5577.7979502274047</v>
      </c>
      <c r="E38" s="10">
        <v>5293.5731542348294</v>
      </c>
      <c r="F38" s="10">
        <v>4753.3869663554178</v>
      </c>
      <c r="G38" s="10">
        <v>4630.0425258796249</v>
      </c>
      <c r="H38" s="10">
        <v>4209.2605221487211</v>
      </c>
      <c r="I38" s="10">
        <v>3900.4728091535403</v>
      </c>
      <c r="J38" s="10">
        <v>3494.4329684979803</v>
      </c>
      <c r="K38" s="10">
        <v>3419.2981494795904</v>
      </c>
      <c r="L38" s="10">
        <v>3717.5127963815207</v>
      </c>
      <c r="M38" s="10">
        <v>8194.5251994301998</v>
      </c>
      <c r="N38" s="10">
        <v>6966.3146779241997</v>
      </c>
      <c r="O38" s="10">
        <v>5278.3195648460405</v>
      </c>
      <c r="P38" s="10">
        <v>6617.6500550199698</v>
      </c>
      <c r="Q38" s="10">
        <v>6684.0507520286401</v>
      </c>
      <c r="R38" s="10">
        <v>6908.8837454804407</v>
      </c>
      <c r="S38" s="10">
        <v>8733.9965341431998</v>
      </c>
      <c r="T38" s="10">
        <v>7277.7507314560999</v>
      </c>
      <c r="U38" s="10">
        <v>7475.3496510841005</v>
      </c>
      <c r="V38" s="10">
        <v>7161.2420351707997</v>
      </c>
      <c r="W38" s="10">
        <v>6015.7088982434007</v>
      </c>
      <c r="X38" s="10">
        <v>2832.7754599334999</v>
      </c>
      <c r="Y38" s="10">
        <v>1503.8245627077999</v>
      </c>
      <c r="Z38" s="10">
        <v>1503.5794497206</v>
      </c>
      <c r="AA38" s="10">
        <v>1444.4653191985001</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1.09289228E-3</v>
      </c>
      <c r="D40" s="10">
        <v>1.4894444689999991E-3</v>
      </c>
      <c r="E40" s="10">
        <v>1.3023184899999998E-3</v>
      </c>
      <c r="F40" s="10">
        <v>1.163320925E-3</v>
      </c>
      <c r="G40" s="10">
        <v>1.085184405E-3</v>
      </c>
      <c r="H40" s="10">
        <v>51.888363946447697</v>
      </c>
      <c r="I40" s="10">
        <v>1.456602584E-3</v>
      </c>
      <c r="J40" s="10">
        <v>1.5206099699999998E-3</v>
      </c>
      <c r="K40" s="10">
        <v>1.5962258E-3</v>
      </c>
      <c r="L40" s="10">
        <v>1.7955517436699999</v>
      </c>
      <c r="M40" s="10">
        <v>13.39375729424</v>
      </c>
      <c r="N40" s="10">
        <v>22.269647963250002</v>
      </c>
      <c r="O40" s="10">
        <v>1.6280508599999998E-3</v>
      </c>
      <c r="P40" s="10">
        <v>549.93507039209987</v>
      </c>
      <c r="Q40" s="10">
        <v>1.8140289599999999E-3</v>
      </c>
      <c r="R40" s="10">
        <v>1059.4757408819</v>
      </c>
      <c r="S40" s="10">
        <v>3642.4910051294</v>
      </c>
      <c r="T40" s="10">
        <v>2159.1864833248001</v>
      </c>
      <c r="U40" s="10">
        <v>895.5470532513001</v>
      </c>
      <c r="V40" s="10">
        <v>2646.6529210296994</v>
      </c>
      <c r="W40" s="10">
        <v>2194.4254116696998</v>
      </c>
      <c r="X40" s="10">
        <v>3532.0625376381995</v>
      </c>
      <c r="Y40" s="10">
        <v>2521.3724946468001</v>
      </c>
      <c r="Z40" s="10">
        <v>2369.6776782273</v>
      </c>
      <c r="AA40" s="10">
        <v>4041.3004301625001</v>
      </c>
      <c r="AB40" s="36"/>
      <c r="AC40" s="36"/>
    </row>
    <row r="41" spans="1:29">
      <c r="A41" s="46" t="s">
        <v>23</v>
      </c>
      <c r="B41" s="46" t="s">
        <v>3</v>
      </c>
      <c r="C41" s="10">
        <v>4821.9694</v>
      </c>
      <c r="D41" s="10">
        <v>4539.8188</v>
      </c>
      <c r="E41" s="10">
        <v>4006.2</v>
      </c>
      <c r="F41" s="10">
        <v>3536.4187499999998</v>
      </c>
      <c r="G41" s="10">
        <v>3303.4752399999998</v>
      </c>
      <c r="H41" s="10">
        <v>2614.4402600000003</v>
      </c>
      <c r="I41" s="10">
        <v>2474.9741300000001</v>
      </c>
      <c r="J41" s="10">
        <v>2626.4062000000004</v>
      </c>
      <c r="K41" s="10">
        <v>2756.6157000000003</v>
      </c>
      <c r="L41" s="10">
        <v>2679.1048999999998</v>
      </c>
      <c r="M41" s="10">
        <v>2491.9344000000001</v>
      </c>
      <c r="N41" s="10">
        <v>2301.1115999999997</v>
      </c>
      <c r="O41" s="10">
        <v>2108.0891000000001</v>
      </c>
      <c r="P41" s="10">
        <v>734.27324999999996</v>
      </c>
      <c r="Q41" s="10">
        <v>671.91079999999999</v>
      </c>
      <c r="R41" s="10">
        <v>570.98775000000001</v>
      </c>
      <c r="S41" s="10">
        <v>586.52210000000002</v>
      </c>
      <c r="T41" s="10">
        <v>544.83175000000006</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471.2437139999999</v>
      </c>
      <c r="D43" s="10">
        <v>1100.3389869175674</v>
      </c>
      <c r="E43" s="10">
        <v>1304.8547734879344</v>
      </c>
      <c r="F43" s="10">
        <v>1594.6680084820778</v>
      </c>
      <c r="G43" s="10">
        <v>1540.690082551976</v>
      </c>
      <c r="H43" s="10">
        <v>1440.6002829777422</v>
      </c>
      <c r="I43" s="10">
        <v>1469.0842705724256</v>
      </c>
      <c r="J43" s="10">
        <v>1428.2537119654041</v>
      </c>
      <c r="K43" s="10">
        <v>1407.4980093480206</v>
      </c>
      <c r="L43" s="10">
        <v>1269.0743010387635</v>
      </c>
      <c r="M43" s="10">
        <v>1221.1621721733529</v>
      </c>
      <c r="N43" s="10">
        <v>1176.548045622174</v>
      </c>
      <c r="O43" s="10">
        <v>1080.7712707627888</v>
      </c>
      <c r="P43" s="10">
        <v>1036.421352378587</v>
      </c>
      <c r="Q43" s="10">
        <v>970.91635577906914</v>
      </c>
      <c r="R43" s="10">
        <v>931.31692466514983</v>
      </c>
      <c r="S43" s="10">
        <v>862.54536723968408</v>
      </c>
      <c r="T43" s="10">
        <v>938.20602692874104</v>
      </c>
      <c r="U43" s="10">
        <v>866.61018044958405</v>
      </c>
      <c r="V43" s="10">
        <v>834.11893824590095</v>
      </c>
      <c r="W43" s="10">
        <v>776.60576952364102</v>
      </c>
      <c r="X43" s="10">
        <v>771.68539182076404</v>
      </c>
      <c r="Y43" s="10">
        <v>773.68631985363481</v>
      </c>
      <c r="Z43" s="10">
        <v>718.65832576649586</v>
      </c>
      <c r="AA43" s="10">
        <v>703.16060843942489</v>
      </c>
      <c r="AB43" s="36"/>
      <c r="AC43" s="36"/>
    </row>
    <row r="44" spans="1:29">
      <c r="A44" s="46" t="s">
        <v>23</v>
      </c>
      <c r="B44" s="46" t="s">
        <v>8</v>
      </c>
      <c r="C44" s="10">
        <v>737.35899859999984</v>
      </c>
      <c r="D44" s="10">
        <v>647.89968796807955</v>
      </c>
      <c r="E44" s="10">
        <v>519.49303923444972</v>
      </c>
      <c r="F44" s="10">
        <v>502.00978625844715</v>
      </c>
      <c r="G44" s="10">
        <v>469.76653866130596</v>
      </c>
      <c r="H44" s="10">
        <v>444.18098150130169</v>
      </c>
      <c r="I44" s="10">
        <v>476.9251623141198</v>
      </c>
      <c r="J44" s="10">
        <v>512.80347763747966</v>
      </c>
      <c r="K44" s="10">
        <v>542.140758761661</v>
      </c>
      <c r="L44" s="10">
        <v>611.21755367143885</v>
      </c>
      <c r="M44" s="10">
        <v>764.04704578554868</v>
      </c>
      <c r="N44" s="10">
        <v>736.70689916386777</v>
      </c>
      <c r="O44" s="10">
        <v>675.11213450705998</v>
      </c>
      <c r="P44" s="10">
        <v>534.45869608227997</v>
      </c>
      <c r="Q44" s="10">
        <v>551.94642235446781</v>
      </c>
      <c r="R44" s="10">
        <v>544.17954543905387</v>
      </c>
      <c r="S44" s="10">
        <v>530.54477188046667</v>
      </c>
      <c r="T44" s="10">
        <v>527.7079639201728</v>
      </c>
      <c r="U44" s="10">
        <v>556.69589744921416</v>
      </c>
      <c r="V44" s="10">
        <v>574.49754868521291</v>
      </c>
      <c r="W44" s="10">
        <v>549.28453188765889</v>
      </c>
      <c r="X44" s="10">
        <v>543.63002580751686</v>
      </c>
      <c r="Y44" s="10">
        <v>452.10642432909401</v>
      </c>
      <c r="Z44" s="10">
        <v>472.222200334945</v>
      </c>
      <c r="AA44" s="10">
        <v>435.06566220675501</v>
      </c>
      <c r="AB44" s="36"/>
      <c r="AC44" s="36"/>
    </row>
    <row r="45" spans="1:29">
      <c r="A45" s="46" t="s">
        <v>23</v>
      </c>
      <c r="B45" s="46" t="s">
        <v>85</v>
      </c>
      <c r="C45" s="10">
        <v>41.746027039999902</v>
      </c>
      <c r="D45" s="10">
        <v>40.209810294951993</v>
      </c>
      <c r="E45" s="10">
        <v>39.788047365270003</v>
      </c>
      <c r="F45" s="10">
        <v>38.116148090549906</v>
      </c>
      <c r="G45" s="10">
        <v>31.87023512096</v>
      </c>
      <c r="H45" s="10">
        <v>27.995136054029992</v>
      </c>
      <c r="I45" s="10">
        <v>27.260277208019996</v>
      </c>
      <c r="J45" s="10">
        <v>26.350168854990002</v>
      </c>
      <c r="K45" s="10">
        <v>26.020125062749987</v>
      </c>
      <c r="L45" s="10">
        <v>24.783842172284</v>
      </c>
      <c r="M45" s="10">
        <v>23.101340915175001</v>
      </c>
      <c r="N45" s="10">
        <v>21.389345934804997</v>
      </c>
      <c r="O45" s="10">
        <v>19.764966803179998</v>
      </c>
      <c r="P45" s="10">
        <v>17.869764032209979</v>
      </c>
      <c r="Q45" s="10">
        <v>15.030640491129988</v>
      </c>
      <c r="R45" s="10">
        <v>13.793805126289993</v>
      </c>
      <c r="S45" s="10">
        <v>12.67721199561</v>
      </c>
      <c r="T45" s="10">
        <v>12.118679005903999</v>
      </c>
      <c r="U45" s="10">
        <v>17.789671955279999</v>
      </c>
      <c r="V45" s="10">
        <v>16.6187208843</v>
      </c>
      <c r="W45" s="10">
        <v>44.891825065699997</v>
      </c>
      <c r="X45" s="10">
        <v>41.690291663100005</v>
      </c>
      <c r="Y45" s="10">
        <v>66.64254147424991</v>
      </c>
      <c r="Z45" s="10">
        <v>64.604558195959996</v>
      </c>
      <c r="AA45" s="10">
        <v>58.963270688900003</v>
      </c>
      <c r="AB45" s="36"/>
      <c r="AC45" s="36"/>
    </row>
    <row r="46" spans="1:29">
      <c r="A46" s="46" t="s">
        <v>23</v>
      </c>
      <c r="B46" s="46" t="s">
        <v>198</v>
      </c>
      <c r="C46" s="10">
        <v>5366.0915999999997</v>
      </c>
      <c r="D46" s="10">
        <v>7257.7227999999996</v>
      </c>
      <c r="E46" s="10">
        <v>7218.3207999999995</v>
      </c>
      <c r="F46" s="10">
        <v>5951.1234000000004</v>
      </c>
      <c r="G46" s="10">
        <v>3916.6371178178397</v>
      </c>
      <c r="H46" s="10">
        <v>2447.8326689279106</v>
      </c>
      <c r="I46" s="10">
        <v>4664.0117534699802</v>
      </c>
      <c r="J46" s="10">
        <v>5470.9529072005789</v>
      </c>
      <c r="K46" s="10">
        <v>7475.3154413655711</v>
      </c>
      <c r="L46" s="10">
        <v>11404.429284703358</v>
      </c>
      <c r="M46" s="10">
        <v>12779.707407381042</v>
      </c>
      <c r="N46" s="10">
        <v>13168.328944377201</v>
      </c>
      <c r="O46" s="10">
        <v>11675.77480246031</v>
      </c>
      <c r="P46" s="10">
        <v>10537.29104606695</v>
      </c>
      <c r="Q46" s="10">
        <v>9595.2126321394444</v>
      </c>
      <c r="R46" s="10">
        <v>10585.60289235762</v>
      </c>
      <c r="S46" s="10">
        <v>10849.468491156338</v>
      </c>
      <c r="T46" s="10">
        <v>9944.5093829037814</v>
      </c>
      <c r="U46" s="10">
        <v>10686.431779854149</v>
      </c>
      <c r="V46" s="10">
        <v>9657.3901470007586</v>
      </c>
      <c r="W46" s="10">
        <v>9468.4291635888021</v>
      </c>
      <c r="X46" s="10">
        <v>9411.6494323908992</v>
      </c>
      <c r="Y46" s="10">
        <v>7649.1215859247195</v>
      </c>
      <c r="Z46" s="10">
        <v>6798.8260781140389</v>
      </c>
      <c r="AA46" s="10">
        <v>6442.6702294619899</v>
      </c>
      <c r="AB46" s="36"/>
      <c r="AC46" s="36"/>
    </row>
    <row r="47" spans="1:29">
      <c r="A47" s="46" t="s">
        <v>23</v>
      </c>
      <c r="B47" s="46" t="s">
        <v>15</v>
      </c>
      <c r="C47" s="10">
        <v>0.53634569999999993</v>
      </c>
      <c r="D47" s="10">
        <v>0.60572577000000005</v>
      </c>
      <c r="E47" s="10">
        <v>0.78587170000000006</v>
      </c>
      <c r="F47" s="10">
        <v>0.96784680000000001</v>
      </c>
      <c r="G47" s="10">
        <v>1.0114859</v>
      </c>
      <c r="H47" s="10">
        <v>1.1005761999999999</v>
      </c>
      <c r="I47" s="10">
        <v>1.2416950999999998</v>
      </c>
      <c r="J47" s="10">
        <v>1.3450636</v>
      </c>
      <c r="K47" s="10">
        <v>1.5255514999999999</v>
      </c>
      <c r="L47" s="10">
        <v>1.6432755999999999</v>
      </c>
      <c r="M47" s="10">
        <v>1.7294320999999999</v>
      </c>
      <c r="N47" s="10">
        <v>1.8133302</v>
      </c>
      <c r="O47" s="10">
        <v>1.8820589999999999</v>
      </c>
      <c r="P47" s="10">
        <v>1.9070685000000001</v>
      </c>
      <c r="Q47" s="10">
        <v>2.1142116999999998</v>
      </c>
      <c r="R47" s="10">
        <v>2.1354564999999996</v>
      </c>
      <c r="S47" s="10">
        <v>2.1337622000000001</v>
      </c>
      <c r="T47" s="10">
        <v>2.2209333</v>
      </c>
      <c r="U47" s="10">
        <v>2.2636265</v>
      </c>
      <c r="V47" s="10">
        <v>2.2900073000000001</v>
      </c>
      <c r="W47" s="10">
        <v>2.2659616999999996</v>
      </c>
      <c r="X47" s="10">
        <v>2.2852700000000001</v>
      </c>
      <c r="Y47" s="10">
        <v>2.1770817999999998</v>
      </c>
      <c r="Z47" s="10">
        <v>2.2798322999999998</v>
      </c>
      <c r="AA47" s="10">
        <v>2.2414684999999999</v>
      </c>
      <c r="AB47" s="36"/>
      <c r="AC47" s="36"/>
    </row>
    <row r="48" spans="1:29">
      <c r="A48" s="53" t="s">
        <v>84</v>
      </c>
      <c r="B48" s="53"/>
      <c r="C48" s="27">
        <v>179793.95604030378</v>
      </c>
      <c r="D48" s="27">
        <v>136956.95925062249</v>
      </c>
      <c r="E48" s="27">
        <v>116445.365888341</v>
      </c>
      <c r="F48" s="27">
        <v>87588.736769307405</v>
      </c>
      <c r="G48" s="27">
        <v>80025.796111116113</v>
      </c>
      <c r="H48" s="27">
        <v>61545.831391756161</v>
      </c>
      <c r="I48" s="27">
        <v>50365.748554420679</v>
      </c>
      <c r="J48" s="27">
        <v>50367.650618366395</v>
      </c>
      <c r="K48" s="27">
        <v>44670.661231743397</v>
      </c>
      <c r="L48" s="27">
        <v>48080.031505311046</v>
      </c>
      <c r="M48" s="27">
        <v>44239.975755079562</v>
      </c>
      <c r="N48" s="27">
        <v>40074.901491185497</v>
      </c>
      <c r="O48" s="27">
        <v>34103.703526430247</v>
      </c>
      <c r="P48" s="27">
        <v>35169.984302472098</v>
      </c>
      <c r="Q48" s="27">
        <v>32915.956128521713</v>
      </c>
      <c r="R48" s="27">
        <v>32769.128660450449</v>
      </c>
      <c r="S48" s="27">
        <v>37626.359743744702</v>
      </c>
      <c r="T48" s="27">
        <v>32682.238750839497</v>
      </c>
      <c r="U48" s="27">
        <v>31742.09046054363</v>
      </c>
      <c r="V48" s="27">
        <v>31252.863618316671</v>
      </c>
      <c r="W48" s="27">
        <v>28352.201861678903</v>
      </c>
      <c r="X48" s="27">
        <v>25435.59610925398</v>
      </c>
      <c r="Y48" s="27">
        <v>20922.903610736299</v>
      </c>
      <c r="Z48" s="27">
        <v>19332.781422659336</v>
      </c>
      <c r="AA48" s="27">
        <v>19452.83608865807</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105487.7595</v>
      </c>
      <c r="D52" s="10">
        <v>82494.283500000005</v>
      </c>
      <c r="E52" s="10">
        <v>64690.483999999997</v>
      </c>
      <c r="F52" s="10">
        <v>61789.169500000004</v>
      </c>
      <c r="G52" s="10">
        <v>40854.925999999999</v>
      </c>
      <c r="H52" s="10">
        <v>36030.777999999998</v>
      </c>
      <c r="I52" s="10">
        <v>36448.207999999999</v>
      </c>
      <c r="J52" s="10">
        <v>32113.748</v>
      </c>
      <c r="K52" s="10">
        <v>32589.759999999998</v>
      </c>
      <c r="L52" s="10">
        <v>12965.4</v>
      </c>
      <c r="M52" s="10">
        <v>4571.9305000000004</v>
      </c>
      <c r="N52" s="10">
        <v>5215.6959999999999</v>
      </c>
      <c r="O52" s="10">
        <v>3863.4935</v>
      </c>
      <c r="P52" s="10">
        <v>4340.3599999999997</v>
      </c>
      <c r="Q52" s="10">
        <v>4632.5514999999996</v>
      </c>
      <c r="R52" s="10">
        <v>4167.0277999999998</v>
      </c>
      <c r="S52" s="10">
        <v>3759.6815000000001</v>
      </c>
      <c r="T52" s="10">
        <v>3733.9430000000002</v>
      </c>
      <c r="U52" s="10">
        <v>3511.8685</v>
      </c>
      <c r="V52" s="10">
        <v>3298.7449999999999</v>
      </c>
      <c r="W52" s="10">
        <v>2963.8425000000002</v>
      </c>
      <c r="X52" s="10">
        <v>679.50630000000001</v>
      </c>
      <c r="Y52" s="10">
        <v>2062.7329</v>
      </c>
      <c r="Z52" s="10">
        <v>0</v>
      </c>
      <c r="AA52" s="10">
        <v>0</v>
      </c>
      <c r="AB52" s="36"/>
      <c r="AC52" s="36"/>
    </row>
    <row r="53" spans="1:29">
      <c r="A53" s="46" t="s">
        <v>24</v>
      </c>
      <c r="B53" s="46" t="s">
        <v>7</v>
      </c>
      <c r="C53" s="10">
        <v>0</v>
      </c>
      <c r="D53" s="10">
        <v>1.9464414999999997E-5</v>
      </c>
      <c r="E53" s="10">
        <v>1.8142736999999999E-5</v>
      </c>
      <c r="F53" s="10">
        <v>1.6944801E-5</v>
      </c>
      <c r="G53" s="10">
        <v>1.5845775999999998E-5</v>
      </c>
      <c r="H53" s="10">
        <v>1.0139458E-5</v>
      </c>
      <c r="I53" s="10">
        <v>4.3290559999999899E-4</v>
      </c>
      <c r="J53" s="10">
        <v>4.2112639999999999E-4</v>
      </c>
      <c r="K53" s="10">
        <v>4.5574777999999997E-4</v>
      </c>
      <c r="L53" s="10">
        <v>5.8765613999999997E-4</v>
      </c>
      <c r="M53" s="10">
        <v>5.4960229999999994E-4</v>
      </c>
      <c r="N53" s="10">
        <v>4.9874420000000004E-4</v>
      </c>
      <c r="O53" s="10">
        <v>4.6275800000000002E-4</v>
      </c>
      <c r="P53" s="10">
        <v>4.9253103000000003E-4</v>
      </c>
      <c r="Q53" s="10">
        <v>4.6112662999999999E-4</v>
      </c>
      <c r="R53" s="10">
        <v>4.8887091999999998E-4</v>
      </c>
      <c r="S53" s="10">
        <v>5.3528166000000005E-4</v>
      </c>
      <c r="T53" s="10">
        <v>7.3609890000000001E-4</v>
      </c>
      <c r="U53" s="10">
        <v>6.9497799999999996E-4</v>
      </c>
      <c r="V53" s="10">
        <v>8.3568029999999999E-4</v>
      </c>
      <c r="W53" s="10">
        <v>7.6301545000000007E-4</v>
      </c>
      <c r="X53" s="10">
        <v>7.3962693999999999E-4</v>
      </c>
      <c r="Y53" s="10">
        <v>9.4124854000000001E-4</v>
      </c>
      <c r="Z53" s="10">
        <v>9.413889600000001E-4</v>
      </c>
      <c r="AA53" s="10">
        <v>8.7566109999999897E-4</v>
      </c>
      <c r="AB53" s="36"/>
      <c r="AC53" s="36"/>
    </row>
    <row r="54" spans="1:29">
      <c r="A54" s="46" t="s">
        <v>24</v>
      </c>
      <c r="B54" s="46" t="s">
        <v>12</v>
      </c>
      <c r="C54" s="10">
        <v>34.767226999999998</v>
      </c>
      <c r="D54" s="10">
        <v>3485.4548</v>
      </c>
      <c r="E54" s="10">
        <v>4233.4854999999998</v>
      </c>
      <c r="F54" s="10">
        <v>3361.9017999999996</v>
      </c>
      <c r="G54" s="10">
        <v>3889.6289999999999</v>
      </c>
      <c r="H54" s="10">
        <v>2298.7702000000004</v>
      </c>
      <c r="I54" s="10">
        <v>7.3585785999999998E-5</v>
      </c>
      <c r="J54" s="10">
        <v>2.8504832000000002</v>
      </c>
      <c r="K54" s="10">
        <v>7.8954390000000005</v>
      </c>
      <c r="L54" s="10">
        <v>39.956800000000001</v>
      </c>
      <c r="M54" s="10">
        <v>246.18401999999998</v>
      </c>
      <c r="N54" s="10">
        <v>157.34604999999999</v>
      </c>
      <c r="O54" s="10">
        <v>102.5591</v>
      </c>
      <c r="P54" s="10">
        <v>277.08706000000001</v>
      </c>
      <c r="Q54" s="10">
        <v>74.608149999999995</v>
      </c>
      <c r="R54" s="10">
        <v>0</v>
      </c>
      <c r="S54" s="10">
        <v>0</v>
      </c>
      <c r="T54" s="10">
        <v>0</v>
      </c>
      <c r="U54" s="10">
        <v>0</v>
      </c>
      <c r="V54" s="10">
        <v>0</v>
      </c>
      <c r="W54" s="10">
        <v>0</v>
      </c>
      <c r="X54" s="10">
        <v>0</v>
      </c>
      <c r="Y54" s="10">
        <v>0</v>
      </c>
      <c r="Z54" s="10">
        <v>0</v>
      </c>
      <c r="AA54" s="10">
        <v>0</v>
      </c>
      <c r="AB54" s="36"/>
      <c r="AC54" s="36"/>
    </row>
    <row r="55" spans="1:29">
      <c r="A55" s="46" t="s">
        <v>24</v>
      </c>
      <c r="B55" s="46" t="s">
        <v>5</v>
      </c>
      <c r="C55" s="10">
        <v>40.28579910242</v>
      </c>
      <c r="D55" s="10">
        <v>3.4096958630740004</v>
      </c>
      <c r="E55" s="10">
        <v>128.99524724810399</v>
      </c>
      <c r="F55" s="10">
        <v>27.983751538139998</v>
      </c>
      <c r="G55" s="10">
        <v>356.99323098337999</v>
      </c>
      <c r="H55" s="10">
        <v>75.013729301662011</v>
      </c>
      <c r="I55" s="10">
        <v>2.0452914900000005E-3</v>
      </c>
      <c r="J55" s="10">
        <v>1.9987687E-3</v>
      </c>
      <c r="K55" s="10">
        <v>2.1126557550000002E-3</v>
      </c>
      <c r="L55" s="10">
        <v>46.913967337804898</v>
      </c>
      <c r="M55" s="10">
        <v>1154.0535127304101</v>
      </c>
      <c r="N55" s="10">
        <v>895.13571453064992</v>
      </c>
      <c r="O55" s="10">
        <v>324.03264500052489</v>
      </c>
      <c r="P55" s="10">
        <v>1010.2407832059099</v>
      </c>
      <c r="Q55" s="10">
        <v>204.46563137874992</v>
      </c>
      <c r="R55" s="10">
        <v>471.97216475867003</v>
      </c>
      <c r="S55" s="10">
        <v>762.43311845306005</v>
      </c>
      <c r="T55" s="10">
        <v>1375.77990286916</v>
      </c>
      <c r="U55" s="10">
        <v>398.42687476799989</v>
      </c>
      <c r="V55" s="10">
        <v>1674.5876241402002</v>
      </c>
      <c r="W55" s="10">
        <v>1616.739280907</v>
      </c>
      <c r="X55" s="10">
        <v>2265.991492608</v>
      </c>
      <c r="Y55" s="10">
        <v>2240.6916634582999</v>
      </c>
      <c r="Z55" s="10">
        <v>1194.5891705202</v>
      </c>
      <c r="AA55" s="10">
        <v>1684.4937222146</v>
      </c>
      <c r="AB55" s="36"/>
      <c r="AC55" s="36"/>
    </row>
    <row r="56" spans="1:29">
      <c r="A56" s="46" t="s">
        <v>24</v>
      </c>
      <c r="B56" s="46" t="s">
        <v>3</v>
      </c>
      <c r="C56" s="10">
        <v>22588.915800000002</v>
      </c>
      <c r="D56" s="10">
        <v>21629.239140000001</v>
      </c>
      <c r="E56" s="10">
        <v>19216.935219999999</v>
      </c>
      <c r="F56" s="10">
        <v>15030.13334</v>
      </c>
      <c r="G56" s="10">
        <v>21186.992610000001</v>
      </c>
      <c r="H56" s="10">
        <v>16445.465559999997</v>
      </c>
      <c r="I56" s="10">
        <v>13298.542249999999</v>
      </c>
      <c r="J56" s="10">
        <v>12355.791220000001</v>
      </c>
      <c r="K56" s="10">
        <v>10477.3115</v>
      </c>
      <c r="L56" s="10">
        <v>12169.409019999999</v>
      </c>
      <c r="M56" s="10">
        <v>11549.409369999999</v>
      </c>
      <c r="N56" s="10">
        <v>10325.60118</v>
      </c>
      <c r="O56" s="10">
        <v>8041.0721999999996</v>
      </c>
      <c r="P56" s="10">
        <v>11356.38048</v>
      </c>
      <c r="Q56" s="10">
        <v>8903.0393999999997</v>
      </c>
      <c r="R56" s="10">
        <v>7182.0887299999995</v>
      </c>
      <c r="S56" s="10">
        <v>6668.472749999999</v>
      </c>
      <c r="T56" s="10">
        <v>5719.1215699999993</v>
      </c>
      <c r="U56" s="10">
        <v>6568.6632900000004</v>
      </c>
      <c r="V56" s="10">
        <v>6290.7362899999998</v>
      </c>
      <c r="W56" s="10">
        <v>5607.1014399999995</v>
      </c>
      <c r="X56" s="10">
        <v>4381.6499239999994</v>
      </c>
      <c r="Y56" s="10">
        <v>6183.8281900000002</v>
      </c>
      <c r="Z56" s="10">
        <v>5783.3377800000007</v>
      </c>
      <c r="AA56" s="10">
        <v>5389.6295500000006</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1053.8691343</v>
      </c>
      <c r="D58" s="10">
        <v>1227.2472665941063</v>
      </c>
      <c r="E58" s="10">
        <v>1150.257481338361</v>
      </c>
      <c r="F58" s="10">
        <v>1103.3759759010297</v>
      </c>
      <c r="G58" s="10">
        <v>1081.1357398782004</v>
      </c>
      <c r="H58" s="10">
        <v>1453.5710325835821</v>
      </c>
      <c r="I58" s="10">
        <v>1303.650195656475</v>
      </c>
      <c r="J58" s="10">
        <v>1399.9107184921104</v>
      </c>
      <c r="K58" s="10">
        <v>1330.4135562112842</v>
      </c>
      <c r="L58" s="10">
        <v>1410.1658292746115</v>
      </c>
      <c r="M58" s="10">
        <v>1518.1323932252194</v>
      </c>
      <c r="N58" s="10">
        <v>1514.2526141868041</v>
      </c>
      <c r="O58" s="10">
        <v>1512.216807383237</v>
      </c>
      <c r="P58" s="10">
        <v>1423.7749784976907</v>
      </c>
      <c r="Q58" s="10">
        <v>1506.113115271896</v>
      </c>
      <c r="R58" s="10">
        <v>1430.069592554551</v>
      </c>
      <c r="S58" s="10">
        <v>1418.5576373586775</v>
      </c>
      <c r="T58" s="10">
        <v>1225.2718851296895</v>
      </c>
      <c r="U58" s="10">
        <v>1175.2097957973137</v>
      </c>
      <c r="V58" s="10">
        <v>1101.8628289688718</v>
      </c>
      <c r="W58" s="10">
        <v>1059.34890879572</v>
      </c>
      <c r="X58" s="10">
        <v>962.94434318221215</v>
      </c>
      <c r="Y58" s="10">
        <v>853.51187809734608</v>
      </c>
      <c r="Z58" s="10">
        <v>827.86884177588388</v>
      </c>
      <c r="AA58" s="10">
        <v>743.39452463302734</v>
      </c>
      <c r="AB58" s="36"/>
      <c r="AC58" s="36"/>
    </row>
    <row r="59" spans="1:29">
      <c r="A59" s="46" t="s">
        <v>24</v>
      </c>
      <c r="B59" s="46" t="s">
        <v>8</v>
      </c>
      <c r="C59" s="10">
        <v>266.21258739999979</v>
      </c>
      <c r="D59" s="10">
        <v>234.22038925460808</v>
      </c>
      <c r="E59" s="10">
        <v>193.4368027775036</v>
      </c>
      <c r="F59" s="10">
        <v>157.47719099054979</v>
      </c>
      <c r="G59" s="10">
        <v>188.91696639840396</v>
      </c>
      <c r="H59" s="10">
        <v>183.62552969389384</v>
      </c>
      <c r="I59" s="10">
        <v>169.34110954530885</v>
      </c>
      <c r="J59" s="10">
        <v>157.52026935728284</v>
      </c>
      <c r="K59" s="10">
        <v>162.96037900002182</v>
      </c>
      <c r="L59" s="10">
        <v>155.36257172288379</v>
      </c>
      <c r="M59" s="10">
        <v>132.75345599502242</v>
      </c>
      <c r="N59" s="10">
        <v>128.98148310239</v>
      </c>
      <c r="O59" s="10">
        <v>123.94174318633601</v>
      </c>
      <c r="P59" s="10">
        <v>110.27974477148099</v>
      </c>
      <c r="Q59" s="10">
        <v>105.00050050735602</v>
      </c>
      <c r="R59" s="10">
        <v>95.210396529262994</v>
      </c>
      <c r="S59" s="10">
        <v>87.788194317753991</v>
      </c>
      <c r="T59" s="10">
        <v>86.911834754875997</v>
      </c>
      <c r="U59" s="10">
        <v>79.702236299854974</v>
      </c>
      <c r="V59" s="10">
        <v>68.392265682624014</v>
      </c>
      <c r="W59" s="10">
        <v>64.090836660501026</v>
      </c>
      <c r="X59" s="10">
        <v>61.740115026089008</v>
      </c>
      <c r="Y59" s="10">
        <v>58.140460968207996</v>
      </c>
      <c r="Z59" s="10">
        <v>71.025811376733003</v>
      </c>
      <c r="AA59" s="10">
        <v>77.764532403751986</v>
      </c>
      <c r="AB59" s="36"/>
      <c r="AC59" s="36"/>
    </row>
    <row r="60" spans="1:29">
      <c r="A60" s="46" t="s">
        <v>24</v>
      </c>
      <c r="B60" s="46" t="s">
        <v>85</v>
      </c>
      <c r="C60" s="10">
        <v>27.906219699999991</v>
      </c>
      <c r="D60" s="10">
        <v>63.090465533789001</v>
      </c>
      <c r="E60" s="10">
        <v>84.490650995129997</v>
      </c>
      <c r="F60" s="10">
        <v>77.82029603334</v>
      </c>
      <c r="G60" s="10">
        <v>66.160720703350023</v>
      </c>
      <c r="H60" s="10">
        <v>65.13438857609998</v>
      </c>
      <c r="I60" s="10">
        <v>58.364668165509997</v>
      </c>
      <c r="J60" s="10">
        <v>65.45063012176</v>
      </c>
      <c r="K60" s="10">
        <v>79.645527059160003</v>
      </c>
      <c r="L60" s="10">
        <v>95.807302656380017</v>
      </c>
      <c r="M60" s="10">
        <v>122.06039362816</v>
      </c>
      <c r="N60" s="10">
        <v>117.82966350316998</v>
      </c>
      <c r="O60" s="10">
        <v>116.72477074470601</v>
      </c>
      <c r="P60" s="10">
        <v>100.34266330636002</v>
      </c>
      <c r="Q60" s="10">
        <v>95.599832508906005</v>
      </c>
      <c r="R60" s="10">
        <v>87.716148391153993</v>
      </c>
      <c r="S60" s="10">
        <v>74.375851727880004</v>
      </c>
      <c r="T60" s="10">
        <v>71.764055915029985</v>
      </c>
      <c r="U60" s="10">
        <v>70.752227286339988</v>
      </c>
      <c r="V60" s="10">
        <v>64.804190048799896</v>
      </c>
      <c r="W60" s="10">
        <v>61.569382332399996</v>
      </c>
      <c r="X60" s="10">
        <v>59.877954351419994</v>
      </c>
      <c r="Y60" s="10">
        <v>48.20171335029999</v>
      </c>
      <c r="Z60" s="10">
        <v>47.525857564440003</v>
      </c>
      <c r="AA60" s="10">
        <v>45.41768932150989</v>
      </c>
      <c r="AB60" s="36"/>
      <c r="AC60" s="36"/>
    </row>
    <row r="61" spans="1:29">
      <c r="A61" s="46" t="s">
        <v>24</v>
      </c>
      <c r="B61" s="46" t="s">
        <v>198</v>
      </c>
      <c r="C61" s="10">
        <v>0</v>
      </c>
      <c r="D61" s="10">
        <v>0</v>
      </c>
      <c r="E61" s="10">
        <v>0</v>
      </c>
      <c r="F61" s="10">
        <v>0</v>
      </c>
      <c r="G61" s="10">
        <v>245.13733140929</v>
      </c>
      <c r="H61" s="10">
        <v>471.06764000000004</v>
      </c>
      <c r="I61" s="10">
        <v>431.07322999999997</v>
      </c>
      <c r="J61" s="10">
        <v>365.503985</v>
      </c>
      <c r="K61" s="10">
        <v>365.52104000000003</v>
      </c>
      <c r="L61" s="10">
        <v>354.01566000000003</v>
      </c>
      <c r="M61" s="10">
        <v>348.41911399999998</v>
      </c>
      <c r="N61" s="10">
        <v>349.36479000000003</v>
      </c>
      <c r="O61" s="10">
        <v>347.50221099999999</v>
      </c>
      <c r="P61" s="10">
        <v>293.56807600000002</v>
      </c>
      <c r="Q61" s="10">
        <v>283.41528000000005</v>
      </c>
      <c r="R61" s="10">
        <v>268.92317700000001</v>
      </c>
      <c r="S61" s="10">
        <v>229.940495</v>
      </c>
      <c r="T61" s="10">
        <v>222.42828</v>
      </c>
      <c r="U61" s="10">
        <v>213.44422399999982</v>
      </c>
      <c r="V61" s="10">
        <v>202.8408159999999</v>
      </c>
      <c r="W61" s="10">
        <v>195.75143400000002</v>
      </c>
      <c r="X61" s="10">
        <v>186.60404700000001</v>
      </c>
      <c r="Y61" s="10">
        <v>157.65727399999997</v>
      </c>
      <c r="Z61" s="10">
        <v>147.40595000000002</v>
      </c>
      <c r="AA61" s="10">
        <v>143.61312799999999</v>
      </c>
      <c r="AB61" s="36"/>
      <c r="AC61" s="36"/>
    </row>
    <row r="62" spans="1:29">
      <c r="A62" s="46" t="s">
        <v>24</v>
      </c>
      <c r="B62" s="46" t="s">
        <v>15</v>
      </c>
      <c r="C62" s="10">
        <v>1.2102190000000002</v>
      </c>
      <c r="D62" s="10">
        <v>1.2022867000000002</v>
      </c>
      <c r="E62" s="10">
        <v>1.5759186000000001</v>
      </c>
      <c r="F62" s="10">
        <v>1.8324259999999999</v>
      </c>
      <c r="G62" s="10">
        <v>1.9023179000000001</v>
      </c>
      <c r="H62" s="10">
        <v>2.2482783</v>
      </c>
      <c r="I62" s="10">
        <v>2.2518173999999997</v>
      </c>
      <c r="J62" s="10">
        <v>2.27745</v>
      </c>
      <c r="K62" s="10">
        <v>2.5718319999999997</v>
      </c>
      <c r="L62" s="10">
        <v>2.9752974000000001</v>
      </c>
      <c r="M62" s="10">
        <v>2.7755207999999998</v>
      </c>
      <c r="N62" s="10">
        <v>2.9694922000000004</v>
      </c>
      <c r="O62" s="10">
        <v>3.2915684000000001</v>
      </c>
      <c r="P62" s="10">
        <v>3.1473915999999997</v>
      </c>
      <c r="Q62" s="10">
        <v>3.3566174000000002</v>
      </c>
      <c r="R62" s="10">
        <v>3.3732397000000001</v>
      </c>
      <c r="S62" s="10">
        <v>3.2169262999999999</v>
      </c>
      <c r="T62" s="10">
        <v>3.5299434000000001</v>
      </c>
      <c r="U62" s="10">
        <v>3.6531118</v>
      </c>
      <c r="V62" s="10">
        <v>3.7097579999999999</v>
      </c>
      <c r="W62" s="10">
        <v>3.7539029999999998</v>
      </c>
      <c r="X62" s="10">
        <v>3.8506858000000004</v>
      </c>
      <c r="Y62" s="10">
        <v>3.3968309999999899</v>
      </c>
      <c r="Z62" s="10">
        <v>3.5272622</v>
      </c>
      <c r="AA62" s="10">
        <v>3.5660684000000002</v>
      </c>
      <c r="AB62" s="36"/>
      <c r="AC62" s="36"/>
    </row>
    <row r="63" spans="1:29">
      <c r="A63" s="53" t="s">
        <v>84</v>
      </c>
      <c r="B63" s="53"/>
      <c r="C63" s="27">
        <v>129500.92648650243</v>
      </c>
      <c r="D63" s="27">
        <v>109138.14756341001</v>
      </c>
      <c r="E63" s="27">
        <v>89699.660839101838</v>
      </c>
      <c r="F63" s="27">
        <v>81549.694297407856</v>
      </c>
      <c r="G63" s="27">
        <v>67871.793933118417</v>
      </c>
      <c r="H63" s="27">
        <v>57025.674368594686</v>
      </c>
      <c r="I63" s="27">
        <v>51711.433822550171</v>
      </c>
      <c r="J63" s="27">
        <v>46463.055176066264</v>
      </c>
      <c r="K63" s="27">
        <v>45016.081841674</v>
      </c>
      <c r="L63" s="27">
        <v>27240.007036047817</v>
      </c>
      <c r="M63" s="27">
        <v>19645.718829981113</v>
      </c>
      <c r="N63" s="27">
        <v>18707.177486267214</v>
      </c>
      <c r="O63" s="27">
        <v>14434.835008472804</v>
      </c>
      <c r="P63" s="27">
        <v>18915.181669912472</v>
      </c>
      <c r="Q63" s="27">
        <v>15808.150488193536</v>
      </c>
      <c r="R63" s="27">
        <v>13706.381737804557</v>
      </c>
      <c r="S63" s="27">
        <v>13004.467008439031</v>
      </c>
      <c r="T63" s="27">
        <v>12438.751208167656</v>
      </c>
      <c r="U63" s="27">
        <v>12021.720954929508</v>
      </c>
      <c r="V63" s="27">
        <v>12705.679608520797</v>
      </c>
      <c r="W63" s="27">
        <v>11572.198448711071</v>
      </c>
      <c r="X63" s="27">
        <v>8602.165601594661</v>
      </c>
      <c r="Y63" s="27">
        <v>11608.161852122694</v>
      </c>
      <c r="Z63" s="27">
        <v>8075.2816148262191</v>
      </c>
      <c r="AA63" s="27">
        <v>8087.8800906339902</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3886.2502999999997</v>
      </c>
      <c r="D68" s="10">
        <v>484.09905964912201</v>
      </c>
      <c r="E68" s="10">
        <v>1651.4708233292999</v>
      </c>
      <c r="F68" s="10">
        <v>2171.8872171174439</v>
      </c>
      <c r="G68" s="10">
        <v>2049.2415159898801</v>
      </c>
      <c r="H68" s="10">
        <v>1.4213966E-5</v>
      </c>
      <c r="I68" s="10">
        <v>161.08794035796998</v>
      </c>
      <c r="J68" s="10">
        <v>70.408345188230001</v>
      </c>
      <c r="K68" s="10">
        <v>377.15396298277005</v>
      </c>
      <c r="L68" s="10">
        <v>1603.4996151751602</v>
      </c>
      <c r="M68" s="10">
        <v>3006.4023162976</v>
      </c>
      <c r="N68" s="10">
        <v>1148.2096709115001</v>
      </c>
      <c r="O68" s="10">
        <v>734.06883863355995</v>
      </c>
      <c r="P68" s="10">
        <v>6.4629630000000008E-4</v>
      </c>
      <c r="Q68" s="10">
        <v>6.072308E-4</v>
      </c>
      <c r="R68" s="10">
        <v>5.808785600000001E-4</v>
      </c>
      <c r="S68" s="10">
        <v>6.0718580000000005E-4</v>
      </c>
      <c r="T68" s="10">
        <v>9.2407125000000003E-4</v>
      </c>
      <c r="U68" s="10">
        <v>8.8037723000000006E-4</v>
      </c>
      <c r="V68" s="10">
        <v>1.0537589999999998E-3</v>
      </c>
      <c r="W68" s="10">
        <v>9.494299000000001E-4</v>
      </c>
      <c r="X68" s="10">
        <v>9.206955999999999E-4</v>
      </c>
      <c r="Y68" s="10">
        <v>1.1296895000000001E-3</v>
      </c>
      <c r="Z68" s="10">
        <v>1.0581332E-3</v>
      </c>
      <c r="AA68" s="10">
        <v>9.8330176000000001E-4</v>
      </c>
      <c r="AB68" s="36"/>
      <c r="AC68" s="36"/>
    </row>
    <row r="69" spans="1:29">
      <c r="A69" s="46" t="s">
        <v>25</v>
      </c>
      <c r="B69" s="46" t="s">
        <v>12</v>
      </c>
      <c r="C69" s="10">
        <v>73.684234000000004</v>
      </c>
      <c r="D69" s="10">
        <v>4532.1845000000003</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626.90324271009479</v>
      </c>
      <c r="D70" s="10">
        <v>96.722450297493964</v>
      </c>
      <c r="E70" s="10">
        <v>422.17988240669496</v>
      </c>
      <c r="F70" s="10">
        <v>370.67155527793705</v>
      </c>
      <c r="G70" s="10">
        <v>922.99518304230594</v>
      </c>
      <c r="H70" s="10">
        <v>183.55830107008529</v>
      </c>
      <c r="I70" s="10">
        <v>10.737610447405999</v>
      </c>
      <c r="J70" s="10">
        <v>14.395497837589</v>
      </c>
      <c r="K70" s="10">
        <v>73.75923384555999</v>
      </c>
      <c r="L70" s="10">
        <v>214.52704303041401</v>
      </c>
      <c r="M70" s="10">
        <v>1717.356844332101</v>
      </c>
      <c r="N70" s="10">
        <v>805.22661300767993</v>
      </c>
      <c r="O70" s="10">
        <v>542.31448180649409</v>
      </c>
      <c r="P70" s="10">
        <v>1691.9720545468999</v>
      </c>
      <c r="Q70" s="10">
        <v>946.44622151073997</v>
      </c>
      <c r="R70" s="10">
        <v>1672.957658597066</v>
      </c>
      <c r="S70" s="10">
        <v>2541.0859473252999</v>
      </c>
      <c r="T70" s="10">
        <v>4257.8141785490998</v>
      </c>
      <c r="U70" s="10">
        <v>3187.9551317978994</v>
      </c>
      <c r="V70" s="10">
        <v>5230.7311835154997</v>
      </c>
      <c r="W70" s="10">
        <v>2708.0332055836998</v>
      </c>
      <c r="X70" s="10">
        <v>3919.81722614</v>
      </c>
      <c r="Y70" s="10">
        <v>2992.8234111553998</v>
      </c>
      <c r="Z70" s="10">
        <v>2721.6932061671</v>
      </c>
      <c r="AA70" s="10">
        <v>3151.7872130687747</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659.26960199999928</v>
      </c>
      <c r="D73" s="10">
        <v>559.39446230198166</v>
      </c>
      <c r="E73" s="10">
        <v>666.17590430520806</v>
      </c>
      <c r="F73" s="10">
        <v>734.35964773556577</v>
      </c>
      <c r="G73" s="10">
        <v>791.09213493919947</v>
      </c>
      <c r="H73" s="10">
        <v>736.21454477618295</v>
      </c>
      <c r="I73" s="10">
        <v>671.51452894125316</v>
      </c>
      <c r="J73" s="10">
        <v>651.28582272893425</v>
      </c>
      <c r="K73" s="10">
        <v>567.12703344516171</v>
      </c>
      <c r="L73" s="10">
        <v>533.70931385636322</v>
      </c>
      <c r="M73" s="10">
        <v>463.57710249206809</v>
      </c>
      <c r="N73" s="10">
        <v>462.64767432346321</v>
      </c>
      <c r="O73" s="10">
        <v>415.78824772638558</v>
      </c>
      <c r="P73" s="10">
        <v>385.56613492153838</v>
      </c>
      <c r="Q73" s="10">
        <v>356.30273051971324</v>
      </c>
      <c r="R73" s="10">
        <v>304.42234951826958</v>
      </c>
      <c r="S73" s="10">
        <v>302.07984191026759</v>
      </c>
      <c r="T73" s="10">
        <v>258.35125112769788</v>
      </c>
      <c r="U73" s="10">
        <v>242.73104164576725</v>
      </c>
      <c r="V73" s="10">
        <v>203.55775731685225</v>
      </c>
      <c r="W73" s="10">
        <v>215.48194303488472</v>
      </c>
      <c r="X73" s="10">
        <v>181.62452190881837</v>
      </c>
      <c r="Y73" s="10">
        <v>181.75893974456866</v>
      </c>
      <c r="Z73" s="10">
        <v>189.47442131680239</v>
      </c>
      <c r="AA73" s="10">
        <v>164.69213596506899</v>
      </c>
      <c r="AB73" s="36"/>
      <c r="AC73" s="36"/>
    </row>
    <row r="74" spans="1:29">
      <c r="A74" s="46" t="s">
        <v>25</v>
      </c>
      <c r="B74" s="46" t="s">
        <v>8</v>
      </c>
      <c r="C74" s="10">
        <v>120.48834860999999</v>
      </c>
      <c r="D74" s="10">
        <v>201.86068182339542</v>
      </c>
      <c r="E74" s="10">
        <v>194.989564211539</v>
      </c>
      <c r="F74" s="10">
        <v>198.85739059233438</v>
      </c>
      <c r="G74" s="10">
        <v>241.04604643426697</v>
      </c>
      <c r="H74" s="10">
        <v>222.644183147549</v>
      </c>
      <c r="I74" s="10">
        <v>204.82771436620493</v>
      </c>
      <c r="J74" s="10">
        <v>181.75623993546003</v>
      </c>
      <c r="K74" s="10">
        <v>174.73331300364092</v>
      </c>
      <c r="L74" s="10">
        <v>169.63056828538049</v>
      </c>
      <c r="M74" s="10">
        <v>152.71542043433078</v>
      </c>
      <c r="N74" s="10">
        <v>141.87580087500388</v>
      </c>
      <c r="O74" s="10">
        <v>140.02605993778346</v>
      </c>
      <c r="P74" s="10">
        <v>130.98131364512702</v>
      </c>
      <c r="Q74" s="10">
        <v>125.241995240676</v>
      </c>
      <c r="R74" s="10">
        <v>118.10538841528451</v>
      </c>
      <c r="S74" s="10">
        <v>107.12631814197398</v>
      </c>
      <c r="T74" s="10">
        <v>99.24078944806628</v>
      </c>
      <c r="U74" s="10">
        <v>92.082442440499008</v>
      </c>
      <c r="V74" s="10">
        <v>86.653497470524002</v>
      </c>
      <c r="W74" s="10">
        <v>77.692118123114398</v>
      </c>
      <c r="X74" s="10">
        <v>99.886947142607013</v>
      </c>
      <c r="Y74" s="10">
        <v>107.313596562943</v>
      </c>
      <c r="Z74" s="10">
        <v>99.40023753142799</v>
      </c>
      <c r="AA74" s="10">
        <v>91.711316918559916</v>
      </c>
      <c r="AB74" s="36"/>
      <c r="AC74" s="36"/>
    </row>
    <row r="75" spans="1:29">
      <c r="A75" s="46" t="s">
        <v>25</v>
      </c>
      <c r="B75" s="46" t="s">
        <v>85</v>
      </c>
      <c r="C75" s="10">
        <v>28.871098099999998</v>
      </c>
      <c r="D75" s="10">
        <v>27.396227857798902</v>
      </c>
      <c r="E75" s="10">
        <v>65.182932164099995</v>
      </c>
      <c r="F75" s="10">
        <v>67.203180110000005</v>
      </c>
      <c r="G75" s="10">
        <v>61.648778970000002</v>
      </c>
      <c r="H75" s="10">
        <v>54.760701034999997</v>
      </c>
      <c r="I75" s="10">
        <v>51.092670384999991</v>
      </c>
      <c r="J75" s="10">
        <v>42.021958239999996</v>
      </c>
      <c r="K75" s="10">
        <v>45.930867069999998</v>
      </c>
      <c r="L75" s="10">
        <v>43.860272139999999</v>
      </c>
      <c r="M75" s="10">
        <v>38.154197828000001</v>
      </c>
      <c r="N75" s="10">
        <v>35.638115354</v>
      </c>
      <c r="O75" s="10">
        <v>35.580431123000004</v>
      </c>
      <c r="P75" s="10">
        <v>32.374191635999999</v>
      </c>
      <c r="Q75" s="10">
        <v>30.597654022999997</v>
      </c>
      <c r="R75" s="10">
        <v>28.728767577999999</v>
      </c>
      <c r="S75" s="10">
        <v>24.749071476999898</v>
      </c>
      <c r="T75" s="10">
        <v>24.117907836999997</v>
      </c>
      <c r="U75" s="10">
        <v>23.633967462000001</v>
      </c>
      <c r="V75" s="10">
        <v>19.654265899999999</v>
      </c>
      <c r="W75" s="10">
        <v>37.219163440000003</v>
      </c>
      <c r="X75" s="10">
        <v>39.475789009999993</v>
      </c>
      <c r="Y75" s="10">
        <v>59.997589339999998</v>
      </c>
      <c r="Z75" s="10">
        <v>55.397305649999993</v>
      </c>
      <c r="AA75" s="10">
        <v>52.061122799999993</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4.9427602999999998</v>
      </c>
      <c r="D77" s="10">
        <v>4.1353666999999996</v>
      </c>
      <c r="E77" s="10">
        <v>4.4598059999999995</v>
      </c>
      <c r="F77" s="10">
        <v>4.2504979999999994</v>
      </c>
      <c r="G77" s="10">
        <v>4.2125150000000007</v>
      </c>
      <c r="H77" s="10">
        <v>4.2158559999999996</v>
      </c>
      <c r="I77" s="10">
        <v>4.2327792999999998</v>
      </c>
      <c r="J77" s="10">
        <v>3.8675776000000002</v>
      </c>
      <c r="K77" s="10">
        <v>4.3891445000000004</v>
      </c>
      <c r="L77" s="10">
        <v>4.5205359999999999</v>
      </c>
      <c r="M77" s="10">
        <v>4.2385815000000004</v>
      </c>
      <c r="N77" s="10">
        <v>4.2161523000000001</v>
      </c>
      <c r="O77" s="10">
        <v>4.4390575999999999</v>
      </c>
      <c r="P77" s="10">
        <v>4.3762036000000002</v>
      </c>
      <c r="Q77" s="10">
        <v>4.3331806999999998</v>
      </c>
      <c r="R77" s="10">
        <v>4.3344906999999999</v>
      </c>
      <c r="S77" s="10">
        <v>3.9703013</v>
      </c>
      <c r="T77" s="10">
        <v>4.0179504000000001</v>
      </c>
      <c r="U77" s="10">
        <v>4.0962500000000004</v>
      </c>
      <c r="V77" s="10">
        <v>3.9233737999999998</v>
      </c>
      <c r="W77" s="10">
        <v>3.7770109999999999</v>
      </c>
      <c r="X77" s="10">
        <v>3.9310898000000001</v>
      </c>
      <c r="Y77" s="10">
        <v>3.6308864999999999</v>
      </c>
      <c r="Z77" s="10">
        <v>3.5811454999999999</v>
      </c>
      <c r="AA77" s="10">
        <v>3.494602</v>
      </c>
      <c r="AB77" s="36"/>
      <c r="AC77" s="36"/>
    </row>
    <row r="78" spans="1:29">
      <c r="A78" s="53" t="s">
        <v>84</v>
      </c>
      <c r="B78" s="53"/>
      <c r="C78" s="27">
        <v>5400.4095857200946</v>
      </c>
      <c r="D78" s="27">
        <v>5905.7927486297931</v>
      </c>
      <c r="E78" s="27">
        <v>3004.4589124168415</v>
      </c>
      <c r="F78" s="27">
        <v>3547.2294888332813</v>
      </c>
      <c r="G78" s="27">
        <v>4070.2361743756524</v>
      </c>
      <c r="H78" s="27">
        <v>1201.3936002427834</v>
      </c>
      <c r="I78" s="27">
        <v>1103.4932437978341</v>
      </c>
      <c r="J78" s="27">
        <v>963.73544153021328</v>
      </c>
      <c r="K78" s="27">
        <v>1243.0935548471325</v>
      </c>
      <c r="L78" s="27">
        <v>2569.7473484873176</v>
      </c>
      <c r="M78" s="27">
        <v>5382.4444628840993</v>
      </c>
      <c r="N78" s="27">
        <v>2597.8140267716471</v>
      </c>
      <c r="O78" s="27">
        <v>1872.217116827223</v>
      </c>
      <c r="P78" s="27">
        <v>2245.2705446458649</v>
      </c>
      <c r="Q78" s="27">
        <v>1462.922389224929</v>
      </c>
      <c r="R78" s="27">
        <v>2128.54923568718</v>
      </c>
      <c r="S78" s="27">
        <v>2979.0120873403412</v>
      </c>
      <c r="T78" s="27">
        <v>4643.5430014331132</v>
      </c>
      <c r="U78" s="27">
        <v>3550.4997137233954</v>
      </c>
      <c r="V78" s="27">
        <v>5544.521131761875</v>
      </c>
      <c r="W78" s="27">
        <v>3042.2043906115996</v>
      </c>
      <c r="X78" s="27">
        <v>4244.7364946970256</v>
      </c>
      <c r="Y78" s="27">
        <v>3345.5255529924116</v>
      </c>
      <c r="Z78" s="27">
        <v>3069.54737429853</v>
      </c>
      <c r="AA78" s="27">
        <v>3463.7473740541636</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1.8062899999999999E-5</v>
      </c>
      <c r="E83" s="10">
        <v>1.682278E-5</v>
      </c>
      <c r="F83" s="10">
        <v>1.5711010999999999E-5</v>
      </c>
      <c r="G83" s="10">
        <v>1.4678313E-5</v>
      </c>
      <c r="H83" s="10">
        <v>9.453913E-6</v>
      </c>
      <c r="I83" s="10">
        <v>3.6683789999999999E-4</v>
      </c>
      <c r="J83" s="10">
        <v>3.6460619999999997E-4</v>
      </c>
      <c r="K83" s="10">
        <v>3.6367659999999902E-4</v>
      </c>
      <c r="L83" s="10">
        <v>3.5447738000000001E-4</v>
      </c>
      <c r="M83" s="10">
        <v>3.3915964E-4</v>
      </c>
      <c r="N83" s="10">
        <v>3.2932273000000001E-4</v>
      </c>
      <c r="O83" s="10">
        <v>3.4465854999999999E-4</v>
      </c>
      <c r="P83" s="10">
        <v>3.6031255000000003E-4</v>
      </c>
      <c r="Q83" s="10">
        <v>3.3660020000000001E-4</v>
      </c>
      <c r="R83" s="10">
        <v>3.5816123999999998E-4</v>
      </c>
      <c r="S83" s="10">
        <v>3.4952625999999995E-4</v>
      </c>
      <c r="T83" s="10">
        <v>3.8149145000000001E-4</v>
      </c>
      <c r="U83" s="10">
        <v>3.5675289999999998E-4</v>
      </c>
      <c r="V83" s="10">
        <v>3.7345812000000002E-4</v>
      </c>
      <c r="W83" s="10">
        <v>3.5863047999999995E-4</v>
      </c>
      <c r="X83" s="10">
        <v>3.3677644000000003E-4</v>
      </c>
      <c r="Y83" s="10">
        <v>3.2733901999999998E-4</v>
      </c>
      <c r="Z83" s="10">
        <v>3.284974E-4</v>
      </c>
      <c r="AA83" s="10">
        <v>3.3396658000000001E-4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4.6296299999999999E-4</v>
      </c>
      <c r="D85" s="10">
        <v>5.6904328500000003E-4</v>
      </c>
      <c r="E85" s="10">
        <v>4.5739518000000002E-4</v>
      </c>
      <c r="F85" s="10">
        <v>3.7333893600000002E-4</v>
      </c>
      <c r="G85" s="10">
        <v>3.9452069099999999E-4</v>
      </c>
      <c r="H85" s="10">
        <v>7.5740022000000002E-6</v>
      </c>
      <c r="I85" s="10">
        <v>9.7488883000000008E-4</v>
      </c>
      <c r="J85" s="10">
        <v>9.7331114000000012E-4</v>
      </c>
      <c r="K85" s="10">
        <v>9.6548309000000013E-4</v>
      </c>
      <c r="L85" s="10">
        <v>9.2500511000000001E-4</v>
      </c>
      <c r="M85" s="10">
        <v>7.9003788886899988</v>
      </c>
      <c r="N85" s="10">
        <v>2.3574455280400004</v>
      </c>
      <c r="O85" s="10">
        <v>24.38087708686</v>
      </c>
      <c r="P85" s="10">
        <v>30.058200019710004</v>
      </c>
      <c r="Q85" s="10">
        <v>7.2801416133999988</v>
      </c>
      <c r="R85" s="10">
        <v>21.658068994319901</v>
      </c>
      <c r="S85" s="10">
        <v>7.7403716529899995</v>
      </c>
      <c r="T85" s="10">
        <v>26.185614362689996</v>
      </c>
      <c r="U85" s="10">
        <v>8.3360757154300007</v>
      </c>
      <c r="V85" s="10">
        <v>40.4781354064</v>
      </c>
      <c r="W85" s="10">
        <v>24.655330140379998</v>
      </c>
      <c r="X85" s="10">
        <v>21.806427986749899</v>
      </c>
      <c r="Y85" s="10">
        <v>27.469333970419999</v>
      </c>
      <c r="Z85" s="10">
        <v>10.398364496299999</v>
      </c>
      <c r="AA85" s="10">
        <v>23.56248502795</v>
      </c>
      <c r="AB85" s="36"/>
      <c r="AC85" s="36"/>
    </row>
    <row r="86" spans="1:29">
      <c r="A86" s="46" t="s">
        <v>26</v>
      </c>
      <c r="B86" s="46" t="s">
        <v>3</v>
      </c>
      <c r="C86" s="10">
        <v>79610.260699999999</v>
      </c>
      <c r="D86" s="10">
        <v>59663.423000000003</v>
      </c>
      <c r="E86" s="10">
        <v>38828.241199999997</v>
      </c>
      <c r="F86" s="10">
        <v>28613.02</v>
      </c>
      <c r="G86" s="10">
        <v>32960.46574</v>
      </c>
      <c r="H86" s="10">
        <v>23839.30445</v>
      </c>
      <c r="I86" s="10">
        <v>30129.584440000002</v>
      </c>
      <c r="J86" s="10">
        <v>23700.5926</v>
      </c>
      <c r="K86" s="10">
        <v>24469.983899999999</v>
      </c>
      <c r="L86" s="10">
        <v>28876.41144</v>
      </c>
      <c r="M86" s="10">
        <v>22332.058720000001</v>
      </c>
      <c r="N86" s="10">
        <v>16896.345259999998</v>
      </c>
      <c r="O86" s="10">
        <v>24514.894099999998</v>
      </c>
      <c r="P86" s="10">
        <v>26618.308959999998</v>
      </c>
      <c r="Q86" s="10">
        <v>23173.326840000002</v>
      </c>
      <c r="R86" s="10">
        <v>22058.142900000003</v>
      </c>
      <c r="S86" s="10">
        <v>18626.527410000002</v>
      </c>
      <c r="T86" s="10">
        <v>19372.999800000005</v>
      </c>
      <c r="U86" s="10">
        <v>19407.577440000001</v>
      </c>
      <c r="V86" s="10">
        <v>17839.929260000001</v>
      </c>
      <c r="W86" s="10">
        <v>16084.252560000001</v>
      </c>
      <c r="X86" s="10">
        <v>15645.17705</v>
      </c>
      <c r="Y86" s="10">
        <v>15288.548919999999</v>
      </c>
      <c r="Z86" s="10">
        <v>13951.788310000002</v>
      </c>
      <c r="AA86" s="10">
        <v>13547.471139999998</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146.95150799999999</v>
      </c>
      <c r="D88" s="10">
        <v>151.87389696419388</v>
      </c>
      <c r="E88" s="10">
        <v>194.00350861397899</v>
      </c>
      <c r="F88" s="10">
        <v>248.18830104018588</v>
      </c>
      <c r="G88" s="10">
        <v>229.11817453659123</v>
      </c>
      <c r="H88" s="10">
        <v>266.49212626628304</v>
      </c>
      <c r="I88" s="10">
        <v>403.55806375792088</v>
      </c>
      <c r="J88" s="10">
        <v>402.21030204803253</v>
      </c>
      <c r="K88" s="10">
        <v>437.17442108647475</v>
      </c>
      <c r="L88" s="10">
        <v>460.51477006565824</v>
      </c>
      <c r="M88" s="10">
        <v>427.38578548476062</v>
      </c>
      <c r="N88" s="10">
        <v>376.56923568218247</v>
      </c>
      <c r="O88" s="10">
        <v>380.64117690477337</v>
      </c>
      <c r="P88" s="10">
        <v>345.08818781508313</v>
      </c>
      <c r="Q88" s="10">
        <v>319.42257665359705</v>
      </c>
      <c r="R88" s="10">
        <v>267.37874409845301</v>
      </c>
      <c r="S88" s="10">
        <v>275.59852114745843</v>
      </c>
      <c r="T88" s="10">
        <v>258.6280758071149</v>
      </c>
      <c r="U88" s="10">
        <v>240.60133120417527</v>
      </c>
      <c r="V88" s="10">
        <v>237.54771616977487</v>
      </c>
      <c r="W88" s="10">
        <v>221.36111680609471</v>
      </c>
      <c r="X88" s="10">
        <v>222.85687734231328</v>
      </c>
      <c r="Y88" s="10">
        <v>197.86806523552812</v>
      </c>
      <c r="Z88" s="10">
        <v>189.62945297122559</v>
      </c>
      <c r="AA88" s="10">
        <v>163.4794809162909</v>
      </c>
      <c r="AB88" s="36"/>
      <c r="AC88" s="36"/>
    </row>
    <row r="89" spans="1:29">
      <c r="A89" s="46" t="s">
        <v>26</v>
      </c>
      <c r="B89" s="46" t="s">
        <v>8</v>
      </c>
      <c r="C89" s="10">
        <v>0</v>
      </c>
      <c r="D89" s="10">
        <v>4.7739115999999999E-6</v>
      </c>
      <c r="E89" s="10">
        <v>9.2631007999999786E-6</v>
      </c>
      <c r="F89" s="10">
        <v>9.2068431999999988E-6</v>
      </c>
      <c r="G89" s="10">
        <v>8.639164999999991E-6</v>
      </c>
      <c r="H89" s="10">
        <v>8.6531873999999996E-6</v>
      </c>
      <c r="I89" s="10">
        <v>9.1554149999999998E-6</v>
      </c>
      <c r="J89" s="10">
        <v>1.4337687499999999E-5</v>
      </c>
      <c r="K89" s="10">
        <v>1.46472316E-5</v>
      </c>
      <c r="L89" s="10">
        <v>1.6058825299999999E-5</v>
      </c>
      <c r="M89" s="10">
        <v>1.397107549999999E-5</v>
      </c>
      <c r="N89" s="10">
        <v>47.569166003651709</v>
      </c>
      <c r="O89" s="10">
        <v>45.019407990798406</v>
      </c>
      <c r="P89" s="10">
        <v>36.887465715325298</v>
      </c>
      <c r="Q89" s="10">
        <v>37.774235526400204</v>
      </c>
      <c r="R89" s="10">
        <v>34.5355226269185</v>
      </c>
      <c r="S89" s="10">
        <v>30.152304974272297</v>
      </c>
      <c r="T89" s="10">
        <v>30.042017626216698</v>
      </c>
      <c r="U89" s="10">
        <v>32.082718072102395</v>
      </c>
      <c r="V89" s="10">
        <v>28.247998517392901</v>
      </c>
      <c r="W89" s="10">
        <v>27.710583348185597</v>
      </c>
      <c r="X89" s="10">
        <v>26.2701710569455</v>
      </c>
      <c r="Y89" s="10">
        <v>20.9996967934403</v>
      </c>
      <c r="Z89" s="10">
        <v>22.316770430376401</v>
      </c>
      <c r="AA89" s="10">
        <v>20.458680636843798</v>
      </c>
      <c r="AB89" s="36"/>
      <c r="AC89" s="36"/>
    </row>
    <row r="90" spans="1:29">
      <c r="A90" s="46" t="s">
        <v>26</v>
      </c>
      <c r="B90" s="46" t="s">
        <v>85</v>
      </c>
      <c r="C90" s="10">
        <v>0</v>
      </c>
      <c r="D90" s="10">
        <v>1.0201397E-4</v>
      </c>
      <c r="E90" s="10">
        <v>1.2921443999999998E-4</v>
      </c>
      <c r="F90" s="10">
        <v>1.38233265E-4</v>
      </c>
      <c r="G90" s="10">
        <v>1.2961572999999998E-4</v>
      </c>
      <c r="H90" s="10">
        <v>1.23411915E-4</v>
      </c>
      <c r="I90" s="10">
        <v>1.2761475500000001E-4</v>
      </c>
      <c r="J90" s="10">
        <v>1.3236996000000001E-4</v>
      </c>
      <c r="K90" s="10">
        <v>1.36893962E-4</v>
      </c>
      <c r="L90" s="10">
        <v>1.3950021299999991E-4</v>
      </c>
      <c r="M90" s="10">
        <v>1.4831738E-4</v>
      </c>
      <c r="N90" s="10">
        <v>1.5465294000000001E-4</v>
      </c>
      <c r="O90" s="10">
        <v>1.6616388999999998E-4</v>
      </c>
      <c r="P90" s="10">
        <v>2.0338745499999999E-4</v>
      </c>
      <c r="Q90" s="10">
        <v>2.0950885400000002E-4</v>
      </c>
      <c r="R90" s="10">
        <v>2.2456053E-4</v>
      </c>
      <c r="S90" s="10">
        <v>2.5666889999999997E-4</v>
      </c>
      <c r="T90" s="10">
        <v>4.0487320999999996E-4</v>
      </c>
      <c r="U90" s="10">
        <v>3.8710319999999998E-4</v>
      </c>
      <c r="V90" s="10">
        <v>4.0307725999999999E-4</v>
      </c>
      <c r="W90" s="10">
        <v>3.9722188000000002E-4</v>
      </c>
      <c r="X90" s="10">
        <v>3.5302371999999999E-4</v>
      </c>
      <c r="Y90" s="10">
        <v>3.1797837E-4</v>
      </c>
      <c r="Z90" s="10">
        <v>4.8530911000000001E-4</v>
      </c>
      <c r="AA90" s="10">
        <v>4.3672081E-4</v>
      </c>
      <c r="AB90" s="36"/>
      <c r="AC90" s="36"/>
    </row>
    <row r="91" spans="1:29">
      <c r="A91" s="46" t="s">
        <v>26</v>
      </c>
      <c r="B91" s="46" t="s">
        <v>198</v>
      </c>
      <c r="C91" s="10">
        <v>0</v>
      </c>
      <c r="D91" s="10">
        <v>0</v>
      </c>
      <c r="E91" s="10">
        <v>0</v>
      </c>
      <c r="F91" s="10">
        <v>0</v>
      </c>
      <c r="G91" s="10">
        <v>2.8834695499999996E-4</v>
      </c>
      <c r="H91" s="10">
        <v>2.9816704999999997E-4</v>
      </c>
      <c r="I91" s="10">
        <v>3.6182186500000003E-4</v>
      </c>
      <c r="J91" s="10">
        <v>3.6941711099999991E-4</v>
      </c>
      <c r="K91" s="10">
        <v>3.6626298899999996E-4</v>
      </c>
      <c r="L91" s="10">
        <v>3.59179609E-4</v>
      </c>
      <c r="M91" s="10">
        <v>3.6983005000000005E-4</v>
      </c>
      <c r="N91" s="10">
        <v>3.7502024000000001E-4</v>
      </c>
      <c r="O91" s="10">
        <v>4.3928396400000005E-4</v>
      </c>
      <c r="P91" s="10">
        <v>5.1550006999999994E-4</v>
      </c>
      <c r="Q91" s="10">
        <v>4.9478518000000001E-4</v>
      </c>
      <c r="R91" s="10">
        <v>5.8261874E-4</v>
      </c>
      <c r="S91" s="10">
        <v>7.991707300000001E-4</v>
      </c>
      <c r="T91" s="10">
        <v>9.5877099602700007</v>
      </c>
      <c r="U91" s="10">
        <v>9.4786789106999887</v>
      </c>
      <c r="V91" s="10">
        <v>11.164668585400001</v>
      </c>
      <c r="W91" s="10">
        <v>10.624518239479999</v>
      </c>
      <c r="X91" s="10">
        <v>9.1783226328499978</v>
      </c>
      <c r="Y91" s="10">
        <v>8.7410955280499998</v>
      </c>
      <c r="Z91" s="10">
        <v>10.278764174699999</v>
      </c>
      <c r="AA91" s="10">
        <v>11.8951229537</v>
      </c>
      <c r="AB91" s="36"/>
      <c r="AC91" s="36"/>
    </row>
    <row r="92" spans="1:29">
      <c r="A92" s="46" t="s">
        <v>26</v>
      </c>
      <c r="B92" s="46" t="s">
        <v>15</v>
      </c>
      <c r="C92" s="10">
        <v>2.6882563000000001E-3</v>
      </c>
      <c r="D92" s="10">
        <v>6.7729919999999898E-3</v>
      </c>
      <c r="E92" s="10">
        <v>4.2664336999999899E-2</v>
      </c>
      <c r="F92" s="10">
        <v>7.3164850000000003E-2</v>
      </c>
      <c r="G92" s="10">
        <v>6.3365481999999904E-2</v>
      </c>
      <c r="H92" s="10">
        <v>8.0015236000000003E-2</v>
      </c>
      <c r="I92" s="10">
        <v>8.5041140000000001E-2</v>
      </c>
      <c r="J92" s="10">
        <v>9.0542230000000001E-2</v>
      </c>
      <c r="K92" s="10">
        <v>9.37003E-2</v>
      </c>
      <c r="L92" s="10">
        <v>9.0801509999999988E-2</v>
      </c>
      <c r="M92" s="10">
        <v>0.10780538999999899</v>
      </c>
      <c r="N92" s="10">
        <v>0.12084726999999999</v>
      </c>
      <c r="O92" s="10">
        <v>0.16548694999999999</v>
      </c>
      <c r="P92" s="10">
        <v>0.15386018000000001</v>
      </c>
      <c r="Q92" s="10">
        <v>0.15768589999999999</v>
      </c>
      <c r="R92" s="10">
        <v>0.18056118999999898</v>
      </c>
      <c r="S92" s="10">
        <v>0.15660728000000002</v>
      </c>
      <c r="T92" s="10">
        <v>0.17251859</v>
      </c>
      <c r="U92" s="10">
        <v>0.17466872</v>
      </c>
      <c r="V92" s="10">
        <v>0.17545094</v>
      </c>
      <c r="W92" s="10">
        <v>0.16602612</v>
      </c>
      <c r="X92" s="10">
        <v>0.16606164999999998</v>
      </c>
      <c r="Y92" s="10">
        <v>0.16322859000000001</v>
      </c>
      <c r="Z92" s="10">
        <v>0.15341953999999899</v>
      </c>
      <c r="AA92" s="10">
        <v>0.18593242000000001</v>
      </c>
      <c r="AB92" s="36"/>
      <c r="AC92" s="36"/>
    </row>
    <row r="93" spans="1:29">
      <c r="A93" s="53" t="s">
        <v>84</v>
      </c>
      <c r="B93" s="53"/>
      <c r="C93" s="27">
        <v>79757.215359219292</v>
      </c>
      <c r="D93" s="27">
        <v>59815.304363850257</v>
      </c>
      <c r="E93" s="27">
        <v>39022.287985646471</v>
      </c>
      <c r="F93" s="27">
        <v>28861.282002380245</v>
      </c>
      <c r="G93" s="27">
        <v>33189.648115819444</v>
      </c>
      <c r="H93" s="27">
        <v>24105.877038762352</v>
      </c>
      <c r="I93" s="27">
        <v>30533.229385216688</v>
      </c>
      <c r="J93" s="27">
        <v>24102.895298320131</v>
      </c>
      <c r="K93" s="27">
        <v>24907.253868350348</v>
      </c>
      <c r="L93" s="27">
        <v>29337.018805796797</v>
      </c>
      <c r="M93" s="27">
        <v>22767.453561041595</v>
      </c>
      <c r="N93" s="27">
        <v>17322.962813479779</v>
      </c>
      <c r="O93" s="27">
        <v>24965.101999038838</v>
      </c>
      <c r="P93" s="27">
        <v>27030.49775293019</v>
      </c>
      <c r="Q93" s="27">
        <v>23537.962520587636</v>
      </c>
      <c r="R93" s="27">
        <v>22381.896962250205</v>
      </c>
      <c r="S93" s="27">
        <v>18940.176620420614</v>
      </c>
      <c r="T93" s="27">
        <v>19697.616522710956</v>
      </c>
      <c r="U93" s="27">
        <v>19698.251656478507</v>
      </c>
      <c r="V93" s="27">
        <v>18157.544006154349</v>
      </c>
      <c r="W93" s="27">
        <v>16368.770890506499</v>
      </c>
      <c r="X93" s="27">
        <v>15925.45560046902</v>
      </c>
      <c r="Y93" s="27">
        <v>15543.790985434829</v>
      </c>
      <c r="Z93" s="27">
        <v>14184.565895419113</v>
      </c>
      <c r="AA93" s="27">
        <v>13767.05361264217</v>
      </c>
    </row>
    <row r="94" spans="1:29">
      <c r="AB94" s="36"/>
      <c r="AC94" s="36"/>
    </row>
    <row r="95" spans="1:29">
      <c r="AB95" s="36"/>
      <c r="AC95" s="36"/>
    </row>
    <row r="96" spans="1:29" collapsed="1">
      <c r="A96" s="7" t="s">
        <v>234</v>
      </c>
      <c r="B96" s="6"/>
      <c r="C96" s="6"/>
      <c r="D96" s="6"/>
      <c r="E96" s="6"/>
      <c r="F96" s="6"/>
      <c r="G96" s="6"/>
      <c r="H96" s="6"/>
      <c r="I96" s="6"/>
      <c r="J96" s="6"/>
      <c r="K96" s="6"/>
      <c r="L96" s="6"/>
      <c r="M96" s="6"/>
      <c r="N96" s="6"/>
      <c r="O96" s="6"/>
      <c r="P96" s="6"/>
      <c r="Q96" s="6"/>
      <c r="R96" s="6"/>
      <c r="S96" s="6"/>
      <c r="T96" s="6"/>
      <c r="U96" s="6"/>
      <c r="V96" s="6"/>
      <c r="W96" s="6"/>
      <c r="X96" s="6"/>
      <c r="Y96" s="6"/>
      <c r="Z96" s="6"/>
      <c r="AA96" s="6"/>
      <c r="AB96" s="36"/>
      <c r="AC96" s="36"/>
    </row>
    <row r="97" spans="1:29">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c r="AB97" s="36"/>
      <c r="AC97" s="36"/>
    </row>
    <row r="98" spans="1:29">
      <c r="A98" s="46" t="s">
        <v>16</v>
      </c>
      <c r="B98" s="46" t="s">
        <v>233</v>
      </c>
      <c r="C98" s="10">
        <v>163.57340545999992</v>
      </c>
      <c r="D98" s="10">
        <v>213.71324406999977</v>
      </c>
      <c r="E98" s="10">
        <v>238.88808944999982</v>
      </c>
      <c r="F98" s="10">
        <v>221.47068838000001</v>
      </c>
      <c r="G98" s="10">
        <v>192.18921182399987</v>
      </c>
      <c r="H98" s="10">
        <v>186.62797057499995</v>
      </c>
      <c r="I98" s="10">
        <v>198.68827725999986</v>
      </c>
      <c r="J98" s="10">
        <v>175.91889586399998</v>
      </c>
      <c r="K98" s="10">
        <v>174.75176054600001</v>
      </c>
      <c r="L98" s="10">
        <v>167.56901761399999</v>
      </c>
      <c r="M98" s="10">
        <v>148.52425169</v>
      </c>
      <c r="N98" s="10">
        <v>140.0265358499999</v>
      </c>
      <c r="O98" s="10">
        <v>134.406808294</v>
      </c>
      <c r="P98" s="10">
        <v>121.14742873299998</v>
      </c>
      <c r="Q98" s="10">
        <v>112.98758229799999</v>
      </c>
      <c r="R98" s="10">
        <v>104.62177935199999</v>
      </c>
      <c r="S98" s="10">
        <v>93.9344641</v>
      </c>
      <c r="T98" s="10">
        <v>87.591375024999991</v>
      </c>
      <c r="U98" s="10">
        <v>83.813202886999903</v>
      </c>
      <c r="V98" s="10">
        <v>71.5652375169999</v>
      </c>
      <c r="W98" s="10">
        <v>56.492279896999996</v>
      </c>
      <c r="X98" s="10">
        <v>53.551408587000005</v>
      </c>
      <c r="Y98" s="10">
        <v>46.049196739999893</v>
      </c>
      <c r="Z98" s="10">
        <v>44.451090809999997</v>
      </c>
      <c r="AA98" s="10">
        <v>40.981280380000001</v>
      </c>
      <c r="AB98" s="36"/>
      <c r="AC98" s="36"/>
    </row>
    <row r="99" spans="1:29">
      <c r="A99" s="46" t="s">
        <v>16</v>
      </c>
      <c r="B99" s="46" t="s">
        <v>199</v>
      </c>
      <c r="C99" s="10">
        <v>18573.758139999998</v>
      </c>
      <c r="D99" s="10">
        <v>17904.736000000001</v>
      </c>
      <c r="E99" s="10">
        <v>22179.710899999998</v>
      </c>
      <c r="F99" s="10">
        <v>20029.082200000001</v>
      </c>
      <c r="G99" s="10">
        <v>20935.851699999999</v>
      </c>
      <c r="H99" s="10">
        <v>16459.102559999999</v>
      </c>
      <c r="I99" s="10">
        <v>17541.540530000002</v>
      </c>
      <c r="J99" s="10">
        <v>14024.280860000001</v>
      </c>
      <c r="K99" s="10">
        <v>19143.261210000001</v>
      </c>
      <c r="L99" s="10">
        <v>27109.917759999997</v>
      </c>
      <c r="M99" s="10">
        <v>26054.57646</v>
      </c>
      <c r="N99" s="10">
        <v>26368.231879999999</v>
      </c>
      <c r="O99" s="10">
        <v>23462.213920000002</v>
      </c>
      <c r="P99" s="10">
        <v>22329.094900000004</v>
      </c>
      <c r="Q99" s="10">
        <v>18443.253229999998</v>
      </c>
      <c r="R99" s="10">
        <v>19510.751550000001</v>
      </c>
      <c r="S99" s="10">
        <v>19458.686990000002</v>
      </c>
      <c r="T99" s="10">
        <v>19389.17654</v>
      </c>
      <c r="U99" s="10">
        <v>19789.042310000001</v>
      </c>
      <c r="V99" s="10">
        <v>17792.82778</v>
      </c>
      <c r="W99" s="10">
        <v>18452.334210000001</v>
      </c>
      <c r="X99" s="10">
        <v>18070.479440000003</v>
      </c>
      <c r="Y99" s="10">
        <v>14929.47587</v>
      </c>
      <c r="Z99" s="10">
        <v>12505.28578</v>
      </c>
      <c r="AA99" s="10">
        <v>12068.643319999999</v>
      </c>
    </row>
    <row r="100" spans="1:29">
      <c r="A100" s="46" t="s">
        <v>16</v>
      </c>
      <c r="B100" s="46" t="s">
        <v>94</v>
      </c>
      <c r="C100" s="10">
        <v>9.2826806693999995</v>
      </c>
      <c r="D100" s="10">
        <v>8.4687570000000001</v>
      </c>
      <c r="E100" s="10">
        <v>9.9242584530000002</v>
      </c>
      <c r="F100" s="10">
        <v>10.495245260999999</v>
      </c>
      <c r="G100" s="10">
        <v>10.747997932999999</v>
      </c>
      <c r="H100" s="10">
        <v>11.596306294</v>
      </c>
      <c r="I100" s="10">
        <v>11.904978709999988</v>
      </c>
      <c r="J100" s="10">
        <v>11.630438402999999</v>
      </c>
      <c r="K100" s="10">
        <v>13.080429991999999</v>
      </c>
      <c r="L100" s="10">
        <v>13.976761702999987</v>
      </c>
      <c r="M100" s="10">
        <v>13.602895578999998</v>
      </c>
      <c r="N100" s="10">
        <v>14.048025997999998</v>
      </c>
      <c r="O100" s="10">
        <v>15.063394985999992</v>
      </c>
      <c r="P100" s="10">
        <v>14.927591780999999</v>
      </c>
      <c r="Q100" s="10">
        <v>15.560923545999991</v>
      </c>
      <c r="R100" s="10">
        <v>15.640047272</v>
      </c>
      <c r="S100" s="10">
        <v>15.080796189999988</v>
      </c>
      <c r="T100" s="10">
        <v>15.624865004</v>
      </c>
      <c r="U100" s="10">
        <v>15.995238161999998</v>
      </c>
      <c r="V100" s="10">
        <v>15.793883923999999</v>
      </c>
      <c r="W100" s="10">
        <v>15.715269592000002</v>
      </c>
      <c r="X100" s="10">
        <v>16.060457113999998</v>
      </c>
      <c r="Y100" s="10">
        <v>14.841741019999999</v>
      </c>
      <c r="Z100" s="10">
        <v>15.167993386000001</v>
      </c>
      <c r="AA100" s="10">
        <v>15.048567804999999</v>
      </c>
    </row>
    <row r="101" spans="1:29">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9">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29">
      <c r="A103" s="46" t="s">
        <v>22</v>
      </c>
      <c r="B103" s="46" t="s">
        <v>233</v>
      </c>
      <c r="C103" s="10">
        <v>47.026005000000005</v>
      </c>
      <c r="D103" s="10">
        <v>59.249605999999979</v>
      </c>
      <c r="E103" s="10">
        <v>59.675162349999987</v>
      </c>
      <c r="F103" s="10">
        <v>55.218008600000005</v>
      </c>
      <c r="G103" s="10">
        <v>50.603099300000004</v>
      </c>
      <c r="H103" s="10">
        <v>56.647391649999989</v>
      </c>
      <c r="I103" s="10">
        <v>78.988866579999893</v>
      </c>
      <c r="J103" s="10">
        <v>69.04274955999999</v>
      </c>
      <c r="K103" s="10">
        <v>67.975092130000007</v>
      </c>
      <c r="L103" s="10">
        <v>63.687938699999997</v>
      </c>
      <c r="M103" s="10">
        <v>57.510666490000006</v>
      </c>
      <c r="N103" s="10">
        <v>54.303501729999901</v>
      </c>
      <c r="O103" s="10">
        <v>51.093940459999999</v>
      </c>
      <c r="P103" s="10">
        <v>47.482124469999995</v>
      </c>
      <c r="Q103" s="10">
        <v>45.255654939999999</v>
      </c>
      <c r="R103" s="10">
        <v>42.245335959999998</v>
      </c>
      <c r="S103" s="10">
        <v>39.162975750000001</v>
      </c>
      <c r="T103" s="10">
        <v>36.910275750000004</v>
      </c>
      <c r="U103" s="10">
        <v>34.912255170000002</v>
      </c>
      <c r="V103" s="10">
        <v>30.062615389999998</v>
      </c>
      <c r="W103" s="10">
        <v>28.546229979999996</v>
      </c>
      <c r="X103" s="10">
        <v>26.724696430000002</v>
      </c>
      <c r="Y103" s="10">
        <v>23.919101829999992</v>
      </c>
      <c r="Z103" s="10">
        <v>22.89133357</v>
      </c>
      <c r="AA103" s="10">
        <v>21.3205305</v>
      </c>
    </row>
    <row r="104" spans="1:29">
      <c r="A104" s="46" t="s">
        <v>22</v>
      </c>
      <c r="B104" s="46" t="s">
        <v>199</v>
      </c>
      <c r="C104" s="10">
        <v>11009.224039999999</v>
      </c>
      <c r="D104" s="10">
        <v>7884.4030000000002</v>
      </c>
      <c r="E104" s="10">
        <v>12269.4084</v>
      </c>
      <c r="F104" s="10">
        <v>11820.759400000001</v>
      </c>
      <c r="G104" s="10">
        <v>15942.3135</v>
      </c>
      <c r="H104" s="10">
        <v>13759.267099999999</v>
      </c>
      <c r="I104" s="10">
        <v>12303.114230000001</v>
      </c>
      <c r="J104" s="10">
        <v>7801.1472000000003</v>
      </c>
      <c r="K104" s="10">
        <v>10759.949050000001</v>
      </c>
      <c r="L104" s="10">
        <v>13966.76972</v>
      </c>
      <c r="M104" s="10">
        <v>11153.23876</v>
      </c>
      <c r="N104" s="10">
        <v>10944.79184</v>
      </c>
      <c r="O104" s="10">
        <v>9712.1885199999997</v>
      </c>
      <c r="P104" s="10">
        <v>9894.9807500000006</v>
      </c>
      <c r="Q104" s="10">
        <v>7364.0554699999993</v>
      </c>
      <c r="R104" s="10">
        <v>7071.5085900000004</v>
      </c>
      <c r="S104" s="10">
        <v>6494.7008900000001</v>
      </c>
      <c r="T104" s="10">
        <v>7697.4878399999998</v>
      </c>
      <c r="U104" s="10">
        <v>7114.9703100000006</v>
      </c>
      <c r="V104" s="10">
        <v>6411.9665399999994</v>
      </c>
      <c r="W104" s="10">
        <v>7212.2163099999998</v>
      </c>
      <c r="X104" s="10">
        <v>6800.8017</v>
      </c>
      <c r="Y104" s="10">
        <v>5937.2446199999995</v>
      </c>
      <c r="Z104" s="10">
        <v>4474.5278699999999</v>
      </c>
      <c r="AA104" s="10">
        <v>4434.944300000001</v>
      </c>
    </row>
    <row r="105" spans="1:29">
      <c r="A105" s="46" t="s">
        <v>22</v>
      </c>
      <c r="B105" s="46" t="s">
        <v>94</v>
      </c>
      <c r="C105" s="10">
        <v>1.413419596</v>
      </c>
      <c r="D105" s="10">
        <v>1.4606012649999998</v>
      </c>
      <c r="E105" s="10">
        <v>1.8665693130000001</v>
      </c>
      <c r="F105" s="10">
        <v>2.0919248109999997</v>
      </c>
      <c r="G105" s="10">
        <v>2.3103920529999997</v>
      </c>
      <c r="H105" s="10">
        <v>2.5872328939999996</v>
      </c>
      <c r="I105" s="10">
        <v>2.7280327499999983</v>
      </c>
      <c r="J105" s="10">
        <v>2.7021785629999999</v>
      </c>
      <c r="K105" s="10">
        <v>2.9718417119999989</v>
      </c>
      <c r="L105" s="10">
        <v>3.1363638329999985</v>
      </c>
      <c r="M105" s="10">
        <v>3.1878139089999995</v>
      </c>
      <c r="N105" s="10">
        <v>3.321779247999999</v>
      </c>
      <c r="O105" s="10">
        <v>3.5596941860000002</v>
      </c>
      <c r="P105" s="10">
        <v>3.6448988610000002</v>
      </c>
      <c r="Q105" s="10">
        <v>3.8209309459999905</v>
      </c>
      <c r="R105" s="10">
        <v>3.872129282</v>
      </c>
      <c r="S105" s="10">
        <v>3.90051904999999</v>
      </c>
      <c r="T105" s="10">
        <v>3.9541676840000002</v>
      </c>
      <c r="U105" s="10">
        <v>3.9852031219999988</v>
      </c>
      <c r="V105" s="10">
        <v>3.9361055139999981</v>
      </c>
      <c r="W105" s="10">
        <v>3.9960516720000001</v>
      </c>
      <c r="X105" s="10">
        <v>3.9960181240000003</v>
      </c>
      <c r="Y105" s="10">
        <v>3.8441235899999997</v>
      </c>
      <c r="Z105" s="10">
        <v>3.9289213759999999</v>
      </c>
      <c r="AA105" s="10">
        <v>3.8984909949999991</v>
      </c>
    </row>
    <row r="107" spans="1:29">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29">
      <c r="A108" s="46" t="s">
        <v>23</v>
      </c>
      <c r="B108" s="46" t="s">
        <v>233</v>
      </c>
      <c r="C108" s="10">
        <v>49.272228669999997</v>
      </c>
      <c r="D108" s="10">
        <v>47.483424519999907</v>
      </c>
      <c r="E108" s="10">
        <v>46.859382769999911</v>
      </c>
      <c r="F108" s="10">
        <v>45.121872069999995</v>
      </c>
      <c r="G108" s="10">
        <v>37.517686443999992</v>
      </c>
      <c r="H108" s="10">
        <v>33.058634390000002</v>
      </c>
      <c r="I108" s="10">
        <v>32.190161700000004</v>
      </c>
      <c r="J108" s="10">
        <v>31.206108930000003</v>
      </c>
      <c r="K108" s="10">
        <v>30.642673319999997</v>
      </c>
      <c r="L108" s="10">
        <v>29.274401659999995</v>
      </c>
      <c r="M108" s="10">
        <v>27.281625059999993</v>
      </c>
      <c r="N108" s="10">
        <v>25.270621130000002</v>
      </c>
      <c r="O108" s="10">
        <v>23.337318443999997</v>
      </c>
      <c r="P108" s="10">
        <v>21.155927699999999</v>
      </c>
      <c r="Q108" s="10">
        <v>17.715448952999999</v>
      </c>
      <c r="R108" s="10">
        <v>16.302547642</v>
      </c>
      <c r="S108" s="10">
        <v>14.999738392999991</v>
      </c>
      <c r="T108" s="10">
        <v>14.323964778000001</v>
      </c>
      <c r="U108" s="10">
        <v>13.457627350000001</v>
      </c>
      <c r="V108" s="10">
        <v>12.553422676999999</v>
      </c>
      <c r="W108" s="10">
        <v>4.5587552069999999</v>
      </c>
      <c r="X108" s="10">
        <v>4.2451033870000003</v>
      </c>
      <c r="Y108" s="10">
        <v>3.7052377999999999</v>
      </c>
      <c r="Z108" s="10">
        <v>3.5884114</v>
      </c>
      <c r="AA108" s="10">
        <v>3.2872472000000004</v>
      </c>
    </row>
    <row r="109" spans="1:29">
      <c r="A109" s="46" t="s">
        <v>23</v>
      </c>
      <c r="B109" s="46" t="s">
        <v>199</v>
      </c>
      <c r="C109" s="10">
        <v>7564.5340999999999</v>
      </c>
      <c r="D109" s="10">
        <v>10020.333000000001</v>
      </c>
      <c r="E109" s="10">
        <v>9910.3024999999998</v>
      </c>
      <c r="F109" s="10">
        <v>8208.3227999999999</v>
      </c>
      <c r="G109" s="10">
        <v>4993.5382</v>
      </c>
      <c r="H109" s="10">
        <v>2699.8354599999998</v>
      </c>
      <c r="I109" s="10">
        <v>5238.4263000000001</v>
      </c>
      <c r="J109" s="10">
        <v>6223.1336600000004</v>
      </c>
      <c r="K109" s="10">
        <v>8383.3121599999995</v>
      </c>
      <c r="L109" s="10">
        <v>13143.148039999998</v>
      </c>
      <c r="M109" s="10">
        <v>14901.3377</v>
      </c>
      <c r="N109" s="10">
        <v>15423.440039999999</v>
      </c>
      <c r="O109" s="10">
        <v>13750.0254</v>
      </c>
      <c r="P109" s="10">
        <v>12434.114150000001</v>
      </c>
      <c r="Q109" s="10">
        <v>11079.197759999999</v>
      </c>
      <c r="R109" s="10">
        <v>12439.242960000001</v>
      </c>
      <c r="S109" s="10">
        <v>12963.9861</v>
      </c>
      <c r="T109" s="10">
        <v>11691.688699999999</v>
      </c>
      <c r="U109" s="10">
        <v>12674.072</v>
      </c>
      <c r="V109" s="10">
        <v>11380.86124</v>
      </c>
      <c r="W109" s="10">
        <v>11240.117900000001</v>
      </c>
      <c r="X109" s="10">
        <v>11269.677740000001</v>
      </c>
      <c r="Y109" s="10">
        <v>8992.2312500000007</v>
      </c>
      <c r="Z109" s="10">
        <v>8030.7579100000003</v>
      </c>
      <c r="AA109" s="10">
        <v>7633.6990199999991</v>
      </c>
    </row>
    <row r="110" spans="1:29">
      <c r="A110" s="46" t="s">
        <v>23</v>
      </c>
      <c r="B110" s="46" t="s">
        <v>94</v>
      </c>
      <c r="C110" s="10">
        <v>0.63138994999999998</v>
      </c>
      <c r="D110" s="10">
        <v>0.71303485</v>
      </c>
      <c r="E110" s="10">
        <v>0.92267175000000001</v>
      </c>
      <c r="F110" s="10">
        <v>1.1414365</v>
      </c>
      <c r="G110" s="10">
        <v>1.187354</v>
      </c>
      <c r="H110" s="10">
        <v>1.2949096999999998</v>
      </c>
      <c r="I110" s="10">
        <v>1.4609379999999901</v>
      </c>
      <c r="J110" s="10">
        <v>1.5868062000000001</v>
      </c>
      <c r="K110" s="10">
        <v>1.7906392</v>
      </c>
      <c r="L110" s="10">
        <v>1.9339276000000001</v>
      </c>
      <c r="M110" s="10">
        <v>2.0342463</v>
      </c>
      <c r="N110" s="10">
        <v>2.1347494999999999</v>
      </c>
      <c r="O110" s="10">
        <v>2.2130757000000001</v>
      </c>
      <c r="P110" s="10">
        <v>2.2498716000000001</v>
      </c>
      <c r="Q110" s="10">
        <v>2.4814704999999999</v>
      </c>
      <c r="R110" s="10">
        <v>2.5123735000000003</v>
      </c>
      <c r="S110" s="10">
        <v>2.5135814999999999</v>
      </c>
      <c r="T110" s="10">
        <v>2.6131309000000003</v>
      </c>
      <c r="U110" s="10">
        <v>2.6617258000000001</v>
      </c>
      <c r="V110" s="10">
        <v>2.6928395999999997</v>
      </c>
      <c r="W110" s="10">
        <v>2.6661532999999999</v>
      </c>
      <c r="X110" s="10">
        <v>2.6884450000000002</v>
      </c>
      <c r="Y110" s="10">
        <v>2.5619994999999998</v>
      </c>
      <c r="Z110" s="10">
        <v>2.6818164000000002</v>
      </c>
      <c r="AA110" s="10">
        <v>2.6372197000000002</v>
      </c>
    </row>
    <row r="112" spans="1:29">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10">
        <v>33.125531749999908</v>
      </c>
      <c r="D113" s="10">
        <v>74.533713379999895</v>
      </c>
      <c r="E113" s="10">
        <v>99.432493219999898</v>
      </c>
      <c r="F113" s="10">
        <v>92.093083620000002</v>
      </c>
      <c r="G113" s="10">
        <v>77.838680599999989</v>
      </c>
      <c r="H113" s="10">
        <v>73.38210973999999</v>
      </c>
      <c r="I113" s="10">
        <v>65.707709939999987</v>
      </c>
      <c r="J113" s="10">
        <v>57.245405579999996</v>
      </c>
      <c r="K113" s="10">
        <v>56.583460199999983</v>
      </c>
      <c r="L113" s="10">
        <v>55.946878599999991</v>
      </c>
      <c r="M113" s="10">
        <v>48.064074909999988</v>
      </c>
      <c r="N113" s="10">
        <v>45.993000639999998</v>
      </c>
      <c r="O113" s="10">
        <v>45.580477769999995</v>
      </c>
      <c r="P113" s="10">
        <v>39.1881409</v>
      </c>
      <c r="Q113" s="10">
        <v>37.5906029</v>
      </c>
      <c r="R113" s="10">
        <v>34.292219599999989</v>
      </c>
      <c r="S113" s="10">
        <v>29.496134959999999</v>
      </c>
      <c r="T113" s="10">
        <v>26.575171369999996</v>
      </c>
      <c r="U113" s="10">
        <v>25.812709999999889</v>
      </c>
      <c r="V113" s="10">
        <v>22.711090299999903</v>
      </c>
      <c r="W113" s="10">
        <v>21.382164100000001</v>
      </c>
      <c r="X113" s="10">
        <v>20.659605470000002</v>
      </c>
      <c r="Y113" s="10">
        <v>16.736917709999901</v>
      </c>
      <c r="Z113" s="10">
        <v>16.360502570000001</v>
      </c>
      <c r="AA113" s="10">
        <v>15.49632078</v>
      </c>
    </row>
    <row r="114" spans="1:27">
      <c r="A114" s="46" t="s">
        <v>24</v>
      </c>
      <c r="B114" s="46" t="s">
        <v>199</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0</v>
      </c>
      <c r="V114" s="10">
        <v>0</v>
      </c>
      <c r="W114" s="10">
        <v>0</v>
      </c>
      <c r="X114" s="10">
        <v>0</v>
      </c>
      <c r="Y114" s="10">
        <v>0</v>
      </c>
      <c r="Z114" s="10">
        <v>0</v>
      </c>
      <c r="AA114" s="10">
        <v>0</v>
      </c>
    </row>
    <row r="115" spans="1:27">
      <c r="A115" s="46" t="s">
        <v>24</v>
      </c>
      <c r="B115" s="46" t="s">
        <v>94</v>
      </c>
      <c r="C115" s="10">
        <v>1.4243336</v>
      </c>
      <c r="D115" s="10">
        <v>1.4156260999999999</v>
      </c>
      <c r="E115" s="10">
        <v>1.8504621999999999</v>
      </c>
      <c r="F115" s="10">
        <v>2.1611772</v>
      </c>
      <c r="G115" s="10">
        <v>2.2329683</v>
      </c>
      <c r="H115" s="10">
        <v>2.6452477999999999</v>
      </c>
      <c r="I115" s="10">
        <v>2.6494176999999999</v>
      </c>
      <c r="J115" s="10">
        <v>2.6851509999999998</v>
      </c>
      <c r="K115" s="10">
        <v>3.0289011000000001</v>
      </c>
      <c r="L115" s="10">
        <v>3.4955009999999902</v>
      </c>
      <c r="M115" s="10">
        <v>3.2667964</v>
      </c>
      <c r="N115" s="10">
        <v>3.4892554000000002</v>
      </c>
      <c r="O115" s="10">
        <v>3.8727440999999998</v>
      </c>
      <c r="P115" s="10">
        <v>3.7031394</v>
      </c>
      <c r="Q115" s="10">
        <v>3.9604834000000002</v>
      </c>
      <c r="R115" s="10">
        <v>3.9576821</v>
      </c>
      <c r="S115" s="10">
        <v>3.7966219999999997</v>
      </c>
      <c r="T115" s="10">
        <v>4.1415749999999996</v>
      </c>
      <c r="U115" s="10">
        <v>4.3100269999999998</v>
      </c>
      <c r="V115" s="10">
        <v>4.355613</v>
      </c>
      <c r="W115" s="10">
        <v>4.4140009999999998</v>
      </c>
      <c r="X115" s="10">
        <v>4.5426960000000003</v>
      </c>
      <c r="Y115" s="10">
        <v>3.984515</v>
      </c>
      <c r="Z115" s="10">
        <v>4.1515117000000004</v>
      </c>
      <c r="AA115" s="10">
        <v>4.1943190000000001</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10">
        <v>34.149640040000001</v>
      </c>
      <c r="D118" s="10">
        <v>32.44650017</v>
      </c>
      <c r="E118" s="10">
        <v>32.921051110000001</v>
      </c>
      <c r="F118" s="10">
        <v>29.037724090000001</v>
      </c>
      <c r="G118" s="10">
        <v>26.229745479999902</v>
      </c>
      <c r="H118" s="10">
        <v>23.539834795000001</v>
      </c>
      <c r="I118" s="10">
        <v>21.801539039999998</v>
      </c>
      <c r="J118" s="10">
        <v>18.424631793999996</v>
      </c>
      <c r="K118" s="10">
        <v>19.550534896000002</v>
      </c>
      <c r="L118" s="10">
        <v>18.659798654000003</v>
      </c>
      <c r="M118" s="10">
        <v>15.66788523</v>
      </c>
      <c r="N118" s="10">
        <v>14.459412350000003</v>
      </c>
      <c r="O118" s="10">
        <v>14.39507162</v>
      </c>
      <c r="P118" s="10">
        <v>13.321235663</v>
      </c>
      <c r="Q118" s="10">
        <v>12.425875504999992</v>
      </c>
      <c r="R118" s="10">
        <v>11.781676149999999</v>
      </c>
      <c r="S118" s="10">
        <v>10.275614997</v>
      </c>
      <c r="T118" s="10">
        <v>9.7819631270000009</v>
      </c>
      <c r="U118" s="10">
        <v>9.6306103670000009</v>
      </c>
      <c r="V118" s="10">
        <v>6.2381091500000005</v>
      </c>
      <c r="W118" s="10">
        <v>2.0051306100000001</v>
      </c>
      <c r="X118" s="10">
        <v>1.9220033000000001</v>
      </c>
      <c r="Y118" s="10">
        <v>1.6879393999999999</v>
      </c>
      <c r="Z118" s="10">
        <v>1.6108432700000002</v>
      </c>
      <c r="AA118" s="10">
        <v>0.87718190000000007</v>
      </c>
    </row>
    <row r="119" spans="1:27">
      <c r="A119" s="46" t="s">
        <v>25</v>
      </c>
      <c r="B119" s="46" t="s">
        <v>199</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94</v>
      </c>
      <c r="C120" s="10">
        <v>5.8104189999999996</v>
      </c>
      <c r="D120" s="10">
        <v>4.8715326999999995</v>
      </c>
      <c r="E120" s="10">
        <v>5.2344135999999999</v>
      </c>
      <c r="F120" s="10">
        <v>5.0145106999999998</v>
      </c>
      <c r="G120" s="10">
        <v>4.9427659999999998</v>
      </c>
      <c r="H120" s="10">
        <v>4.9745303000000005</v>
      </c>
      <c r="I120" s="10">
        <v>4.9668270000000003</v>
      </c>
      <c r="J120" s="10">
        <v>4.5495303000000007</v>
      </c>
      <c r="K120" s="10">
        <v>5.1786913999999999</v>
      </c>
      <c r="L120" s="10">
        <v>5.3041366999999999</v>
      </c>
      <c r="M120" s="10">
        <v>4.9869795000000003</v>
      </c>
      <c r="N120" s="10">
        <v>4.9605986</v>
      </c>
      <c r="O120" s="10">
        <v>5.2228409999999901</v>
      </c>
      <c r="P120" s="10">
        <v>5.1488719999999999</v>
      </c>
      <c r="Q120" s="10">
        <v>5.1126122999999994</v>
      </c>
      <c r="R120" s="10">
        <v>5.0854174999999993</v>
      </c>
      <c r="S120" s="10">
        <v>4.6851895000000008</v>
      </c>
      <c r="T120" s="10">
        <v>4.7134939999999999</v>
      </c>
      <c r="U120" s="10">
        <v>4.8322439999999993</v>
      </c>
      <c r="V120" s="10">
        <v>4.6033056999999999</v>
      </c>
      <c r="W120" s="10">
        <v>4.443867</v>
      </c>
      <c r="X120" s="10">
        <v>4.6373470000000001</v>
      </c>
      <c r="Y120" s="10">
        <v>4.2597009999999997</v>
      </c>
      <c r="Z120" s="10">
        <v>4.2250513000000005</v>
      </c>
      <c r="AA120" s="10">
        <v>4.0999496999999998</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10">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c r="T123" s="10">
        <v>0</v>
      </c>
      <c r="U123" s="10">
        <v>0</v>
      </c>
      <c r="V123" s="10">
        <v>0</v>
      </c>
      <c r="W123" s="10">
        <v>0</v>
      </c>
      <c r="X123" s="10">
        <v>0</v>
      </c>
      <c r="Y123" s="10">
        <v>0</v>
      </c>
      <c r="Z123" s="10">
        <v>0</v>
      </c>
      <c r="AA123" s="10">
        <v>0</v>
      </c>
    </row>
    <row r="124" spans="1:27">
      <c r="A124" s="46" t="s">
        <v>26</v>
      </c>
      <c r="B124" s="46" t="s">
        <v>199</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c r="V124" s="10">
        <v>0</v>
      </c>
      <c r="W124" s="10">
        <v>0</v>
      </c>
      <c r="X124" s="10">
        <v>0</v>
      </c>
      <c r="Y124" s="10">
        <v>0</v>
      </c>
      <c r="Z124" s="10">
        <v>0</v>
      </c>
      <c r="AA124" s="10">
        <v>0</v>
      </c>
    </row>
    <row r="125" spans="1:27">
      <c r="A125" s="46" t="s">
        <v>26</v>
      </c>
      <c r="B125" s="46" t="s">
        <v>94</v>
      </c>
      <c r="C125" s="10">
        <v>3.1185233999999999E-3</v>
      </c>
      <c r="D125" s="10">
        <v>7.9620850000000007E-3</v>
      </c>
      <c r="E125" s="10">
        <v>5.014159E-2</v>
      </c>
      <c r="F125" s="10">
        <v>8.6196049999999996E-2</v>
      </c>
      <c r="G125" s="10">
        <v>7.451758E-2</v>
      </c>
      <c r="H125" s="10">
        <v>9.43856E-2</v>
      </c>
      <c r="I125" s="10">
        <v>9.9763260000000006E-2</v>
      </c>
      <c r="J125" s="10">
        <v>0.10677233999999901</v>
      </c>
      <c r="K125" s="10">
        <v>0.11035658</v>
      </c>
      <c r="L125" s="10">
        <v>0.10683256999999899</v>
      </c>
      <c r="M125" s="10">
        <v>0.12705946999999901</v>
      </c>
      <c r="N125" s="10">
        <v>0.14164325</v>
      </c>
      <c r="O125" s="10">
        <v>0.19503999999999999</v>
      </c>
      <c r="P125" s="10">
        <v>0.18080992000000001</v>
      </c>
      <c r="Q125" s="10">
        <v>0.18542639999999999</v>
      </c>
      <c r="R125" s="10">
        <v>0.21244489</v>
      </c>
      <c r="S125" s="10">
        <v>0.18488414</v>
      </c>
      <c r="T125" s="10">
        <v>0.20249742000000001</v>
      </c>
      <c r="U125" s="10">
        <v>0.20603824000000001</v>
      </c>
      <c r="V125" s="10">
        <v>0.20602010999999998</v>
      </c>
      <c r="W125" s="10">
        <v>0.19519661999999999</v>
      </c>
      <c r="X125" s="10">
        <v>0.19595098999999999</v>
      </c>
      <c r="Y125" s="10">
        <v>0.19140193</v>
      </c>
      <c r="Z125" s="10">
        <v>0.18069261</v>
      </c>
      <c r="AA125" s="10">
        <v>0.21858841000000001</v>
      </c>
    </row>
    <row r="127" spans="1:27" collapsed="1"/>
  </sheetData>
  <sheetProtection algorithmName="SHA-512" hashValue="Kkg9D4aCexNaDLLjocBA+yizU2NBYi3mykL4Jpvr7qJzU9eo3lk6+7JjtidmbsDp/s9ILNgO6dnoliM9LRMcbQ==" saltValue="r8GZW3gptJzLKHWJe09+rA=="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214</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ht="14.45" customHeight="1">
      <c r="A2" s="36" t="s">
        <v>18</v>
      </c>
      <c r="B2" s="50" t="s">
        <v>187</v>
      </c>
      <c r="C2" s="49"/>
      <c r="D2" s="49"/>
      <c r="E2" s="49"/>
      <c r="F2" s="49"/>
      <c r="G2" s="49"/>
      <c r="H2" s="49"/>
      <c r="I2" s="49"/>
      <c r="J2" s="49"/>
      <c r="K2" s="49"/>
      <c r="L2" s="49"/>
      <c r="M2" s="49"/>
      <c r="N2" s="49"/>
      <c r="O2" s="49"/>
      <c r="P2" s="49"/>
      <c r="Q2" s="49"/>
      <c r="R2" s="49"/>
      <c r="S2" s="49"/>
      <c r="T2" s="49"/>
      <c r="U2" s="49"/>
      <c r="V2" s="49"/>
      <c r="AB2" s="36"/>
      <c r="AC2" s="36"/>
    </row>
    <row r="3" spans="1:29">
      <c r="B3" s="50"/>
      <c r="C3" s="49"/>
      <c r="D3" s="49"/>
      <c r="E3" s="49"/>
      <c r="F3" s="49"/>
      <c r="G3" s="49"/>
      <c r="H3" s="49"/>
      <c r="I3" s="49"/>
      <c r="J3" s="49"/>
      <c r="K3" s="49"/>
      <c r="L3" s="49"/>
      <c r="M3" s="49"/>
      <c r="N3" s="49"/>
      <c r="O3" s="49"/>
      <c r="P3" s="49"/>
      <c r="Q3" s="49"/>
      <c r="R3" s="49"/>
      <c r="S3" s="49"/>
      <c r="T3" s="49"/>
      <c r="U3" s="49"/>
      <c r="V3" s="49"/>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0</v>
      </c>
      <c r="D8" s="10">
        <v>4.6100735162732159E-5</v>
      </c>
      <c r="E8" s="10">
        <v>4.3084799205506438E-5</v>
      </c>
      <c r="F8" s="10">
        <v>4.0372743693946682E-5</v>
      </c>
      <c r="G8" s="10">
        <v>3.762495716468689E-5</v>
      </c>
      <c r="H8" s="10">
        <v>3.5163511359072289E-5</v>
      </c>
      <c r="I8" s="10">
        <v>1.0843798702405432E-3</v>
      </c>
      <c r="J8" s="10">
        <v>1.0722440845597049E-3</v>
      </c>
      <c r="K8" s="10">
        <v>1.1199062761736119E-3</v>
      </c>
      <c r="L8" s="10">
        <v>1.2832083373778532E-3</v>
      </c>
      <c r="M8" s="10">
        <v>1.311927281668157E-3</v>
      </c>
      <c r="N8" s="10">
        <v>1.236372585148584E-3</v>
      </c>
      <c r="O8" s="10">
        <v>1.1827023729988539E-3</v>
      </c>
      <c r="P8" s="10">
        <v>1.7983794954664789E-3</v>
      </c>
      <c r="Q8" s="10">
        <v>1.6830885365456461E-3</v>
      </c>
      <c r="R8" s="10">
        <v>1.6304401443030662E-3</v>
      </c>
      <c r="S8" s="10">
        <v>1.8461561524456781E-3</v>
      </c>
      <c r="T8" s="10">
        <v>2.1597280135941801E-3</v>
      </c>
      <c r="U8" s="10">
        <v>2.3290736110843681E-3</v>
      </c>
      <c r="V8" s="10">
        <v>2.4260189577797989E-3</v>
      </c>
      <c r="W8" s="10">
        <v>2.2769364336086891E-3</v>
      </c>
      <c r="X8" s="10">
        <v>2.2975889172750972E-3</v>
      </c>
      <c r="Y8" s="10">
        <v>2.7552467267509349E-3</v>
      </c>
      <c r="Z8" s="10">
        <v>2.71690536100367E-3</v>
      </c>
      <c r="AA8" s="10">
        <v>2.6274284300903E-3</v>
      </c>
    </row>
    <row r="9" spans="1:29">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row>
    <row r="10" spans="1:29">
      <c r="A10" s="46" t="s">
        <v>16</v>
      </c>
      <c r="B10" s="46" t="s">
        <v>5</v>
      </c>
      <c r="C10" s="10">
        <v>0</v>
      </c>
      <c r="D10" s="10">
        <v>3.3212532366029739E-3</v>
      </c>
      <c r="E10" s="10">
        <v>3.3046504556549392E-3</v>
      </c>
      <c r="F10" s="10">
        <v>3.4124709458400715E-3</v>
      </c>
      <c r="G10" s="10">
        <v>4.2032230478563862E-3</v>
      </c>
      <c r="H10" s="10">
        <v>4.1449880941168858E-3</v>
      </c>
      <c r="I10" s="10">
        <v>4.4070265202665812E-3</v>
      </c>
      <c r="J10" s="10">
        <v>4.3728685516223045E-3</v>
      </c>
      <c r="K10" s="10">
        <v>4.4160481291919147E-3</v>
      </c>
      <c r="L10" s="10">
        <v>4.4839344842528073E-3</v>
      </c>
      <c r="M10" s="10">
        <v>4.9105093827808777E-3</v>
      </c>
      <c r="N10" s="10">
        <v>4.8253804969832113E-3</v>
      </c>
      <c r="O10" s="10">
        <v>4.6986942341367176E-3</v>
      </c>
      <c r="P10" s="10">
        <v>2943.1866458970057</v>
      </c>
      <c r="Q10" s="10">
        <v>2750.6417846759828</v>
      </c>
      <c r="R10" s="10">
        <v>2577.4975073480141</v>
      </c>
      <c r="S10" s="10">
        <v>2402.0721141687532</v>
      </c>
      <c r="T10" s="10">
        <v>4031.8657394807133</v>
      </c>
      <c r="U10" s="10">
        <v>3768.098865251407</v>
      </c>
      <c r="V10" s="10">
        <v>4099.4065481014813</v>
      </c>
      <c r="W10" s="10">
        <v>7930.4709220768609</v>
      </c>
      <c r="X10" s="10">
        <v>7411.6552430324455</v>
      </c>
      <c r="Y10" s="10">
        <v>8065.8735980563215</v>
      </c>
      <c r="Z10" s="10">
        <v>9220.6844259416539</v>
      </c>
      <c r="AA10" s="10">
        <v>10605.603196702401</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9">
      <c r="A13" s="46" t="s">
        <v>16</v>
      </c>
      <c r="B13" s="46" t="s">
        <v>9</v>
      </c>
      <c r="C13" s="10">
        <v>0</v>
      </c>
      <c r="D13" s="10">
        <v>106418.12566295599</v>
      </c>
      <c r="E13" s="10">
        <v>192267.2391470283</v>
      </c>
      <c r="F13" s="10">
        <v>299989.87579684833</v>
      </c>
      <c r="G13" s="10">
        <v>328875.21279848728</v>
      </c>
      <c r="H13" s="10">
        <v>523230.32207612274</v>
      </c>
      <c r="I13" s="10">
        <v>493545.86376565014</v>
      </c>
      <c r="J13" s="10">
        <v>488097.55552917928</v>
      </c>
      <c r="K13" s="10">
        <v>521270.68871333852</v>
      </c>
      <c r="L13" s="10">
        <v>543540.38645322248</v>
      </c>
      <c r="M13" s="10">
        <v>608560.64299753297</v>
      </c>
      <c r="N13" s="10">
        <v>594998.42908048118</v>
      </c>
      <c r="O13" s="10">
        <v>620278.42389462038</v>
      </c>
      <c r="P13" s="10">
        <v>641172.2183395928</v>
      </c>
      <c r="Q13" s="10">
        <v>656677.57430411142</v>
      </c>
      <c r="R13" s="10">
        <v>669176.5426852823</v>
      </c>
      <c r="S13" s="10">
        <v>625890.93487703137</v>
      </c>
      <c r="T13" s="10">
        <v>598126.55820659373</v>
      </c>
      <c r="U13" s="10">
        <v>563551.39853637537</v>
      </c>
      <c r="V13" s="10">
        <v>530070.92086751619</v>
      </c>
      <c r="W13" s="10">
        <v>493994.07105547527</v>
      </c>
      <c r="X13" s="10">
        <v>472578.86977399007</v>
      </c>
      <c r="Y13" s="10">
        <v>454507.87689861323</v>
      </c>
      <c r="Z13" s="10">
        <v>427955.15631289472</v>
      </c>
      <c r="AA13" s="10">
        <v>404100.91292982496</v>
      </c>
    </row>
    <row r="14" spans="1:29">
      <c r="A14" s="46" t="s">
        <v>16</v>
      </c>
      <c r="B14" s="46" t="s">
        <v>8</v>
      </c>
      <c r="C14" s="10">
        <v>0</v>
      </c>
      <c r="D14" s="10">
        <v>0.12245255561037335</v>
      </c>
      <c r="E14" s="10">
        <v>21477.268663623563</v>
      </c>
      <c r="F14" s="10">
        <v>47174.142422708246</v>
      </c>
      <c r="G14" s="10">
        <v>127741.71283706756</v>
      </c>
      <c r="H14" s="10">
        <v>139112.2028774014</v>
      </c>
      <c r="I14" s="10">
        <v>130011.40471776488</v>
      </c>
      <c r="J14" s="10">
        <v>121827.58854928703</v>
      </c>
      <c r="K14" s="10">
        <v>113535.95051005663</v>
      </c>
      <c r="L14" s="10">
        <v>112439.28624810798</v>
      </c>
      <c r="M14" s="10">
        <v>121279.97766533257</v>
      </c>
      <c r="N14" s="10">
        <v>120761.51310354461</v>
      </c>
      <c r="O14" s="10">
        <v>112542.43220236865</v>
      </c>
      <c r="P14" s="10">
        <v>105179.84410191567</v>
      </c>
      <c r="Q14" s="10">
        <v>98298.919867082062</v>
      </c>
      <c r="R14" s="10">
        <v>92111.306535621043</v>
      </c>
      <c r="S14" s="10">
        <v>86458.161774367443</v>
      </c>
      <c r="T14" s="10">
        <v>84850.107406619456</v>
      </c>
      <c r="U14" s="10">
        <v>84979.704592260838</v>
      </c>
      <c r="V14" s="10">
        <v>86372.16673193645</v>
      </c>
      <c r="W14" s="10">
        <v>80719.553427056075</v>
      </c>
      <c r="X14" s="10">
        <v>84049.644550193683</v>
      </c>
      <c r="Y14" s="10">
        <v>86177.652583132687</v>
      </c>
      <c r="Z14" s="10">
        <v>88483.287614559929</v>
      </c>
      <c r="AA14" s="10">
        <v>84326.832074539096</v>
      </c>
    </row>
    <row r="15" spans="1:29">
      <c r="A15" s="46" t="s">
        <v>16</v>
      </c>
      <c r="B15" s="46" t="s">
        <v>85</v>
      </c>
      <c r="C15" s="10">
        <v>0</v>
      </c>
      <c r="D15" s="10">
        <v>4.9515958356598097E-2</v>
      </c>
      <c r="E15" s="10">
        <v>16023.401695919278</v>
      </c>
      <c r="F15" s="10">
        <v>32001.813816148202</v>
      </c>
      <c r="G15" s="10">
        <v>29823.756513294484</v>
      </c>
      <c r="H15" s="10">
        <v>35776.388627821216</v>
      </c>
      <c r="I15" s="10">
        <v>33435.877681353217</v>
      </c>
      <c r="J15" s="10">
        <v>33448.530196962798</v>
      </c>
      <c r="K15" s="10">
        <v>33142.540796977584</v>
      </c>
      <c r="L15" s="10">
        <v>33011.037572680907</v>
      </c>
      <c r="M15" s="10">
        <v>36270.4982122902</v>
      </c>
      <c r="N15" s="10">
        <v>33987.382767895288</v>
      </c>
      <c r="O15" s="10">
        <v>31674.18782560129</v>
      </c>
      <c r="P15" s="10">
        <v>29602.046963177807</v>
      </c>
      <c r="Q15" s="10">
        <v>27665.465425594437</v>
      </c>
      <c r="R15" s="10">
        <v>25924.011711424009</v>
      </c>
      <c r="S15" s="10">
        <v>24159.61794639891</v>
      </c>
      <c r="T15" s="10">
        <v>22579.108565461425</v>
      </c>
      <c r="U15" s="10">
        <v>21496.697910960858</v>
      </c>
      <c r="V15" s="10">
        <v>20143.552514870233</v>
      </c>
      <c r="W15" s="10">
        <v>22475.643526134892</v>
      </c>
      <c r="X15" s="10">
        <v>21144.031385322622</v>
      </c>
      <c r="Y15" s="10">
        <v>25048.888105534974</v>
      </c>
      <c r="Z15" s="10">
        <v>27672.151812996362</v>
      </c>
      <c r="AA15" s="10">
        <v>25788.775253579952</v>
      </c>
    </row>
    <row r="16" spans="1:29">
      <c r="A16" s="46" t="s">
        <v>16</v>
      </c>
      <c r="B16" s="46" t="s">
        <v>198</v>
      </c>
      <c r="C16" s="10">
        <v>0</v>
      </c>
      <c r="D16" s="10">
        <v>0</v>
      </c>
      <c r="E16" s="10">
        <v>0</v>
      </c>
      <c r="F16" s="10">
        <v>0</v>
      </c>
      <c r="G16" s="10">
        <v>43173.381124820189</v>
      </c>
      <c r="H16" s="10">
        <v>70893.60414557287</v>
      </c>
      <c r="I16" s="10">
        <v>66255.707095845195</v>
      </c>
      <c r="J16" s="10">
        <v>62085.115028898515</v>
      </c>
      <c r="K16" s="10">
        <v>57859.575799330851</v>
      </c>
      <c r="L16" s="10">
        <v>54074.370687243951</v>
      </c>
      <c r="M16" s="10">
        <v>50536.795905313447</v>
      </c>
      <c r="N16" s="10">
        <v>47355.660852397879</v>
      </c>
      <c r="O16" s="10">
        <v>44132.61635585827</v>
      </c>
      <c r="P16" s="10">
        <v>41245.4387157401</v>
      </c>
      <c r="Q16" s="10">
        <v>38547.139194724099</v>
      </c>
      <c r="R16" s="10">
        <v>36120.718711399008</v>
      </c>
      <c r="S16" s="10">
        <v>33662.333275591547</v>
      </c>
      <c r="T16" s="10">
        <v>31877.464922723218</v>
      </c>
      <c r="U16" s="10">
        <v>29792.026833950134</v>
      </c>
      <c r="V16" s="10">
        <v>28005.473761781741</v>
      </c>
      <c r="W16" s="10">
        <v>26099.413888040282</v>
      </c>
      <c r="X16" s="10">
        <v>24391.982414265665</v>
      </c>
      <c r="Y16" s="10">
        <v>22796.247070827849</v>
      </c>
      <c r="Z16" s="10">
        <v>21511.174594491684</v>
      </c>
      <c r="AA16" s="10">
        <v>20047.115118703401</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0</v>
      </c>
      <c r="D18" s="27">
        <v>106418.30099882394</v>
      </c>
      <c r="E18" s="27">
        <v>229767.9128543064</v>
      </c>
      <c r="F18" s="27">
        <v>379165.8354885485</v>
      </c>
      <c r="G18" s="27">
        <v>529614.06751451746</v>
      </c>
      <c r="H18" s="27">
        <v>769012.52190706984</v>
      </c>
      <c r="I18" s="27">
        <v>723248.85875201994</v>
      </c>
      <c r="J18" s="27">
        <v>705458.79474944016</v>
      </c>
      <c r="K18" s="27">
        <v>725808.76135565795</v>
      </c>
      <c r="L18" s="27">
        <v>743065.08672839822</v>
      </c>
      <c r="M18" s="27">
        <v>816647.92100290593</v>
      </c>
      <c r="N18" s="27">
        <v>797102.99186607194</v>
      </c>
      <c r="O18" s="27">
        <v>808627.66615984519</v>
      </c>
      <c r="P18" s="27">
        <v>820142.73656470294</v>
      </c>
      <c r="Q18" s="27">
        <v>823939.74225927657</v>
      </c>
      <c r="R18" s="27">
        <v>825910.07878151454</v>
      </c>
      <c r="S18" s="27">
        <v>772573.12183371419</v>
      </c>
      <c r="T18" s="27">
        <v>741465.1070006066</v>
      </c>
      <c r="U18" s="27">
        <v>703587.92906787223</v>
      </c>
      <c r="V18" s="27">
        <v>668691.52285022486</v>
      </c>
      <c r="W18" s="27">
        <v>631219.15509571973</v>
      </c>
      <c r="X18" s="27">
        <v>609576.18566439324</v>
      </c>
      <c r="Y18" s="27">
        <v>596596.54101141181</v>
      </c>
      <c r="Z18" s="27">
        <v>574842.45747778972</v>
      </c>
      <c r="AA18" s="27">
        <v>544869.24120077828</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9">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0</v>
      </c>
      <c r="D23" s="10">
        <v>9.7700261035742206E-6</v>
      </c>
      <c r="E23" s="10">
        <v>9.1308655148159004E-6</v>
      </c>
      <c r="F23" s="10">
        <v>8.5561056319474511E-6</v>
      </c>
      <c r="G23" s="10">
        <v>7.9737733540964901E-6</v>
      </c>
      <c r="H23" s="10">
        <v>7.4521246279211101E-6</v>
      </c>
      <c r="I23" s="10">
        <v>2.3973437424081701E-4</v>
      </c>
      <c r="J23" s="10">
        <v>2.2703669380678501E-4</v>
      </c>
      <c r="K23" s="10">
        <v>2.3045240202515898E-4</v>
      </c>
      <c r="L23" s="10">
        <v>2.5838365962350501E-4</v>
      </c>
      <c r="M23" s="10">
        <v>2.7371646287366899E-4</v>
      </c>
      <c r="N23" s="10">
        <v>2.5648685392968E-4</v>
      </c>
      <c r="O23" s="10">
        <v>2.47575144993558E-4</v>
      </c>
      <c r="P23" s="10">
        <v>4.8037849568623197E-4</v>
      </c>
      <c r="Q23" s="10">
        <v>4.49552918178516E-4</v>
      </c>
      <c r="R23" s="10">
        <v>4.21662845012895E-4</v>
      </c>
      <c r="S23" s="10">
        <v>5.0489274983578998E-4</v>
      </c>
      <c r="T23" s="10">
        <v>5.5326205280067497E-4</v>
      </c>
      <c r="U23" s="10">
        <v>6.1767505467270997E-4</v>
      </c>
      <c r="V23" s="10">
        <v>5.8022189305635197E-4</v>
      </c>
      <c r="W23" s="10">
        <v>5.4073173816849098E-4</v>
      </c>
      <c r="X23" s="10">
        <v>6.6736551228726009E-4</v>
      </c>
      <c r="Y23" s="10">
        <v>6.8684685562833106E-4</v>
      </c>
      <c r="Z23" s="10">
        <v>7.30428655152699E-4</v>
      </c>
      <c r="AA23" s="10">
        <v>6.81790872047469E-4</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0</v>
      </c>
      <c r="D25" s="10">
        <v>8.9054100350058894E-4</v>
      </c>
      <c r="E25" s="10">
        <v>8.3902844625245601E-4</v>
      </c>
      <c r="F25" s="10">
        <v>7.9578938276584515E-4</v>
      </c>
      <c r="G25" s="10">
        <v>8.8278471111401203E-4</v>
      </c>
      <c r="H25" s="10">
        <v>9.0420781423367091E-4</v>
      </c>
      <c r="I25" s="10">
        <v>9.2610664038249898E-4</v>
      </c>
      <c r="J25" s="10">
        <v>9.0118474347818589E-4</v>
      </c>
      <c r="K25" s="10">
        <v>8.87279307010955E-4</v>
      </c>
      <c r="L25" s="10">
        <v>9.0709159060098799E-4</v>
      </c>
      <c r="M25" s="10">
        <v>9.4249194708835408E-4</v>
      </c>
      <c r="N25" s="10">
        <v>9.3151195276623602E-4</v>
      </c>
      <c r="O25" s="10">
        <v>9.3390870848753503E-4</v>
      </c>
      <c r="P25" s="10">
        <v>1622.8714428657649</v>
      </c>
      <c r="Q25" s="10">
        <v>1516.7022884688051</v>
      </c>
      <c r="R25" s="10">
        <v>1421.2305553466433</v>
      </c>
      <c r="S25" s="10">
        <v>1324.5009999749802</v>
      </c>
      <c r="T25" s="10">
        <v>1237.8514109861478</v>
      </c>
      <c r="U25" s="10">
        <v>1156.8704845085613</v>
      </c>
      <c r="V25" s="10">
        <v>1084.049064564935</v>
      </c>
      <c r="W25" s="10">
        <v>1010.2682211186337</v>
      </c>
      <c r="X25" s="10">
        <v>944.17604706206225</v>
      </c>
      <c r="Y25" s="10">
        <v>882.40753417047688</v>
      </c>
      <c r="Z25" s="10">
        <v>2489.3949286857337</v>
      </c>
      <c r="AA25" s="10">
        <v>2319.9658674804023</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29">
      <c r="A28" s="46" t="s">
        <v>22</v>
      </c>
      <c r="B28" s="46" t="s">
        <v>9</v>
      </c>
      <c r="C28" s="10">
        <v>0</v>
      </c>
      <c r="D28" s="10">
        <v>44104.646808208148</v>
      </c>
      <c r="E28" s="10">
        <v>95098.210979129275</v>
      </c>
      <c r="F28" s="10">
        <v>140993.76162997377</v>
      </c>
      <c r="G28" s="10">
        <v>157328.23352964286</v>
      </c>
      <c r="H28" s="10">
        <v>163296.02823064025</v>
      </c>
      <c r="I28" s="10">
        <v>152613.11048263585</v>
      </c>
      <c r="J28" s="10">
        <v>143006.58490212576</v>
      </c>
      <c r="K28" s="10">
        <v>133273.49445721629</v>
      </c>
      <c r="L28" s="10">
        <v>124554.66774455566</v>
      </c>
      <c r="M28" s="10">
        <v>116406.23157873875</v>
      </c>
      <c r="N28" s="10">
        <v>109078.81759736828</v>
      </c>
      <c r="O28" s="10">
        <v>101654.86585597262</v>
      </c>
      <c r="P28" s="10">
        <v>95004.547998676266</v>
      </c>
      <c r="Q28" s="10">
        <v>88789.297322682076</v>
      </c>
      <c r="R28" s="10">
        <v>83200.284502386261</v>
      </c>
      <c r="S28" s="10">
        <v>77537.637864467542</v>
      </c>
      <c r="T28" s="10">
        <v>72465.083186748991</v>
      </c>
      <c r="U28" s="10">
        <v>67724.37800680325</v>
      </c>
      <c r="V28" s="10">
        <v>63461.337198845635</v>
      </c>
      <c r="W28" s="10">
        <v>59142.131965947345</v>
      </c>
      <c r="X28" s="10">
        <v>58716.028616689917</v>
      </c>
      <c r="Y28" s="10">
        <v>62493.586542555357</v>
      </c>
      <c r="Z28" s="10">
        <v>58559.809924543391</v>
      </c>
      <c r="AA28" s="10">
        <v>56982.729787509765</v>
      </c>
      <c r="AB28" s="36"/>
      <c r="AC28" s="36"/>
    </row>
    <row r="29" spans="1:29">
      <c r="A29" s="46" t="s">
        <v>22</v>
      </c>
      <c r="B29" s="46" t="s">
        <v>8</v>
      </c>
      <c r="C29" s="10">
        <v>0</v>
      </c>
      <c r="D29" s="10">
        <v>1.0644440358676953E-2</v>
      </c>
      <c r="E29" s="10">
        <v>21477.15435155699</v>
      </c>
      <c r="F29" s="10">
        <v>45284.693253702826</v>
      </c>
      <c r="G29" s="10">
        <v>117822.96117197015</v>
      </c>
      <c r="H29" s="10">
        <v>124820.43516579233</v>
      </c>
      <c r="I29" s="10">
        <v>116654.61227719217</v>
      </c>
      <c r="J29" s="10">
        <v>109311.56352522167</v>
      </c>
      <c r="K29" s="10">
        <v>101871.77090924024</v>
      </c>
      <c r="L29" s="10">
        <v>95207.26254350075</v>
      </c>
      <c r="M29" s="10">
        <v>88978.750161275588</v>
      </c>
      <c r="N29" s="10">
        <v>83377.811689348819</v>
      </c>
      <c r="O29" s="10">
        <v>77703.081514656777</v>
      </c>
      <c r="P29" s="10">
        <v>72619.702719769179</v>
      </c>
      <c r="Q29" s="10">
        <v>67868.881064905319</v>
      </c>
      <c r="R29" s="10">
        <v>63596.744222727561</v>
      </c>
      <c r="S29" s="10">
        <v>59268.324442404199</v>
      </c>
      <c r="T29" s="10">
        <v>55390.960142671582</v>
      </c>
      <c r="U29" s="10">
        <v>51767.270229054004</v>
      </c>
      <c r="V29" s="10">
        <v>48604.826898155683</v>
      </c>
      <c r="W29" s="10">
        <v>45296.763333829796</v>
      </c>
      <c r="X29" s="10">
        <v>44751.962647873617</v>
      </c>
      <c r="Y29" s="10">
        <v>43424.402184600651</v>
      </c>
      <c r="Z29" s="10">
        <v>43041.422741975453</v>
      </c>
      <c r="AA29" s="10">
        <v>40153.095607070121</v>
      </c>
      <c r="AB29" s="36"/>
      <c r="AC29" s="36"/>
    </row>
    <row r="30" spans="1:29">
      <c r="A30" s="46" t="s">
        <v>22</v>
      </c>
      <c r="B30" s="46" t="s">
        <v>85</v>
      </c>
      <c r="C30" s="10">
        <v>0</v>
      </c>
      <c r="D30" s="10">
        <v>3.2123402718607169E-2</v>
      </c>
      <c r="E30" s="10">
        <v>13681.863941031143</v>
      </c>
      <c r="F30" s="10">
        <v>29180.1998056597</v>
      </c>
      <c r="G30" s="10">
        <v>27194.182699442743</v>
      </c>
      <c r="H30" s="10">
        <v>32943.833106528436</v>
      </c>
      <c r="I30" s="10">
        <v>30788.629146428935</v>
      </c>
      <c r="J30" s="10">
        <v>28850.579787258899</v>
      </c>
      <c r="K30" s="10">
        <v>26886.996884640361</v>
      </c>
      <c r="L30" s="10">
        <v>25128.034629775884</v>
      </c>
      <c r="M30" s="10">
        <v>23484.144698352087</v>
      </c>
      <c r="N30" s="10">
        <v>22005.890246063966</v>
      </c>
      <c r="O30" s="10">
        <v>20508.159949577202</v>
      </c>
      <c r="P30" s="10">
        <v>19166.504824253148</v>
      </c>
      <c r="Q30" s="10">
        <v>17912.621487750086</v>
      </c>
      <c r="R30" s="10">
        <v>16785.078091748073</v>
      </c>
      <c r="S30" s="10">
        <v>15642.681810568729</v>
      </c>
      <c r="T30" s="10">
        <v>14619.343076386991</v>
      </c>
      <c r="U30" s="10">
        <v>13662.946779778171</v>
      </c>
      <c r="V30" s="10">
        <v>12802.908925058473</v>
      </c>
      <c r="W30" s="10">
        <v>11931.558675412743</v>
      </c>
      <c r="X30" s="10">
        <v>11151.027430184115</v>
      </c>
      <c r="Y30" s="10">
        <v>11283.738844396077</v>
      </c>
      <c r="Z30" s="10">
        <v>14773.469688235731</v>
      </c>
      <c r="AA30" s="10">
        <v>13767.982454701492</v>
      </c>
      <c r="AB30" s="36"/>
      <c r="AC30" s="36"/>
    </row>
    <row r="31" spans="1:29">
      <c r="A31" s="46" t="s">
        <v>22</v>
      </c>
      <c r="B31" s="46" t="s">
        <v>198</v>
      </c>
      <c r="C31" s="10">
        <v>0</v>
      </c>
      <c r="D31" s="10">
        <v>0</v>
      </c>
      <c r="E31" s="10">
        <v>0</v>
      </c>
      <c r="F31" s="10">
        <v>0</v>
      </c>
      <c r="G31" s="10">
        <v>24378.179762887314</v>
      </c>
      <c r="H31" s="10">
        <v>31622.629875784191</v>
      </c>
      <c r="I31" s="10">
        <v>29553.859799141686</v>
      </c>
      <c r="J31" s="10">
        <v>27693.535385601972</v>
      </c>
      <c r="K31" s="10">
        <v>25808.701372211697</v>
      </c>
      <c r="L31" s="10">
        <v>24120.281769725912</v>
      </c>
      <c r="M31" s="10">
        <v>22542.319461201787</v>
      </c>
      <c r="N31" s="10">
        <v>21123.349875312386</v>
      </c>
      <c r="O31" s="10">
        <v>19685.685501916239</v>
      </c>
      <c r="P31" s="10">
        <v>18397.836935059368</v>
      </c>
      <c r="Q31" s="10">
        <v>17194.240146657441</v>
      </c>
      <c r="R31" s="10">
        <v>16111.915713478487</v>
      </c>
      <c r="S31" s="10">
        <v>15015.331780173223</v>
      </c>
      <c r="T31" s="10">
        <v>14033.020426899215</v>
      </c>
      <c r="U31" s="10">
        <v>13114.97250928448</v>
      </c>
      <c r="V31" s="10">
        <v>12289.425428279754</v>
      </c>
      <c r="W31" s="10">
        <v>11453.00210090875</v>
      </c>
      <c r="X31" s="10">
        <v>10703.746846203088</v>
      </c>
      <c r="Y31" s="10">
        <v>10003.501762846132</v>
      </c>
      <c r="Z31" s="10">
        <v>9373.8137494003404</v>
      </c>
      <c r="AA31" s="10">
        <v>8735.8281106967916</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44104.690476362259</v>
      </c>
      <c r="E33" s="27">
        <v>130257.23011987672</v>
      </c>
      <c r="F33" s="27">
        <v>215458.65549368181</v>
      </c>
      <c r="G33" s="27">
        <v>326723.55805470154</v>
      </c>
      <c r="H33" s="27">
        <v>352682.92729040515</v>
      </c>
      <c r="I33" s="27">
        <v>329610.2128712397</v>
      </c>
      <c r="J33" s="27">
        <v>308862.26472842973</v>
      </c>
      <c r="K33" s="27">
        <v>287840.96474104031</v>
      </c>
      <c r="L33" s="27">
        <v>269010.24785303348</v>
      </c>
      <c r="M33" s="27">
        <v>251411.44711577662</v>
      </c>
      <c r="N33" s="27">
        <v>235585.87059609225</v>
      </c>
      <c r="O33" s="27">
        <v>219551.79400360672</v>
      </c>
      <c r="P33" s="27">
        <v>206811.46440100225</v>
      </c>
      <c r="Q33" s="27">
        <v>193281.74276001664</v>
      </c>
      <c r="R33" s="27">
        <v>181115.25350734984</v>
      </c>
      <c r="S33" s="27">
        <v>168788.47740248143</v>
      </c>
      <c r="T33" s="27">
        <v>157746.25879695499</v>
      </c>
      <c r="U33" s="27">
        <v>147426.43862710352</v>
      </c>
      <c r="V33" s="27">
        <v>138242.54809512637</v>
      </c>
      <c r="W33" s="27">
        <v>128833.724837949</v>
      </c>
      <c r="X33" s="27">
        <v>126266.94225537832</v>
      </c>
      <c r="Y33" s="27">
        <v>128087.63755541555</v>
      </c>
      <c r="Z33" s="27">
        <v>128237.91176326931</v>
      </c>
      <c r="AA33" s="27">
        <v>121959.60250924944</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9.1189800708154312E-6</v>
      </c>
      <c r="E38" s="10">
        <v>8.5224112787622004E-6</v>
      </c>
      <c r="F38" s="10">
        <v>7.9859517174654094E-6</v>
      </c>
      <c r="G38" s="10">
        <v>7.44242436349316E-6</v>
      </c>
      <c r="H38" s="10">
        <v>6.9555367863740701E-6</v>
      </c>
      <c r="I38" s="10">
        <v>1.9569832979772999E-4</v>
      </c>
      <c r="J38" s="10">
        <v>2.0996723238639201E-4</v>
      </c>
      <c r="K38" s="10">
        <v>2.2353422055126901E-4</v>
      </c>
      <c r="L38" s="10">
        <v>2.6026194105796703E-4</v>
      </c>
      <c r="M38" s="10">
        <v>3.0356274011380103E-4</v>
      </c>
      <c r="N38" s="10">
        <v>2.8495019277160398E-4</v>
      </c>
      <c r="O38" s="10">
        <v>2.6758874568268896E-4</v>
      </c>
      <c r="P38" s="10">
        <v>5.1219917296417507E-4</v>
      </c>
      <c r="Q38" s="10">
        <v>4.7869081572104099E-4</v>
      </c>
      <c r="R38" s="10">
        <v>4.4910066072154905E-4</v>
      </c>
      <c r="S38" s="10">
        <v>5.4983888738694298E-4</v>
      </c>
      <c r="T38" s="10">
        <v>5.1386811891009196E-4</v>
      </c>
      <c r="U38" s="10">
        <v>6.8984542237357201E-4</v>
      </c>
      <c r="V38" s="10">
        <v>6.4844779941740708E-4</v>
      </c>
      <c r="W38" s="10">
        <v>6.0723768800089296E-4</v>
      </c>
      <c r="X38" s="10">
        <v>5.7377311511939803E-4</v>
      </c>
      <c r="Y38" s="10">
        <v>8.0822775374494299E-4</v>
      </c>
      <c r="Z38" s="10">
        <v>7.5773816480615894E-4</v>
      </c>
      <c r="AA38" s="10">
        <v>7.8765366603726606E-4</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6.1372127649809798E-4</v>
      </c>
      <c r="E40" s="10">
        <v>6.1828376513319407E-4</v>
      </c>
      <c r="F40" s="10">
        <v>6.5619357123271804E-4</v>
      </c>
      <c r="G40" s="10">
        <v>8.2297763037006302E-4</v>
      </c>
      <c r="H40" s="10">
        <v>8.0914809798632303E-4</v>
      </c>
      <c r="I40" s="10">
        <v>8.6614614374121699E-4</v>
      </c>
      <c r="J40" s="10">
        <v>8.6708773604004196E-4</v>
      </c>
      <c r="K40" s="10">
        <v>8.7958818638358104E-4</v>
      </c>
      <c r="L40" s="10">
        <v>8.901808688819619E-4</v>
      </c>
      <c r="M40" s="10">
        <v>1.159980800451535E-3</v>
      </c>
      <c r="N40" s="10">
        <v>1.1078086791417941E-3</v>
      </c>
      <c r="O40" s="10">
        <v>1.044056171790783E-3</v>
      </c>
      <c r="P40" s="10">
        <v>526.78677651659893</v>
      </c>
      <c r="Q40" s="10">
        <v>492.32409672790374</v>
      </c>
      <c r="R40" s="10">
        <v>461.33381885474068</v>
      </c>
      <c r="S40" s="10">
        <v>429.93524689474913</v>
      </c>
      <c r="T40" s="10">
        <v>401.80865020036214</v>
      </c>
      <c r="U40" s="10">
        <v>375.52211235810432</v>
      </c>
      <c r="V40" s="10">
        <v>351.88416132124837</v>
      </c>
      <c r="W40" s="10">
        <v>327.93512597846745</v>
      </c>
      <c r="X40" s="10">
        <v>306.48144042183765</v>
      </c>
      <c r="Y40" s="10">
        <v>1425.5242065360037</v>
      </c>
      <c r="Z40" s="10">
        <v>1335.7918544311942</v>
      </c>
      <c r="AA40" s="10">
        <v>3257.3595741562945</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0</v>
      </c>
      <c r="D43" s="10">
        <v>51129.106366724081</v>
      </c>
      <c r="E43" s="10">
        <v>74997.34194525113</v>
      </c>
      <c r="F43" s="10">
        <v>115203.79009065077</v>
      </c>
      <c r="G43" s="10">
        <v>107362.97170319076</v>
      </c>
      <c r="H43" s="10">
        <v>113370.34391820815</v>
      </c>
      <c r="I43" s="10">
        <v>105953.592442154</v>
      </c>
      <c r="J43" s="10">
        <v>99284.140043476888</v>
      </c>
      <c r="K43" s="10">
        <v>92526.818612404328</v>
      </c>
      <c r="L43" s="10">
        <v>86473.662758352715</v>
      </c>
      <c r="M43" s="10">
        <v>82242.879636149431</v>
      </c>
      <c r="N43" s="10">
        <v>77065.943683772988</v>
      </c>
      <c r="O43" s="10">
        <v>71820.80235961912</v>
      </c>
      <c r="P43" s="10">
        <v>67122.247447308226</v>
      </c>
      <c r="Q43" s="10">
        <v>62731.072765299687</v>
      </c>
      <c r="R43" s="10">
        <v>58782.345045133567</v>
      </c>
      <c r="S43" s="10">
        <v>54781.60103020753</v>
      </c>
      <c r="T43" s="10">
        <v>64379.515300547733</v>
      </c>
      <c r="U43" s="10">
        <v>64722.383941573091</v>
      </c>
      <c r="V43" s="10">
        <v>62641.65625441225</v>
      </c>
      <c r="W43" s="10">
        <v>58378.237949037117</v>
      </c>
      <c r="X43" s="10">
        <v>61424.630374607768</v>
      </c>
      <c r="Y43" s="10">
        <v>60751.798255078524</v>
      </c>
      <c r="Z43" s="10">
        <v>56997.769967862769</v>
      </c>
      <c r="AA43" s="10">
        <v>55982.519695623334</v>
      </c>
      <c r="AB43" s="36"/>
      <c r="AC43" s="36"/>
    </row>
    <row r="44" spans="1:29">
      <c r="A44" s="46" t="s">
        <v>23</v>
      </c>
      <c r="B44" s="46" t="s">
        <v>8</v>
      </c>
      <c r="C44" s="10">
        <v>0</v>
      </c>
      <c r="D44" s="10">
        <v>4.2041054878175143E-3</v>
      </c>
      <c r="E44" s="10">
        <v>6.1353045530661079E-3</v>
      </c>
      <c r="F44" s="10">
        <v>9.2669507688495408E-3</v>
      </c>
      <c r="G44" s="10">
        <v>1146.2963894777486</v>
      </c>
      <c r="H44" s="10">
        <v>6093.2111568971241</v>
      </c>
      <c r="I44" s="10">
        <v>5694.5898867533251</v>
      </c>
      <c r="J44" s="10">
        <v>5336.1330927358858</v>
      </c>
      <c r="K44" s="10">
        <v>4972.9539518911506</v>
      </c>
      <c r="L44" s="10">
        <v>10978.541469109956</v>
      </c>
      <c r="M44" s="10">
        <v>26456.851454251315</v>
      </c>
      <c r="N44" s="10">
        <v>24791.474156734279</v>
      </c>
      <c r="O44" s="10">
        <v>23104.15579114106</v>
      </c>
      <c r="P44" s="10">
        <v>21592.669243417062</v>
      </c>
      <c r="Q44" s="10">
        <v>20180.064800595224</v>
      </c>
      <c r="R44" s="10">
        <v>18909.792210365151</v>
      </c>
      <c r="S44" s="10">
        <v>18238.771887090352</v>
      </c>
      <c r="T44" s="10">
        <v>21093.664726306502</v>
      </c>
      <c r="U44" s="10">
        <v>25394.225733217991</v>
      </c>
      <c r="V44" s="10">
        <v>30441.247339954269</v>
      </c>
      <c r="W44" s="10">
        <v>28369.402937348736</v>
      </c>
      <c r="X44" s="10">
        <v>30167.306590959786</v>
      </c>
      <c r="Y44" s="10">
        <v>31532.305535638392</v>
      </c>
      <c r="Z44" s="10">
        <v>33781.403607754553</v>
      </c>
      <c r="AA44" s="10">
        <v>31529.519485516586</v>
      </c>
      <c r="AB44" s="36"/>
      <c r="AC44" s="36"/>
    </row>
    <row r="45" spans="1:29">
      <c r="A45" s="46" t="s">
        <v>23</v>
      </c>
      <c r="B45" s="46" t="s">
        <v>85</v>
      </c>
      <c r="C45" s="10">
        <v>0</v>
      </c>
      <c r="D45" s="10">
        <v>4.6749568326351293E-3</v>
      </c>
      <c r="E45" s="10">
        <v>1.543302382389553E-2</v>
      </c>
      <c r="F45" s="10">
        <v>1.4483825025702678E-2</v>
      </c>
      <c r="G45" s="10">
        <v>1.349804958275826E-2</v>
      </c>
      <c r="H45" s="10">
        <v>1.26226264678772E-2</v>
      </c>
      <c r="I45" s="10">
        <v>1.1802926223234679E-2</v>
      </c>
      <c r="J45" s="10">
        <v>1.1082454560439011E-2</v>
      </c>
      <c r="K45" s="10">
        <v>1.035903338512696E-2</v>
      </c>
      <c r="L45" s="10">
        <v>9.707952240498632E-3</v>
      </c>
      <c r="M45" s="10">
        <v>9.1269634282630102E-3</v>
      </c>
      <c r="N45" s="10">
        <v>8.6045012673275998E-3</v>
      </c>
      <c r="O45" s="10">
        <v>8.1026357654018499E-3</v>
      </c>
      <c r="P45" s="10">
        <v>7.8488320298795902E-3</v>
      </c>
      <c r="Q45" s="10">
        <v>7.46148732810035E-3</v>
      </c>
      <c r="R45" s="10">
        <v>7.1173824974478297E-3</v>
      </c>
      <c r="S45" s="10">
        <v>7.3905826010582203E-3</v>
      </c>
      <c r="T45" s="10">
        <v>8.6825079915226096E-3</v>
      </c>
      <c r="U45" s="10">
        <v>394.72566235071923</v>
      </c>
      <c r="V45" s="10">
        <v>369.8792696081639</v>
      </c>
      <c r="W45" s="10">
        <v>2562.7352239623469</v>
      </c>
      <c r="X45" s="10">
        <v>2395.0801109645799</v>
      </c>
      <c r="Y45" s="10">
        <v>4189.0364444556681</v>
      </c>
      <c r="Z45" s="10">
        <v>3925.349775757822</v>
      </c>
      <c r="AA45" s="10">
        <v>3658.1888690291016</v>
      </c>
      <c r="AB45" s="36"/>
      <c r="AC45" s="36"/>
    </row>
    <row r="46" spans="1:29">
      <c r="A46" s="46" t="s">
        <v>23</v>
      </c>
      <c r="B46" s="46" t="s">
        <v>198</v>
      </c>
      <c r="C46" s="10">
        <v>0</v>
      </c>
      <c r="D46" s="10">
        <v>0</v>
      </c>
      <c r="E46" s="10">
        <v>0</v>
      </c>
      <c r="F46" s="10">
        <v>0</v>
      </c>
      <c r="G46" s="10">
        <v>10311.071950369778</v>
      </c>
      <c r="H46" s="10">
        <v>20484.870959633583</v>
      </c>
      <c r="I46" s="10">
        <v>19144.739328477506</v>
      </c>
      <c r="J46" s="10">
        <v>17939.636965203827</v>
      </c>
      <c r="K46" s="10">
        <v>16718.657530482073</v>
      </c>
      <c r="L46" s="10">
        <v>15624.913682296821</v>
      </c>
      <c r="M46" s="10">
        <v>14602.723149767457</v>
      </c>
      <c r="N46" s="10">
        <v>13683.526743441551</v>
      </c>
      <c r="O46" s="10">
        <v>12752.220013389522</v>
      </c>
      <c r="P46" s="10">
        <v>11917.962671372194</v>
      </c>
      <c r="Q46" s="10">
        <v>11138.282915977681</v>
      </c>
      <c r="R46" s="10">
        <v>10437.162379489493</v>
      </c>
      <c r="S46" s="10">
        <v>9726.8046577752866</v>
      </c>
      <c r="T46" s="10">
        <v>9090.471733653545</v>
      </c>
      <c r="U46" s="10">
        <v>8495.7712737869952</v>
      </c>
      <c r="V46" s="10">
        <v>7960.9888346614689</v>
      </c>
      <c r="W46" s="10">
        <v>7419.1648912691298</v>
      </c>
      <c r="X46" s="10">
        <v>6933.7991390869884</v>
      </c>
      <c r="Y46" s="10">
        <v>6480.1878429997196</v>
      </c>
      <c r="Z46" s="10">
        <v>6072.279995127873</v>
      </c>
      <c r="AA46" s="10">
        <v>5658.9980830957284</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51129.115868626664</v>
      </c>
      <c r="E48" s="27">
        <v>74997.364140385689</v>
      </c>
      <c r="F48" s="27">
        <v>115203.81450560609</v>
      </c>
      <c r="G48" s="27">
        <v>118820.35437150793</v>
      </c>
      <c r="H48" s="27">
        <v>139948.43947346898</v>
      </c>
      <c r="I48" s="27">
        <v>130792.93452215553</v>
      </c>
      <c r="J48" s="27">
        <v>122559.92226092612</v>
      </c>
      <c r="K48" s="27">
        <v>114218.44155693335</v>
      </c>
      <c r="L48" s="27">
        <v>113077.12876815454</v>
      </c>
      <c r="M48" s="27">
        <v>123302.46483067516</v>
      </c>
      <c r="N48" s="27">
        <v>115540.95458120896</v>
      </c>
      <c r="O48" s="27">
        <v>107677.18757843038</v>
      </c>
      <c r="P48" s="27">
        <v>101159.67449964528</v>
      </c>
      <c r="Q48" s="27">
        <v>94541.752518778638</v>
      </c>
      <c r="R48" s="27">
        <v>88590.641020326118</v>
      </c>
      <c r="S48" s="27">
        <v>83177.120762389401</v>
      </c>
      <c r="T48" s="27">
        <v>94965.469607084247</v>
      </c>
      <c r="U48" s="27">
        <v>99382.629413132323</v>
      </c>
      <c r="V48" s="27">
        <v>101765.65650840521</v>
      </c>
      <c r="W48" s="27">
        <v>97057.476734833486</v>
      </c>
      <c r="X48" s="27">
        <v>101227.29822981407</v>
      </c>
      <c r="Y48" s="27">
        <v>104378.85309293604</v>
      </c>
      <c r="Z48" s="27">
        <v>102112.59595867238</v>
      </c>
      <c r="AA48" s="27">
        <v>100086.58649507471</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9.2475534307125309E-6</v>
      </c>
      <c r="E53" s="10">
        <v>8.6425732973241503E-6</v>
      </c>
      <c r="F53" s="10">
        <v>8.0985499067713294E-6</v>
      </c>
      <c r="G53" s="10">
        <v>7.5473590709674005E-6</v>
      </c>
      <c r="H53" s="10">
        <v>7.0536066064161296E-6</v>
      </c>
      <c r="I53" s="10">
        <v>2.2959913661722901E-4</v>
      </c>
      <c r="J53" s="10">
        <v>2.2416517962761402E-4</v>
      </c>
      <c r="K53" s="10">
        <v>2.4136008442395801E-4</v>
      </c>
      <c r="L53" s="10">
        <v>3.03959443135265E-4</v>
      </c>
      <c r="M53" s="10">
        <v>2.8407424584168598E-4</v>
      </c>
      <c r="N53" s="10">
        <v>2.66192646337129E-4</v>
      </c>
      <c r="O53" s="10">
        <v>2.4807545882720897E-4</v>
      </c>
      <c r="P53" s="10">
        <v>2.6062249337753703E-4</v>
      </c>
      <c r="Q53" s="10">
        <v>2.44462415336853E-4</v>
      </c>
      <c r="R53" s="10">
        <v>2.5822146091182004E-4</v>
      </c>
      <c r="S53" s="10">
        <v>2.8258770293667203E-4</v>
      </c>
      <c r="T53" s="10">
        <v>3.9161257826204898E-4</v>
      </c>
      <c r="U53" s="10">
        <v>3.6599306369436901E-4</v>
      </c>
      <c r="V53" s="10">
        <v>4.4120724208639899E-4</v>
      </c>
      <c r="W53" s="10">
        <v>4.1599996070443399E-4</v>
      </c>
      <c r="X53" s="10">
        <v>3.8930520457951598E-4</v>
      </c>
      <c r="Y53" s="10">
        <v>4.9394717811887003E-4</v>
      </c>
      <c r="Z53" s="10">
        <v>4.9359432777553803E-4</v>
      </c>
      <c r="AA53" s="10">
        <v>4.6093103221338E-4</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6.1263745193067503E-4</v>
      </c>
      <c r="E55" s="10">
        <v>6.2041041465785997E-4</v>
      </c>
      <c r="F55" s="10">
        <v>6.56346882781489E-4</v>
      </c>
      <c r="G55" s="10">
        <v>8.4454822080886108E-4</v>
      </c>
      <c r="H55" s="10">
        <v>8.1232712719384102E-4</v>
      </c>
      <c r="I55" s="10">
        <v>8.7313764506021505E-4</v>
      </c>
      <c r="J55" s="10">
        <v>8.7016187372529604E-4</v>
      </c>
      <c r="K55" s="10">
        <v>8.8466499387312503E-4</v>
      </c>
      <c r="L55" s="10">
        <v>9.11931180269075E-4</v>
      </c>
      <c r="M55" s="10">
        <v>9.5899229562949211E-4</v>
      </c>
      <c r="N55" s="10">
        <v>9.4548799959622996E-4</v>
      </c>
      <c r="O55" s="10">
        <v>9.1105345894413789E-4</v>
      </c>
      <c r="P55" s="10">
        <v>9.8432019706438403E-4</v>
      </c>
      <c r="Q55" s="10">
        <v>9.3399318636363908E-4</v>
      </c>
      <c r="R55" s="10">
        <v>9.3772730846257608E-4</v>
      </c>
      <c r="S55" s="10">
        <v>9.8010601734461892E-4</v>
      </c>
      <c r="T55" s="10">
        <v>2.6123368885827211E-3</v>
      </c>
      <c r="U55" s="10">
        <v>2.450644655178174E-3</v>
      </c>
      <c r="V55" s="10">
        <v>7.6288952481073403E-3</v>
      </c>
      <c r="W55" s="10">
        <v>2912.635494454476</v>
      </c>
      <c r="X55" s="10">
        <v>2722.0892530029091</v>
      </c>
      <c r="Y55" s="10">
        <v>2544.0086585577533</v>
      </c>
      <c r="Z55" s="10">
        <v>2383.8711583624877</v>
      </c>
      <c r="AA55" s="10">
        <v>2221.6238582449823</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0</v>
      </c>
      <c r="D58" s="10">
        <v>11184.348224824547</v>
      </c>
      <c r="E58" s="10">
        <v>10452.66232913989</v>
      </c>
      <c r="F58" s="10">
        <v>12669.946536123789</v>
      </c>
      <c r="G58" s="10">
        <v>11807.641435480877</v>
      </c>
      <c r="H58" s="10">
        <v>193103.11672660999</v>
      </c>
      <c r="I58" s="10">
        <v>180470.20495371151</v>
      </c>
      <c r="J58" s="10">
        <v>194729.04471940448</v>
      </c>
      <c r="K58" s="10">
        <v>238994.24316351401</v>
      </c>
      <c r="L58" s="10">
        <v>277034.15908839647</v>
      </c>
      <c r="M58" s="10">
        <v>358063.02828513575</v>
      </c>
      <c r="N58" s="10">
        <v>360268.86666828394</v>
      </c>
      <c r="O58" s="10">
        <v>401524.6553419769</v>
      </c>
      <c r="P58" s="10">
        <v>436729.43871832208</v>
      </c>
      <c r="Q58" s="10">
        <v>465609.52313062444</v>
      </c>
      <c r="R58" s="10">
        <v>490135.63562284748</v>
      </c>
      <c r="S58" s="10">
        <v>456776.79075977748</v>
      </c>
      <c r="T58" s="10">
        <v>426894.197031744</v>
      </c>
      <c r="U58" s="10">
        <v>398966.53934285376</v>
      </c>
      <c r="V58" s="10">
        <v>373852.82365380914</v>
      </c>
      <c r="W58" s="10">
        <v>348408.2377613695</v>
      </c>
      <c r="X58" s="10">
        <v>325615.18249648751</v>
      </c>
      <c r="Y58" s="10">
        <v>304313.25481210928</v>
      </c>
      <c r="Z58" s="10">
        <v>285447.59887288418</v>
      </c>
      <c r="AA58" s="10">
        <v>266019.91139967937</v>
      </c>
      <c r="AB58" s="36"/>
      <c r="AC58" s="36"/>
    </row>
    <row r="59" spans="1:29">
      <c r="A59" s="46" t="s">
        <v>24</v>
      </c>
      <c r="B59" s="46" t="s">
        <v>8</v>
      </c>
      <c r="C59" s="10">
        <v>0</v>
      </c>
      <c r="D59" s="10">
        <v>0.10202745017850087</v>
      </c>
      <c r="E59" s="10">
        <v>9.5835753110006666E-2</v>
      </c>
      <c r="F59" s="10">
        <v>9.0189387189851714E-2</v>
      </c>
      <c r="G59" s="10">
        <v>8.7346969267921099E-2</v>
      </c>
      <c r="H59" s="10">
        <v>8.1821703830779663E-2</v>
      </c>
      <c r="I59" s="10">
        <v>7.647915446629186E-2</v>
      </c>
      <c r="J59" s="10">
        <v>7.1681124704299062E-2</v>
      </c>
      <c r="K59" s="10">
        <v>6.6927952574822425E-2</v>
      </c>
      <c r="L59" s="10">
        <v>6.2710609366195172E-2</v>
      </c>
      <c r="M59" s="10">
        <v>5.8669159652346321E-2</v>
      </c>
      <c r="N59" s="10">
        <v>5.4980309792511332E-2</v>
      </c>
      <c r="O59" s="10">
        <v>5.1242494009558374E-2</v>
      </c>
      <c r="P59" s="10">
        <v>4.7918880580118561E-2</v>
      </c>
      <c r="Q59" s="10">
        <v>4.4792423962239453E-2</v>
      </c>
      <c r="R59" s="10">
        <v>4.2066113884974769E-2</v>
      </c>
      <c r="S59" s="10">
        <v>3.9265157158152507E-2</v>
      </c>
      <c r="T59" s="10">
        <v>3.7013190976380471E-2</v>
      </c>
      <c r="U59" s="10">
        <v>3.4679427322369942E-2</v>
      </c>
      <c r="V59" s="10">
        <v>3.401639847661992E-2</v>
      </c>
      <c r="W59" s="10">
        <v>3.3104739737279995E-2</v>
      </c>
      <c r="X59" s="10">
        <v>4.6204526109477451E-2</v>
      </c>
      <c r="Y59" s="10">
        <v>419.56860202356046</v>
      </c>
      <c r="Z59" s="10">
        <v>1538.9982743366661</v>
      </c>
      <c r="AA59" s="10">
        <v>3211.6241259982448</v>
      </c>
      <c r="AB59" s="36"/>
      <c r="AC59" s="36"/>
    </row>
    <row r="60" spans="1:29">
      <c r="A60" s="46" t="s">
        <v>24</v>
      </c>
      <c r="B60" s="46" t="s">
        <v>85</v>
      </c>
      <c r="C60" s="10">
        <v>0</v>
      </c>
      <c r="D60" s="10">
        <v>6.4839026173698503E-3</v>
      </c>
      <c r="E60" s="10">
        <v>2.1576138251467647E-2</v>
      </c>
      <c r="F60" s="10">
        <v>2.5060758056877852E-2</v>
      </c>
      <c r="G60" s="10">
        <v>2.3363016233494242E-2</v>
      </c>
      <c r="H60" s="10">
        <v>375.02986466401529</v>
      </c>
      <c r="I60" s="10">
        <v>350.49523618876151</v>
      </c>
      <c r="J60" s="10">
        <v>2445.7702897622726</v>
      </c>
      <c r="K60" s="10">
        <v>4249.8416793445613</v>
      </c>
      <c r="L60" s="10">
        <v>6008.5144714845201</v>
      </c>
      <c r="M60" s="10">
        <v>11034.494567163934</v>
      </c>
      <c r="N60" s="10">
        <v>10339.907192360639</v>
      </c>
      <c r="O60" s="10">
        <v>9636.1687030205339</v>
      </c>
      <c r="P60" s="10">
        <v>9005.7653101928699</v>
      </c>
      <c r="Q60" s="10">
        <v>8416.6031993637007</v>
      </c>
      <c r="R60" s="10">
        <v>7886.8040213466966</v>
      </c>
      <c r="S60" s="10">
        <v>7350.0247940418221</v>
      </c>
      <c r="T60" s="10">
        <v>6869.1865230834883</v>
      </c>
      <c r="U60" s="10">
        <v>6419.8006493498187</v>
      </c>
      <c r="V60" s="10">
        <v>6015.6951074762792</v>
      </c>
      <c r="W60" s="10">
        <v>5606.2666961627501</v>
      </c>
      <c r="X60" s="10">
        <v>5239.5054775416656</v>
      </c>
      <c r="Y60" s="10">
        <v>4896.7598352090599</v>
      </c>
      <c r="Z60" s="10">
        <v>4588.5243476000051</v>
      </c>
      <c r="AA60" s="10">
        <v>4276.2275687459023</v>
      </c>
      <c r="AB60" s="36"/>
      <c r="AC60" s="36"/>
    </row>
    <row r="61" spans="1:29">
      <c r="A61" s="46" t="s">
        <v>24</v>
      </c>
      <c r="B61" s="46" t="s">
        <v>198</v>
      </c>
      <c r="C61" s="10">
        <v>0</v>
      </c>
      <c r="D61" s="10">
        <v>0</v>
      </c>
      <c r="E61" s="10">
        <v>0</v>
      </c>
      <c r="F61" s="10">
        <v>0</v>
      </c>
      <c r="G61" s="10">
        <v>8484.1225510078129</v>
      </c>
      <c r="H61" s="10">
        <v>18786.09623644967</v>
      </c>
      <c r="I61" s="10">
        <v>17557.099303834369</v>
      </c>
      <c r="J61" s="10">
        <v>16451.933944852979</v>
      </c>
      <c r="K61" s="10">
        <v>15332.20817135194</v>
      </c>
      <c r="L61" s="10">
        <v>14329.16655471864</v>
      </c>
      <c r="M61" s="10">
        <v>13391.744469161971</v>
      </c>
      <c r="N61" s="10">
        <v>12548.775380677409</v>
      </c>
      <c r="O61" s="10">
        <v>11694.700270922418</v>
      </c>
      <c r="P61" s="10">
        <v>10929.626432474861</v>
      </c>
      <c r="Q61" s="10">
        <v>10214.60415688598</v>
      </c>
      <c r="R61" s="10">
        <v>9571.6262896812714</v>
      </c>
      <c r="S61" s="10">
        <v>8920.1772589480606</v>
      </c>
      <c r="T61" s="10">
        <v>8336.6142914651791</v>
      </c>
      <c r="U61" s="10">
        <v>7791.2283314054293</v>
      </c>
      <c r="V61" s="10">
        <v>7300.7945187353407</v>
      </c>
      <c r="W61" s="10">
        <v>6803.8992788653504</v>
      </c>
      <c r="X61" s="10">
        <v>6358.78440237619</v>
      </c>
      <c r="Y61" s="10">
        <v>5942.7891744314302</v>
      </c>
      <c r="Z61" s="10">
        <v>5568.7089032012609</v>
      </c>
      <c r="AA61" s="10">
        <v>5189.7001629922797</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11184.457358062349</v>
      </c>
      <c r="E63" s="27">
        <v>10452.78037008424</v>
      </c>
      <c r="F63" s="27">
        <v>12670.062450714469</v>
      </c>
      <c r="G63" s="27">
        <v>20291.875548569769</v>
      </c>
      <c r="H63" s="27">
        <v>212264.32546880824</v>
      </c>
      <c r="I63" s="27">
        <v>198377.87707562587</v>
      </c>
      <c r="J63" s="27">
        <v>213626.8217294715</v>
      </c>
      <c r="K63" s="27">
        <v>258576.36106818815</v>
      </c>
      <c r="L63" s="27">
        <v>297371.90404109959</v>
      </c>
      <c r="M63" s="27">
        <v>382489.32723368786</v>
      </c>
      <c r="N63" s="27">
        <v>383157.60543331248</v>
      </c>
      <c r="O63" s="27">
        <v>422855.57671754283</v>
      </c>
      <c r="P63" s="27">
        <v>456664.87962481315</v>
      </c>
      <c r="Q63" s="27">
        <v>484240.77645775367</v>
      </c>
      <c r="R63" s="27">
        <v>507594.1091959381</v>
      </c>
      <c r="S63" s="27">
        <v>473047.03334061819</v>
      </c>
      <c r="T63" s="27">
        <v>442100.03786343313</v>
      </c>
      <c r="U63" s="27">
        <v>413177.60581967409</v>
      </c>
      <c r="V63" s="27">
        <v>387169.35536652169</v>
      </c>
      <c r="W63" s="27">
        <v>363731.0727515918</v>
      </c>
      <c r="X63" s="27">
        <v>339935.6082232396</v>
      </c>
      <c r="Y63" s="27">
        <v>318116.38157627825</v>
      </c>
      <c r="Z63" s="27">
        <v>299527.70204997895</v>
      </c>
      <c r="AA63" s="27">
        <v>280919.08757659182</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9.3382253941225007E-6</v>
      </c>
      <c r="E68" s="10">
        <v>8.7273134500201405E-6</v>
      </c>
      <c r="F68" s="10">
        <v>8.1779559276526797E-6</v>
      </c>
      <c r="G68" s="10">
        <v>7.6213606834643699E-6</v>
      </c>
      <c r="H68" s="10">
        <v>7.12276699190806E-6</v>
      </c>
      <c r="I68" s="10">
        <v>2.23103578239546E-4</v>
      </c>
      <c r="J68" s="10">
        <v>2.15862398244417E-4</v>
      </c>
      <c r="K68" s="10">
        <v>2.2982509386587399E-4</v>
      </c>
      <c r="L68" s="10">
        <v>2.70620843147431E-4</v>
      </c>
      <c r="M68" s="10">
        <v>2.68404978834649E-4</v>
      </c>
      <c r="N68" s="10">
        <v>2.5150971146421303E-4</v>
      </c>
      <c r="O68" s="10">
        <v>2.3439185090020601E-4</v>
      </c>
      <c r="P68" s="10">
        <v>3.5221500805787898E-4</v>
      </c>
      <c r="Q68" s="10">
        <v>3.2917290463530604E-4</v>
      </c>
      <c r="R68" s="10">
        <v>3.0944990975599401E-4</v>
      </c>
      <c r="S68" s="10">
        <v>3.2098452304023701E-4</v>
      </c>
      <c r="T68" s="10">
        <v>4.9432193436971098E-4</v>
      </c>
      <c r="U68" s="10">
        <v>4.6198311610469998E-4</v>
      </c>
      <c r="V68" s="10">
        <v>5.5327692977261698E-4</v>
      </c>
      <c r="W68" s="10">
        <v>5.1666240681715004E-4</v>
      </c>
      <c r="X68" s="10">
        <v>4.8316642863791297E-4</v>
      </c>
      <c r="Y68" s="10">
        <v>5.89617097201704E-4</v>
      </c>
      <c r="Z68" s="10">
        <v>5.5394817264130107E-4</v>
      </c>
      <c r="AA68" s="10">
        <v>5.1685141235640198E-4</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6.1821016396371696E-4</v>
      </c>
      <c r="E70" s="10">
        <v>6.3537121653892408E-4</v>
      </c>
      <c r="F70" s="10">
        <v>6.7369310985093505E-4</v>
      </c>
      <c r="G70" s="10">
        <v>8.5180776494513295E-4</v>
      </c>
      <c r="H70" s="10">
        <v>8.1655722214170204E-4</v>
      </c>
      <c r="I70" s="10">
        <v>8.7764339046086004E-4</v>
      </c>
      <c r="J70" s="10">
        <v>8.7315891195859498E-4</v>
      </c>
      <c r="K70" s="10">
        <v>8.9499042501074201E-4</v>
      </c>
      <c r="L70" s="10">
        <v>9.0572077168172508E-4</v>
      </c>
      <c r="M70" s="10">
        <v>9.8476205515312504E-4</v>
      </c>
      <c r="N70" s="10">
        <v>9.6967947388374603E-4</v>
      </c>
      <c r="O70" s="10">
        <v>9.3188249940597998E-4</v>
      </c>
      <c r="P70" s="10">
        <v>793.52653218610908</v>
      </c>
      <c r="Q70" s="10">
        <v>741.61358727222955</v>
      </c>
      <c r="R70" s="10">
        <v>694.93130218150554</v>
      </c>
      <c r="S70" s="10">
        <v>647.63398258159305</v>
      </c>
      <c r="T70" s="10">
        <v>2392.2014047900107</v>
      </c>
      <c r="U70" s="10">
        <v>2235.7022550977117</v>
      </c>
      <c r="V70" s="10">
        <v>2663.4637267364246</v>
      </c>
      <c r="W70" s="10">
        <v>3679.6301368131676</v>
      </c>
      <c r="X70" s="10">
        <v>3438.9066757334685</v>
      </c>
      <c r="Y70" s="10">
        <v>3213.931479886091</v>
      </c>
      <c r="Z70" s="10">
        <v>3011.6243940758218</v>
      </c>
      <c r="AA70" s="10">
        <v>2806.6519352315454</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0</v>
      </c>
      <c r="D73" s="10">
        <v>1.1697783254874989E-2</v>
      </c>
      <c r="E73" s="10">
        <v>4797.3055230952368</v>
      </c>
      <c r="F73" s="10">
        <v>18214.622833132988</v>
      </c>
      <c r="G73" s="10">
        <v>32291.723424126405</v>
      </c>
      <c r="H73" s="10">
        <v>31323.782645359322</v>
      </c>
      <c r="I73" s="10">
        <v>29274.563226372582</v>
      </c>
      <c r="J73" s="10">
        <v>27431.819591981846</v>
      </c>
      <c r="K73" s="10">
        <v>25564.79805997388</v>
      </c>
      <c r="L73" s="10">
        <v>23892.334780214878</v>
      </c>
      <c r="M73" s="10">
        <v>22329.284952615861</v>
      </c>
      <c r="N73" s="10">
        <v>20923.725273106586</v>
      </c>
      <c r="O73" s="10">
        <v>19499.64759058179</v>
      </c>
      <c r="P73" s="10">
        <v>18223.97017608969</v>
      </c>
      <c r="Q73" s="10">
        <v>17031.748397233863</v>
      </c>
      <c r="R73" s="10">
        <v>15959.652727083256</v>
      </c>
      <c r="S73" s="10">
        <v>14873.43260495522</v>
      </c>
      <c r="T73" s="10">
        <v>13900.405065543919</v>
      </c>
      <c r="U73" s="10">
        <v>12991.033953639737</v>
      </c>
      <c r="V73" s="10">
        <v>12173.288977264241</v>
      </c>
      <c r="W73" s="10">
        <v>11344.775902837047</v>
      </c>
      <c r="X73" s="10">
        <v>11196.217050548583</v>
      </c>
      <c r="Y73" s="10">
        <v>12344.739938797238</v>
      </c>
      <c r="Z73" s="10">
        <v>13264.787338465725</v>
      </c>
      <c r="AA73" s="10">
        <v>12361.980915172997</v>
      </c>
      <c r="AB73" s="36"/>
      <c r="AC73" s="36"/>
    </row>
    <row r="74" spans="1:29">
      <c r="A74" s="46" t="s">
        <v>25</v>
      </c>
      <c r="B74" s="46" t="s">
        <v>8</v>
      </c>
      <c r="C74" s="10">
        <v>0</v>
      </c>
      <c r="D74" s="10">
        <v>4.6663707984952434E-3</v>
      </c>
      <c r="E74" s="10">
        <v>1.0569908246171659E-2</v>
      </c>
      <c r="F74" s="10">
        <v>1889.3479147072403</v>
      </c>
      <c r="G74" s="10">
        <v>8772.3660045568504</v>
      </c>
      <c r="H74" s="10">
        <v>8198.4729241189652</v>
      </c>
      <c r="I74" s="10">
        <v>7662.1242418086886</v>
      </c>
      <c r="J74" s="10">
        <v>7179.8171225497499</v>
      </c>
      <c r="K74" s="10">
        <v>6691.1556855739072</v>
      </c>
      <c r="L74" s="10">
        <v>6253.4165908379282</v>
      </c>
      <c r="M74" s="10">
        <v>5844.3146246157976</v>
      </c>
      <c r="N74" s="10">
        <v>5476.4330173256258</v>
      </c>
      <c r="O74" s="10">
        <v>5103.7046145096674</v>
      </c>
      <c r="P74" s="10">
        <v>4769.8174952016161</v>
      </c>
      <c r="Q74" s="10">
        <v>4457.7733748399405</v>
      </c>
      <c r="R74" s="10">
        <v>4177.1703580579924</v>
      </c>
      <c r="S74" s="10">
        <v>3892.8703817809123</v>
      </c>
      <c r="T74" s="10">
        <v>3638.1968295377292</v>
      </c>
      <c r="U74" s="10">
        <v>3400.1844263805651</v>
      </c>
      <c r="V74" s="10">
        <v>3186.16761574574</v>
      </c>
      <c r="W74" s="10">
        <v>3195.2257620482869</v>
      </c>
      <c r="X74" s="10">
        <v>5524.6016541106283</v>
      </c>
      <c r="Y74" s="10">
        <v>7431.5372722246129</v>
      </c>
      <c r="Z74" s="10">
        <v>6963.7449599607844</v>
      </c>
      <c r="AA74" s="10">
        <v>6489.7901231203441</v>
      </c>
      <c r="AB74" s="36"/>
      <c r="AC74" s="36"/>
    </row>
    <row r="75" spans="1:29">
      <c r="A75" s="46" t="s">
        <v>25</v>
      </c>
      <c r="B75" s="46" t="s">
        <v>85</v>
      </c>
      <c r="C75" s="10">
        <v>0</v>
      </c>
      <c r="D75" s="10">
        <v>3.6100093419739105E-3</v>
      </c>
      <c r="E75" s="10">
        <v>2341.4973987722365</v>
      </c>
      <c r="F75" s="10">
        <v>2821.5709772957011</v>
      </c>
      <c r="G75" s="10">
        <v>2629.533631946852</v>
      </c>
      <c r="H75" s="10">
        <v>2457.5098859617274</v>
      </c>
      <c r="I75" s="10">
        <v>2296.7382410191522</v>
      </c>
      <c r="J75" s="10">
        <v>2152.1656740752869</v>
      </c>
      <c r="K75" s="10">
        <v>2005.6883797753387</v>
      </c>
      <c r="L75" s="10">
        <v>1874.475175572062</v>
      </c>
      <c r="M75" s="10">
        <v>1751.8460253837472</v>
      </c>
      <c r="N75" s="10">
        <v>1641.572776767568</v>
      </c>
      <c r="O75" s="10">
        <v>1529.8467048937878</v>
      </c>
      <c r="P75" s="10">
        <v>1429.763440833186</v>
      </c>
      <c r="Q75" s="10">
        <v>1336.2276240559361</v>
      </c>
      <c r="R75" s="10">
        <v>1252.1162944260129</v>
      </c>
      <c r="S75" s="10">
        <v>1166.896856364014</v>
      </c>
      <c r="T75" s="10">
        <v>1090.558606174329</v>
      </c>
      <c r="U75" s="10">
        <v>1019.2137961865089</v>
      </c>
      <c r="V75" s="10">
        <v>955.05759137403891</v>
      </c>
      <c r="W75" s="10">
        <v>2375.0716016810629</v>
      </c>
      <c r="X75" s="10">
        <v>2358.4077654587318</v>
      </c>
      <c r="Y75" s="10">
        <v>4679.3429627535879</v>
      </c>
      <c r="Z75" s="10">
        <v>4384.7932125172283</v>
      </c>
      <c r="AA75" s="10">
        <v>4086.3624367464586</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2.0601711784701986E-2</v>
      </c>
      <c r="E78" s="27">
        <v>7138.8141358742487</v>
      </c>
      <c r="F78" s="27">
        <v>22925.542407006993</v>
      </c>
      <c r="G78" s="27">
        <v>43693.623920059232</v>
      </c>
      <c r="H78" s="27">
        <v>41979.766279120005</v>
      </c>
      <c r="I78" s="27">
        <v>39233.426809947392</v>
      </c>
      <c r="J78" s="27">
        <v>36763.803477628193</v>
      </c>
      <c r="K78" s="27">
        <v>34261.643250138644</v>
      </c>
      <c r="L78" s="27">
        <v>32020.227722966483</v>
      </c>
      <c r="M78" s="27">
        <v>29925.446855782437</v>
      </c>
      <c r="N78" s="27">
        <v>28041.732288388961</v>
      </c>
      <c r="O78" s="27">
        <v>26133.200076259596</v>
      </c>
      <c r="P78" s="27">
        <v>25217.077996525612</v>
      </c>
      <c r="Q78" s="27">
        <v>23567.363312574875</v>
      </c>
      <c r="R78" s="27">
        <v>22083.870991198677</v>
      </c>
      <c r="S78" s="27">
        <v>20580.834146666264</v>
      </c>
      <c r="T78" s="27">
        <v>21021.362400367925</v>
      </c>
      <c r="U78" s="27">
        <v>19646.134893287639</v>
      </c>
      <c r="V78" s="27">
        <v>18977.978464397376</v>
      </c>
      <c r="W78" s="27">
        <v>20594.703920041971</v>
      </c>
      <c r="X78" s="27">
        <v>22518.133629017841</v>
      </c>
      <c r="Y78" s="27">
        <v>27669.552243278627</v>
      </c>
      <c r="Z78" s="27">
        <v>27624.950458967731</v>
      </c>
      <c r="AA78" s="27">
        <v>25744.785927122757</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ollapsed="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8.625950163507481E-6</v>
      </c>
      <c r="E83" s="10">
        <v>8.061635664584051E-6</v>
      </c>
      <c r="F83" s="10">
        <v>7.5541805101098105E-6</v>
      </c>
      <c r="G83" s="10">
        <v>7.0400396926654697E-6</v>
      </c>
      <c r="H83" s="10">
        <v>6.5794763464529202E-6</v>
      </c>
      <c r="I83" s="10">
        <v>1.96244451345221E-4</v>
      </c>
      <c r="J83" s="10">
        <v>1.9521258049449701E-4</v>
      </c>
      <c r="K83" s="10">
        <v>1.94734475307352E-4</v>
      </c>
      <c r="L83" s="10">
        <v>1.89982450413685E-4</v>
      </c>
      <c r="M83" s="10">
        <v>1.8216885400435201E-4</v>
      </c>
      <c r="N83" s="10">
        <v>1.7723318064595799E-4</v>
      </c>
      <c r="O83" s="10">
        <v>1.8507117259519202E-4</v>
      </c>
      <c r="P83" s="10">
        <v>1.9296432538065599E-4</v>
      </c>
      <c r="Q83" s="10">
        <v>1.8120948267393001E-4</v>
      </c>
      <c r="R83" s="10">
        <v>1.9200526790080799E-4</v>
      </c>
      <c r="S83" s="10">
        <v>1.8785228924603599E-4</v>
      </c>
      <c r="T83" s="10">
        <v>2.0666332925165301E-4</v>
      </c>
      <c r="U83" s="10">
        <v>1.93576954239017E-4</v>
      </c>
      <c r="V83" s="10">
        <v>2.0286509344702401E-4</v>
      </c>
      <c r="W83" s="10">
        <v>1.9630463991772101E-4</v>
      </c>
      <c r="X83" s="10">
        <v>1.8397865665100999E-4</v>
      </c>
      <c r="Y83" s="10">
        <v>1.7660784205708699E-4</v>
      </c>
      <c r="Z83" s="10">
        <v>1.8119604062797302E-4</v>
      </c>
      <c r="AA83" s="10">
        <v>1.8020144743578301E-4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5.8614334070989499E-4</v>
      </c>
      <c r="E85" s="10">
        <v>5.9155661307250501E-4</v>
      </c>
      <c r="F85" s="10">
        <v>6.3044799920908398E-4</v>
      </c>
      <c r="G85" s="10">
        <v>8.0110472061831705E-4</v>
      </c>
      <c r="H85" s="10">
        <v>8.027478325613491E-4</v>
      </c>
      <c r="I85" s="10">
        <v>8.6399270062179089E-4</v>
      </c>
      <c r="J85" s="10">
        <v>8.6127528642018498E-4</v>
      </c>
      <c r="K85" s="10">
        <v>8.6952521691351201E-4</v>
      </c>
      <c r="L85" s="10">
        <v>8.6901007281905702E-4</v>
      </c>
      <c r="M85" s="10">
        <v>8.6428228445837099E-4</v>
      </c>
      <c r="N85" s="10">
        <v>8.7089239159520489E-4</v>
      </c>
      <c r="O85" s="10">
        <v>8.7779339550828192E-4</v>
      </c>
      <c r="P85" s="10">
        <v>9.1000833569964605E-4</v>
      </c>
      <c r="Q85" s="10">
        <v>8.7821385804821904E-4</v>
      </c>
      <c r="R85" s="10">
        <v>8.9323781662317507E-4</v>
      </c>
      <c r="S85" s="10">
        <v>9.0461141324189702E-4</v>
      </c>
      <c r="T85" s="10">
        <v>1.6611673042496772E-3</v>
      </c>
      <c r="U85" s="10">
        <v>1.5626423745312738E-3</v>
      </c>
      <c r="V85" s="10">
        <v>1.9665836250573328E-3</v>
      </c>
      <c r="W85" s="10">
        <v>1.9437121165018772E-3</v>
      </c>
      <c r="X85" s="10">
        <v>1.8268121680651481E-3</v>
      </c>
      <c r="Y85" s="10">
        <v>1.718905996753847E-3</v>
      </c>
      <c r="Z85" s="10">
        <v>2.0903864165560631E-3</v>
      </c>
      <c r="AA85" s="10">
        <v>1.9615891774543959E-3</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0</v>
      </c>
      <c r="D88" s="10">
        <v>1.2565415968841908E-2</v>
      </c>
      <c r="E88" s="10">
        <v>6921.7183704127801</v>
      </c>
      <c r="F88" s="10">
        <v>12907.754706966971</v>
      </c>
      <c r="G88" s="10">
        <v>20084.642706046387</v>
      </c>
      <c r="H88" s="10">
        <v>22137.050555305057</v>
      </c>
      <c r="I88" s="10">
        <v>25234.392660776193</v>
      </c>
      <c r="J88" s="10">
        <v>23645.966272190337</v>
      </c>
      <c r="K88" s="10">
        <v>30911.334420230021</v>
      </c>
      <c r="L88" s="10">
        <v>31585.562081702705</v>
      </c>
      <c r="M88" s="10">
        <v>29519.218544893254</v>
      </c>
      <c r="N88" s="10">
        <v>27661.075857949309</v>
      </c>
      <c r="O88" s="10">
        <v>25778.452746469888</v>
      </c>
      <c r="P88" s="10">
        <v>24092.013999196599</v>
      </c>
      <c r="Q88" s="10">
        <v>22515.932688271296</v>
      </c>
      <c r="R88" s="10">
        <v>21098.624787831632</v>
      </c>
      <c r="S88" s="10">
        <v>21921.472617623487</v>
      </c>
      <c r="T88" s="10">
        <v>20487.357622009167</v>
      </c>
      <c r="U88" s="10">
        <v>19147.063291505554</v>
      </c>
      <c r="V88" s="10">
        <v>17941.814783184931</v>
      </c>
      <c r="W88" s="10">
        <v>16720.687476284249</v>
      </c>
      <c r="X88" s="10">
        <v>15626.811235656247</v>
      </c>
      <c r="Y88" s="10">
        <v>14604.497350072863</v>
      </c>
      <c r="Z88" s="10">
        <v>13685.190209138675</v>
      </c>
      <c r="AA88" s="10">
        <v>12753.771131839489</v>
      </c>
      <c r="AB88" s="36"/>
      <c r="AC88" s="36"/>
    </row>
    <row r="89" spans="1:29">
      <c r="A89" s="46" t="s">
        <v>26</v>
      </c>
      <c r="B89" s="46" t="s">
        <v>8</v>
      </c>
      <c r="C89" s="10">
        <v>0</v>
      </c>
      <c r="D89" s="10">
        <v>9.101887868827749E-4</v>
      </c>
      <c r="E89" s="10">
        <v>1.7711006675933238E-3</v>
      </c>
      <c r="F89" s="10">
        <v>1.7979602161586098E-3</v>
      </c>
      <c r="G89" s="10">
        <v>1.9240935388867371E-3</v>
      </c>
      <c r="H89" s="10">
        <v>1.8088891615538798E-3</v>
      </c>
      <c r="I89" s="10">
        <v>1.832856221953088E-3</v>
      </c>
      <c r="J89" s="10">
        <v>3.1276550204555622E-3</v>
      </c>
      <c r="K89" s="10">
        <v>3.0353987691759316E-3</v>
      </c>
      <c r="L89" s="10">
        <v>2.9340499933117469E-3</v>
      </c>
      <c r="M89" s="10">
        <v>2.7560302086996904E-3</v>
      </c>
      <c r="N89" s="10">
        <v>7115.7392598260822</v>
      </c>
      <c r="O89" s="10">
        <v>6631.4390395671426</v>
      </c>
      <c r="P89" s="10">
        <v>6197.6067246472439</v>
      </c>
      <c r="Q89" s="10">
        <v>5792.1558343176184</v>
      </c>
      <c r="R89" s="10">
        <v>5427.5576783564566</v>
      </c>
      <c r="S89" s="10">
        <v>5058.1557979348117</v>
      </c>
      <c r="T89" s="10">
        <v>4727.2486949126824</v>
      </c>
      <c r="U89" s="10">
        <v>4417.9895241809536</v>
      </c>
      <c r="V89" s="10">
        <v>4139.8908616822773</v>
      </c>
      <c r="W89" s="10">
        <v>3858.1282890895277</v>
      </c>
      <c r="X89" s="10">
        <v>3605.7274527235513</v>
      </c>
      <c r="Y89" s="10">
        <v>3369.8389886454779</v>
      </c>
      <c r="Z89" s="10">
        <v>3157.71803053247</v>
      </c>
      <c r="AA89" s="10">
        <v>2942.802732833788</v>
      </c>
      <c r="AB89" s="36"/>
      <c r="AC89" s="36"/>
    </row>
    <row r="90" spans="1:29">
      <c r="A90" s="46" t="s">
        <v>26</v>
      </c>
      <c r="B90" s="46" t="s">
        <v>85</v>
      </c>
      <c r="C90" s="10">
        <v>0</v>
      </c>
      <c r="D90" s="10">
        <v>2.62368684601204E-3</v>
      </c>
      <c r="E90" s="10">
        <v>3.3469538238479098E-3</v>
      </c>
      <c r="F90" s="10">
        <v>3.48860971665492E-3</v>
      </c>
      <c r="G90" s="10">
        <v>3.3208390751963898E-3</v>
      </c>
      <c r="H90" s="10">
        <v>3.1480405638556301E-3</v>
      </c>
      <c r="I90" s="10">
        <v>3.2547901455416495E-3</v>
      </c>
      <c r="J90" s="10">
        <v>3.3634117817459897E-3</v>
      </c>
      <c r="K90" s="10">
        <v>3.4941839376881802E-3</v>
      </c>
      <c r="L90" s="10">
        <v>3.5878962011997402E-3</v>
      </c>
      <c r="M90" s="10">
        <v>3.7944270038225299E-3</v>
      </c>
      <c r="N90" s="10">
        <v>3.9482018437718399E-3</v>
      </c>
      <c r="O90" s="10">
        <v>4.3654739964131498E-3</v>
      </c>
      <c r="P90" s="10">
        <v>5.5390665737569105E-3</v>
      </c>
      <c r="Q90" s="10">
        <v>5.6529373884499105E-3</v>
      </c>
      <c r="R90" s="10">
        <v>6.18652072930349E-3</v>
      </c>
      <c r="S90" s="10">
        <v>7.0948417421388289E-3</v>
      </c>
      <c r="T90" s="10">
        <v>1.1677308622763579E-2</v>
      </c>
      <c r="U90" s="10">
        <v>1.102329564047091E-2</v>
      </c>
      <c r="V90" s="10">
        <v>1.1621353276587559E-2</v>
      </c>
      <c r="W90" s="10">
        <v>1.132891599034732E-2</v>
      </c>
      <c r="X90" s="10">
        <v>1.0601173527960309E-2</v>
      </c>
      <c r="Y90" s="10">
        <v>1.001872057772951E-2</v>
      </c>
      <c r="Z90" s="10">
        <v>1.4788885575265549E-2</v>
      </c>
      <c r="AA90" s="10">
        <v>1.3924356994834628E-2</v>
      </c>
      <c r="AB90" s="36"/>
      <c r="AC90" s="36"/>
    </row>
    <row r="91" spans="1:29">
      <c r="A91" s="46" t="s">
        <v>26</v>
      </c>
      <c r="B91" s="46" t="s">
        <v>198</v>
      </c>
      <c r="C91" s="10">
        <v>0</v>
      </c>
      <c r="D91" s="10">
        <v>0</v>
      </c>
      <c r="E91" s="10">
        <v>0</v>
      </c>
      <c r="F91" s="10">
        <v>0</v>
      </c>
      <c r="G91" s="10">
        <v>6.8605552782293302E-3</v>
      </c>
      <c r="H91" s="10">
        <v>7.0737054349775197E-3</v>
      </c>
      <c r="I91" s="10">
        <v>8.6643916338509097E-3</v>
      </c>
      <c r="J91" s="10">
        <v>8.7332397391036692E-3</v>
      </c>
      <c r="K91" s="10">
        <v>8.7252851346495304E-3</v>
      </c>
      <c r="L91" s="10">
        <v>8.6805025809515192E-3</v>
      </c>
      <c r="M91" s="10">
        <v>8.8251822354890094E-3</v>
      </c>
      <c r="N91" s="10">
        <v>8.85296653626849E-3</v>
      </c>
      <c r="O91" s="10">
        <v>1.0569630086674451E-2</v>
      </c>
      <c r="P91" s="10">
        <v>1.2676833679675771E-2</v>
      </c>
      <c r="Q91" s="10">
        <v>1.1975202996296281E-2</v>
      </c>
      <c r="R91" s="10">
        <v>1.4328749754821639E-2</v>
      </c>
      <c r="S91" s="10">
        <v>1.9578694973604663E-2</v>
      </c>
      <c r="T91" s="10">
        <v>417.35847070527899</v>
      </c>
      <c r="U91" s="10">
        <v>390.05471947322854</v>
      </c>
      <c r="V91" s="10">
        <v>454.2649801051781</v>
      </c>
      <c r="W91" s="10">
        <v>423.34761699705138</v>
      </c>
      <c r="X91" s="10">
        <v>395.65202659939894</v>
      </c>
      <c r="Y91" s="10">
        <v>369.76829055056874</v>
      </c>
      <c r="Z91" s="10">
        <v>496.37194676220571</v>
      </c>
      <c r="AA91" s="10">
        <v>462.5887619186006</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0</v>
      </c>
      <c r="D93" s="27">
        <v>1.6694060892610125E-2</v>
      </c>
      <c r="E93" s="27">
        <v>6921.7240880855206</v>
      </c>
      <c r="F93" s="27">
        <v>12907.760631539084</v>
      </c>
      <c r="G93" s="27">
        <v>20084.655619679037</v>
      </c>
      <c r="H93" s="27">
        <v>22137.063395267527</v>
      </c>
      <c r="I93" s="27">
        <v>25234.407473051346</v>
      </c>
      <c r="J93" s="27">
        <v>23645.982552984748</v>
      </c>
      <c r="K93" s="27">
        <v>30911.350739357553</v>
      </c>
      <c r="L93" s="27">
        <v>31585.578343144003</v>
      </c>
      <c r="M93" s="27">
        <v>29519.23496698384</v>
      </c>
      <c r="N93" s="27">
        <v>34776.828967069348</v>
      </c>
      <c r="O93" s="27">
        <v>32409.907784005682</v>
      </c>
      <c r="P93" s="27">
        <v>30289.640042716757</v>
      </c>
      <c r="Q93" s="27">
        <v>28308.107210152637</v>
      </c>
      <c r="R93" s="27">
        <v>26526.204066701659</v>
      </c>
      <c r="S93" s="27">
        <v>26979.656181558716</v>
      </c>
      <c r="T93" s="27">
        <v>25631.978332766386</v>
      </c>
      <c r="U93" s="27">
        <v>23955.120314674703</v>
      </c>
      <c r="V93" s="27">
        <v>22535.984415774383</v>
      </c>
      <c r="W93" s="27">
        <v>21002.176851303575</v>
      </c>
      <c r="X93" s="27">
        <v>19628.203326943552</v>
      </c>
      <c r="Y93" s="27">
        <v>18344.116543503325</v>
      </c>
      <c r="Z93" s="27">
        <v>17339.297246901384</v>
      </c>
      <c r="AA93" s="27">
        <v>16159.178692739499</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HkBch1bG2VPiA3OEcIADFMCScWrAE9+rVBt+3ESfgmYJy0uRyRIsmDhrrC3KcY6kf7KnJliuliZr6/w8QTaohg==" saltValue="nBraIvoLFcj/ab94+cxy1Q=="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215</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19</v>
      </c>
      <c r="B2" s="7" t="s">
        <v>186</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16</v>
      </c>
      <c r="B6" s="46" t="s">
        <v>2</v>
      </c>
      <c r="C6" s="10">
        <v>2049172.3420000002</v>
      </c>
      <c r="D6" s="10">
        <v>1335119.7779999999</v>
      </c>
      <c r="E6" s="10">
        <v>1228782.956</v>
      </c>
      <c r="F6" s="10">
        <v>907115.18900000001</v>
      </c>
      <c r="G6" s="10">
        <v>641158.8870000001</v>
      </c>
      <c r="H6" s="10">
        <v>364473.85200000001</v>
      </c>
      <c r="I6" s="10">
        <v>282303.51799999998</v>
      </c>
      <c r="J6" s="10">
        <v>250026.53700000001</v>
      </c>
      <c r="K6" s="10">
        <v>210446.69400000002</v>
      </c>
      <c r="L6" s="10">
        <v>211032.193</v>
      </c>
      <c r="M6" s="10">
        <v>179823.47200000001</v>
      </c>
      <c r="N6" s="10">
        <v>150238.622</v>
      </c>
      <c r="O6" s="10">
        <v>134392.58799999999</v>
      </c>
      <c r="P6" s="10">
        <v>129430.955</v>
      </c>
      <c r="Q6" s="10">
        <v>138543.88500000001</v>
      </c>
      <c r="R6" s="10">
        <v>124117.38699999999</v>
      </c>
      <c r="S6" s="10">
        <v>49099.589</v>
      </c>
      <c r="T6" s="10">
        <v>45142.0095</v>
      </c>
      <c r="U6" s="10">
        <v>44587.366999999998</v>
      </c>
      <c r="V6" s="10">
        <v>41043.771999999997</v>
      </c>
      <c r="W6" s="10">
        <v>36994.078500000003</v>
      </c>
      <c r="X6" s="10">
        <v>32719.587500000001</v>
      </c>
      <c r="Y6" s="10">
        <v>31956.644</v>
      </c>
      <c r="Z6" s="10">
        <v>29661.213500000002</v>
      </c>
      <c r="AA6" s="10">
        <v>25452.5062</v>
      </c>
    </row>
    <row r="7" spans="1:29">
      <c r="A7" s="46" t="s">
        <v>16</v>
      </c>
      <c r="B7" s="46" t="s">
        <v>11</v>
      </c>
      <c r="C7" s="10">
        <v>241985.29800000001</v>
      </c>
      <c r="D7" s="10">
        <v>188479.16</v>
      </c>
      <c r="E7" s="10">
        <v>148156.05600000001</v>
      </c>
      <c r="F7" s="10">
        <v>141734.81299999999</v>
      </c>
      <c r="G7" s="10">
        <v>90639.581000000006</v>
      </c>
      <c r="H7" s="10">
        <v>79934.038</v>
      </c>
      <c r="I7" s="10">
        <v>80894.209000000003</v>
      </c>
      <c r="J7" s="10">
        <v>71298.581000000006</v>
      </c>
      <c r="K7" s="10">
        <v>72243.305999999997</v>
      </c>
      <c r="L7" s="10">
        <v>29345.476999999999</v>
      </c>
      <c r="M7" s="10">
        <v>10346.707</v>
      </c>
      <c r="N7" s="10">
        <v>11803.609</v>
      </c>
      <c r="O7" s="10">
        <v>8743.4470000000001</v>
      </c>
      <c r="P7" s="10">
        <v>9822.6409999999996</v>
      </c>
      <c r="Q7" s="10">
        <v>10483.897999999999</v>
      </c>
      <c r="R7" s="10">
        <v>9430.3739999999998</v>
      </c>
      <c r="S7" s="10">
        <v>8508.5110000000004</v>
      </c>
      <c r="T7" s="10">
        <v>8450.2630000000008</v>
      </c>
      <c r="U7" s="10">
        <v>7947.6875</v>
      </c>
      <c r="V7" s="10">
        <v>7465.3689999999997</v>
      </c>
      <c r="W7" s="10">
        <v>6707.4530000000004</v>
      </c>
      <c r="X7" s="10">
        <v>1537.7864999999999</v>
      </c>
      <c r="Y7" s="10">
        <v>4668.1575000000003</v>
      </c>
      <c r="Z7" s="10">
        <v>0</v>
      </c>
      <c r="AA7" s="10">
        <v>0</v>
      </c>
    </row>
    <row r="8" spans="1:29">
      <c r="A8" s="46" t="s">
        <v>16</v>
      </c>
      <c r="B8" s="46" t="s">
        <v>7</v>
      </c>
      <c r="C8" s="10">
        <v>162931.02998503202</v>
      </c>
      <c r="D8" s="10">
        <v>106812.28747165932</v>
      </c>
      <c r="E8" s="10">
        <v>106741.14343413213</v>
      </c>
      <c r="F8" s="10">
        <v>104302.37713386156</v>
      </c>
      <c r="G8" s="10">
        <v>113976.48556037634</v>
      </c>
      <c r="H8" s="10">
        <v>64325.17417842985</v>
      </c>
      <c r="I8" s="10">
        <v>64585.152752017195</v>
      </c>
      <c r="J8" s="10">
        <v>53991.334172468698</v>
      </c>
      <c r="K8" s="10">
        <v>61164.959686709401</v>
      </c>
      <c r="L8" s="10">
        <v>82589.421766207015</v>
      </c>
      <c r="M8" s="10">
        <v>172688.09600018297</v>
      </c>
      <c r="N8" s="10">
        <v>118619.41166449701</v>
      </c>
      <c r="O8" s="10">
        <v>96208.806757645987</v>
      </c>
      <c r="P8" s="10">
        <v>106172.74239075503</v>
      </c>
      <c r="Q8" s="10">
        <v>111345.1672641965</v>
      </c>
      <c r="R8" s="10">
        <v>121539.666528388</v>
      </c>
      <c r="S8" s="10">
        <v>153348.42032228099</v>
      </c>
      <c r="T8" s="10">
        <v>133294.66742828401</v>
      </c>
      <c r="U8" s="10">
        <v>138266.16228928205</v>
      </c>
      <c r="V8" s="10">
        <v>93694.861714075014</v>
      </c>
      <c r="W8" s="10">
        <v>79159.674846805006</v>
      </c>
      <c r="X8" s="10">
        <v>41721.223127767997</v>
      </c>
      <c r="Y8" s="10">
        <v>24901.281295452005</v>
      </c>
      <c r="Z8" s="10">
        <v>24897.2240479065</v>
      </c>
      <c r="AA8" s="10">
        <v>23918.377093739</v>
      </c>
    </row>
    <row r="9" spans="1:29">
      <c r="A9" s="46" t="s">
        <v>16</v>
      </c>
      <c r="B9" s="46" t="s">
        <v>12</v>
      </c>
      <c r="C9" s="10">
        <v>7345.5672000000004</v>
      </c>
      <c r="D9" s="10">
        <v>470850.576</v>
      </c>
      <c r="E9" s="10">
        <v>217632.83199999999</v>
      </c>
      <c r="F9" s="10">
        <v>170274.91200000001</v>
      </c>
      <c r="G9" s="10">
        <v>196675.37599999999</v>
      </c>
      <c r="H9" s="10">
        <v>117010.68</v>
      </c>
      <c r="I9" s="10">
        <v>3.7673437999999901E-3</v>
      </c>
      <c r="J9" s="10">
        <v>144.61279999999999</v>
      </c>
      <c r="K9" s="10">
        <v>400.22428000000002</v>
      </c>
      <c r="L9" s="10">
        <v>2104.6302000000001</v>
      </c>
      <c r="M9" s="10">
        <v>13538.174000000001</v>
      </c>
      <c r="N9" s="10">
        <v>8891.6689999999999</v>
      </c>
      <c r="O9" s="10">
        <v>5864.8450000000003</v>
      </c>
      <c r="P9" s="10">
        <v>16184.103999999999</v>
      </c>
      <c r="Q9" s="10">
        <v>4436.3725000000004</v>
      </c>
      <c r="R9" s="10">
        <v>0</v>
      </c>
      <c r="S9" s="10">
        <v>0</v>
      </c>
      <c r="T9" s="10">
        <v>0</v>
      </c>
      <c r="U9" s="10">
        <v>0</v>
      </c>
      <c r="V9" s="10">
        <v>0</v>
      </c>
      <c r="W9" s="10">
        <v>0</v>
      </c>
      <c r="X9" s="10">
        <v>0</v>
      </c>
      <c r="Y9" s="10">
        <v>0</v>
      </c>
      <c r="Z9" s="10">
        <v>0</v>
      </c>
      <c r="AA9" s="10">
        <v>0</v>
      </c>
    </row>
    <row r="10" spans="1:29">
      <c r="A10" s="46" t="s">
        <v>16</v>
      </c>
      <c r="B10" s="46" t="s">
        <v>5</v>
      </c>
      <c r="C10" s="10">
        <v>30135.804078093697</v>
      </c>
      <c r="D10" s="10">
        <v>35683.547059565099</v>
      </c>
      <c r="E10" s="10">
        <v>30173.239344655205</v>
      </c>
      <c r="F10" s="10">
        <v>21383.431776133701</v>
      </c>
      <c r="G10" s="10">
        <v>55557.849707436799</v>
      </c>
      <c r="H10" s="10">
        <v>21572.100433864638</v>
      </c>
      <c r="I10" s="10">
        <v>2711.5853723493001</v>
      </c>
      <c r="J10" s="10">
        <v>826.13724313319995</v>
      </c>
      <c r="K10" s="10">
        <v>3486.8732163979994</v>
      </c>
      <c r="L10" s="10">
        <v>11670.2817156202</v>
      </c>
      <c r="M10" s="10">
        <v>64244.981201523602</v>
      </c>
      <c r="N10" s="10">
        <v>45614.921232642497</v>
      </c>
      <c r="O10" s="10">
        <v>31359.867544016397</v>
      </c>
      <c r="P10" s="10">
        <v>80991.026576302815</v>
      </c>
      <c r="Q10" s="10">
        <v>27789.367538093898</v>
      </c>
      <c r="R10" s="10">
        <v>87092.107264393897</v>
      </c>
      <c r="S10" s="10">
        <v>265312.90537638258</v>
      </c>
      <c r="T10" s="10">
        <v>248284.92776520998</v>
      </c>
      <c r="U10" s="10">
        <v>180242.85544769073</v>
      </c>
      <c r="V10" s="10">
        <v>324010.38225117879</v>
      </c>
      <c r="W10" s="10">
        <v>239716.42399003461</v>
      </c>
      <c r="X10" s="10">
        <v>301057.75564103818</v>
      </c>
      <c r="Y10" s="10">
        <v>243787.84400865959</v>
      </c>
      <c r="Z10" s="10">
        <v>269284.50436130242</v>
      </c>
      <c r="AA10" s="10">
        <v>315769.33437883761</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9">
      <c r="A13" s="46" t="s">
        <v>16</v>
      </c>
      <c r="B13" s="46" t="s">
        <v>9</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row>
    <row r="14" spans="1:29">
      <c r="A14" s="46" t="s">
        <v>16</v>
      </c>
      <c r="B14" s="46" t="s">
        <v>8</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row>
    <row r="15" spans="1:29">
      <c r="A15" s="46" t="s">
        <v>16</v>
      </c>
      <c r="B15" s="46" t="s">
        <v>85</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row>
    <row r="16" spans="1:29">
      <c r="A16" s="46" t="s">
        <v>16</v>
      </c>
      <c r="B16" s="46" t="s">
        <v>198</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2491570.0412631258</v>
      </c>
      <c r="D18" s="27">
        <v>2136945.3485312243</v>
      </c>
      <c r="E18" s="27">
        <v>1731486.2267787876</v>
      </c>
      <c r="F18" s="27">
        <v>1344810.7229099954</v>
      </c>
      <c r="G18" s="27">
        <v>1098008.1792678132</v>
      </c>
      <c r="H18" s="27">
        <v>647315.84461229458</v>
      </c>
      <c r="I18" s="27">
        <v>430494.46889171028</v>
      </c>
      <c r="J18" s="27">
        <v>376287.20221560192</v>
      </c>
      <c r="K18" s="27">
        <v>347742.05718310742</v>
      </c>
      <c r="L18" s="27">
        <v>336742.00368182722</v>
      </c>
      <c r="M18" s="27">
        <v>440641.43020170659</v>
      </c>
      <c r="N18" s="27">
        <v>335168.2328971395</v>
      </c>
      <c r="O18" s="27">
        <v>276569.55430166237</v>
      </c>
      <c r="P18" s="27">
        <v>342601.46896705782</v>
      </c>
      <c r="Q18" s="27">
        <v>292598.69030229037</v>
      </c>
      <c r="R18" s="27">
        <v>342179.53479278187</v>
      </c>
      <c r="S18" s="27">
        <v>476269.42569866357</v>
      </c>
      <c r="T18" s="27">
        <v>435171.86769349396</v>
      </c>
      <c r="U18" s="27">
        <v>371044.07223697274</v>
      </c>
      <c r="V18" s="27">
        <v>466214.38496525376</v>
      </c>
      <c r="W18" s="27">
        <v>362577.63033683959</v>
      </c>
      <c r="X18" s="27">
        <v>377036.35276880616</v>
      </c>
      <c r="Y18" s="27">
        <v>305313.92680411157</v>
      </c>
      <c r="Z18" s="27">
        <v>323842.94190920889</v>
      </c>
      <c r="AA18" s="27">
        <v>365140.2176725766</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9">
      <c r="A21" s="46" t="s">
        <v>22</v>
      </c>
      <c r="B21" s="46" t="s">
        <v>2</v>
      </c>
      <c r="C21" s="10">
        <v>1093755.216</v>
      </c>
      <c r="D21" s="10">
        <v>694201.348</v>
      </c>
      <c r="E21" s="10">
        <v>689598.74399999995</v>
      </c>
      <c r="F21" s="10">
        <v>526755.49199999997</v>
      </c>
      <c r="G21" s="10">
        <v>281298.17200000002</v>
      </c>
      <c r="H21" s="10">
        <v>95187.043999999994</v>
      </c>
      <c r="I21" s="10">
        <v>98682.695999999996</v>
      </c>
      <c r="J21" s="10">
        <v>78103.156000000003</v>
      </c>
      <c r="K21" s="10">
        <v>88488.148000000001</v>
      </c>
      <c r="L21" s="10">
        <v>105995.772</v>
      </c>
      <c r="M21" s="10">
        <v>105636.48</v>
      </c>
      <c r="N21" s="10">
        <v>88433.135999999999</v>
      </c>
      <c r="O21" s="10">
        <v>82433.428</v>
      </c>
      <c r="P21" s="10">
        <v>69592.614000000001</v>
      </c>
      <c r="Q21" s="10">
        <v>81281.388000000006</v>
      </c>
      <c r="R21" s="10">
        <v>75550.831999999995</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371.37725</v>
      </c>
      <c r="D23" s="10">
        <v>7888.3369872359299</v>
      </c>
      <c r="E23" s="10">
        <v>7827.91490792897</v>
      </c>
      <c r="F23" s="10">
        <v>8971.2553710863613</v>
      </c>
      <c r="G23" s="10">
        <v>22229.8103383854</v>
      </c>
      <c r="H23" s="10">
        <v>321.35718724180998</v>
      </c>
      <c r="I23" s="10">
        <v>3610.6897635159999</v>
      </c>
      <c r="J23" s="10">
        <v>89.210787494000002</v>
      </c>
      <c r="K23" s="10">
        <v>4906.915085093</v>
      </c>
      <c r="L23" s="10">
        <v>9385.3227229490003</v>
      </c>
      <c r="M23" s="10">
        <v>33199.191956108996</v>
      </c>
      <c r="N23" s="10">
        <v>13811.237160309</v>
      </c>
      <c r="O23" s="10">
        <v>15455.156876390001</v>
      </c>
      <c r="P23" s="10">
        <v>18841.8724802</v>
      </c>
      <c r="Q23" s="10">
        <v>23513.527704165997</v>
      </c>
      <c r="R23" s="10">
        <v>30897.704690046001</v>
      </c>
      <c r="S23" s="10">
        <v>40284.883415324999</v>
      </c>
      <c r="T23" s="10">
        <v>37338.569857054004</v>
      </c>
      <c r="U23" s="10">
        <v>40521.473723488001</v>
      </c>
      <c r="V23" s="10">
        <v>2.8078652999999999E-2</v>
      </c>
      <c r="W23" s="10">
        <v>2.5732089999999999E-2</v>
      </c>
      <c r="X23" s="10">
        <v>3.2580914000000002E-2</v>
      </c>
      <c r="Y23" s="10">
        <v>3.4272357999999996E-2</v>
      </c>
      <c r="Z23" s="10">
        <v>3.6927745999999997E-2</v>
      </c>
      <c r="AA23" s="10">
        <v>3.5562762999999997E-2</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66.622680865999996</v>
      </c>
      <c r="D25" s="10">
        <v>6940.7479045009995</v>
      </c>
      <c r="E25" s="10">
        <v>2172.8870272303002</v>
      </c>
      <c r="F25" s="10">
        <v>537.39106296559999</v>
      </c>
      <c r="G25" s="10">
        <v>23144.3632721867</v>
      </c>
      <c r="H25" s="10">
        <v>5925.1266922438635</v>
      </c>
      <c r="I25" s="10">
        <v>618.6678657617</v>
      </c>
      <c r="J25" s="10">
        <v>36.752216060400002</v>
      </c>
      <c r="K25" s="10">
        <v>117.1785166704</v>
      </c>
      <c r="L25" s="10">
        <v>203.18057350049992</v>
      </c>
      <c r="M25" s="10">
        <v>18069.930891656</v>
      </c>
      <c r="N25" s="10">
        <v>15809.501461768301</v>
      </c>
      <c r="O25" s="10">
        <v>14491.270179987798</v>
      </c>
      <c r="P25" s="10">
        <v>26604.014127338003</v>
      </c>
      <c r="Q25" s="10">
        <v>5661.5209532576</v>
      </c>
      <c r="R25" s="10">
        <v>34381.450315476999</v>
      </c>
      <c r="S25" s="10">
        <v>154674.03889003798</v>
      </c>
      <c r="T25" s="10">
        <v>116593.99591166001</v>
      </c>
      <c r="U25" s="10">
        <v>100578.53631818901</v>
      </c>
      <c r="V25" s="10">
        <v>153751.88105033396</v>
      </c>
      <c r="W25" s="10">
        <v>108063.10427055</v>
      </c>
      <c r="X25" s="10">
        <v>114331.304437304</v>
      </c>
      <c r="Y25" s="10">
        <v>92503.380262566003</v>
      </c>
      <c r="Z25" s="10">
        <v>141979.95929023999</v>
      </c>
      <c r="AA25" s="10">
        <v>130208.73973688499</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29">
      <c r="A28" s="46" t="s">
        <v>22</v>
      </c>
      <c r="B28" s="46" t="s">
        <v>9</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36"/>
      <c r="AC28" s="36"/>
    </row>
    <row r="29" spans="1:29">
      <c r="A29" s="46" t="s">
        <v>22</v>
      </c>
      <c r="B29" s="46" t="s">
        <v>8</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36"/>
      <c r="AC29" s="36"/>
    </row>
    <row r="30" spans="1:29">
      <c r="A30" s="46" t="s">
        <v>22</v>
      </c>
      <c r="B30" s="46" t="s">
        <v>85</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36"/>
      <c r="AC30" s="36"/>
    </row>
    <row r="31" spans="1:29">
      <c r="A31" s="46" t="s">
        <v>22</v>
      </c>
      <c r="B31" s="46" t="s">
        <v>198</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1094193.2159308658</v>
      </c>
      <c r="D33" s="27">
        <v>709030.43289173697</v>
      </c>
      <c r="E33" s="27">
        <v>699599.54593515932</v>
      </c>
      <c r="F33" s="27">
        <v>536264.138434052</v>
      </c>
      <c r="G33" s="27">
        <v>326672.34561057214</v>
      </c>
      <c r="H33" s="27">
        <v>101433.52787948567</v>
      </c>
      <c r="I33" s="27">
        <v>102912.0536292777</v>
      </c>
      <c r="J33" s="27">
        <v>78229.119003554399</v>
      </c>
      <c r="K33" s="27">
        <v>93512.24160176341</v>
      </c>
      <c r="L33" s="27">
        <v>115584.2752964495</v>
      </c>
      <c r="M33" s="27">
        <v>156905.602847765</v>
      </c>
      <c r="N33" s="27">
        <v>118053.8746220773</v>
      </c>
      <c r="O33" s="27">
        <v>112379.8550563778</v>
      </c>
      <c r="P33" s="27">
        <v>115038.50060753799</v>
      </c>
      <c r="Q33" s="27">
        <v>110456.4366574236</v>
      </c>
      <c r="R33" s="27">
        <v>140829.987005523</v>
      </c>
      <c r="S33" s="27">
        <v>194958.92230536297</v>
      </c>
      <c r="T33" s="27">
        <v>153932.565768714</v>
      </c>
      <c r="U33" s="27">
        <v>141100.01004167701</v>
      </c>
      <c r="V33" s="27">
        <v>153751.90912898697</v>
      </c>
      <c r="W33" s="27">
        <v>108063.13000264</v>
      </c>
      <c r="X33" s="27">
        <v>114331.33701821801</v>
      </c>
      <c r="Y33" s="27">
        <v>92503.414534923999</v>
      </c>
      <c r="Z33" s="27">
        <v>141979.99621798599</v>
      </c>
      <c r="AA33" s="27">
        <v>130208.775299648</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955417.12600000005</v>
      </c>
      <c r="D36" s="10">
        <v>640918.43000000005</v>
      </c>
      <c r="E36" s="10">
        <v>539184.21200000006</v>
      </c>
      <c r="F36" s="10">
        <v>380359.69699999999</v>
      </c>
      <c r="G36" s="10">
        <v>359860.71500000003</v>
      </c>
      <c r="H36" s="10">
        <v>269286.80800000002</v>
      </c>
      <c r="I36" s="10">
        <v>183620.82199999999</v>
      </c>
      <c r="J36" s="10">
        <v>171923.38099999999</v>
      </c>
      <c r="K36" s="10">
        <v>121958.546</v>
      </c>
      <c r="L36" s="10">
        <v>105036.421</v>
      </c>
      <c r="M36" s="10">
        <v>74186.991999999998</v>
      </c>
      <c r="N36" s="10">
        <v>61805.485999999997</v>
      </c>
      <c r="O36" s="10">
        <v>51959.16</v>
      </c>
      <c r="P36" s="10">
        <v>59838.341</v>
      </c>
      <c r="Q36" s="10">
        <v>57262.497000000003</v>
      </c>
      <c r="R36" s="10">
        <v>48566.555</v>
      </c>
      <c r="S36" s="10">
        <v>49099.589</v>
      </c>
      <c r="T36" s="10">
        <v>45142.0095</v>
      </c>
      <c r="U36" s="10">
        <v>44587.366999999998</v>
      </c>
      <c r="V36" s="10">
        <v>41043.771999999997</v>
      </c>
      <c r="W36" s="10">
        <v>36994.078500000003</v>
      </c>
      <c r="X36" s="10">
        <v>32719.587500000001</v>
      </c>
      <c r="Y36" s="10">
        <v>31956.644</v>
      </c>
      <c r="Z36" s="10">
        <v>29661.213500000002</v>
      </c>
      <c r="AA36" s="10">
        <v>25452.5062</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110411.13123503201</v>
      </c>
      <c r="D38" s="10">
        <v>93167.451968138164</v>
      </c>
      <c r="E38" s="10">
        <v>81414.224876061722</v>
      </c>
      <c r="F38" s="10">
        <v>72767.444763032734</v>
      </c>
      <c r="G38" s="10">
        <v>70554.46229008006</v>
      </c>
      <c r="H38" s="10">
        <v>64003.816349603803</v>
      </c>
      <c r="I38" s="10">
        <v>59308.553353276497</v>
      </c>
      <c r="J38" s="10">
        <v>53181.331380400698</v>
      </c>
      <c r="K38" s="10">
        <v>52379.179565934195</v>
      </c>
      <c r="L38" s="10">
        <v>55966.724688277005</v>
      </c>
      <c r="M38" s="10">
        <v>105800.16937391899</v>
      </c>
      <c r="N38" s="10">
        <v>91647.308343278011</v>
      </c>
      <c r="O38" s="10">
        <v>72297.863584260995</v>
      </c>
      <c r="P38" s="10">
        <v>87330.835200890011</v>
      </c>
      <c r="Q38" s="10">
        <v>87831.606486322999</v>
      </c>
      <c r="R38" s="10">
        <v>90641.928091014997</v>
      </c>
      <c r="S38" s="10">
        <v>113063.501080463</v>
      </c>
      <c r="T38" s="10">
        <v>95956.047678269999</v>
      </c>
      <c r="U38" s="10">
        <v>97744.640585657005</v>
      </c>
      <c r="V38" s="10">
        <v>93694.77634339701</v>
      </c>
      <c r="W38" s="10">
        <v>79159.595886768002</v>
      </c>
      <c r="X38" s="10">
        <v>41721.138776216998</v>
      </c>
      <c r="Y38" s="10">
        <v>24901.184650370004</v>
      </c>
      <c r="Z38" s="10">
        <v>24897.126000472999</v>
      </c>
      <c r="AA38" s="10">
        <v>23918.281658473999</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2.0649430899999988E-2</v>
      </c>
      <c r="D40" s="10">
        <v>2.4863273699999987E-2</v>
      </c>
      <c r="E40" s="10">
        <v>2.0693169499999983E-2</v>
      </c>
      <c r="F40" s="10">
        <v>1.8589190200000001E-2</v>
      </c>
      <c r="G40" s="10">
        <v>1.736309099999998E-2</v>
      </c>
      <c r="H40" s="10">
        <v>713.6653825155089</v>
      </c>
      <c r="I40" s="10">
        <v>2.2923267299999956E-2</v>
      </c>
      <c r="J40" s="10">
        <v>2.3845202499999989E-2</v>
      </c>
      <c r="K40" s="10">
        <v>2.5061793999999981E-2</v>
      </c>
      <c r="L40" s="10">
        <v>24.125179283199998</v>
      </c>
      <c r="M40" s="10">
        <v>191.25411313719991</v>
      </c>
      <c r="N40" s="10">
        <v>321.22846192510002</v>
      </c>
      <c r="O40" s="10">
        <v>2.3552910499999993E-2</v>
      </c>
      <c r="P40" s="10">
        <v>8253.5509636250008</v>
      </c>
      <c r="Q40" s="10">
        <v>2.7027824799999999E-2</v>
      </c>
      <c r="R40" s="10">
        <v>16433.569747761001</v>
      </c>
      <c r="S40" s="10">
        <v>56509.419571929997</v>
      </c>
      <c r="T40" s="10">
        <v>33493.194548692001</v>
      </c>
      <c r="U40" s="10">
        <v>14549.785819678002</v>
      </c>
      <c r="V40" s="10">
        <v>41220.216593960002</v>
      </c>
      <c r="W40" s="10">
        <v>33998.685434569998</v>
      </c>
      <c r="X40" s="10">
        <v>54656.433428299999</v>
      </c>
      <c r="Y40" s="10">
        <v>44683.029850835999</v>
      </c>
      <c r="Z40" s="10">
        <v>42905.232157015002</v>
      </c>
      <c r="AA40" s="10">
        <v>77905.861115618012</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36"/>
      <c r="AC43" s="36"/>
    </row>
    <row r="44" spans="1:29">
      <c r="A44" s="46" t="s">
        <v>23</v>
      </c>
      <c r="B44" s="46" t="s">
        <v>8</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36"/>
      <c r="AC44" s="36"/>
    </row>
    <row r="45" spans="1:29">
      <c r="A45" s="46" t="s">
        <v>23</v>
      </c>
      <c r="B45" s="46" t="s">
        <v>85</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36"/>
      <c r="AC45" s="36"/>
    </row>
    <row r="46" spans="1:29">
      <c r="A46" s="46" t="s">
        <v>23</v>
      </c>
      <c r="B46" s="46" t="s">
        <v>198</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1065828.2778844628</v>
      </c>
      <c r="D48" s="27">
        <v>734085.90683141199</v>
      </c>
      <c r="E48" s="27">
        <v>620598.4575692314</v>
      </c>
      <c r="F48" s="27">
        <v>453127.16035222291</v>
      </c>
      <c r="G48" s="27">
        <v>430415.19465317111</v>
      </c>
      <c r="H48" s="27">
        <v>334004.28973211936</v>
      </c>
      <c r="I48" s="27">
        <v>242929.3982765438</v>
      </c>
      <c r="J48" s="27">
        <v>225104.73622560318</v>
      </c>
      <c r="K48" s="27">
        <v>174337.75062772821</v>
      </c>
      <c r="L48" s="27">
        <v>161027.2708675602</v>
      </c>
      <c r="M48" s="27">
        <v>180178.41548705619</v>
      </c>
      <c r="N48" s="27">
        <v>153774.0228052031</v>
      </c>
      <c r="O48" s="27">
        <v>124257.0471371715</v>
      </c>
      <c r="P48" s="27">
        <v>155422.727164515</v>
      </c>
      <c r="Q48" s="27">
        <v>145094.13051414781</v>
      </c>
      <c r="R48" s="27">
        <v>155642.052838776</v>
      </c>
      <c r="S48" s="27">
        <v>218672.509652393</v>
      </c>
      <c r="T48" s="27">
        <v>174591.25172696201</v>
      </c>
      <c r="U48" s="27">
        <v>156881.79340533502</v>
      </c>
      <c r="V48" s="27">
        <v>175958.76493735702</v>
      </c>
      <c r="W48" s="27">
        <v>150152.359821338</v>
      </c>
      <c r="X48" s="27">
        <v>129097.15970451699</v>
      </c>
      <c r="Y48" s="27">
        <v>101540.85850120601</v>
      </c>
      <c r="Z48" s="27">
        <v>97463.571657488006</v>
      </c>
      <c r="AA48" s="27">
        <v>127276.64897409201</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241985.29800000001</v>
      </c>
      <c r="D52" s="10">
        <v>188479.16</v>
      </c>
      <c r="E52" s="10">
        <v>148156.05600000001</v>
      </c>
      <c r="F52" s="10">
        <v>141734.81299999999</v>
      </c>
      <c r="G52" s="10">
        <v>90639.581000000006</v>
      </c>
      <c r="H52" s="10">
        <v>79934.038</v>
      </c>
      <c r="I52" s="10">
        <v>80894.209000000003</v>
      </c>
      <c r="J52" s="10">
        <v>71298.581000000006</v>
      </c>
      <c r="K52" s="10">
        <v>72243.305999999997</v>
      </c>
      <c r="L52" s="10">
        <v>29345.476999999999</v>
      </c>
      <c r="M52" s="10">
        <v>10346.707</v>
      </c>
      <c r="N52" s="10">
        <v>11803.609</v>
      </c>
      <c r="O52" s="10">
        <v>8743.4470000000001</v>
      </c>
      <c r="P52" s="10">
        <v>9822.6409999999996</v>
      </c>
      <c r="Q52" s="10">
        <v>10483.897999999999</v>
      </c>
      <c r="R52" s="10">
        <v>9430.3739999999998</v>
      </c>
      <c r="S52" s="10">
        <v>8508.5110000000004</v>
      </c>
      <c r="T52" s="10">
        <v>8450.2630000000008</v>
      </c>
      <c r="U52" s="10">
        <v>7947.6875</v>
      </c>
      <c r="V52" s="10">
        <v>7465.3689999999997</v>
      </c>
      <c r="W52" s="10">
        <v>6707.4530000000004</v>
      </c>
      <c r="X52" s="10">
        <v>1537.7864999999999</v>
      </c>
      <c r="Y52" s="10">
        <v>4668.1575000000003</v>
      </c>
      <c r="Z52" s="10">
        <v>0</v>
      </c>
      <c r="AA52" s="10">
        <v>0</v>
      </c>
      <c r="AB52" s="36"/>
      <c r="AC52" s="36"/>
    </row>
    <row r="53" spans="1:29">
      <c r="A53" s="46" t="s">
        <v>24</v>
      </c>
      <c r="B53" s="46" t="s">
        <v>7</v>
      </c>
      <c r="C53" s="10">
        <v>0</v>
      </c>
      <c r="D53" s="10">
        <v>4.3347520000000002E-4</v>
      </c>
      <c r="E53" s="10">
        <v>3.5396193999999995E-4</v>
      </c>
      <c r="F53" s="10">
        <v>3.2359039999999998E-4</v>
      </c>
      <c r="G53" s="10">
        <v>3.0230504E-4</v>
      </c>
      <c r="H53" s="10">
        <v>1.9477289999999999E-4</v>
      </c>
      <c r="I53" s="10">
        <v>8.3727599999999999E-3</v>
      </c>
      <c r="J53" s="10">
        <v>8.0579550000000003E-3</v>
      </c>
      <c r="K53" s="10">
        <v>8.7118539999999894E-3</v>
      </c>
      <c r="L53" s="10">
        <v>1.1763016000000001E-2</v>
      </c>
      <c r="M53" s="10">
        <v>1.1568908000000001E-2</v>
      </c>
      <c r="N53" s="10">
        <v>1.0826146E-2</v>
      </c>
      <c r="O53" s="10">
        <v>1.0184032000000001E-2</v>
      </c>
      <c r="P53" s="10">
        <v>1.1107461000000001E-2</v>
      </c>
      <c r="Q53" s="10">
        <v>1.0615705499999899E-2</v>
      </c>
      <c r="R53" s="10">
        <v>1.1327851999999999E-2</v>
      </c>
      <c r="S53" s="10">
        <v>1.2654538E-2</v>
      </c>
      <c r="T53" s="10">
        <v>1.7816700000000001E-2</v>
      </c>
      <c r="U53" s="10">
        <v>1.7134601999999902E-2</v>
      </c>
      <c r="V53" s="10">
        <v>2.1042973999999902E-2</v>
      </c>
      <c r="W53" s="10">
        <v>1.95141049999999E-2</v>
      </c>
      <c r="X53" s="10">
        <v>1.9096492999999999E-2</v>
      </c>
      <c r="Y53" s="10">
        <v>2.4478922E-2</v>
      </c>
      <c r="Z53" s="10">
        <v>2.4906821999999999E-2</v>
      </c>
      <c r="AA53" s="10">
        <v>2.3989960000000001E-2</v>
      </c>
      <c r="AB53" s="36"/>
      <c r="AC53" s="36"/>
    </row>
    <row r="54" spans="1:29">
      <c r="A54" s="46" t="s">
        <v>24</v>
      </c>
      <c r="B54" s="46" t="s">
        <v>12</v>
      </c>
      <c r="C54" s="10">
        <v>2257.9452000000001</v>
      </c>
      <c r="D54" s="10">
        <v>197110.992</v>
      </c>
      <c r="E54" s="10">
        <v>217632.83199999999</v>
      </c>
      <c r="F54" s="10">
        <v>170274.91200000001</v>
      </c>
      <c r="G54" s="10">
        <v>196675.37599999999</v>
      </c>
      <c r="H54" s="10">
        <v>117010.68</v>
      </c>
      <c r="I54" s="10">
        <v>3.7673437999999901E-3</v>
      </c>
      <c r="J54" s="10">
        <v>144.61279999999999</v>
      </c>
      <c r="K54" s="10">
        <v>400.22428000000002</v>
      </c>
      <c r="L54" s="10">
        <v>2104.6302000000001</v>
      </c>
      <c r="M54" s="10">
        <v>13538.174000000001</v>
      </c>
      <c r="N54" s="10">
        <v>8891.6689999999999</v>
      </c>
      <c r="O54" s="10">
        <v>5864.8450000000003</v>
      </c>
      <c r="P54" s="10">
        <v>16184.103999999999</v>
      </c>
      <c r="Q54" s="10">
        <v>4436.3725000000004</v>
      </c>
      <c r="R54" s="10">
        <v>0</v>
      </c>
      <c r="S54" s="10">
        <v>0</v>
      </c>
      <c r="T54" s="10">
        <v>0</v>
      </c>
      <c r="U54" s="10">
        <v>0</v>
      </c>
      <c r="V54" s="10">
        <v>0</v>
      </c>
      <c r="W54" s="10">
        <v>0</v>
      </c>
      <c r="X54" s="10">
        <v>0</v>
      </c>
      <c r="Y54" s="10">
        <v>0</v>
      </c>
      <c r="Z54" s="10">
        <v>0</v>
      </c>
      <c r="AA54" s="10">
        <v>0</v>
      </c>
      <c r="AB54" s="36"/>
      <c r="AC54" s="36"/>
    </row>
    <row r="55" spans="1:29">
      <c r="A55" s="46" t="s">
        <v>24</v>
      </c>
      <c r="B55" s="46" t="s">
        <v>5</v>
      </c>
      <c r="C55" s="10">
        <v>667.16680088660007</v>
      </c>
      <c r="D55" s="10">
        <v>46.335578156700002</v>
      </c>
      <c r="E55" s="10">
        <v>1642.8055034220001</v>
      </c>
      <c r="F55" s="10">
        <v>354.48005747110005</v>
      </c>
      <c r="G55" s="10">
        <v>4553.6857556467994</v>
      </c>
      <c r="H55" s="10">
        <v>971.53609856757384</v>
      </c>
      <c r="I55" s="10">
        <v>2.8552116799999968E-2</v>
      </c>
      <c r="J55" s="10">
        <v>2.7699457299999987E-2</v>
      </c>
      <c r="K55" s="10">
        <v>2.9235026599999995E-2</v>
      </c>
      <c r="L55" s="10">
        <v>599.78046173900009</v>
      </c>
      <c r="M55" s="10">
        <v>15480.6874496525</v>
      </c>
      <c r="N55" s="10">
        <v>13084.421153171999</v>
      </c>
      <c r="O55" s="10">
        <v>4504.4225319014995</v>
      </c>
      <c r="P55" s="10">
        <v>14882.838955242998</v>
      </c>
      <c r="Q55" s="10">
        <v>2947.2046346258999</v>
      </c>
      <c r="R55" s="10">
        <v>6803.8565367218998</v>
      </c>
      <c r="S55" s="10">
        <v>11170.0442468359</v>
      </c>
      <c r="T55" s="10">
        <v>21017.594778322</v>
      </c>
      <c r="U55" s="10">
        <v>6256.3775045170005</v>
      </c>
      <c r="V55" s="10">
        <v>27100.522733519501</v>
      </c>
      <c r="W55" s="10">
        <v>31746.102986482001</v>
      </c>
      <c r="X55" s="10">
        <v>43882.968688501998</v>
      </c>
      <c r="Y55" s="10">
        <v>42915.904280431998</v>
      </c>
      <c r="Z55" s="10">
        <v>26307.215167517999</v>
      </c>
      <c r="AA55" s="10">
        <v>37889.947688848006</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36"/>
      <c r="AC58" s="36"/>
    </row>
    <row r="59" spans="1:29">
      <c r="A59" s="46" t="s">
        <v>24</v>
      </c>
      <c r="B59" s="46" t="s">
        <v>8</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36"/>
      <c r="AC59" s="36"/>
    </row>
    <row r="60" spans="1:29">
      <c r="A60" s="46" t="s">
        <v>24</v>
      </c>
      <c r="B60" s="46" t="s">
        <v>85</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0</v>
      </c>
      <c r="AB60" s="36"/>
      <c r="AC60" s="36"/>
    </row>
    <row r="61" spans="1:29">
      <c r="A61" s="46" t="s">
        <v>24</v>
      </c>
      <c r="B61" s="46" t="s">
        <v>198</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244910.41000088659</v>
      </c>
      <c r="D63" s="27">
        <v>385636.48801163188</v>
      </c>
      <c r="E63" s="27">
        <v>367431.69385738397</v>
      </c>
      <c r="F63" s="27">
        <v>312364.20538106147</v>
      </c>
      <c r="G63" s="27">
        <v>291868.64305795182</v>
      </c>
      <c r="H63" s="27">
        <v>197916.25429334046</v>
      </c>
      <c r="I63" s="27">
        <v>80894.249692220605</v>
      </c>
      <c r="J63" s="27">
        <v>71443.229557412313</v>
      </c>
      <c r="K63" s="27">
        <v>72643.568226880583</v>
      </c>
      <c r="L63" s="27">
        <v>32049.899424754996</v>
      </c>
      <c r="M63" s="27">
        <v>39365.580018560497</v>
      </c>
      <c r="N63" s="27">
        <v>33779.709979318002</v>
      </c>
      <c r="O63" s="27">
        <v>19112.724715933498</v>
      </c>
      <c r="P63" s="27">
        <v>40889.595062704</v>
      </c>
      <c r="Q63" s="27">
        <v>17867.485750331402</v>
      </c>
      <c r="R63" s="27">
        <v>16234.2418645739</v>
      </c>
      <c r="S63" s="27">
        <v>19678.567901373899</v>
      </c>
      <c r="T63" s="27">
        <v>29467.875595022</v>
      </c>
      <c r="U63" s="27">
        <v>14204.082139119</v>
      </c>
      <c r="V63" s="27">
        <v>34565.912776493504</v>
      </c>
      <c r="W63" s="27">
        <v>38453.575500587001</v>
      </c>
      <c r="X63" s="27">
        <v>45420.774284995001</v>
      </c>
      <c r="Y63" s="27">
        <v>47584.086259354001</v>
      </c>
      <c r="Z63" s="27">
        <v>26307.240074339999</v>
      </c>
      <c r="AA63" s="27">
        <v>37889.971678808004</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52148.521500000003</v>
      </c>
      <c r="D68" s="10">
        <v>5756.4976571436</v>
      </c>
      <c r="E68" s="10">
        <v>17499.002942382631</v>
      </c>
      <c r="F68" s="10">
        <v>22563.676351636903</v>
      </c>
      <c r="G68" s="10">
        <v>21192.212326972542</v>
      </c>
      <c r="H68" s="10">
        <v>2.5047306799999992E-4</v>
      </c>
      <c r="I68" s="10">
        <v>1665.8935957810002</v>
      </c>
      <c r="J68" s="10">
        <v>720.77640188599992</v>
      </c>
      <c r="K68" s="10">
        <v>3878.8488051605</v>
      </c>
      <c r="L68" s="10">
        <v>17237.354950640998</v>
      </c>
      <c r="M68" s="10">
        <v>33688.715439850006</v>
      </c>
      <c r="N68" s="10">
        <v>13160.847672956999</v>
      </c>
      <c r="O68" s="10">
        <v>8455.7679908139999</v>
      </c>
      <c r="P68" s="10">
        <v>1.4914948000000001E-2</v>
      </c>
      <c r="Q68" s="10">
        <v>1.4184445E-2</v>
      </c>
      <c r="R68" s="10">
        <v>1.3568875999999999E-2</v>
      </c>
      <c r="S68" s="10">
        <v>1.4377219E-2</v>
      </c>
      <c r="T68" s="10">
        <v>2.2262315999999997E-2</v>
      </c>
      <c r="U68" s="10">
        <v>2.1507220999999899E-2</v>
      </c>
      <c r="V68" s="10">
        <v>2.6277109999999902E-2</v>
      </c>
      <c r="W68" s="10">
        <v>2.3996404999999998E-2</v>
      </c>
      <c r="X68" s="10">
        <v>2.3460329999999998E-2</v>
      </c>
      <c r="Y68" s="10">
        <v>2.8870571000000001E-2</v>
      </c>
      <c r="Z68" s="10">
        <v>2.7021999999999997E-2</v>
      </c>
      <c r="AA68" s="10">
        <v>2.6218831999999997E-2</v>
      </c>
      <c r="AB68" s="36"/>
      <c r="AC68" s="36"/>
    </row>
    <row r="69" spans="1:29">
      <c r="A69" s="46" t="s">
        <v>25</v>
      </c>
      <c r="B69" s="46" t="s">
        <v>12</v>
      </c>
      <c r="C69" s="10">
        <v>5087.6220000000003</v>
      </c>
      <c r="D69" s="10">
        <v>273739.58399999997</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29401.986637000697</v>
      </c>
      <c r="D70" s="10">
        <v>28696.4303544943</v>
      </c>
      <c r="E70" s="10">
        <v>26357.520122052007</v>
      </c>
      <c r="F70" s="10">
        <v>20491.537241333503</v>
      </c>
      <c r="G70" s="10">
        <v>27859.778223043701</v>
      </c>
      <c r="H70" s="10">
        <v>13961.77216202463</v>
      </c>
      <c r="I70" s="10">
        <v>2092.8533088966001</v>
      </c>
      <c r="J70" s="10">
        <v>789.32089853989999</v>
      </c>
      <c r="K70" s="10">
        <v>3369.6279294723995</v>
      </c>
      <c r="L70" s="10">
        <v>10843.1830785775</v>
      </c>
      <c r="M70" s="10">
        <v>30397.700617512004</v>
      </c>
      <c r="N70" s="10">
        <v>16367.943274720599</v>
      </c>
      <c r="O70" s="10">
        <v>12029.607753770899</v>
      </c>
      <c r="P70" s="10">
        <v>30822.027287097004</v>
      </c>
      <c r="Q70" s="10">
        <v>19075.909991562003</v>
      </c>
      <c r="R70" s="10">
        <v>29158.2155925646</v>
      </c>
      <c r="S70" s="10">
        <v>42840.005006494997</v>
      </c>
      <c r="T70" s="10">
        <v>76767.178604585992</v>
      </c>
      <c r="U70" s="10">
        <v>58724.387368697004</v>
      </c>
      <c r="V70" s="10">
        <v>101275.165675526</v>
      </c>
      <c r="W70" s="10">
        <v>65498.982181196006</v>
      </c>
      <c r="X70" s="10">
        <v>87821.308622889992</v>
      </c>
      <c r="Y70" s="10">
        <v>63221.331930483</v>
      </c>
      <c r="Z70" s="10">
        <v>57913.744627434004</v>
      </c>
      <c r="AA70" s="10">
        <v>69346.808384683609</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36"/>
      <c r="AC73" s="36"/>
    </row>
    <row r="74" spans="1:29">
      <c r="A74" s="46" t="s">
        <v>25</v>
      </c>
      <c r="B74" s="46" t="s">
        <v>8</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36"/>
      <c r="AC74" s="36"/>
    </row>
    <row r="75" spans="1:29">
      <c r="A75" s="46" t="s">
        <v>25</v>
      </c>
      <c r="B75" s="46" t="s">
        <v>85</v>
      </c>
      <c r="C75" s="10">
        <v>0</v>
      </c>
      <c r="D75" s="10">
        <v>0</v>
      </c>
      <c r="E75" s="10">
        <v>0</v>
      </c>
      <c r="F75" s="10">
        <v>0</v>
      </c>
      <c r="G75" s="10">
        <v>0</v>
      </c>
      <c r="H75" s="10">
        <v>0</v>
      </c>
      <c r="I75" s="10">
        <v>0</v>
      </c>
      <c r="J75" s="10">
        <v>0</v>
      </c>
      <c r="K75" s="10">
        <v>0</v>
      </c>
      <c r="L75" s="10">
        <v>0</v>
      </c>
      <c r="M75" s="10">
        <v>0</v>
      </c>
      <c r="N75" s="10">
        <v>0</v>
      </c>
      <c r="O75" s="10">
        <v>0</v>
      </c>
      <c r="P75" s="10">
        <v>0</v>
      </c>
      <c r="Q75" s="10">
        <v>0</v>
      </c>
      <c r="R75" s="10">
        <v>0</v>
      </c>
      <c r="S75" s="10">
        <v>0</v>
      </c>
      <c r="T75" s="10">
        <v>0</v>
      </c>
      <c r="U75" s="10">
        <v>0</v>
      </c>
      <c r="V75" s="10">
        <v>0</v>
      </c>
      <c r="W75" s="10">
        <v>0</v>
      </c>
      <c r="X75" s="10">
        <v>0</v>
      </c>
      <c r="Y75" s="10">
        <v>0</v>
      </c>
      <c r="Z75" s="10">
        <v>0</v>
      </c>
      <c r="AA75" s="10">
        <v>0</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86638.130137000699</v>
      </c>
      <c r="D78" s="27">
        <v>308192.51201163791</v>
      </c>
      <c r="E78" s="27">
        <v>43856.523064434637</v>
      </c>
      <c r="F78" s="27">
        <v>43055.213592970409</v>
      </c>
      <c r="G78" s="27">
        <v>49051.990550016242</v>
      </c>
      <c r="H78" s="27">
        <v>13961.772412497698</v>
      </c>
      <c r="I78" s="27">
        <v>3758.7469046776005</v>
      </c>
      <c r="J78" s="27">
        <v>1510.0973004258999</v>
      </c>
      <c r="K78" s="27">
        <v>7248.476734632899</v>
      </c>
      <c r="L78" s="27">
        <v>28080.5380292185</v>
      </c>
      <c r="M78" s="27">
        <v>64086.41605736201</v>
      </c>
      <c r="N78" s="27">
        <v>29528.790947677597</v>
      </c>
      <c r="O78" s="27">
        <v>20485.375744584897</v>
      </c>
      <c r="P78" s="27">
        <v>30822.042202045002</v>
      </c>
      <c r="Q78" s="27">
        <v>19075.924176007004</v>
      </c>
      <c r="R78" s="27">
        <v>29158.229161440599</v>
      </c>
      <c r="S78" s="27">
        <v>42840.019383713996</v>
      </c>
      <c r="T78" s="27">
        <v>76767.200866901985</v>
      </c>
      <c r="U78" s="27">
        <v>58724.408875918001</v>
      </c>
      <c r="V78" s="27">
        <v>101275.191952636</v>
      </c>
      <c r="W78" s="27">
        <v>65499.006177601004</v>
      </c>
      <c r="X78" s="27">
        <v>87821.332083219997</v>
      </c>
      <c r="Y78" s="27">
        <v>63221.360801053997</v>
      </c>
      <c r="Z78" s="27">
        <v>57913.771649434006</v>
      </c>
      <c r="AA78" s="27">
        <v>69346.834603515614</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4.2566642E-4</v>
      </c>
      <c r="E83" s="10">
        <v>3.5379686999999996E-4</v>
      </c>
      <c r="F83" s="10">
        <v>3.2451516E-4</v>
      </c>
      <c r="G83" s="10">
        <v>3.0263330000000001E-4</v>
      </c>
      <c r="H83" s="10">
        <v>1.9633827000000001E-4</v>
      </c>
      <c r="I83" s="10">
        <v>7.6666837000000003E-3</v>
      </c>
      <c r="J83" s="10">
        <v>7.5447329999999996E-3</v>
      </c>
      <c r="K83" s="10">
        <v>7.5186677000000004E-3</v>
      </c>
      <c r="L83" s="10">
        <v>7.6413239999999997E-3</v>
      </c>
      <c r="M83" s="10">
        <v>7.6613970000000003E-3</v>
      </c>
      <c r="N83" s="10">
        <v>7.6618069999999996E-3</v>
      </c>
      <c r="O83" s="10">
        <v>8.1221490000000004E-3</v>
      </c>
      <c r="P83" s="10">
        <v>8.6872559999999991E-3</v>
      </c>
      <c r="Q83" s="10">
        <v>8.2735570000000008E-3</v>
      </c>
      <c r="R83" s="10">
        <v>8.8505990000000007E-3</v>
      </c>
      <c r="S83" s="10">
        <v>8.7947360000000009E-3</v>
      </c>
      <c r="T83" s="10">
        <v>9.8139439999999998E-3</v>
      </c>
      <c r="U83" s="10">
        <v>9.3383140000000003E-3</v>
      </c>
      <c r="V83" s="10">
        <v>9.9719409999999998E-3</v>
      </c>
      <c r="W83" s="10">
        <v>9.7174370000000006E-3</v>
      </c>
      <c r="X83" s="10">
        <v>9.213813999999999E-3</v>
      </c>
      <c r="Y83" s="10">
        <v>9.0232309999999996E-3</v>
      </c>
      <c r="Z83" s="10">
        <v>9.1908654999999992E-3</v>
      </c>
      <c r="AA83" s="10">
        <v>9.6637100000000007E-3</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7.3099094999999996E-3</v>
      </c>
      <c r="D85" s="10">
        <v>8.3591393999999895E-3</v>
      </c>
      <c r="E85" s="10">
        <v>5.9987813999999801E-3</v>
      </c>
      <c r="F85" s="10">
        <v>4.8251732999999991E-3</v>
      </c>
      <c r="G85" s="10">
        <v>5.0934686000000005E-3</v>
      </c>
      <c r="H85" s="10">
        <v>9.8513059999999906E-5</v>
      </c>
      <c r="I85" s="10">
        <v>1.2722306899999999E-2</v>
      </c>
      <c r="J85" s="10">
        <v>1.25838731E-2</v>
      </c>
      <c r="K85" s="10">
        <v>1.2473434599999991E-2</v>
      </c>
      <c r="L85" s="10">
        <v>1.242251999999998E-2</v>
      </c>
      <c r="M85" s="10">
        <v>105.40812956589998</v>
      </c>
      <c r="N85" s="10">
        <v>31.8268810565</v>
      </c>
      <c r="O85" s="10">
        <v>334.54352544569997</v>
      </c>
      <c r="P85" s="10">
        <v>428.59524299980001</v>
      </c>
      <c r="Q85" s="10">
        <v>104.70493082360001</v>
      </c>
      <c r="R85" s="10">
        <v>315.0150718694</v>
      </c>
      <c r="S85" s="10">
        <v>119.3976610837</v>
      </c>
      <c r="T85" s="10">
        <v>412.96392194999993</v>
      </c>
      <c r="U85" s="10">
        <v>133.76843660969996</v>
      </c>
      <c r="V85" s="10">
        <v>662.59619783929998</v>
      </c>
      <c r="W85" s="10">
        <v>409.54911723660001</v>
      </c>
      <c r="X85" s="10">
        <v>365.74046404220002</v>
      </c>
      <c r="Y85" s="10">
        <v>464.19768434259993</v>
      </c>
      <c r="Z85" s="10">
        <v>178.35311909540002</v>
      </c>
      <c r="AA85" s="10">
        <v>417.97745280300001</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c r="V88" s="10">
        <v>0</v>
      </c>
      <c r="W88" s="10">
        <v>0</v>
      </c>
      <c r="X88" s="10">
        <v>0</v>
      </c>
      <c r="Y88" s="10">
        <v>0</v>
      </c>
      <c r="Z88" s="10">
        <v>0</v>
      </c>
      <c r="AA88" s="10">
        <v>0</v>
      </c>
      <c r="AB88" s="36"/>
      <c r="AC88" s="36"/>
    </row>
    <row r="89" spans="1:29">
      <c r="A89" s="46" t="s">
        <v>26</v>
      </c>
      <c r="B89" s="46" t="s">
        <v>8</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c r="V89" s="10">
        <v>0</v>
      </c>
      <c r="W89" s="10">
        <v>0</v>
      </c>
      <c r="X89" s="10">
        <v>0</v>
      </c>
      <c r="Y89" s="10">
        <v>0</v>
      </c>
      <c r="Z89" s="10">
        <v>0</v>
      </c>
      <c r="AA89" s="10">
        <v>0</v>
      </c>
      <c r="AB89" s="36"/>
      <c r="AC89" s="36"/>
    </row>
    <row r="90" spans="1:29">
      <c r="A90" s="46" t="s">
        <v>26</v>
      </c>
      <c r="B90" s="46" t="s">
        <v>85</v>
      </c>
      <c r="C90" s="10">
        <v>0</v>
      </c>
      <c r="D90" s="10">
        <v>0</v>
      </c>
      <c r="E90" s="10">
        <v>0</v>
      </c>
      <c r="F90" s="10">
        <v>0</v>
      </c>
      <c r="G90" s="10">
        <v>0</v>
      </c>
      <c r="H90" s="10">
        <v>0</v>
      </c>
      <c r="I90" s="10">
        <v>0</v>
      </c>
      <c r="J90" s="10">
        <v>0</v>
      </c>
      <c r="K90" s="10">
        <v>0</v>
      </c>
      <c r="L90" s="10">
        <v>0</v>
      </c>
      <c r="M90" s="10">
        <v>0</v>
      </c>
      <c r="N90" s="10">
        <v>0</v>
      </c>
      <c r="O90" s="10">
        <v>0</v>
      </c>
      <c r="P90" s="10">
        <v>0</v>
      </c>
      <c r="Q90" s="10">
        <v>0</v>
      </c>
      <c r="R90" s="10">
        <v>0</v>
      </c>
      <c r="S90" s="10">
        <v>0</v>
      </c>
      <c r="T90" s="10">
        <v>0</v>
      </c>
      <c r="U90" s="10">
        <v>0</v>
      </c>
      <c r="V90" s="10">
        <v>0</v>
      </c>
      <c r="W90" s="10">
        <v>0</v>
      </c>
      <c r="X90" s="10">
        <v>0</v>
      </c>
      <c r="Y90" s="10">
        <v>0</v>
      </c>
      <c r="Z90" s="10">
        <v>0</v>
      </c>
      <c r="AA90" s="10">
        <v>0</v>
      </c>
      <c r="AB90" s="36"/>
      <c r="AC90" s="36"/>
    </row>
    <row r="91" spans="1:29">
      <c r="A91" s="46" t="s">
        <v>26</v>
      </c>
      <c r="B91" s="46" t="s">
        <v>198</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7.3099094999999996E-3</v>
      </c>
      <c r="D93" s="27">
        <v>8.7848058199999895E-3</v>
      </c>
      <c r="E93" s="27">
        <v>6.3525782699999801E-3</v>
      </c>
      <c r="F93" s="27">
        <v>5.1496884599999994E-3</v>
      </c>
      <c r="G93" s="27">
        <v>5.3961019000000002E-3</v>
      </c>
      <c r="H93" s="27">
        <v>2.9485132999999993E-4</v>
      </c>
      <c r="I93" s="27">
        <v>2.03889906E-2</v>
      </c>
      <c r="J93" s="27">
        <v>2.0128606100000002E-2</v>
      </c>
      <c r="K93" s="27">
        <v>1.9992102299999991E-2</v>
      </c>
      <c r="L93" s="27">
        <v>2.006384399999998E-2</v>
      </c>
      <c r="M93" s="27">
        <v>105.41579096289999</v>
      </c>
      <c r="N93" s="27">
        <v>31.834542863500001</v>
      </c>
      <c r="O93" s="27">
        <v>334.55164759469994</v>
      </c>
      <c r="P93" s="27">
        <v>428.60393025579998</v>
      </c>
      <c r="Q93" s="27">
        <v>104.7132043806</v>
      </c>
      <c r="R93" s="27">
        <v>315.02392246840003</v>
      </c>
      <c r="S93" s="27">
        <v>119.4064558197</v>
      </c>
      <c r="T93" s="27">
        <v>412.9737358939999</v>
      </c>
      <c r="U93" s="27">
        <v>133.77777492369995</v>
      </c>
      <c r="V93" s="27">
        <v>662.60616978029998</v>
      </c>
      <c r="W93" s="27">
        <v>409.55883467360002</v>
      </c>
      <c r="X93" s="27">
        <v>365.74967785620004</v>
      </c>
      <c r="Y93" s="27">
        <v>464.20670757359994</v>
      </c>
      <c r="Z93" s="27">
        <v>178.36230996090001</v>
      </c>
      <c r="AA93" s="27">
        <v>417.98711651299999</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SoSrjM26BLt48WybU3M6L8/JIkpyjPJXaUy/9ycgY8YNCQF9HA9YikYIUclmZktOK2U2hss7Llhdzqa3lm/F8A==" saltValue="2kPt7Hu5HyK11TiFGr1LYw=="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57E188"/>
  </sheetPr>
  <dimension ref="A1:AI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35" ht="23.25" customHeight="1">
      <c r="A1" s="9" t="s">
        <v>216</v>
      </c>
      <c r="B1" s="8"/>
      <c r="C1" s="8"/>
      <c r="D1" s="8"/>
      <c r="E1" s="8"/>
      <c r="F1" s="8"/>
      <c r="G1" s="8"/>
      <c r="H1" s="8"/>
      <c r="I1" s="8"/>
      <c r="J1" s="8"/>
      <c r="K1" s="8"/>
      <c r="L1" s="8"/>
      <c r="M1" s="8"/>
      <c r="N1" s="8"/>
      <c r="O1" s="8"/>
      <c r="P1" s="8"/>
      <c r="Q1" s="8"/>
      <c r="R1" s="8"/>
      <c r="S1" s="8"/>
      <c r="T1" s="8"/>
      <c r="U1" s="8"/>
      <c r="V1" s="8"/>
      <c r="W1" s="8"/>
      <c r="X1" s="8"/>
      <c r="Y1" s="8"/>
      <c r="Z1" s="8"/>
      <c r="AA1" s="8"/>
      <c r="AB1" s="36"/>
      <c r="AC1" s="36"/>
    </row>
    <row r="2" spans="1:35">
      <c r="A2" s="37" t="s">
        <v>79</v>
      </c>
      <c r="B2" s="7" t="s">
        <v>188</v>
      </c>
      <c r="AB2" s="36"/>
      <c r="AC2" s="36"/>
    </row>
    <row r="3" spans="1:35">
      <c r="B3" s="7"/>
      <c r="AB3" s="36"/>
      <c r="AC3" s="36"/>
    </row>
    <row r="4" spans="1:35">
      <c r="A4" s="7" t="s">
        <v>46</v>
      </c>
      <c r="B4" s="7"/>
      <c r="AD4" s="6"/>
      <c r="AE4" s="6"/>
      <c r="AF4" s="6"/>
      <c r="AG4" s="6"/>
      <c r="AH4" s="6"/>
      <c r="AI4" s="6"/>
    </row>
    <row r="5" spans="1:35">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c r="AD5" s="6"/>
      <c r="AE5" s="6"/>
      <c r="AF5" s="6"/>
      <c r="AG5" s="6"/>
      <c r="AH5" s="6"/>
      <c r="AI5" s="6"/>
    </row>
    <row r="6" spans="1:35">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D6" s="6"/>
      <c r="AE6" s="6"/>
      <c r="AF6" s="6"/>
      <c r="AG6" s="6"/>
      <c r="AH6" s="6"/>
      <c r="AI6" s="6"/>
    </row>
    <row r="7" spans="1:35">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D7" s="6"/>
      <c r="AE7" s="6"/>
      <c r="AF7" s="6"/>
      <c r="AG7" s="6"/>
      <c r="AH7" s="6"/>
      <c r="AI7" s="6"/>
    </row>
    <row r="8" spans="1:35">
      <c r="A8" s="46" t="s">
        <v>16</v>
      </c>
      <c r="B8" s="46" t="s">
        <v>7</v>
      </c>
      <c r="C8" s="10">
        <v>0</v>
      </c>
      <c r="D8" s="10">
        <v>7.0576061839278895E-4</v>
      </c>
      <c r="E8" s="10">
        <v>6.5958936280020289E-4</v>
      </c>
      <c r="F8" s="10">
        <v>6.1807024237408594E-4</v>
      </c>
      <c r="G8" s="10">
        <v>5.7600411233827797E-4</v>
      </c>
      <c r="H8" s="10">
        <v>5.3832160016621102E-4</v>
      </c>
      <c r="I8" s="10">
        <v>1.607344022557286E-2</v>
      </c>
      <c r="J8" s="10">
        <v>1.5894104791575381E-2</v>
      </c>
      <c r="K8" s="10">
        <v>1.659245807350684E-2</v>
      </c>
      <c r="L8" s="10">
        <v>1.8988408545378792E-2</v>
      </c>
      <c r="M8" s="10">
        <v>1.9408277177044644E-2</v>
      </c>
      <c r="N8" s="10">
        <v>1.8290677916028512E-2</v>
      </c>
      <c r="O8" s="10">
        <v>1.7494740829538422E-2</v>
      </c>
      <c r="P8" s="10">
        <v>2.6506898507158514E-2</v>
      </c>
      <c r="Q8" s="10">
        <v>2.4807221211976073E-2</v>
      </c>
      <c r="R8" s="10">
        <v>2.4022651565379149E-2</v>
      </c>
      <c r="S8" s="10">
        <v>2.7151094207100282E-2</v>
      </c>
      <c r="T8" s="10">
        <v>3.1684110747975239E-2</v>
      </c>
      <c r="U8" s="10">
        <v>3.4123897459950404E-2</v>
      </c>
      <c r="V8" s="10">
        <v>3.549865721010409E-2</v>
      </c>
      <c r="W8" s="10">
        <v>3.3314390720856658E-2</v>
      </c>
      <c r="X8" s="10">
        <v>3.3556967580401727E-2</v>
      </c>
      <c r="Y8" s="10">
        <v>4.009631007045069E-2</v>
      </c>
      <c r="Z8" s="10">
        <v>3.9492350671400618E-2</v>
      </c>
      <c r="AA8" s="10">
        <v>3.8174898407593714E-2</v>
      </c>
      <c r="AD8" s="6"/>
      <c r="AE8" s="6"/>
      <c r="AF8" s="6"/>
      <c r="AG8" s="6"/>
      <c r="AH8" s="6"/>
      <c r="AI8" s="6"/>
    </row>
    <row r="9" spans="1:35">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D9" s="6"/>
      <c r="AE9" s="6"/>
      <c r="AF9" s="6"/>
      <c r="AG9" s="6"/>
      <c r="AH9" s="6"/>
      <c r="AI9" s="6"/>
    </row>
    <row r="10" spans="1:35">
      <c r="A10" s="46" t="s">
        <v>16</v>
      </c>
      <c r="B10" s="46" t="s">
        <v>5</v>
      </c>
      <c r="C10" s="10">
        <v>0</v>
      </c>
      <c r="D10" s="10">
        <v>3.4645229609346906E-2</v>
      </c>
      <c r="E10" s="10">
        <v>3.4458557917186432E-2</v>
      </c>
      <c r="F10" s="10">
        <v>3.549821933230226E-2</v>
      </c>
      <c r="G10" s="10">
        <v>4.2229887648694842E-2</v>
      </c>
      <c r="H10" s="10">
        <v>4.1604403146486335E-2</v>
      </c>
      <c r="I10" s="10">
        <v>4.3852775974955557E-2</v>
      </c>
      <c r="J10" s="10">
        <v>4.3438942239013054E-2</v>
      </c>
      <c r="K10" s="10">
        <v>4.3669001502677628E-2</v>
      </c>
      <c r="L10" s="10">
        <v>4.4125656733891058E-2</v>
      </c>
      <c r="M10" s="10">
        <v>4.786547028488207E-2</v>
      </c>
      <c r="N10" s="10">
        <v>4.6907968289659832E-2</v>
      </c>
      <c r="O10" s="10">
        <v>4.5586891663528958E-2</v>
      </c>
      <c r="P10" s="10">
        <v>23732.931707522162</v>
      </c>
      <c r="Q10" s="10">
        <v>22180.310560485221</v>
      </c>
      <c r="R10" s="10">
        <v>20784.129746476701</v>
      </c>
      <c r="S10" s="10">
        <v>19369.554762495958</v>
      </c>
      <c r="T10" s="10">
        <v>32627.927475413351</v>
      </c>
      <c r="U10" s="10">
        <v>30493.390561110209</v>
      </c>
      <c r="V10" s="10">
        <v>33165.979354677213</v>
      </c>
      <c r="W10" s="10">
        <v>64160.530414296612</v>
      </c>
      <c r="X10" s="10">
        <v>59963.114289506251</v>
      </c>
      <c r="Y10" s="10">
        <v>65173.283889160986</v>
      </c>
      <c r="Z10" s="10">
        <v>74021.729407852748</v>
      </c>
      <c r="AA10" s="10">
        <v>85033.52289587415</v>
      </c>
      <c r="AD10" s="6"/>
      <c r="AE10" s="6"/>
      <c r="AF10" s="6"/>
      <c r="AG10" s="6"/>
      <c r="AH10" s="6"/>
      <c r="AI10" s="6"/>
    </row>
    <row r="11" spans="1:35">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D11" s="6"/>
      <c r="AE11" s="6"/>
      <c r="AF11" s="6"/>
      <c r="AG11" s="6"/>
      <c r="AH11" s="6"/>
      <c r="AI11" s="6"/>
    </row>
    <row r="12" spans="1:35">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D12" s="6"/>
      <c r="AE12" s="6"/>
      <c r="AF12" s="6"/>
      <c r="AG12" s="6"/>
      <c r="AH12" s="6"/>
      <c r="AI12" s="6"/>
    </row>
    <row r="13" spans="1:35">
      <c r="A13" s="46" t="s">
        <v>16</v>
      </c>
      <c r="B13" s="46" t="s">
        <v>9</v>
      </c>
      <c r="C13" s="10">
        <v>0</v>
      </c>
      <c r="D13" s="10">
        <v>996415.89257547702</v>
      </c>
      <c r="E13" s="10">
        <v>1747335.3023436852</v>
      </c>
      <c r="F13" s="10">
        <v>2662229.6652359595</v>
      </c>
      <c r="G13" s="10">
        <v>2871054.6283014747</v>
      </c>
      <c r="H13" s="10">
        <v>3497593.1386194569</v>
      </c>
      <c r="I13" s="10">
        <v>3307543.8544471073</v>
      </c>
      <c r="J13" s="10">
        <v>3175398.5188870784</v>
      </c>
      <c r="K13" s="10">
        <v>3198465.6115059778</v>
      </c>
      <c r="L13" s="10">
        <v>3170417.8984880503</v>
      </c>
      <c r="M13" s="10">
        <v>3266425.2954753744</v>
      </c>
      <c r="N13" s="10">
        <v>3133369.6628512815</v>
      </c>
      <c r="O13" s="10">
        <v>3112404.6629882935</v>
      </c>
      <c r="P13" s="10">
        <v>3087968.4302164693</v>
      </c>
      <c r="Q13" s="10">
        <v>3052909.500350879</v>
      </c>
      <c r="R13" s="10">
        <v>3016686.8998931549</v>
      </c>
      <c r="S13" s="10">
        <v>2830905.0681760381</v>
      </c>
      <c r="T13" s="10">
        <v>2745368.7986910529</v>
      </c>
      <c r="U13" s="10">
        <v>2600786.6848301501</v>
      </c>
      <c r="V13" s="10">
        <v>2453357.5405864939</v>
      </c>
      <c r="W13" s="10">
        <v>2286381.0119285146</v>
      </c>
      <c r="X13" s="10">
        <v>2221072.4383372124</v>
      </c>
      <c r="Y13" s="10">
        <v>2173268.5607673735</v>
      </c>
      <c r="Z13" s="10">
        <v>2052855.5628394384</v>
      </c>
      <c r="AA13" s="10">
        <v>1954344.7104232339</v>
      </c>
      <c r="AD13" s="6"/>
      <c r="AE13" s="6"/>
      <c r="AF13" s="6"/>
      <c r="AG13" s="6"/>
      <c r="AH13" s="6"/>
      <c r="AI13" s="6"/>
    </row>
    <row r="14" spans="1:35">
      <c r="A14" s="46" t="s">
        <v>16</v>
      </c>
      <c r="B14" s="46" t="s">
        <v>8</v>
      </c>
      <c r="C14" s="10">
        <v>0</v>
      </c>
      <c r="D14" s="10">
        <v>0.88901868897449832</v>
      </c>
      <c r="E14" s="10">
        <v>148775.63098875241</v>
      </c>
      <c r="F14" s="10">
        <v>340778.8602368646</v>
      </c>
      <c r="G14" s="10">
        <v>826078.85785941628</v>
      </c>
      <c r="H14" s="10">
        <v>892657.04430256889</v>
      </c>
      <c r="I14" s="10">
        <v>834258.92107428517</v>
      </c>
      <c r="J14" s="10">
        <v>781744.89973544027</v>
      </c>
      <c r="K14" s="10">
        <v>728539.00580226455</v>
      </c>
      <c r="L14" s="10">
        <v>716816.80753120175</v>
      </c>
      <c r="M14" s="10">
        <v>760951.05006521766</v>
      </c>
      <c r="N14" s="10">
        <v>762512.12804881053</v>
      </c>
      <c r="O14" s="10">
        <v>710615.22219848877</v>
      </c>
      <c r="P14" s="10">
        <v>664126.38119730901</v>
      </c>
      <c r="Q14" s="10">
        <v>620678.8618271884</v>
      </c>
      <c r="R14" s="10">
        <v>581609.04395068344</v>
      </c>
      <c r="S14" s="10">
        <v>545000.01453394385</v>
      </c>
      <c r="T14" s="10">
        <v>527918.85722102341</v>
      </c>
      <c r="U14" s="10">
        <v>518600.66257580975</v>
      </c>
      <c r="V14" s="10">
        <v>514720.63390808424</v>
      </c>
      <c r="W14" s="10">
        <v>480664.36252670997</v>
      </c>
      <c r="X14" s="10">
        <v>487334.52446895035</v>
      </c>
      <c r="Y14" s="10">
        <v>489305.73497818771</v>
      </c>
      <c r="Z14" s="10">
        <v>494001.58137873304</v>
      </c>
      <c r="AA14" s="10">
        <v>468177.77686853212</v>
      </c>
      <c r="AD14" s="6"/>
      <c r="AE14" s="6"/>
      <c r="AF14" s="6"/>
      <c r="AG14" s="6"/>
      <c r="AH14" s="6"/>
      <c r="AI14" s="6"/>
    </row>
    <row r="15" spans="1:35">
      <c r="A15" s="46" t="s">
        <v>16</v>
      </c>
      <c r="B15" s="46" t="s">
        <v>85</v>
      </c>
      <c r="C15" s="10">
        <v>0</v>
      </c>
      <c r="D15" s="10">
        <v>0.62657297015019708</v>
      </c>
      <c r="E15" s="10">
        <v>189847.83416758457</v>
      </c>
      <c r="F15" s="10">
        <v>375666.80746516632</v>
      </c>
      <c r="G15" s="10">
        <v>350098.76189783344</v>
      </c>
      <c r="H15" s="10">
        <v>414304.34054646641</v>
      </c>
      <c r="I15" s="10">
        <v>387200.32322407264</v>
      </c>
      <c r="J15" s="10">
        <v>387492.9311449267</v>
      </c>
      <c r="K15" s="10">
        <v>383553.71320838481</v>
      </c>
      <c r="L15" s="10">
        <v>381082.19164241583</v>
      </c>
      <c r="M15" s="10">
        <v>414903.96958636586</v>
      </c>
      <c r="N15" s="10">
        <v>388787.04868411575</v>
      </c>
      <c r="O15" s="10">
        <v>362326.04246889305</v>
      </c>
      <c r="P15" s="10">
        <v>338622.48813689378</v>
      </c>
      <c r="Q15" s="10">
        <v>316469.62282831571</v>
      </c>
      <c r="R15" s="10">
        <v>296548.85113414732</v>
      </c>
      <c r="S15" s="10">
        <v>276365.65080452617</v>
      </c>
      <c r="T15" s="10">
        <v>258285.85146629598</v>
      </c>
      <c r="U15" s="10">
        <v>244427.35450827485</v>
      </c>
      <c r="V15" s="10">
        <v>229041.44561363646</v>
      </c>
      <c r="W15" s="10">
        <v>240508.46504462874</v>
      </c>
      <c r="X15" s="10">
        <v>225732.43799962592</v>
      </c>
      <c r="Y15" s="10">
        <v>199271.15708482463</v>
      </c>
      <c r="Z15" s="10">
        <v>164197.01464116474</v>
      </c>
      <c r="AA15" s="10">
        <v>153021.70868370272</v>
      </c>
      <c r="AD15" s="6"/>
      <c r="AE15" s="6"/>
      <c r="AF15" s="6"/>
      <c r="AG15" s="6"/>
      <c r="AH15" s="6"/>
      <c r="AI15" s="6"/>
    </row>
    <row r="16" spans="1:35">
      <c r="A16" s="46" t="s">
        <v>16</v>
      </c>
      <c r="B16" s="46" t="s">
        <v>198</v>
      </c>
      <c r="C16" s="10">
        <v>0</v>
      </c>
      <c r="D16" s="10">
        <v>0</v>
      </c>
      <c r="E16" s="10">
        <v>0</v>
      </c>
      <c r="F16" s="10">
        <v>0</v>
      </c>
      <c r="G16" s="10">
        <v>736121.98883607588</v>
      </c>
      <c r="H16" s="10">
        <v>1231411.2266811561</v>
      </c>
      <c r="I16" s="10">
        <v>1150851.638593077</v>
      </c>
      <c r="J16" s="10">
        <v>1078409.0785760214</v>
      </c>
      <c r="K16" s="10">
        <v>1005012.095307308</v>
      </c>
      <c r="L16" s="10">
        <v>939263.64956549683</v>
      </c>
      <c r="M16" s="10">
        <v>877816.5046253188</v>
      </c>
      <c r="N16" s="10">
        <v>822560.66529365396</v>
      </c>
      <c r="O16" s="10">
        <v>766576.8540564758</v>
      </c>
      <c r="P16" s="10">
        <v>716426.99685451039</v>
      </c>
      <c r="Q16" s="10">
        <v>669557.94342549716</v>
      </c>
      <c r="R16" s="10">
        <v>627411.36757875199</v>
      </c>
      <c r="S16" s="10">
        <v>584709.54469767772</v>
      </c>
      <c r="T16" s="10">
        <v>550565.60996979836</v>
      </c>
      <c r="U16" s="10">
        <v>514547.34705605637</v>
      </c>
      <c r="V16" s="10">
        <v>483280.30311966856</v>
      </c>
      <c r="W16" s="10">
        <v>450388.10053137178</v>
      </c>
      <c r="X16" s="10">
        <v>420923.5386174224</v>
      </c>
      <c r="Y16" s="10">
        <v>393386.50938194833</v>
      </c>
      <c r="Z16" s="10">
        <v>369954.17405528529</v>
      </c>
      <c r="AA16" s="10">
        <v>344774.9377270551</v>
      </c>
      <c r="AD16" s="6"/>
      <c r="AE16" s="6"/>
      <c r="AF16" s="6"/>
      <c r="AG16" s="6"/>
      <c r="AH16" s="6"/>
      <c r="AI16" s="6"/>
    </row>
    <row r="17" spans="1:35">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D17" s="6"/>
      <c r="AE17" s="6"/>
      <c r="AF17" s="6"/>
      <c r="AG17" s="6"/>
      <c r="AH17" s="6"/>
      <c r="AI17" s="6"/>
    </row>
    <row r="18" spans="1:35">
      <c r="A18" s="53" t="s">
        <v>84</v>
      </c>
      <c r="B18" s="53"/>
      <c r="C18" s="27">
        <v>0</v>
      </c>
      <c r="D18" s="27">
        <v>996417.44351812638</v>
      </c>
      <c r="E18" s="27">
        <v>2085958.8026181695</v>
      </c>
      <c r="F18" s="27">
        <v>3378675.3690542798</v>
      </c>
      <c r="G18" s="27">
        <v>4783354.2797006927</v>
      </c>
      <c r="H18" s="27">
        <v>6035965.7922923733</v>
      </c>
      <c r="I18" s="27">
        <v>5679854.7972647576</v>
      </c>
      <c r="J18" s="27">
        <v>5423045.4876765143</v>
      </c>
      <c r="K18" s="27">
        <v>5315570.4860853953</v>
      </c>
      <c r="L18" s="27">
        <v>5207580.6103412295</v>
      </c>
      <c r="M18" s="27">
        <v>5320096.8870260241</v>
      </c>
      <c r="N18" s="27">
        <v>5107229.5700765084</v>
      </c>
      <c r="O18" s="27">
        <v>4951922.8447937835</v>
      </c>
      <c r="P18" s="27">
        <v>4830877.254619603</v>
      </c>
      <c r="Q18" s="27">
        <v>4681796.2637995873</v>
      </c>
      <c r="R18" s="27">
        <v>4543040.3163258666</v>
      </c>
      <c r="S18" s="27">
        <v>4256349.8601257764</v>
      </c>
      <c r="T18" s="27">
        <v>4114767.0765076946</v>
      </c>
      <c r="U18" s="27">
        <v>3908855.4736552988</v>
      </c>
      <c r="V18" s="27">
        <v>3713565.9380812179</v>
      </c>
      <c r="W18" s="27">
        <v>3522102.5037599127</v>
      </c>
      <c r="X18" s="27">
        <v>3415026.0872696848</v>
      </c>
      <c r="Y18" s="27">
        <v>3320405.2861978053</v>
      </c>
      <c r="Z18" s="27">
        <v>3155030.1018148246</v>
      </c>
      <c r="AA18" s="27">
        <v>3005352.6947732964</v>
      </c>
    </row>
    <row r="19" spans="1:35">
      <c r="A19" s="6"/>
      <c r="B19" s="6"/>
    </row>
    <row r="20" spans="1:35">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35">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35">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35">
      <c r="A23" s="46" t="s">
        <v>22</v>
      </c>
      <c r="B23" s="46" t="s">
        <v>7</v>
      </c>
      <c r="C23" s="10">
        <v>0</v>
      </c>
      <c r="D23" s="10">
        <v>1.4843385078121702E-4</v>
      </c>
      <c r="E23" s="10">
        <v>1.3872322499053699E-4</v>
      </c>
      <c r="F23" s="10">
        <v>1.29991024914069E-4</v>
      </c>
      <c r="G23" s="10">
        <v>1.2114377911152199E-4</v>
      </c>
      <c r="H23" s="10">
        <v>1.1321848511942099E-4</v>
      </c>
      <c r="I23" s="10">
        <v>3.5266220407433701E-3</v>
      </c>
      <c r="J23" s="10">
        <v>3.3397402745203803E-3</v>
      </c>
      <c r="K23" s="10">
        <v>3.3888143214001699E-3</v>
      </c>
      <c r="L23" s="10">
        <v>3.79640419754177E-3</v>
      </c>
      <c r="M23" s="10">
        <v>4.0189504744338606E-3</v>
      </c>
      <c r="N23" s="10">
        <v>3.7659699108507499E-3</v>
      </c>
      <c r="O23" s="10">
        <v>3.6340694547425901E-3</v>
      </c>
      <c r="P23" s="10">
        <v>7.0157622686165405E-3</v>
      </c>
      <c r="Q23" s="10">
        <v>6.5655095662051997E-3</v>
      </c>
      <c r="R23" s="10">
        <v>6.1581437912481499E-3</v>
      </c>
      <c r="S23" s="10">
        <v>7.3597217151867601E-3</v>
      </c>
      <c r="T23" s="10">
        <v>8.0529846736110099E-3</v>
      </c>
      <c r="U23" s="10">
        <v>8.974070024742601E-3</v>
      </c>
      <c r="V23" s="10">
        <v>8.4296795249887806E-3</v>
      </c>
      <c r="W23" s="10">
        <v>7.8559518630708092E-3</v>
      </c>
      <c r="X23" s="10">
        <v>9.6541251949517713E-3</v>
      </c>
      <c r="Y23" s="10">
        <v>9.92163963666301E-3</v>
      </c>
      <c r="Z23" s="10">
        <v>1.0529156092516001E-2</v>
      </c>
      <c r="AA23" s="10">
        <v>9.8277656957353188E-3</v>
      </c>
      <c r="AB23" s="36"/>
      <c r="AC23" s="36"/>
    </row>
    <row r="24" spans="1:35">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35">
      <c r="A25" s="46" t="s">
        <v>22</v>
      </c>
      <c r="B25" s="46" t="s">
        <v>5</v>
      </c>
      <c r="C25" s="10">
        <v>0</v>
      </c>
      <c r="D25" s="10">
        <v>9.1358444296303007E-3</v>
      </c>
      <c r="E25" s="10">
        <v>8.60689197650975E-3</v>
      </c>
      <c r="F25" s="10">
        <v>8.1580929763523397E-3</v>
      </c>
      <c r="G25" s="10">
        <v>8.8500848972211301E-3</v>
      </c>
      <c r="H25" s="10">
        <v>9.0342180202294606E-3</v>
      </c>
      <c r="I25" s="10">
        <v>9.1211599315375192E-3</v>
      </c>
      <c r="J25" s="10">
        <v>8.8961748954918506E-3</v>
      </c>
      <c r="K25" s="10">
        <v>8.7537342600706898E-3</v>
      </c>
      <c r="L25" s="10">
        <v>8.8786746319876285E-3</v>
      </c>
      <c r="M25" s="10">
        <v>9.1640443439930594E-3</v>
      </c>
      <c r="N25" s="10">
        <v>9.0216552366075096E-3</v>
      </c>
      <c r="O25" s="10">
        <v>9.0086400776491007E-3</v>
      </c>
      <c r="P25" s="10">
        <v>12932.825164412603</v>
      </c>
      <c r="Q25" s="10">
        <v>12086.752539466879</v>
      </c>
      <c r="R25" s="10">
        <v>11325.928739112189</v>
      </c>
      <c r="S25" s="10">
        <v>10555.081236161051</v>
      </c>
      <c r="T25" s="10">
        <v>9864.5619859908893</v>
      </c>
      <c r="U25" s="10">
        <v>9219.2168716199594</v>
      </c>
      <c r="V25" s="10">
        <v>8638.895692893555</v>
      </c>
      <c r="W25" s="10">
        <v>8050.9287617810569</v>
      </c>
      <c r="X25" s="10">
        <v>7524.2339047542746</v>
      </c>
      <c r="Y25" s="10">
        <v>7031.9944304068749</v>
      </c>
      <c r="Z25" s="10">
        <v>19540.250701962199</v>
      </c>
      <c r="AA25" s="10">
        <v>18210.334663068668</v>
      </c>
      <c r="AB25" s="36"/>
      <c r="AC25" s="36"/>
    </row>
    <row r="26" spans="1:35">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35">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35">
      <c r="A28" s="46" t="s">
        <v>22</v>
      </c>
      <c r="B28" s="46" t="s">
        <v>9</v>
      </c>
      <c r="C28" s="10">
        <v>0</v>
      </c>
      <c r="D28" s="10">
        <v>399396.06680472021</v>
      </c>
      <c r="E28" s="10">
        <v>841393.84740127274</v>
      </c>
      <c r="F28" s="10">
        <v>1227715.2372404055</v>
      </c>
      <c r="G28" s="10">
        <v>1350463.7247518301</v>
      </c>
      <c r="H28" s="10">
        <v>1388214.7841987193</v>
      </c>
      <c r="I28" s="10">
        <v>1297396.9944402939</v>
      </c>
      <c r="J28" s="10">
        <v>1215729.8468349939</v>
      </c>
      <c r="K28" s="10">
        <v>1132986.7439939387</v>
      </c>
      <c r="L28" s="10">
        <v>1058866.1160542241</v>
      </c>
      <c r="M28" s="10">
        <v>989594.50126012717</v>
      </c>
      <c r="N28" s="10">
        <v>927302.57332233479</v>
      </c>
      <c r="O28" s="10">
        <v>864189.95649771113</v>
      </c>
      <c r="P28" s="10">
        <v>807654.1671077495</v>
      </c>
      <c r="Q28" s="10">
        <v>754816.97903500812</v>
      </c>
      <c r="R28" s="10">
        <v>707303.57397420285</v>
      </c>
      <c r="S28" s="10">
        <v>659164.18621516065</v>
      </c>
      <c r="T28" s="10">
        <v>616041.29795274173</v>
      </c>
      <c r="U28" s="10">
        <v>575739.53399197303</v>
      </c>
      <c r="V28" s="10">
        <v>539498.50302135781</v>
      </c>
      <c r="W28" s="10">
        <v>502780.00375607866</v>
      </c>
      <c r="X28" s="10">
        <v>495945.13162730634</v>
      </c>
      <c r="Y28" s="10">
        <v>521082.73853992042</v>
      </c>
      <c r="Z28" s="10">
        <v>488282.19846152188</v>
      </c>
      <c r="AA28" s="10">
        <v>473203.91984453454</v>
      </c>
      <c r="AB28" s="36"/>
      <c r="AC28" s="36"/>
    </row>
    <row r="29" spans="1:35">
      <c r="A29" s="46" t="s">
        <v>22</v>
      </c>
      <c r="B29" s="46" t="s">
        <v>8</v>
      </c>
      <c r="C29" s="10">
        <v>0</v>
      </c>
      <c r="D29" s="10">
        <v>7.6199115998304881E-2</v>
      </c>
      <c r="E29" s="10">
        <v>148774.80390657927</v>
      </c>
      <c r="F29" s="10">
        <v>328321.57139265374</v>
      </c>
      <c r="G29" s="10">
        <v>763513.1826157294</v>
      </c>
      <c r="H29" s="10">
        <v>801326.79785085493</v>
      </c>
      <c r="I29" s="10">
        <v>748903.54921868653</v>
      </c>
      <c r="J29" s="10">
        <v>701762.3760803456</v>
      </c>
      <c r="K29" s="10">
        <v>654000.12315189175</v>
      </c>
      <c r="L29" s="10">
        <v>611215.06841593329</v>
      </c>
      <c r="M29" s="10">
        <v>571229.03656691115</v>
      </c>
      <c r="N29" s="10">
        <v>535271.92679234769</v>
      </c>
      <c r="O29" s="10">
        <v>498841.08632361161</v>
      </c>
      <c r="P29" s="10">
        <v>466206.62469925813</v>
      </c>
      <c r="Q29" s="10">
        <v>435707.12600385741</v>
      </c>
      <c r="R29" s="10">
        <v>408280.70509552892</v>
      </c>
      <c r="S29" s="10">
        <v>380492.95374065434</v>
      </c>
      <c r="T29" s="10">
        <v>355600.90384204884</v>
      </c>
      <c r="U29" s="10">
        <v>332337.37093061197</v>
      </c>
      <c r="V29" s="10">
        <v>311819.64147181209</v>
      </c>
      <c r="W29" s="10">
        <v>290597.06967928103</v>
      </c>
      <c r="X29" s="10">
        <v>281735.29571284971</v>
      </c>
      <c r="Y29" s="10">
        <v>269706.01079644391</v>
      </c>
      <c r="Z29" s="10">
        <v>262505.04793766199</v>
      </c>
      <c r="AA29" s="10">
        <v>244801.12952258918</v>
      </c>
      <c r="AB29" s="36"/>
      <c r="AC29" s="36"/>
    </row>
    <row r="30" spans="1:35">
      <c r="A30" s="46" t="s">
        <v>22</v>
      </c>
      <c r="B30" s="46" t="s">
        <v>85</v>
      </c>
      <c r="C30" s="10">
        <v>0</v>
      </c>
      <c r="D30" s="10">
        <v>0.40445746269539351</v>
      </c>
      <c r="E30" s="10">
        <v>161932.99822210072</v>
      </c>
      <c r="F30" s="10">
        <v>342067.40436107077</v>
      </c>
      <c r="G30" s="10">
        <v>318786.14785359084</v>
      </c>
      <c r="H30" s="10">
        <v>380468.07260173268</v>
      </c>
      <c r="I30" s="10">
        <v>355577.63873798377</v>
      </c>
      <c r="J30" s="10">
        <v>333195.12163742451</v>
      </c>
      <c r="K30" s="10">
        <v>310517.71775159152</v>
      </c>
      <c r="L30" s="10">
        <v>290203.47602829285</v>
      </c>
      <c r="M30" s="10">
        <v>271218.2035722147</v>
      </c>
      <c r="N30" s="10">
        <v>254145.85395458198</v>
      </c>
      <c r="O30" s="10">
        <v>236848.57792362722</v>
      </c>
      <c r="P30" s="10">
        <v>221353.81271584402</v>
      </c>
      <c r="Q30" s="10">
        <v>206872.72336826791</v>
      </c>
      <c r="R30" s="10">
        <v>193850.72976228892</v>
      </c>
      <c r="S30" s="10">
        <v>180657.19055057655</v>
      </c>
      <c r="T30" s="10">
        <v>168838.6018826823</v>
      </c>
      <c r="U30" s="10">
        <v>157793.1544112062</v>
      </c>
      <c r="V30" s="10">
        <v>147860.5798128451</v>
      </c>
      <c r="W30" s="10">
        <v>137797.27605095028</v>
      </c>
      <c r="X30" s="10">
        <v>128782.6625066485</v>
      </c>
      <c r="Y30" s="10">
        <v>84713.193050663904</v>
      </c>
      <c r="Z30" s="10">
        <v>58771.375508903606</v>
      </c>
      <c r="AA30" s="10">
        <v>54771.380457694686</v>
      </c>
      <c r="AB30" s="36"/>
      <c r="AC30" s="36"/>
    </row>
    <row r="31" spans="1:35">
      <c r="A31" s="46" t="s">
        <v>22</v>
      </c>
      <c r="B31" s="46" t="s">
        <v>198</v>
      </c>
      <c r="C31" s="10">
        <v>0</v>
      </c>
      <c r="D31" s="10">
        <v>0</v>
      </c>
      <c r="E31" s="10">
        <v>0</v>
      </c>
      <c r="F31" s="10">
        <v>0</v>
      </c>
      <c r="G31" s="10">
        <v>394607.59416761348</v>
      </c>
      <c r="H31" s="10">
        <v>509974.89774983708</v>
      </c>
      <c r="I31" s="10">
        <v>476612.0553396116</v>
      </c>
      <c r="J31" s="10">
        <v>446610.79462873115</v>
      </c>
      <c r="K31" s="10">
        <v>416214.27032097825</v>
      </c>
      <c r="L31" s="10">
        <v>388985.30090859038</v>
      </c>
      <c r="M31" s="10">
        <v>363537.66509793495</v>
      </c>
      <c r="N31" s="10">
        <v>340654.08856724453</v>
      </c>
      <c r="O31" s="10">
        <v>317469.02322289371</v>
      </c>
      <c r="P31" s="10">
        <v>296700.02198077802</v>
      </c>
      <c r="Q31" s="10">
        <v>277289.74048444105</v>
      </c>
      <c r="R31" s="10">
        <v>259835.20566510447</v>
      </c>
      <c r="S31" s="10">
        <v>242150.70935187628</v>
      </c>
      <c r="T31" s="10">
        <v>226309.07521284986</v>
      </c>
      <c r="U31" s="10">
        <v>211503.81057919699</v>
      </c>
      <c r="V31" s="10">
        <v>198190.29771357679</v>
      </c>
      <c r="W31" s="10">
        <v>184701.38404100842</v>
      </c>
      <c r="X31" s="10">
        <v>172618.19272830416</v>
      </c>
      <c r="Y31" s="10">
        <v>161325.4143655808</v>
      </c>
      <c r="Z31" s="10">
        <v>151170.49482196514</v>
      </c>
      <c r="AA31" s="10">
        <v>140881.76805781326</v>
      </c>
      <c r="AB31" s="36"/>
      <c r="AC31" s="36"/>
    </row>
    <row r="32" spans="1:35">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399396.5567455772</v>
      </c>
      <c r="E33" s="27">
        <v>1152101.6582755679</v>
      </c>
      <c r="F33" s="27">
        <v>1898104.2212822142</v>
      </c>
      <c r="G33" s="27">
        <v>2827370.6583599928</v>
      </c>
      <c r="H33" s="27">
        <v>3079984.5615485809</v>
      </c>
      <c r="I33" s="27">
        <v>2878490.2503843578</v>
      </c>
      <c r="J33" s="27">
        <v>2697298.15141741</v>
      </c>
      <c r="K33" s="27">
        <v>2513718.8673609486</v>
      </c>
      <c r="L33" s="27">
        <v>2349269.9740821193</v>
      </c>
      <c r="M33" s="27">
        <v>2195579.4196801828</v>
      </c>
      <c r="N33" s="27">
        <v>2057374.4554241344</v>
      </c>
      <c r="O33" s="27">
        <v>1917348.6566105534</v>
      </c>
      <c r="P33" s="27">
        <v>1804847.4586838046</v>
      </c>
      <c r="Q33" s="27">
        <v>1686773.3279965511</v>
      </c>
      <c r="R33" s="27">
        <v>1580596.1493943813</v>
      </c>
      <c r="S33" s="27">
        <v>1473020.1284541506</v>
      </c>
      <c r="T33" s="27">
        <v>1376654.4489292982</v>
      </c>
      <c r="U33" s="27">
        <v>1286593.0957586782</v>
      </c>
      <c r="V33" s="27">
        <v>1206007.9261421647</v>
      </c>
      <c r="W33" s="27">
        <v>1123926.6701450513</v>
      </c>
      <c r="X33" s="27">
        <v>1086605.5261339881</v>
      </c>
      <c r="Y33" s="27">
        <v>1043859.3611046555</v>
      </c>
      <c r="Z33" s="27">
        <v>980269.37796117086</v>
      </c>
      <c r="AA33" s="27">
        <v>931868.54237346596</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1.40365256475488E-4</v>
      </c>
      <c r="E38" s="10">
        <v>1.3118248265083399E-4</v>
      </c>
      <c r="F38" s="10">
        <v>1.2292494909714799E-4</v>
      </c>
      <c r="G38" s="10">
        <v>1.1455862349392299E-4</v>
      </c>
      <c r="H38" s="10">
        <v>1.0706413407665E-4</v>
      </c>
      <c r="I38" s="10">
        <v>2.9183468995813899E-3</v>
      </c>
      <c r="J38" s="10">
        <v>3.1300539954393497E-3</v>
      </c>
      <c r="K38" s="10">
        <v>3.3306462061659897E-3</v>
      </c>
      <c r="L38" s="10">
        <v>3.8743927498769903E-3</v>
      </c>
      <c r="M38" s="10">
        <v>4.5142457999367202E-3</v>
      </c>
      <c r="N38" s="10">
        <v>4.2374136656971404E-3</v>
      </c>
      <c r="O38" s="10">
        <v>3.97901106580862E-3</v>
      </c>
      <c r="P38" s="10">
        <v>7.5811848842007295E-3</v>
      </c>
      <c r="Q38" s="10">
        <v>7.0852195159711896E-3</v>
      </c>
      <c r="R38" s="10">
        <v>6.6471912196709197E-3</v>
      </c>
      <c r="S38" s="10">
        <v>8.1222854236015808E-3</v>
      </c>
      <c r="T38" s="10">
        <v>7.5909209545227197E-3</v>
      </c>
      <c r="U38" s="10">
        <v>1.01526364775473E-2</v>
      </c>
      <c r="V38" s="10">
        <v>9.5430571970236203E-3</v>
      </c>
      <c r="W38" s="10">
        <v>8.9359772373790204E-3</v>
      </c>
      <c r="X38" s="10">
        <v>8.4419898028370004E-3</v>
      </c>
      <c r="Y38" s="10">
        <v>1.1817090131096799E-2</v>
      </c>
      <c r="Z38" s="10">
        <v>1.1078793713654401E-2</v>
      </c>
      <c r="AA38" s="10">
        <v>1.14948659897521E-2</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6.4299442584432997E-3</v>
      </c>
      <c r="E40" s="10">
        <v>6.4727949348633998E-3</v>
      </c>
      <c r="F40" s="10">
        <v>6.8454232951887899E-3</v>
      </c>
      <c r="G40" s="10">
        <v>8.2633017707550993E-3</v>
      </c>
      <c r="H40" s="10">
        <v>8.119903700049988E-3</v>
      </c>
      <c r="I40" s="10">
        <v>8.6283980777058702E-3</v>
      </c>
      <c r="J40" s="10">
        <v>8.6124643388705707E-3</v>
      </c>
      <c r="K40" s="10">
        <v>8.6889151165748905E-3</v>
      </c>
      <c r="L40" s="10">
        <v>8.7572218957350009E-3</v>
      </c>
      <c r="M40" s="10">
        <v>1.1176499957397191E-2</v>
      </c>
      <c r="N40" s="10">
        <v>1.066977006800404E-2</v>
      </c>
      <c r="O40" s="10">
        <v>1.0051986188886239E-2</v>
      </c>
      <c r="P40" s="10">
        <v>4309.0869880428845</v>
      </c>
      <c r="Q40" s="10">
        <v>4027.1841612478352</v>
      </c>
      <c r="R40" s="10">
        <v>3773.6853941536992</v>
      </c>
      <c r="S40" s="10">
        <v>3516.8468031783009</v>
      </c>
      <c r="T40" s="10">
        <v>3286.7727894515274</v>
      </c>
      <c r="U40" s="10">
        <v>3071.7503574255497</v>
      </c>
      <c r="V40" s="10">
        <v>2878.3932211148149</v>
      </c>
      <c r="W40" s="10">
        <v>2682.4921511580665</v>
      </c>
      <c r="X40" s="10">
        <v>2507.0021444492727</v>
      </c>
      <c r="Y40" s="10">
        <v>11475.982414611566</v>
      </c>
      <c r="Z40" s="10">
        <v>10753.604725983034</v>
      </c>
      <c r="AA40" s="10">
        <v>26071.452113738036</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0</v>
      </c>
      <c r="D43" s="10">
        <v>489645.02801627346</v>
      </c>
      <c r="E43" s="10">
        <v>702427.20928282605</v>
      </c>
      <c r="F43" s="10">
        <v>1042235.7765856137</v>
      </c>
      <c r="G43" s="10">
        <v>971300.76951070142</v>
      </c>
      <c r="H43" s="10">
        <v>1013986.0578276399</v>
      </c>
      <c r="I43" s="10">
        <v>947650.52126928268</v>
      </c>
      <c r="J43" s="10">
        <v>887998.83873376506</v>
      </c>
      <c r="K43" s="10">
        <v>827561.25397219358</v>
      </c>
      <c r="L43" s="10">
        <v>773421.73660548229</v>
      </c>
      <c r="M43" s="10">
        <v>734590.76998435229</v>
      </c>
      <c r="N43" s="10">
        <v>688350.54344456038</v>
      </c>
      <c r="O43" s="10">
        <v>641501.10851716658</v>
      </c>
      <c r="P43" s="10">
        <v>599533.76398452627</v>
      </c>
      <c r="Q43" s="10">
        <v>560311.93199082592</v>
      </c>
      <c r="R43" s="10">
        <v>525042.02222847904</v>
      </c>
      <c r="S43" s="10">
        <v>489307.49624004232</v>
      </c>
      <c r="T43" s="10">
        <v>556959.84606315871</v>
      </c>
      <c r="U43" s="10">
        <v>555544.66234855424</v>
      </c>
      <c r="V43" s="10">
        <v>536857.20472309145</v>
      </c>
      <c r="W43" s="10">
        <v>500318.47036691388</v>
      </c>
      <c r="X43" s="10">
        <v>521339.11927446001</v>
      </c>
      <c r="Y43" s="10">
        <v>512913.10764191009</v>
      </c>
      <c r="Z43" s="10">
        <v>481183.92207063106</v>
      </c>
      <c r="AA43" s="10">
        <v>471487.29666302074</v>
      </c>
      <c r="AB43" s="36"/>
      <c r="AC43" s="36"/>
    </row>
    <row r="44" spans="1:29">
      <c r="A44" s="46" t="s">
        <v>23</v>
      </c>
      <c r="B44" s="46" t="s">
        <v>8</v>
      </c>
      <c r="C44" s="10">
        <v>0</v>
      </c>
      <c r="D44" s="10">
        <v>3.1636568672244653E-2</v>
      </c>
      <c r="E44" s="10">
        <v>4.4932886121444221E-2</v>
      </c>
      <c r="F44" s="10">
        <v>6.5583007494275786E-2</v>
      </c>
      <c r="G44" s="10">
        <v>6728.3040135233969</v>
      </c>
      <c r="H44" s="10">
        <v>39145.785873117304</v>
      </c>
      <c r="I44" s="10">
        <v>36584.846742196882</v>
      </c>
      <c r="J44" s="10">
        <v>34281.943933535549</v>
      </c>
      <c r="K44" s="10">
        <v>31948.702316514788</v>
      </c>
      <c r="L44" s="10">
        <v>65797.830156625962</v>
      </c>
      <c r="M44" s="10">
        <v>152522.09776922569</v>
      </c>
      <c r="N44" s="10">
        <v>142921.30156960071</v>
      </c>
      <c r="O44" s="10">
        <v>133194.01646515113</v>
      </c>
      <c r="P44" s="10">
        <v>124480.39082121127</v>
      </c>
      <c r="Q44" s="10">
        <v>116336.81435996703</v>
      </c>
      <c r="R44" s="10">
        <v>109013.77193032985</v>
      </c>
      <c r="S44" s="10">
        <v>104569.77027911958</v>
      </c>
      <c r="T44" s="10">
        <v>116301.78959504016</v>
      </c>
      <c r="U44" s="10">
        <v>133911.73332572478</v>
      </c>
      <c r="V44" s="10">
        <v>153844.73092427233</v>
      </c>
      <c r="W44" s="10">
        <v>143373.99220835711</v>
      </c>
      <c r="X44" s="10">
        <v>150991.93903602206</v>
      </c>
      <c r="Y44" s="10">
        <v>156984.66660270677</v>
      </c>
      <c r="Z44" s="10">
        <v>167495.6973636089</v>
      </c>
      <c r="AA44" s="10">
        <v>156285.68426230687</v>
      </c>
      <c r="AB44" s="36"/>
      <c r="AC44" s="36"/>
    </row>
    <row r="45" spans="1:29">
      <c r="A45" s="46" t="s">
        <v>23</v>
      </c>
      <c r="B45" s="46" t="s">
        <v>85</v>
      </c>
      <c r="C45" s="10">
        <v>0</v>
      </c>
      <c r="D45" s="10">
        <v>5.9319927646712102E-2</v>
      </c>
      <c r="E45" s="10">
        <v>0.18903023298616539</v>
      </c>
      <c r="F45" s="10">
        <v>0.17739320757444282</v>
      </c>
      <c r="G45" s="10">
        <v>0.16531974856332471</v>
      </c>
      <c r="H45" s="10">
        <v>0.15458908891149151</v>
      </c>
      <c r="I45" s="10">
        <v>0.1445421086426206</v>
      </c>
      <c r="J45" s="10">
        <v>0.13567764068790761</v>
      </c>
      <c r="K45" s="10">
        <v>0.12675367681009589</v>
      </c>
      <c r="L45" s="10">
        <v>0.11871776858161411</v>
      </c>
      <c r="M45" s="10">
        <v>0.11145534712009</v>
      </c>
      <c r="N45" s="10">
        <v>0.10490179450027981</v>
      </c>
      <c r="O45" s="10">
        <v>9.8477550910886294E-2</v>
      </c>
      <c r="P45" s="10">
        <v>9.428929478201141E-2</v>
      </c>
      <c r="Q45" s="10">
        <v>8.9124156648936401E-2</v>
      </c>
      <c r="R45" s="10">
        <v>8.4501396709843787E-2</v>
      </c>
      <c r="S45" s="10">
        <v>8.4490095122170206E-2</v>
      </c>
      <c r="T45" s="10">
        <v>9.2320960909727703E-2</v>
      </c>
      <c r="U45" s="10">
        <v>3038.7228539715752</v>
      </c>
      <c r="V45" s="10">
        <v>2847.4474110285837</v>
      </c>
      <c r="W45" s="10">
        <v>19286.600759581652</v>
      </c>
      <c r="X45" s="10">
        <v>18024.848481393699</v>
      </c>
      <c r="Y45" s="10">
        <v>31084.6985565877</v>
      </c>
      <c r="Z45" s="10">
        <v>29128.014343754294</v>
      </c>
      <c r="AA45" s="10">
        <v>27145.549763074312</v>
      </c>
      <c r="AB45" s="36"/>
      <c r="AC45" s="36"/>
    </row>
    <row r="46" spans="1:29">
      <c r="A46" s="46" t="s">
        <v>23</v>
      </c>
      <c r="B46" s="46" t="s">
        <v>198</v>
      </c>
      <c r="C46" s="10">
        <v>0</v>
      </c>
      <c r="D46" s="10">
        <v>0</v>
      </c>
      <c r="E46" s="10">
        <v>0</v>
      </c>
      <c r="F46" s="10">
        <v>0</v>
      </c>
      <c r="G46" s="10">
        <v>176491.50116582724</v>
      </c>
      <c r="H46" s="10">
        <v>346534.8234338109</v>
      </c>
      <c r="I46" s="10">
        <v>323864.32261795283</v>
      </c>
      <c r="J46" s="10">
        <v>303478.06105678086</v>
      </c>
      <c r="K46" s="10">
        <v>282823.21304203814</v>
      </c>
      <c r="L46" s="10">
        <v>264320.76130714704</v>
      </c>
      <c r="M46" s="10">
        <v>247028.75005149629</v>
      </c>
      <c r="N46" s="10">
        <v>231479.05157096582</v>
      </c>
      <c r="O46" s="10">
        <v>215724.48736582056</v>
      </c>
      <c r="P46" s="10">
        <v>201611.67106163141</v>
      </c>
      <c r="Q46" s="10">
        <v>188422.12313105754</v>
      </c>
      <c r="R46" s="10">
        <v>176561.5317190809</v>
      </c>
      <c r="S46" s="10">
        <v>164544.67833878676</v>
      </c>
      <c r="T46" s="10">
        <v>153780.07453143201</v>
      </c>
      <c r="U46" s="10">
        <v>143719.74082844745</v>
      </c>
      <c r="V46" s="10">
        <v>134673.02848283667</v>
      </c>
      <c r="W46" s="10">
        <v>125507.18307466175</v>
      </c>
      <c r="X46" s="10">
        <v>117296.43525642082</v>
      </c>
      <c r="Y46" s="10">
        <v>109622.8601835654</v>
      </c>
      <c r="Z46" s="10">
        <v>102722.43899502813</v>
      </c>
      <c r="AA46" s="10">
        <v>95731.106693951966</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489645.12554307928</v>
      </c>
      <c r="E48" s="27">
        <v>702427.44984992256</v>
      </c>
      <c r="F48" s="27">
        <v>1042236.0265301771</v>
      </c>
      <c r="G48" s="27">
        <v>1154520.7483876611</v>
      </c>
      <c r="H48" s="27">
        <v>1399666.8299506248</v>
      </c>
      <c r="I48" s="27">
        <v>1308099.8467182859</v>
      </c>
      <c r="J48" s="27">
        <v>1225758.9911442404</v>
      </c>
      <c r="K48" s="27">
        <v>1142333.3081039847</v>
      </c>
      <c r="L48" s="27">
        <v>1103540.4594186386</v>
      </c>
      <c r="M48" s="27">
        <v>1134141.7449511671</v>
      </c>
      <c r="N48" s="27">
        <v>1062751.016394105</v>
      </c>
      <c r="O48" s="27">
        <v>990419.72485668643</v>
      </c>
      <c r="P48" s="27">
        <v>929935.01472589152</v>
      </c>
      <c r="Q48" s="27">
        <v>869098.14985247445</v>
      </c>
      <c r="R48" s="27">
        <v>814391.10242063145</v>
      </c>
      <c r="S48" s="27">
        <v>761938.88427350763</v>
      </c>
      <c r="T48" s="27">
        <v>830328.58289096423</v>
      </c>
      <c r="U48" s="27">
        <v>839286.61986675998</v>
      </c>
      <c r="V48" s="27">
        <v>831100.81430540106</v>
      </c>
      <c r="W48" s="27">
        <v>791168.74749664974</v>
      </c>
      <c r="X48" s="27">
        <v>810159.35263473564</v>
      </c>
      <c r="Y48" s="27">
        <v>822081.32721647166</v>
      </c>
      <c r="Z48" s="27">
        <v>791283.68857779913</v>
      </c>
      <c r="AA48" s="27">
        <v>776721.10099095793</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1.4010045425733999E-4</v>
      </c>
      <c r="E53" s="10">
        <v>1.30935003942354E-4</v>
      </c>
      <c r="F53" s="10">
        <v>1.2269304841172301E-4</v>
      </c>
      <c r="G53" s="10">
        <v>1.14342506070205E-4</v>
      </c>
      <c r="H53" s="10">
        <v>1.0686215517603501E-4</v>
      </c>
      <c r="I53" s="10">
        <v>3.3676667088913897E-3</v>
      </c>
      <c r="J53" s="10">
        <v>3.2876182962817699E-3</v>
      </c>
      <c r="K53" s="10">
        <v>3.53782711298506E-3</v>
      </c>
      <c r="L53" s="10">
        <v>4.4500208814380994E-3</v>
      </c>
      <c r="M53" s="10">
        <v>4.1588980188772499E-3</v>
      </c>
      <c r="N53" s="10">
        <v>3.8971081880760997E-3</v>
      </c>
      <c r="O53" s="10">
        <v>3.6318693065316402E-3</v>
      </c>
      <c r="P53" s="10">
        <v>3.8113282441017801E-3</v>
      </c>
      <c r="Q53" s="10">
        <v>3.5748663772442401E-3</v>
      </c>
      <c r="R53" s="10">
        <v>3.7711058985690901E-3</v>
      </c>
      <c r="S53" s="10">
        <v>4.1199454199079399E-3</v>
      </c>
      <c r="T53" s="10">
        <v>5.6851823730502508E-3</v>
      </c>
      <c r="U53" s="10">
        <v>5.31325455277268E-3</v>
      </c>
      <c r="V53" s="10">
        <v>6.3854681292904005E-3</v>
      </c>
      <c r="W53" s="10">
        <v>6.0196671315719706E-3</v>
      </c>
      <c r="X53" s="10">
        <v>5.6332588568159198E-3</v>
      </c>
      <c r="Y53" s="10">
        <v>7.1118705172181192E-3</v>
      </c>
      <c r="Z53" s="10">
        <v>7.0991241512789903E-3</v>
      </c>
      <c r="AA53" s="10">
        <v>6.6290965188949402E-3</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6.4424595510887799E-3</v>
      </c>
      <c r="E55" s="10">
        <v>6.5181874089366007E-3</v>
      </c>
      <c r="F55" s="10">
        <v>6.8725846750720401E-3</v>
      </c>
      <c r="G55" s="10">
        <v>8.5043286183673714E-3</v>
      </c>
      <c r="H55" s="10">
        <v>8.1806265188863712E-3</v>
      </c>
      <c r="I55" s="10">
        <v>8.7322470515147597E-3</v>
      </c>
      <c r="J55" s="10">
        <v>8.6779221159227291E-3</v>
      </c>
      <c r="K55" s="10">
        <v>8.7741968719592493E-3</v>
      </c>
      <c r="L55" s="10">
        <v>9.0021817221856114E-3</v>
      </c>
      <c r="M55" s="10">
        <v>9.4106996193867691E-3</v>
      </c>
      <c r="N55" s="10">
        <v>9.2471739730865497E-3</v>
      </c>
      <c r="O55" s="10">
        <v>8.8978439575293101E-3</v>
      </c>
      <c r="P55" s="10">
        <v>9.5453099772325311E-3</v>
      </c>
      <c r="Q55" s="10">
        <v>9.0520165773475096E-3</v>
      </c>
      <c r="R55" s="10">
        <v>9.0730087777096402E-3</v>
      </c>
      <c r="S55" s="10">
        <v>9.4390866095965895E-3</v>
      </c>
      <c r="T55" s="10">
        <v>2.35376322983691E-2</v>
      </c>
      <c r="U55" s="10">
        <v>2.2082203798098918E-2</v>
      </c>
      <c r="V55" s="10">
        <v>6.4760773769530405E-2</v>
      </c>
      <c r="W55" s="10">
        <v>23599.970734384231</v>
      </c>
      <c r="X55" s="10">
        <v>22056.047469491023</v>
      </c>
      <c r="Y55" s="10">
        <v>20613.128581062618</v>
      </c>
      <c r="Z55" s="10">
        <v>19315.595723235936</v>
      </c>
      <c r="AA55" s="10">
        <v>18000.967949082158</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0</v>
      </c>
      <c r="D58" s="10">
        <v>107374.56510697829</v>
      </c>
      <c r="E58" s="10">
        <v>100350.06484442139</v>
      </c>
      <c r="F58" s="10">
        <v>119090.52687021776</v>
      </c>
      <c r="G58" s="10">
        <v>110985.24502405658</v>
      </c>
      <c r="H58" s="10">
        <v>647498.61861329572</v>
      </c>
      <c r="I58" s="10">
        <v>605138.9025027469</v>
      </c>
      <c r="J58" s="10">
        <v>643101.63698292302</v>
      </c>
      <c r="K58" s="10">
        <v>769552.72908418556</v>
      </c>
      <c r="L58" s="10">
        <v>877556.7230528217</v>
      </c>
      <c r="M58" s="10">
        <v>1111797.6640351852</v>
      </c>
      <c r="N58" s="10">
        <v>1114369.2033162571</v>
      </c>
      <c r="O58" s="10">
        <v>1230818.2430785513</v>
      </c>
      <c r="P58" s="10">
        <v>1329476.4250420299</v>
      </c>
      <c r="Q58" s="10">
        <v>1409458.7680196925</v>
      </c>
      <c r="R58" s="10">
        <v>1476686.3231584753</v>
      </c>
      <c r="S58" s="10">
        <v>1376182.4092003584</v>
      </c>
      <c r="T58" s="10">
        <v>1286151.7853879132</v>
      </c>
      <c r="U58" s="10">
        <v>1202011.0154381816</v>
      </c>
      <c r="V58" s="10">
        <v>1126348.1221222542</v>
      </c>
      <c r="W58" s="10">
        <v>1049688.3797251571</v>
      </c>
      <c r="X58" s="10">
        <v>981017.23384543916</v>
      </c>
      <c r="Y58" s="10">
        <v>916838.53754879686</v>
      </c>
      <c r="Z58" s="10">
        <v>861432.24314893107</v>
      </c>
      <c r="AA58" s="10">
        <v>802802.79310906294</v>
      </c>
      <c r="AB58" s="36"/>
      <c r="AC58" s="36"/>
    </row>
    <row r="59" spans="1:29">
      <c r="A59" s="46" t="s">
        <v>24</v>
      </c>
      <c r="B59" s="46" t="s">
        <v>8</v>
      </c>
      <c r="C59" s="10">
        <v>0</v>
      </c>
      <c r="D59" s="10">
        <v>0.73967682689505654</v>
      </c>
      <c r="E59" s="10">
        <v>0.69473414146395762</v>
      </c>
      <c r="F59" s="10">
        <v>0.65365604990886383</v>
      </c>
      <c r="G59" s="10">
        <v>0.63098765364146991</v>
      </c>
      <c r="H59" s="10">
        <v>0.59096449930800854</v>
      </c>
      <c r="I59" s="10">
        <v>0.55238404426231325</v>
      </c>
      <c r="J59" s="10">
        <v>0.51773031588401874</v>
      </c>
      <c r="K59" s="10">
        <v>0.48333520384615136</v>
      </c>
      <c r="L59" s="10">
        <v>0.45274818212005302</v>
      </c>
      <c r="M59" s="10">
        <v>0.42352280878905896</v>
      </c>
      <c r="N59" s="10">
        <v>0.3968945215679458</v>
      </c>
      <c r="O59" s="10">
        <v>0.36991068281311695</v>
      </c>
      <c r="P59" s="10">
        <v>0.34590371616711008</v>
      </c>
      <c r="Q59" s="10">
        <v>0.32333890688215705</v>
      </c>
      <c r="R59" s="10">
        <v>0.30352859381562536</v>
      </c>
      <c r="S59" s="10">
        <v>0.28322210965721478</v>
      </c>
      <c r="T59" s="10">
        <v>0.26638136863220874</v>
      </c>
      <c r="U59" s="10">
        <v>0.24943542545079478</v>
      </c>
      <c r="V59" s="10">
        <v>0.24112494057288503</v>
      </c>
      <c r="W59" s="10">
        <v>0.2313417049363137</v>
      </c>
      <c r="X59" s="10">
        <v>0.28660648527335003</v>
      </c>
      <c r="Y59" s="10">
        <v>1958.4630768836653</v>
      </c>
      <c r="Z59" s="10">
        <v>7162.3868978253031</v>
      </c>
      <c r="AA59" s="10">
        <v>14120.958481529296</v>
      </c>
      <c r="AB59" s="36"/>
      <c r="AC59" s="36"/>
    </row>
    <row r="60" spans="1:29">
      <c r="A60" s="46" t="s">
        <v>24</v>
      </c>
      <c r="B60" s="46" t="s">
        <v>85</v>
      </c>
      <c r="C60" s="10">
        <v>0</v>
      </c>
      <c r="D60" s="10">
        <v>8.3659115097886899E-2</v>
      </c>
      <c r="E60" s="10">
        <v>0.26698412988484332</v>
      </c>
      <c r="F60" s="10">
        <v>0.30792520313894828</v>
      </c>
      <c r="G60" s="10">
        <v>0.28706139031760763</v>
      </c>
      <c r="H60" s="10">
        <v>4572.3898480156449</v>
      </c>
      <c r="I60" s="10">
        <v>4273.2619377865112</v>
      </c>
      <c r="J60" s="10">
        <v>28669.945055093423</v>
      </c>
      <c r="K60" s="10">
        <v>49152.370306989709</v>
      </c>
      <c r="L60" s="10">
        <v>68557.566723673546</v>
      </c>
      <c r="M60" s="10">
        <v>122824.87397429968</v>
      </c>
      <c r="N60" s="10">
        <v>115093.42709201862</v>
      </c>
      <c r="O60" s="10">
        <v>107260.11919420096</v>
      </c>
      <c r="P60" s="10">
        <v>100243.10349999527</v>
      </c>
      <c r="Q60" s="10">
        <v>93685.144362143386</v>
      </c>
      <c r="R60" s="10">
        <v>87787.953627781171</v>
      </c>
      <c r="S60" s="10">
        <v>81813.06802921799</v>
      </c>
      <c r="T60" s="10">
        <v>76460.844066429127</v>
      </c>
      <c r="U60" s="10">
        <v>71458.734034743815</v>
      </c>
      <c r="V60" s="10">
        <v>66960.635008513316</v>
      </c>
      <c r="W60" s="10">
        <v>62403.282671644636</v>
      </c>
      <c r="X60" s="10">
        <v>58320.831049078748</v>
      </c>
      <c r="Y60" s="10">
        <v>54505.582490712535</v>
      </c>
      <c r="Z60" s="10">
        <v>51074.612365033914</v>
      </c>
      <c r="AA60" s="10">
        <v>47598.453380010098</v>
      </c>
      <c r="AB60" s="36"/>
      <c r="AC60" s="36"/>
    </row>
    <row r="61" spans="1:29">
      <c r="A61" s="46" t="s">
        <v>24</v>
      </c>
      <c r="B61" s="46" t="s">
        <v>198</v>
      </c>
      <c r="C61" s="10">
        <v>0</v>
      </c>
      <c r="D61" s="10">
        <v>0</v>
      </c>
      <c r="E61" s="10">
        <v>0</v>
      </c>
      <c r="F61" s="10">
        <v>0</v>
      </c>
      <c r="G61" s="10">
        <v>165022.81773836291</v>
      </c>
      <c r="H61" s="10">
        <v>374901.42754424084</v>
      </c>
      <c r="I61" s="10">
        <v>350375.1661273588</v>
      </c>
      <c r="J61" s="10">
        <v>328320.12784807774</v>
      </c>
      <c r="K61" s="10">
        <v>305974.51714840648</v>
      </c>
      <c r="L61" s="10">
        <v>285957.49320905341</v>
      </c>
      <c r="M61" s="10">
        <v>267249.99400466413</v>
      </c>
      <c r="N61" s="10">
        <v>250427.42952236801</v>
      </c>
      <c r="O61" s="10">
        <v>233383.22968500512</v>
      </c>
      <c r="P61" s="10">
        <v>218115.16805433959</v>
      </c>
      <c r="Q61" s="10">
        <v>203845.95162199729</v>
      </c>
      <c r="R61" s="10">
        <v>191014.47671861062</v>
      </c>
      <c r="S61" s="10">
        <v>178013.94856046379</v>
      </c>
      <c r="T61" s="10">
        <v>166368.17666108458</v>
      </c>
      <c r="U61" s="10">
        <v>155484.27753869849</v>
      </c>
      <c r="V61" s="10">
        <v>145697.02123679139</v>
      </c>
      <c r="W61" s="10">
        <v>135780.81873334598</v>
      </c>
      <c r="X61" s="10">
        <v>126897.9618369433</v>
      </c>
      <c r="Y61" s="10">
        <v>118596.22618397599</v>
      </c>
      <c r="Z61" s="10">
        <v>111130.9589913113</v>
      </c>
      <c r="AA61" s="10">
        <v>103567.3376811401</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107375.39502548029</v>
      </c>
      <c r="E63" s="27">
        <v>100351.03321181516</v>
      </c>
      <c r="F63" s="27">
        <v>119091.49544674854</v>
      </c>
      <c r="G63" s="27">
        <v>276008.98943013459</v>
      </c>
      <c r="H63" s="27">
        <v>1026973.0352575402</v>
      </c>
      <c r="I63" s="27">
        <v>959787.89505185024</v>
      </c>
      <c r="J63" s="27">
        <v>1000092.2395819505</v>
      </c>
      <c r="K63" s="27">
        <v>1124680.1121868095</v>
      </c>
      <c r="L63" s="27">
        <v>1232072.2491859333</v>
      </c>
      <c r="M63" s="27">
        <v>1501872.9691065555</v>
      </c>
      <c r="N63" s="27">
        <v>1479890.4699694472</v>
      </c>
      <c r="O63" s="27">
        <v>1571461.9743981534</v>
      </c>
      <c r="P63" s="27">
        <v>1647835.0558567191</v>
      </c>
      <c r="Q63" s="27">
        <v>1706990.1999696232</v>
      </c>
      <c r="R63" s="27">
        <v>1755489.0698775756</v>
      </c>
      <c r="S63" s="27">
        <v>1636009.7225711816</v>
      </c>
      <c r="T63" s="27">
        <v>1528981.1017196104</v>
      </c>
      <c r="U63" s="27">
        <v>1428954.3038425078</v>
      </c>
      <c r="V63" s="27">
        <v>1339006.0906387414</v>
      </c>
      <c r="W63" s="27">
        <v>1271472.6892259039</v>
      </c>
      <c r="X63" s="27">
        <v>1188292.3664406964</v>
      </c>
      <c r="Y63" s="27">
        <v>1112511.9449933022</v>
      </c>
      <c r="Z63" s="27">
        <v>1050115.8042254618</v>
      </c>
      <c r="AA63" s="27">
        <v>986090.51722992107</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1.4374002271009501E-4</v>
      </c>
      <c r="E68" s="10">
        <v>1.34336469785103E-4</v>
      </c>
      <c r="F68" s="10">
        <v>1.25880402448073E-4</v>
      </c>
      <c r="G68" s="10">
        <v>1.1731292740187001E-4</v>
      </c>
      <c r="H68" s="10">
        <v>1.0963824987775301E-4</v>
      </c>
      <c r="I68" s="10">
        <v>3.3266525417847501E-3</v>
      </c>
      <c r="J68" s="10">
        <v>3.2184164783157099E-3</v>
      </c>
      <c r="K68" s="10">
        <v>3.4248275235084901E-3</v>
      </c>
      <c r="L68" s="10">
        <v>4.0288533427711498E-3</v>
      </c>
      <c r="M68" s="10">
        <v>3.9946321363351503E-3</v>
      </c>
      <c r="N68" s="10">
        <v>3.7431823372928797E-3</v>
      </c>
      <c r="O68" s="10">
        <v>3.4884197162298302E-3</v>
      </c>
      <c r="P68" s="10">
        <v>5.2223784688381304E-3</v>
      </c>
      <c r="Q68" s="10">
        <v>4.8807275396108001E-3</v>
      </c>
      <c r="R68" s="10">
        <v>4.5881586508932102E-3</v>
      </c>
      <c r="S68" s="10">
        <v>4.7543843602337104E-3</v>
      </c>
      <c r="T68" s="10">
        <v>7.2868068800076404E-3</v>
      </c>
      <c r="U68" s="10">
        <v>6.8100998859608099E-3</v>
      </c>
      <c r="V68" s="10">
        <v>8.1340168255958495E-3</v>
      </c>
      <c r="W68" s="10">
        <v>7.5955293534233697E-3</v>
      </c>
      <c r="X68" s="10">
        <v>7.1030301712630296E-3</v>
      </c>
      <c r="Y68" s="10">
        <v>8.6318400978064799E-3</v>
      </c>
      <c r="Z68" s="10">
        <v>8.1092972144724013E-3</v>
      </c>
      <c r="AA68" s="10">
        <v>7.5660650445481996E-3</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6.47760498247223E-3</v>
      </c>
      <c r="E70" s="10">
        <v>6.6490435169880603E-3</v>
      </c>
      <c r="F70" s="10">
        <v>7.0258880010347696E-3</v>
      </c>
      <c r="G70" s="10">
        <v>8.5512073521122108E-3</v>
      </c>
      <c r="H70" s="10">
        <v>8.1985385208903916E-3</v>
      </c>
      <c r="I70" s="10">
        <v>8.7498340495533108E-3</v>
      </c>
      <c r="J70" s="10">
        <v>8.6809261478260711E-3</v>
      </c>
      <c r="K70" s="10">
        <v>8.8429534926240099E-3</v>
      </c>
      <c r="L70" s="10">
        <v>8.9145643651675384E-3</v>
      </c>
      <c r="M70" s="10">
        <v>9.6142094025974487E-3</v>
      </c>
      <c r="N70" s="10">
        <v>9.4370712521792098E-3</v>
      </c>
      <c r="O70" s="10">
        <v>9.059148742466579E-3</v>
      </c>
      <c r="P70" s="10">
        <v>6491.0011703701402</v>
      </c>
      <c r="Q70" s="10">
        <v>6066.3562874227355</v>
      </c>
      <c r="R70" s="10">
        <v>5684.497901054905</v>
      </c>
      <c r="S70" s="10">
        <v>5297.6085669045633</v>
      </c>
      <c r="T70" s="10">
        <v>19476.553820136047</v>
      </c>
      <c r="U70" s="10">
        <v>18202.386818168408</v>
      </c>
      <c r="V70" s="10">
        <v>21648.607767073998</v>
      </c>
      <c r="W70" s="10">
        <v>29827.121055323893</v>
      </c>
      <c r="X70" s="10">
        <v>27875.814124112949</v>
      </c>
      <c r="Y70" s="10">
        <v>26052.16279980668</v>
      </c>
      <c r="Z70" s="10">
        <v>24412.259417486624</v>
      </c>
      <c r="AA70" s="10">
        <v>22750.750491323462</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0</v>
      </c>
      <c r="D73" s="10">
        <v>0.10748859008616149</v>
      </c>
      <c r="E73" s="10">
        <v>39978.700490433555</v>
      </c>
      <c r="F73" s="10">
        <v>155573.54550367146</v>
      </c>
      <c r="G73" s="10">
        <v>264075.29816997238</v>
      </c>
      <c r="H73" s="10">
        <v>256273.3682352808</v>
      </c>
      <c r="I73" s="10">
        <v>239507.82082657912</v>
      </c>
      <c r="J73" s="10">
        <v>224431.54081292747</v>
      </c>
      <c r="K73" s="10">
        <v>209156.63283744911</v>
      </c>
      <c r="L73" s="10">
        <v>195473.4896907525</v>
      </c>
      <c r="M73" s="10">
        <v>182685.50519050646</v>
      </c>
      <c r="N73" s="10">
        <v>171186.0155169144</v>
      </c>
      <c r="O73" s="10">
        <v>159535.02155187126</v>
      </c>
      <c r="P73" s="10">
        <v>149098.15284209771</v>
      </c>
      <c r="Q73" s="10">
        <v>139344.06973861292</v>
      </c>
      <c r="R73" s="10">
        <v>130572.79119123309</v>
      </c>
      <c r="S73" s="10">
        <v>121685.95281011835</v>
      </c>
      <c r="T73" s="10">
        <v>113725.19270683125</v>
      </c>
      <c r="U73" s="10">
        <v>106285.2329499475</v>
      </c>
      <c r="V73" s="10">
        <v>99594.906822707242</v>
      </c>
      <c r="W73" s="10">
        <v>92816.481365630825</v>
      </c>
      <c r="X73" s="10">
        <v>91203.03043531967</v>
      </c>
      <c r="Y73" s="10">
        <v>99473.499520594487</v>
      </c>
      <c r="Z73" s="10">
        <v>106736.51603191937</v>
      </c>
      <c r="AA73" s="10">
        <v>99471.985819771697</v>
      </c>
      <c r="AB73" s="36"/>
      <c r="AC73" s="36"/>
    </row>
    <row r="74" spans="1:29">
      <c r="A74" s="46" t="s">
        <v>25</v>
      </c>
      <c r="B74" s="46" t="s">
        <v>8</v>
      </c>
      <c r="C74" s="10">
        <v>0</v>
      </c>
      <c r="D74" s="10">
        <v>3.4127621187516034E-2</v>
      </c>
      <c r="E74" s="10">
        <v>7.3923460299833585E-2</v>
      </c>
      <c r="F74" s="10">
        <v>12456.555896363863</v>
      </c>
      <c r="G74" s="10">
        <v>55836.725598443372</v>
      </c>
      <c r="H74" s="10">
        <v>52183.85585488801</v>
      </c>
      <c r="I74" s="10">
        <v>48769.9588310088</v>
      </c>
      <c r="J74" s="10">
        <v>45700.040148340158</v>
      </c>
      <c r="K74" s="10">
        <v>42589.675779177509</v>
      </c>
      <c r="L74" s="10">
        <v>39803.435689533901</v>
      </c>
      <c r="M74" s="10">
        <v>37199.472925657552</v>
      </c>
      <c r="N74" s="10">
        <v>34857.880661346702</v>
      </c>
      <c r="O74" s="10">
        <v>32485.438202913938</v>
      </c>
      <c r="P74" s="10">
        <v>30360.223182715883</v>
      </c>
      <c r="Q74" s="10">
        <v>28374.040443930506</v>
      </c>
      <c r="R74" s="10">
        <v>26587.982447821974</v>
      </c>
      <c r="S74" s="10">
        <v>24778.393084274467</v>
      </c>
      <c r="T74" s="10">
        <v>23157.377745893773</v>
      </c>
      <c r="U74" s="10">
        <v>21642.411482609808</v>
      </c>
      <c r="V74" s="10">
        <v>20280.15253979557</v>
      </c>
      <c r="W74" s="10">
        <v>19875.698421262925</v>
      </c>
      <c r="X74" s="10">
        <v>29544.039222886608</v>
      </c>
      <c r="Y74" s="10">
        <v>37233.262392793804</v>
      </c>
      <c r="Z74" s="10">
        <v>34889.543523775588</v>
      </c>
      <c r="AA74" s="10">
        <v>32514.949011462486</v>
      </c>
      <c r="AB74" s="36"/>
      <c r="AC74" s="36"/>
    </row>
    <row r="75" spans="1:29">
      <c r="A75" s="46" t="s">
        <v>25</v>
      </c>
      <c r="B75" s="46" t="s">
        <v>85</v>
      </c>
      <c r="C75" s="10">
        <v>0</v>
      </c>
      <c r="D75" s="10">
        <v>4.5805078060529594E-2</v>
      </c>
      <c r="E75" s="10">
        <v>27914.337990055872</v>
      </c>
      <c r="F75" s="10">
        <v>33598.874314842258</v>
      </c>
      <c r="G75" s="10">
        <v>31312.120344865249</v>
      </c>
      <c r="H75" s="10">
        <v>29263.684396868877</v>
      </c>
      <c r="I75" s="10">
        <v>27349.238075332032</v>
      </c>
      <c r="J75" s="10">
        <v>25627.68809282955</v>
      </c>
      <c r="K75" s="10">
        <v>23883.456868848782</v>
      </c>
      <c r="L75" s="10">
        <v>22320.988250872309</v>
      </c>
      <c r="M75" s="10">
        <v>20860.737303831142</v>
      </c>
      <c r="N75" s="10">
        <v>19547.618688066312</v>
      </c>
      <c r="O75" s="10">
        <v>18217.199978854169</v>
      </c>
      <c r="P75" s="10">
        <v>17025.421886239688</v>
      </c>
      <c r="Q75" s="10">
        <v>15911.6101022168</v>
      </c>
      <c r="R75" s="10">
        <v>14910.023895910019</v>
      </c>
      <c r="S75" s="10">
        <v>13895.242255677809</v>
      </c>
      <c r="T75" s="10">
        <v>12986.213747154639</v>
      </c>
      <c r="U75" s="10">
        <v>12136.64944542336</v>
      </c>
      <c r="V75" s="10">
        <v>11372.68594429268</v>
      </c>
      <c r="W75" s="10">
        <v>21021.211154155797</v>
      </c>
      <c r="X75" s="10">
        <v>20604.016241235528</v>
      </c>
      <c r="Y75" s="10">
        <v>28967.610503704749</v>
      </c>
      <c r="Z75" s="10">
        <v>25222.907706381658</v>
      </c>
      <c r="AA75" s="10">
        <v>23506.226715748409</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0.19404263433938945</v>
      </c>
      <c r="E78" s="27">
        <v>67893.119187329721</v>
      </c>
      <c r="F78" s="27">
        <v>201628.98286664597</v>
      </c>
      <c r="G78" s="27">
        <v>351224.15278180124</v>
      </c>
      <c r="H78" s="27">
        <v>337720.91679521446</v>
      </c>
      <c r="I78" s="27">
        <v>315627.02980940655</v>
      </c>
      <c r="J78" s="27">
        <v>295759.28095343977</v>
      </c>
      <c r="K78" s="27">
        <v>275629.77775325644</v>
      </c>
      <c r="L78" s="27">
        <v>257597.92657457641</v>
      </c>
      <c r="M78" s="27">
        <v>240745.72902883671</v>
      </c>
      <c r="N78" s="27">
        <v>225591.52804658102</v>
      </c>
      <c r="O78" s="27">
        <v>210237.67228120781</v>
      </c>
      <c r="P78" s="27">
        <v>202974.80430380191</v>
      </c>
      <c r="Q78" s="27">
        <v>189696.0814529105</v>
      </c>
      <c r="R78" s="27">
        <v>177755.30002417864</v>
      </c>
      <c r="S78" s="27">
        <v>165657.20147135956</v>
      </c>
      <c r="T78" s="27">
        <v>169345.34530682259</v>
      </c>
      <c r="U78" s="27">
        <v>158266.68750624897</v>
      </c>
      <c r="V78" s="27">
        <v>152896.36120788631</v>
      </c>
      <c r="W78" s="27">
        <v>163540.51959190279</v>
      </c>
      <c r="X78" s="27">
        <v>169226.90712658491</v>
      </c>
      <c r="Y78" s="27">
        <v>191726.54384873982</v>
      </c>
      <c r="Z78" s="27">
        <v>191261.23478886046</v>
      </c>
      <c r="AA78" s="27">
        <v>178243.9196043711</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1.3312103416864902E-4</v>
      </c>
      <c r="E83" s="10">
        <v>1.2441218143137501E-4</v>
      </c>
      <c r="F83" s="10">
        <v>1.1658081750307301E-4</v>
      </c>
      <c r="G83" s="10">
        <v>1.0864627626075799E-4</v>
      </c>
      <c r="H83" s="10">
        <v>1.01538575916352E-4</v>
      </c>
      <c r="I83" s="10">
        <v>2.9341520345719601E-3</v>
      </c>
      <c r="J83" s="10">
        <v>2.9182757470181701E-3</v>
      </c>
      <c r="K83" s="10">
        <v>2.9103429094471302E-3</v>
      </c>
      <c r="L83" s="10">
        <v>2.8387373737507804E-3</v>
      </c>
      <c r="M83" s="10">
        <v>2.7215507474616599E-3</v>
      </c>
      <c r="N83" s="10">
        <v>2.6470038141116403E-3</v>
      </c>
      <c r="O83" s="10">
        <v>2.76137128622574E-3</v>
      </c>
      <c r="P83" s="10">
        <v>2.8762446414013301E-3</v>
      </c>
      <c r="Q83" s="10">
        <v>2.70089821294464E-3</v>
      </c>
      <c r="R83" s="10">
        <v>2.8580520049977798E-3</v>
      </c>
      <c r="S83" s="10">
        <v>2.7947572881702899E-3</v>
      </c>
      <c r="T83" s="10">
        <v>3.0682158667836197E-3</v>
      </c>
      <c r="U83" s="10">
        <v>2.8738365189270101E-3</v>
      </c>
      <c r="V83" s="10">
        <v>3.0064355332054399E-3</v>
      </c>
      <c r="W83" s="10">
        <v>2.9072651354114898E-3</v>
      </c>
      <c r="X83" s="10">
        <v>2.72456355453401E-3</v>
      </c>
      <c r="Y83" s="10">
        <v>2.6138696876662803E-3</v>
      </c>
      <c r="Z83" s="10">
        <v>2.6759794994788201E-3</v>
      </c>
      <c r="AA83" s="10">
        <v>2.6571051586631498E-3</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6.1593763877122992E-3</v>
      </c>
      <c r="E85" s="10">
        <v>6.2116400798886192E-3</v>
      </c>
      <c r="F85" s="10">
        <v>6.5962303846543195E-3</v>
      </c>
      <c r="G85" s="10">
        <v>8.0609650102390299E-3</v>
      </c>
      <c r="H85" s="10">
        <v>8.0711163864301307E-3</v>
      </c>
      <c r="I85" s="10">
        <v>8.6211368646440904E-3</v>
      </c>
      <c r="J85" s="10">
        <v>8.5714547409018304E-3</v>
      </c>
      <c r="K85" s="10">
        <v>8.6092017614487915E-3</v>
      </c>
      <c r="L85" s="10">
        <v>8.5730141188152791E-3</v>
      </c>
      <c r="M85" s="10">
        <v>8.5000169615076018E-3</v>
      </c>
      <c r="N85" s="10">
        <v>8.5322977597825193E-3</v>
      </c>
      <c r="O85" s="10">
        <v>8.5692726969977297E-3</v>
      </c>
      <c r="P85" s="10">
        <v>8.8393865602618901E-3</v>
      </c>
      <c r="Q85" s="10">
        <v>8.5203311947611195E-3</v>
      </c>
      <c r="R85" s="10">
        <v>8.6391471302914198E-3</v>
      </c>
      <c r="S85" s="10">
        <v>8.7171654345765404E-3</v>
      </c>
      <c r="T85" s="10">
        <v>1.5342202590847179E-2</v>
      </c>
      <c r="U85" s="10">
        <v>1.4431692492678129E-2</v>
      </c>
      <c r="V85" s="10">
        <v>1.7912821069624173E-2</v>
      </c>
      <c r="W85" s="10">
        <v>1.7711649367536601E-2</v>
      </c>
      <c r="X85" s="10">
        <v>1.6646698729048778E-2</v>
      </c>
      <c r="Y85" s="10">
        <v>1.566327324027451E-2</v>
      </c>
      <c r="Z85" s="10">
        <v>1.8839184948069167E-2</v>
      </c>
      <c r="AA85" s="10">
        <v>1.7678661828018201E-2</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0</v>
      </c>
      <c r="D88" s="10">
        <v>0.12515891489323366</v>
      </c>
      <c r="E88" s="10">
        <v>63185.480324731696</v>
      </c>
      <c r="F88" s="10">
        <v>117614.57903605133</v>
      </c>
      <c r="G88" s="10">
        <v>174229.59084491426</v>
      </c>
      <c r="H88" s="10">
        <v>191620.30974452096</v>
      </c>
      <c r="I88" s="10">
        <v>217849.61540820496</v>
      </c>
      <c r="J88" s="10">
        <v>204136.65552246897</v>
      </c>
      <c r="K88" s="10">
        <v>259208.25161821095</v>
      </c>
      <c r="L88" s="10">
        <v>265099.83308476966</v>
      </c>
      <c r="M88" s="10">
        <v>247756.85500520331</v>
      </c>
      <c r="N88" s="10">
        <v>232161.32725121439</v>
      </c>
      <c r="O88" s="10">
        <v>216360.33334299299</v>
      </c>
      <c r="P88" s="10">
        <v>202205.92124006577</v>
      </c>
      <c r="Q88" s="10">
        <v>188977.75156673987</v>
      </c>
      <c r="R88" s="10">
        <v>177082.18934076439</v>
      </c>
      <c r="S88" s="10">
        <v>184565.02371035799</v>
      </c>
      <c r="T88" s="10">
        <v>172490.67658040821</v>
      </c>
      <c r="U88" s="10">
        <v>161206.24010149401</v>
      </c>
      <c r="V88" s="10">
        <v>151058.80389708348</v>
      </c>
      <c r="W88" s="10">
        <v>140777.67671473423</v>
      </c>
      <c r="X88" s="10">
        <v>131567.92315468731</v>
      </c>
      <c r="Y88" s="10">
        <v>122960.67751615164</v>
      </c>
      <c r="Z88" s="10">
        <v>115220.68312643524</v>
      </c>
      <c r="AA88" s="10">
        <v>107378.71498684418</v>
      </c>
      <c r="AB88" s="36"/>
      <c r="AC88" s="36"/>
    </row>
    <row r="89" spans="1:29">
      <c r="A89" s="46" t="s">
        <v>26</v>
      </c>
      <c r="B89" s="46" t="s">
        <v>8</v>
      </c>
      <c r="C89" s="10">
        <v>0</v>
      </c>
      <c r="D89" s="10">
        <v>7.3785562213762763E-3</v>
      </c>
      <c r="E89" s="10">
        <v>1.3491685268041982E-2</v>
      </c>
      <c r="F89" s="10">
        <v>1.3708789578645067E-2</v>
      </c>
      <c r="G89" s="10">
        <v>1.464406643461379E-2</v>
      </c>
      <c r="H89" s="10">
        <v>1.375920943303123E-2</v>
      </c>
      <c r="I89" s="10">
        <v>1.3898348618471E-2</v>
      </c>
      <c r="J89" s="10">
        <v>2.1842902968935735E-2</v>
      </c>
      <c r="K89" s="10">
        <v>2.1219476663251143E-2</v>
      </c>
      <c r="L89" s="10">
        <v>2.0520926405485137E-2</v>
      </c>
      <c r="M89" s="10">
        <v>1.9280614454933186E-2</v>
      </c>
      <c r="N89" s="10">
        <v>49460.622130993863</v>
      </c>
      <c r="O89" s="10">
        <v>46094.311296129301</v>
      </c>
      <c r="P89" s="10">
        <v>43078.796590407474</v>
      </c>
      <c r="Q89" s="10">
        <v>40260.557680526566</v>
      </c>
      <c r="R89" s="10">
        <v>37726.280948408865</v>
      </c>
      <c r="S89" s="10">
        <v>35158.614207785817</v>
      </c>
      <c r="T89" s="10">
        <v>32858.519656672041</v>
      </c>
      <c r="U89" s="10">
        <v>30708.897401437753</v>
      </c>
      <c r="V89" s="10">
        <v>28775.867847263667</v>
      </c>
      <c r="W89" s="10">
        <v>26817.370876103956</v>
      </c>
      <c r="X89" s="10">
        <v>25062.963890706735</v>
      </c>
      <c r="Y89" s="10">
        <v>23423.33210935953</v>
      </c>
      <c r="Z89" s="10">
        <v>21948.905655861305</v>
      </c>
      <c r="AA89" s="10">
        <v>20455.055590644261</v>
      </c>
      <c r="AB89" s="36"/>
      <c r="AC89" s="36"/>
    </row>
    <row r="90" spans="1:29">
      <c r="A90" s="46" t="s">
        <v>26</v>
      </c>
      <c r="B90" s="46" t="s">
        <v>85</v>
      </c>
      <c r="C90" s="10">
        <v>0</v>
      </c>
      <c r="D90" s="10">
        <v>3.3331386649674895E-2</v>
      </c>
      <c r="E90" s="10">
        <v>4.1941065121944905E-2</v>
      </c>
      <c r="F90" s="10">
        <v>4.3470842567836399E-2</v>
      </c>
      <c r="G90" s="10">
        <v>4.1318238460941403E-2</v>
      </c>
      <c r="H90" s="10">
        <v>3.9110760343066701E-2</v>
      </c>
      <c r="I90" s="10">
        <v>3.9930861657253007E-2</v>
      </c>
      <c r="J90" s="10">
        <v>4.0681938530158494E-2</v>
      </c>
      <c r="K90" s="10">
        <v>4.1527278006898004E-2</v>
      </c>
      <c r="L90" s="10">
        <v>4.1921808581481299E-2</v>
      </c>
      <c r="M90" s="10">
        <v>4.3280673214454293E-2</v>
      </c>
      <c r="N90" s="10">
        <v>4.4047654303937901E-2</v>
      </c>
      <c r="O90" s="10">
        <v>4.6894659789640601E-2</v>
      </c>
      <c r="P90" s="10">
        <v>5.5745520047338598E-2</v>
      </c>
      <c r="Q90" s="10">
        <v>5.5871530889684197E-2</v>
      </c>
      <c r="R90" s="10">
        <v>5.9346770533568204E-2</v>
      </c>
      <c r="S90" s="10">
        <v>6.5478958740730092E-2</v>
      </c>
      <c r="T90" s="10">
        <v>9.9449069000813212E-2</v>
      </c>
      <c r="U90" s="10">
        <v>9.3762929895232508E-2</v>
      </c>
      <c r="V90" s="10">
        <v>9.7436956778131106E-2</v>
      </c>
      <c r="W90" s="10">
        <v>9.4408296370831299E-2</v>
      </c>
      <c r="X90" s="10">
        <v>7.9721269442958695E-2</v>
      </c>
      <c r="Y90" s="10">
        <v>7.2483155752299397E-2</v>
      </c>
      <c r="Z90" s="10">
        <v>0.1047170912931841</v>
      </c>
      <c r="AA90" s="10">
        <v>9.8367175234546494E-2</v>
      </c>
      <c r="AB90" s="36"/>
      <c r="AC90" s="36"/>
    </row>
    <row r="91" spans="1:29">
      <c r="A91" s="46" t="s">
        <v>26</v>
      </c>
      <c r="B91" s="46" t="s">
        <v>198</v>
      </c>
      <c r="C91" s="10">
        <v>0</v>
      </c>
      <c r="D91" s="10">
        <v>0</v>
      </c>
      <c r="E91" s="10">
        <v>0</v>
      </c>
      <c r="F91" s="10">
        <v>0</v>
      </c>
      <c r="G91" s="10">
        <v>7.57642722935222E-2</v>
      </c>
      <c r="H91" s="10">
        <v>7.7953267305017698E-2</v>
      </c>
      <c r="I91" s="10">
        <v>9.4508153701915704E-2</v>
      </c>
      <c r="J91" s="10">
        <v>9.5042431477761799E-2</v>
      </c>
      <c r="K91" s="10">
        <v>9.4795885199901606E-2</v>
      </c>
      <c r="L91" s="10">
        <v>9.41407060377428E-2</v>
      </c>
      <c r="M91" s="10">
        <v>9.5471223477012104E-2</v>
      </c>
      <c r="N91" s="10">
        <v>9.5633075630247796E-2</v>
      </c>
      <c r="O91" s="10">
        <v>0.1137827563727096</v>
      </c>
      <c r="P91" s="10">
        <v>0.13575776131830047</v>
      </c>
      <c r="Q91" s="10">
        <v>0.12818800136323599</v>
      </c>
      <c r="R91" s="10">
        <v>0.15347595590553781</v>
      </c>
      <c r="S91" s="10">
        <v>0.20844655093721828</v>
      </c>
      <c r="T91" s="10">
        <v>4108.2835644319566</v>
      </c>
      <c r="U91" s="10">
        <v>3839.518109713435</v>
      </c>
      <c r="V91" s="10">
        <v>4719.9556864637025</v>
      </c>
      <c r="W91" s="10">
        <v>4398.7146823556277</v>
      </c>
      <c r="X91" s="10">
        <v>4110.9487957540914</v>
      </c>
      <c r="Y91" s="10">
        <v>3842.0086488261609</v>
      </c>
      <c r="Z91" s="10">
        <v>4930.2812469807204</v>
      </c>
      <c r="AA91" s="10">
        <v>4594.7252941497891</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0</v>
      </c>
      <c r="D93" s="27">
        <v>0.17216135518616579</v>
      </c>
      <c r="E93" s="27">
        <v>63185.54209353435</v>
      </c>
      <c r="F93" s="27">
        <v>117614.64292849469</v>
      </c>
      <c r="G93" s="27">
        <v>174229.73074110271</v>
      </c>
      <c r="H93" s="27">
        <v>191620.448740413</v>
      </c>
      <c r="I93" s="27">
        <v>217849.77530085781</v>
      </c>
      <c r="J93" s="27">
        <v>204136.82457947239</v>
      </c>
      <c r="K93" s="27">
        <v>259208.42068039547</v>
      </c>
      <c r="L93" s="27">
        <v>265100.00107996218</v>
      </c>
      <c r="M93" s="27">
        <v>247757.02425928216</v>
      </c>
      <c r="N93" s="27">
        <v>281622.10024223977</v>
      </c>
      <c r="O93" s="27">
        <v>262454.81664718245</v>
      </c>
      <c r="P93" s="27">
        <v>245284.9210493858</v>
      </c>
      <c r="Q93" s="27">
        <v>229238.50452802813</v>
      </c>
      <c r="R93" s="27">
        <v>214808.69460909883</v>
      </c>
      <c r="S93" s="27">
        <v>219723.9233555762</v>
      </c>
      <c r="T93" s="27">
        <v>209457.59766099963</v>
      </c>
      <c r="U93" s="27">
        <v>195754.76668110411</v>
      </c>
      <c r="V93" s="27">
        <v>184554.74578702424</v>
      </c>
      <c r="W93" s="27">
        <v>171993.87730040471</v>
      </c>
      <c r="X93" s="27">
        <v>160741.93493367985</v>
      </c>
      <c r="Y93" s="27">
        <v>150226.109034636</v>
      </c>
      <c r="Z93" s="27">
        <v>142099.99626153297</v>
      </c>
      <c r="AA93" s="27">
        <v>132428.61457458045</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eLYQN3zDrj3w5fbtQoc5gNmasikl7QPcTKaKObQtG5nLV/ua425BtKc8c8ncUwQfUuCCF3EK3TnysuglqHPExw==" saltValue="Dolg2gc5qY22Inxpf2Mop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217</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70</v>
      </c>
      <c r="B2" s="54" t="s">
        <v>204</v>
      </c>
      <c r="C2" s="54"/>
      <c r="D2" s="54"/>
      <c r="E2" s="54"/>
      <c r="F2" s="54"/>
      <c r="G2" s="54"/>
      <c r="H2" s="54"/>
      <c r="I2" s="54"/>
      <c r="J2" s="54"/>
      <c r="K2" s="54"/>
      <c r="L2" s="54"/>
      <c r="M2" s="54"/>
      <c r="N2" s="54"/>
      <c r="O2" s="54"/>
      <c r="P2" s="54"/>
      <c r="Q2" s="54"/>
      <c r="R2" s="54"/>
      <c r="S2" s="54"/>
      <c r="T2" s="54"/>
      <c r="U2" s="54"/>
      <c r="V2" s="54"/>
      <c r="W2" s="54"/>
      <c r="X2" s="54"/>
      <c r="Y2" s="54"/>
      <c r="Z2" s="54"/>
      <c r="AA2" s="54"/>
      <c r="AB2" s="36"/>
      <c r="AC2" s="36"/>
    </row>
    <row r="3" spans="1:29">
      <c r="B3" s="54"/>
      <c r="C3" s="54"/>
      <c r="D3" s="54"/>
      <c r="E3" s="54"/>
      <c r="F3" s="54"/>
      <c r="G3" s="54"/>
      <c r="H3" s="54"/>
      <c r="I3" s="54"/>
      <c r="J3" s="54"/>
      <c r="K3" s="54"/>
      <c r="L3" s="54"/>
      <c r="M3" s="54"/>
      <c r="N3" s="54"/>
      <c r="O3" s="54"/>
      <c r="P3" s="54"/>
      <c r="Q3" s="54"/>
      <c r="R3" s="54"/>
      <c r="S3" s="54"/>
      <c r="T3" s="54"/>
      <c r="U3" s="54"/>
      <c r="V3" s="54"/>
      <c r="W3" s="54"/>
      <c r="X3" s="54"/>
      <c r="Y3" s="54"/>
      <c r="Z3" s="54"/>
      <c r="AA3" s="54"/>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22</v>
      </c>
      <c r="B6" s="46" t="s">
        <v>14</v>
      </c>
      <c r="C6" s="10">
        <v>5716.762135170613</v>
      </c>
      <c r="D6" s="10">
        <v>20936.259186242896</v>
      </c>
      <c r="E6" s="10">
        <v>47316.998323273801</v>
      </c>
      <c r="F6" s="10">
        <v>66259.603463172709</v>
      </c>
      <c r="G6" s="10">
        <v>61749.946223883751</v>
      </c>
      <c r="H6" s="10">
        <v>57710.230271123612</v>
      </c>
      <c r="I6" s="10">
        <v>53934.794764306214</v>
      </c>
      <c r="J6" s="10">
        <v>50539.765637835495</v>
      </c>
      <c r="K6" s="10">
        <v>47100.007327522217</v>
      </c>
      <c r="L6" s="10">
        <v>44018.698602612756</v>
      </c>
      <c r="M6" s="10">
        <v>41138.970882219619</v>
      </c>
      <c r="N6" s="10">
        <v>38549.399480036998</v>
      </c>
      <c r="O6" s="10">
        <v>35925.710755537861</v>
      </c>
      <c r="P6" s="10">
        <v>33575.430862654015</v>
      </c>
      <c r="Q6" s="10">
        <v>31378.907599943646</v>
      </c>
      <c r="R6" s="10">
        <v>29403.702215149056</v>
      </c>
      <c r="S6" s="10">
        <v>27402.4737925517</v>
      </c>
      <c r="T6" s="10">
        <v>25609.788882097739</v>
      </c>
      <c r="U6" s="10">
        <v>23934.382403056305</v>
      </c>
      <c r="V6" s="10">
        <v>22427.787003052839</v>
      </c>
      <c r="W6" s="10">
        <v>20901.342390348527</v>
      </c>
      <c r="X6" s="10">
        <v>19533.965258677377</v>
      </c>
      <c r="Y6" s="10">
        <v>18256.042673933913</v>
      </c>
      <c r="Z6" s="10">
        <v>17106.881469302618</v>
      </c>
      <c r="AA6" s="10">
        <v>15942.580198051677</v>
      </c>
    </row>
    <row r="7" spans="1:29">
      <c r="A7" s="46" t="s">
        <v>23</v>
      </c>
      <c r="B7" s="46" t="s">
        <v>14</v>
      </c>
      <c r="C7" s="10">
        <v>89.619446988844729</v>
      </c>
      <c r="D7" s="10">
        <v>11934.087524197559</v>
      </c>
      <c r="E7" s="10">
        <v>16608.693361625807</v>
      </c>
      <c r="F7" s="10">
        <v>32694.096418295758</v>
      </c>
      <c r="G7" s="10">
        <v>30473.221275649328</v>
      </c>
      <c r="H7" s="10">
        <v>37209.378444668648</v>
      </c>
      <c r="I7" s="10">
        <v>34775.120327220524</v>
      </c>
      <c r="J7" s="10">
        <v>32586.134188526707</v>
      </c>
      <c r="K7" s="10">
        <v>30372.344514721575</v>
      </c>
      <c r="L7" s="10">
        <v>29410.04115609061</v>
      </c>
      <c r="M7" s="10">
        <v>33563.238893220638</v>
      </c>
      <c r="N7" s="10">
        <v>31451.56095477831</v>
      </c>
      <c r="O7" s="10">
        <v>29310.954753391034</v>
      </c>
      <c r="P7" s="10">
        <v>30183.564222341374</v>
      </c>
      <c r="Q7" s="10">
        <v>28521.352001346397</v>
      </c>
      <c r="R7" s="10">
        <v>29203.223795764425</v>
      </c>
      <c r="S7" s="10">
        <v>32041.333268226546</v>
      </c>
      <c r="T7" s="10">
        <v>32555.669312883128</v>
      </c>
      <c r="U7" s="10">
        <v>32002.067565821137</v>
      </c>
      <c r="V7" s="10">
        <v>35358.717347658785</v>
      </c>
      <c r="W7" s="10">
        <v>33427.924797295083</v>
      </c>
      <c r="X7" s="10">
        <v>41529.419213000205</v>
      </c>
      <c r="Y7" s="10">
        <v>50554.168642507422</v>
      </c>
      <c r="Z7" s="10">
        <v>47383.695199762551</v>
      </c>
      <c r="AA7" s="10">
        <v>49544.201544255775</v>
      </c>
    </row>
    <row r="8" spans="1:29">
      <c r="A8" s="46" t="s">
        <v>24</v>
      </c>
      <c r="B8" s="46" t="s">
        <v>14</v>
      </c>
      <c r="C8" s="10">
        <v>3.8102373177224081E-4</v>
      </c>
      <c r="D8" s="10">
        <v>7437.2033230262641</v>
      </c>
      <c r="E8" s="10">
        <v>6956.1843454832633</v>
      </c>
      <c r="F8" s="10">
        <v>6518.3140497437962</v>
      </c>
      <c r="G8" s="10">
        <v>12880.12424319288</v>
      </c>
      <c r="H8" s="10">
        <v>12042.963398441225</v>
      </c>
      <c r="I8" s="10">
        <v>11255.106059532316</v>
      </c>
      <c r="J8" s="10">
        <v>10546.631897684523</v>
      </c>
      <c r="K8" s="10">
        <v>9828.8237707239859</v>
      </c>
      <c r="L8" s="10">
        <v>9185.8173948643653</v>
      </c>
      <c r="M8" s="10">
        <v>8584.8761623996143</v>
      </c>
      <c r="N8" s="10">
        <v>8044.4847723902285</v>
      </c>
      <c r="O8" s="10">
        <v>9009.7146607586037</v>
      </c>
      <c r="P8" s="10">
        <v>10674.608208364114</v>
      </c>
      <c r="Q8" s="10">
        <v>26193.022224723474</v>
      </c>
      <c r="R8" s="10">
        <v>27454.131529214035</v>
      </c>
      <c r="S8" s="10">
        <v>31679.206723172389</v>
      </c>
      <c r="T8" s="10">
        <v>31099.775100706272</v>
      </c>
      <c r="U8" s="10">
        <v>34333.415943906883</v>
      </c>
      <c r="V8" s="10">
        <v>32172.233215191998</v>
      </c>
      <c r="W8" s="10">
        <v>29982.577153598057</v>
      </c>
      <c r="X8" s="10">
        <v>28021.100326533113</v>
      </c>
      <c r="Y8" s="10">
        <v>26187.94437642202</v>
      </c>
      <c r="Z8" s="10">
        <v>24539.494042134895</v>
      </c>
      <c r="AA8" s="10">
        <v>22869.325601128698</v>
      </c>
    </row>
    <row r="9" spans="1:29">
      <c r="A9" s="46" t="s">
        <v>25</v>
      </c>
      <c r="B9" s="46" t="s">
        <v>14</v>
      </c>
      <c r="C9" s="10">
        <v>70.837240734525892</v>
      </c>
      <c r="D9" s="10">
        <v>66.220092932891376</v>
      </c>
      <c r="E9" s="10">
        <v>9328.133515562653</v>
      </c>
      <c r="F9" s="10">
        <v>11473.302086839105</v>
      </c>
      <c r="G9" s="10">
        <v>39920.016239579112</v>
      </c>
      <c r="H9" s="10">
        <v>37312.639676989435</v>
      </c>
      <c r="I9" s="10">
        <v>34871.626123697948</v>
      </c>
      <c r="J9" s="10">
        <v>32676.564878608926</v>
      </c>
      <c r="K9" s="10">
        <v>30452.583943936956</v>
      </c>
      <c r="L9" s="10">
        <v>28460.359155308754</v>
      </c>
      <c r="M9" s="10">
        <v>26598.466809467849</v>
      </c>
      <c r="N9" s="10">
        <v>24924.175527548789</v>
      </c>
      <c r="O9" s="10">
        <v>23227.825612244618</v>
      </c>
      <c r="P9" s="10">
        <v>21708.248658936143</v>
      </c>
      <c r="Q9" s="10">
        <v>20288.083226969964</v>
      </c>
      <c r="R9" s="10">
        <v>19011.011270474843</v>
      </c>
      <c r="S9" s="10">
        <v>17936.972967486567</v>
      </c>
      <c r="T9" s="10">
        <v>16829.05622364784</v>
      </c>
      <c r="U9" s="10">
        <v>15728.090323526712</v>
      </c>
      <c r="V9" s="10">
        <v>14738.055848174288</v>
      </c>
      <c r="W9" s="10">
        <v>13735.043051612254</v>
      </c>
      <c r="X9" s="10">
        <v>13455.864409214419</v>
      </c>
      <c r="Y9" s="10">
        <v>13446.24315238103</v>
      </c>
      <c r="Z9" s="10">
        <v>12599.844070493491</v>
      </c>
      <c r="AA9" s="10">
        <v>11855.863182465368</v>
      </c>
    </row>
    <row r="10" spans="1:29">
      <c r="A10" s="46" t="s">
        <v>26</v>
      </c>
      <c r="B10" s="46" t="s">
        <v>14</v>
      </c>
      <c r="C10" s="10">
        <v>1.53652331157438E-4</v>
      </c>
      <c r="D10" s="10">
        <v>7.1728725147066812E-4</v>
      </c>
      <c r="E10" s="10">
        <v>7.2385799773737488E-4</v>
      </c>
      <c r="F10" s="10">
        <v>7.4685097521597803E-4</v>
      </c>
      <c r="G10" s="10">
        <v>7.7369157885949199E-4</v>
      </c>
      <c r="H10" s="10">
        <v>8.0742933254163705E-4</v>
      </c>
      <c r="I10" s="10">
        <v>950.28108643010876</v>
      </c>
      <c r="J10" s="10">
        <v>907.21727142455234</v>
      </c>
      <c r="K10" s="10">
        <v>1391.9613641863891</v>
      </c>
      <c r="L10" s="10">
        <v>1436.0193168866488</v>
      </c>
      <c r="M10" s="10">
        <v>1342.0743118972794</v>
      </c>
      <c r="N10" s="10">
        <v>1257.5951095561734</v>
      </c>
      <c r="O10" s="10">
        <v>1231.4532897955071</v>
      </c>
      <c r="P10" s="10">
        <v>1150.8911004938541</v>
      </c>
      <c r="Q10" s="10">
        <v>1075.599428551749</v>
      </c>
      <c r="R10" s="10">
        <v>1007.8939032097206</v>
      </c>
      <c r="S10" s="10">
        <v>939.29638052798396</v>
      </c>
      <c r="T10" s="10">
        <v>877.84728102692281</v>
      </c>
      <c r="U10" s="10">
        <v>838.77724469981638</v>
      </c>
      <c r="V10" s="10">
        <v>813.14116355474107</v>
      </c>
      <c r="W10" s="10">
        <v>757.79868656991061</v>
      </c>
      <c r="X10" s="10">
        <v>721.25781746167172</v>
      </c>
      <c r="Y10" s="10">
        <v>674.07291171578936</v>
      </c>
      <c r="Z10" s="10">
        <v>631.64233804137143</v>
      </c>
      <c r="AA10" s="10">
        <v>588.65269782800692</v>
      </c>
    </row>
    <row r="11" spans="1:29">
      <c r="A11" s="24" t="s">
        <v>16</v>
      </c>
      <c r="B11" s="24" t="s">
        <v>84</v>
      </c>
      <c r="C11" s="27">
        <v>5877.2193575700476</v>
      </c>
      <c r="D11" s="27">
        <v>40373.770843686856</v>
      </c>
      <c r="E11" s="27">
        <v>80210.010269803533</v>
      </c>
      <c r="F11" s="27">
        <v>116945.31676490234</v>
      </c>
      <c r="G11" s="27">
        <v>145023.30875599664</v>
      </c>
      <c r="H11" s="27">
        <v>144275.21259865226</v>
      </c>
      <c r="I11" s="27">
        <v>135786.92836118711</v>
      </c>
      <c r="J11" s="27">
        <v>127256.31387408021</v>
      </c>
      <c r="K11" s="27">
        <v>119145.72092109112</v>
      </c>
      <c r="L11" s="27">
        <v>112510.93562576313</v>
      </c>
      <c r="M11" s="27">
        <v>111227.62705920498</v>
      </c>
      <c r="N11" s="27">
        <v>104227.21584431051</v>
      </c>
      <c r="O11" s="27">
        <v>98705.659071727627</v>
      </c>
      <c r="P11" s="27">
        <v>97292.74305278949</v>
      </c>
      <c r="Q11" s="27">
        <v>107456.96448153524</v>
      </c>
      <c r="R11" s="27">
        <v>106079.96271381208</v>
      </c>
      <c r="S11" s="27">
        <v>109999.28313196519</v>
      </c>
      <c r="T11" s="27">
        <v>106972.1368003619</v>
      </c>
      <c r="U11" s="27">
        <v>106836.73348101086</v>
      </c>
      <c r="V11" s="27">
        <v>105509.93457763265</v>
      </c>
      <c r="W11" s="27">
        <v>98804.686079423831</v>
      </c>
      <c r="X11" s="27">
        <v>103261.60702488678</v>
      </c>
      <c r="Y11" s="27">
        <v>109118.47175696016</v>
      </c>
      <c r="Z11" s="27">
        <v>102261.55711973493</v>
      </c>
      <c r="AA11" s="27">
        <v>100800.62322372952</v>
      </c>
    </row>
    <row r="15" spans="1:29">
      <c r="Y15" s="13"/>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11xv69067y0s4mRaH81HcGSEshVM5tlLQxnu5TRBQ4Ubde4MwT8FfbxB+Zf6bzLwyJWfkduKUJQHnlFHg9jmeA==" saltValue="Rvvj57b1xQUIBv7tLABylg==" spinCount="100000" sheet="1" objects="1" scenarios="1"/>
  <mergeCells count="1">
    <mergeCell ref="B2:AA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218</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82</v>
      </c>
      <c r="B2" s="7" t="s">
        <v>186</v>
      </c>
      <c r="AB2" s="36"/>
      <c r="AC2" s="36"/>
    </row>
    <row r="3" spans="1:29">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22</v>
      </c>
      <c r="B6" s="46" t="s">
        <v>82</v>
      </c>
      <c r="C6" s="10">
        <v>0.1391866927999999</v>
      </c>
      <c r="D6" s="10">
        <v>48917.468693510193</v>
      </c>
      <c r="E6" s="10">
        <v>1892.0256973522994</v>
      </c>
      <c r="F6" s="10">
        <v>22061.598281441104</v>
      </c>
      <c r="G6" s="10">
        <v>17693.819474671298</v>
      </c>
      <c r="H6" s="10">
        <v>880385.17688349274</v>
      </c>
      <c r="I6" s="10">
        <v>0.14153654489999992</v>
      </c>
      <c r="J6" s="10">
        <v>0.14163175889999993</v>
      </c>
      <c r="K6" s="10">
        <v>0.14241856669999989</v>
      </c>
      <c r="L6" s="10">
        <v>0.14545083969999995</v>
      </c>
      <c r="M6" s="10">
        <v>0.14921095579999991</v>
      </c>
      <c r="N6" s="10">
        <v>0.14643822229999992</v>
      </c>
      <c r="O6" s="10">
        <v>0.14604488639999991</v>
      </c>
      <c r="P6" s="10">
        <v>20889.319653781702</v>
      </c>
      <c r="Q6" s="10">
        <v>0.14938317479999988</v>
      </c>
      <c r="R6" s="10">
        <v>0.15198600499999995</v>
      </c>
      <c r="S6" s="10">
        <v>1.3531993889999998</v>
      </c>
      <c r="T6" s="10">
        <v>368.70485526679988</v>
      </c>
      <c r="U6" s="10">
        <v>608.08215348509998</v>
      </c>
      <c r="V6" s="10">
        <v>496.54885514669979</v>
      </c>
      <c r="W6" s="10">
        <v>816.30556000559989</v>
      </c>
      <c r="X6" s="10">
        <v>1273.6981909993006</v>
      </c>
      <c r="Y6" s="10">
        <v>3037.6415277089004</v>
      </c>
      <c r="Z6" s="10">
        <v>834.9320457271001</v>
      </c>
      <c r="AA6" s="10">
        <v>393.92794598920011</v>
      </c>
    </row>
    <row r="7" spans="1:29">
      <c r="A7" s="46" t="s">
        <v>23</v>
      </c>
      <c r="B7" s="46" t="s">
        <v>82</v>
      </c>
      <c r="C7" s="10">
        <v>1.9178787999999988E-2</v>
      </c>
      <c r="D7" s="10">
        <v>2.2397728599999989E-2</v>
      </c>
      <c r="E7" s="10">
        <v>123.5457344897</v>
      </c>
      <c r="F7" s="10">
        <v>39008.981700493001</v>
      </c>
      <c r="G7" s="10">
        <v>29585.948553456299</v>
      </c>
      <c r="H7" s="10">
        <v>97405.233629451002</v>
      </c>
      <c r="I7" s="10">
        <v>1.8093642899999981E-2</v>
      </c>
      <c r="J7" s="10">
        <v>1.8404516699999981E-2</v>
      </c>
      <c r="K7" s="10">
        <v>1.8613612399999997E-2</v>
      </c>
      <c r="L7" s="10">
        <v>1.9195199299999979E-2</v>
      </c>
      <c r="M7" s="10">
        <v>3118.1213030000004</v>
      </c>
      <c r="N7" s="10">
        <v>2288.3385750593002</v>
      </c>
      <c r="O7" s="10">
        <v>1.9605744299999985E-2</v>
      </c>
      <c r="P7" s="10">
        <v>7491.103926713</v>
      </c>
      <c r="Q7" s="10">
        <v>2.0206853899999974E-2</v>
      </c>
      <c r="R7" s="10">
        <v>2.0921691100000004E-2</v>
      </c>
      <c r="S7" s="10">
        <v>2.2654584799999981E-2</v>
      </c>
      <c r="T7" s="10">
        <v>739.56212870540014</v>
      </c>
      <c r="U7" s="10">
        <v>386.14107791959998</v>
      </c>
      <c r="V7" s="10">
        <v>6999.2349210000002</v>
      </c>
      <c r="W7" s="10">
        <v>6330.1452340000005</v>
      </c>
      <c r="X7" s="10">
        <v>5205.8788665025995</v>
      </c>
      <c r="Y7" s="10">
        <v>21386.079180000001</v>
      </c>
      <c r="Z7" s="10">
        <v>157.11406192010003</v>
      </c>
      <c r="AA7" s="10">
        <v>1975.8042468240999</v>
      </c>
    </row>
    <row r="8" spans="1:29">
      <c r="A8" s="46" t="s">
        <v>24</v>
      </c>
      <c r="B8" s="46" t="s">
        <v>82</v>
      </c>
      <c r="C8" s="10">
        <v>2.6089742700000002E-2</v>
      </c>
      <c r="D8" s="10">
        <v>2.885068129999999E-2</v>
      </c>
      <c r="E8" s="10">
        <v>64.299652242199898</v>
      </c>
      <c r="F8" s="10">
        <v>2581.9855344800999</v>
      </c>
      <c r="G8" s="10">
        <v>2682.8178773515001</v>
      </c>
      <c r="H8" s="10">
        <v>230858.85952608468</v>
      </c>
      <c r="I8" s="10">
        <v>2.4834915999999992E-2</v>
      </c>
      <c r="J8" s="10">
        <v>2.4808532399999986E-2</v>
      </c>
      <c r="K8" s="10">
        <v>2.5002977699999991E-2</v>
      </c>
      <c r="L8" s="10">
        <v>2.6037491699999995E-2</v>
      </c>
      <c r="M8" s="10">
        <v>2.6386026199999996E-2</v>
      </c>
      <c r="N8" s="10">
        <v>2.6540196600000003E-2</v>
      </c>
      <c r="O8" s="10">
        <v>2.5449308999999996E-2</v>
      </c>
      <c r="P8" s="10">
        <v>288.40597504070001</v>
      </c>
      <c r="Q8" s="10">
        <v>2.5884942399999999E-2</v>
      </c>
      <c r="R8" s="10">
        <v>2.6403851699999981E-2</v>
      </c>
      <c r="S8" s="10">
        <v>42.518563332800007</v>
      </c>
      <c r="T8" s="10">
        <v>2784.1969285963</v>
      </c>
      <c r="U8" s="10">
        <v>134.33914810249999</v>
      </c>
      <c r="V8" s="10">
        <v>712.72541400080001</v>
      </c>
      <c r="W8" s="10">
        <v>1370.366349097</v>
      </c>
      <c r="X8" s="10">
        <v>316.81559898730001</v>
      </c>
      <c r="Y8" s="10">
        <v>5358.9380155364997</v>
      </c>
      <c r="Z8" s="10">
        <v>4626.5145073087006</v>
      </c>
      <c r="AA8" s="10">
        <v>61.5104063653</v>
      </c>
    </row>
    <row r="9" spans="1:29">
      <c r="A9" s="46" t="s">
        <v>25</v>
      </c>
      <c r="B9" s="46" t="s">
        <v>82</v>
      </c>
      <c r="C9" s="10">
        <v>2.1936194199999998E-2</v>
      </c>
      <c r="D9" s="10">
        <v>2.4994802099999987E-2</v>
      </c>
      <c r="E9" s="10">
        <v>1731.7101903370001</v>
      </c>
      <c r="F9" s="10">
        <v>4969.0516917760997</v>
      </c>
      <c r="G9" s="10">
        <v>4540.8659193277008</v>
      </c>
      <c r="H9" s="10">
        <v>88716.046784671693</v>
      </c>
      <c r="I9" s="10">
        <v>2.0559675299999979E-2</v>
      </c>
      <c r="J9" s="10">
        <v>2.0498110599999998E-2</v>
      </c>
      <c r="K9" s="10">
        <v>17.804936744999999</v>
      </c>
      <c r="L9" s="10">
        <v>2.1436839399999991E-2</v>
      </c>
      <c r="M9" s="10">
        <v>2.21340961E-2</v>
      </c>
      <c r="N9" s="10">
        <v>32.114829005999994</v>
      </c>
      <c r="O9" s="10">
        <v>2.1263507099999999E-2</v>
      </c>
      <c r="P9" s="10">
        <v>10696.312599999999</v>
      </c>
      <c r="Q9" s="10">
        <v>869.55391745299994</v>
      </c>
      <c r="R9" s="10">
        <v>2.26669288E-2</v>
      </c>
      <c r="S9" s="10">
        <v>94.029519821000008</v>
      </c>
      <c r="T9" s="10">
        <v>1793.7114695420003</v>
      </c>
      <c r="U9" s="10">
        <v>75.859313575199891</v>
      </c>
      <c r="V9" s="10">
        <v>1179.2615621396999</v>
      </c>
      <c r="W9" s="10">
        <v>1169.2475230089999</v>
      </c>
      <c r="X9" s="10">
        <v>240.83516105800004</v>
      </c>
      <c r="Y9" s="10">
        <v>800.85902819780006</v>
      </c>
      <c r="Z9" s="10">
        <v>2189.1407217810001</v>
      </c>
      <c r="AA9" s="10">
        <v>132.72656506360002</v>
      </c>
    </row>
    <row r="10" spans="1:29">
      <c r="A10" s="46" t="s">
        <v>26</v>
      </c>
      <c r="B10" s="46" t="s">
        <v>82</v>
      </c>
      <c r="C10" s="10">
        <v>1.2417325899999991E-2</v>
      </c>
      <c r="D10" s="10">
        <v>1.2317184900000002E-2</v>
      </c>
      <c r="E10" s="10">
        <v>1.2272917E-2</v>
      </c>
      <c r="F10" s="10">
        <v>1.2273182299999998E-2</v>
      </c>
      <c r="G10" s="10">
        <v>1.2254721600000001E-2</v>
      </c>
      <c r="H10" s="10">
        <v>1.2227089599999999E-2</v>
      </c>
      <c r="I10" s="10">
        <v>1.2201606299999997E-2</v>
      </c>
      <c r="J10" s="10">
        <v>1.2201520999999979E-2</v>
      </c>
      <c r="K10" s="10">
        <v>1.21764764E-2</v>
      </c>
      <c r="L10" s="10">
        <v>1.2196124599999998E-2</v>
      </c>
      <c r="M10" s="10">
        <v>1.21799062E-2</v>
      </c>
      <c r="N10" s="10">
        <v>1.2179855599999989E-2</v>
      </c>
      <c r="O10" s="10">
        <v>1.2413131999999999E-2</v>
      </c>
      <c r="P10" s="10">
        <v>47.801800795499993</v>
      </c>
      <c r="Q10" s="10">
        <v>1.2439445900000002E-2</v>
      </c>
      <c r="R10" s="10">
        <v>1.287247489999999E-2</v>
      </c>
      <c r="S10" s="10">
        <v>5.0554602785000009</v>
      </c>
      <c r="T10" s="10">
        <v>135.80997600570001</v>
      </c>
      <c r="U10" s="10">
        <v>42.4957632534</v>
      </c>
      <c r="V10" s="10">
        <v>106.8814340069999</v>
      </c>
      <c r="W10" s="10">
        <v>227.84964631339997</v>
      </c>
      <c r="X10" s="10">
        <v>97.338674481499993</v>
      </c>
      <c r="Y10" s="10">
        <v>51.580556953600002</v>
      </c>
      <c r="Z10" s="10">
        <v>81.66886534999999</v>
      </c>
      <c r="AA10" s="10">
        <v>35.22730599949999</v>
      </c>
    </row>
    <row r="11" spans="1:29">
      <c r="A11" s="24" t="s">
        <v>16</v>
      </c>
      <c r="B11" s="24" t="s">
        <v>84</v>
      </c>
      <c r="C11" s="27">
        <v>0.21880874359999991</v>
      </c>
      <c r="D11" s="27">
        <v>48917.557253907093</v>
      </c>
      <c r="E11" s="27">
        <v>3811.5935473381987</v>
      </c>
      <c r="F11" s="27">
        <v>68621.629481372613</v>
      </c>
      <c r="G11" s="27">
        <v>54503.464079528399</v>
      </c>
      <c r="H11" s="27">
        <v>1297365.3290507898</v>
      </c>
      <c r="I11" s="27">
        <v>0.21722638539999986</v>
      </c>
      <c r="J11" s="27">
        <v>0.21754443959999992</v>
      </c>
      <c r="K11" s="27">
        <v>18.003148378199999</v>
      </c>
      <c r="L11" s="27">
        <v>0.2243164946999999</v>
      </c>
      <c r="M11" s="27">
        <v>3118.3312139843001</v>
      </c>
      <c r="N11" s="27">
        <v>2320.6385623398</v>
      </c>
      <c r="O11" s="27">
        <v>0.22477657879999988</v>
      </c>
      <c r="P11" s="27">
        <v>39412.943956330906</v>
      </c>
      <c r="Q11" s="27">
        <v>869.76183186999992</v>
      </c>
      <c r="R11" s="27">
        <v>0.2348509514999999</v>
      </c>
      <c r="S11" s="27">
        <v>142.97939740610002</v>
      </c>
      <c r="T11" s="27">
        <v>5821.9853581162006</v>
      </c>
      <c r="U11" s="27">
        <v>1246.9174563357997</v>
      </c>
      <c r="V11" s="27">
        <v>9494.6521862942009</v>
      </c>
      <c r="W11" s="27">
        <v>9913.9143124250004</v>
      </c>
      <c r="X11" s="27">
        <v>7134.5664920286999</v>
      </c>
      <c r="Y11" s="27">
        <v>30635.098308396799</v>
      </c>
      <c r="Z11" s="27">
        <v>7889.3702020869005</v>
      </c>
      <c r="AA11" s="27">
        <v>2599.1964702416999</v>
      </c>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ZO955hvqRVZvkK2Bi1bB+Tl44ZneTPUc4XRNsQAcTJgPucMbqfoG0BR7TE92Z3s07grY0kgY22REtCAgavjGpQ==" saltValue="UE9gpvALwWU1H09QNNATwg=="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188736"/>
  </sheetPr>
  <dimension ref="A1:AA125"/>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16384" width="9.42578125" style="6"/>
  </cols>
  <sheetData>
    <row r="1" spans="1:27" s="36" customFormat="1" ht="23.25" customHeight="1">
      <c r="A1" s="9" t="s">
        <v>221</v>
      </c>
      <c r="B1" s="8"/>
      <c r="C1" s="8"/>
      <c r="D1" s="8"/>
      <c r="E1" s="8"/>
      <c r="F1" s="8"/>
      <c r="G1" s="8"/>
      <c r="H1" s="8"/>
      <c r="I1" s="8"/>
      <c r="J1" s="8"/>
      <c r="K1" s="8"/>
      <c r="L1" s="8"/>
      <c r="M1" s="8"/>
      <c r="N1" s="8"/>
      <c r="O1" s="8"/>
      <c r="P1" s="8"/>
      <c r="Q1" s="8"/>
      <c r="R1" s="8"/>
      <c r="S1" s="8"/>
      <c r="T1" s="8"/>
      <c r="U1" s="8"/>
      <c r="V1" s="8"/>
      <c r="W1" s="8"/>
      <c r="X1" s="8"/>
      <c r="Y1" s="8"/>
      <c r="Z1" s="8"/>
      <c r="AA1" s="8"/>
    </row>
    <row r="2" spans="1:27" s="36" customFormat="1">
      <c r="A2" s="7" t="s">
        <v>205</v>
      </c>
    </row>
    <row r="3" spans="1:27" s="36" customFormat="1"/>
    <row r="4" spans="1:27">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27">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7">
      <c r="A6" s="46" t="s">
        <v>16</v>
      </c>
      <c r="B6" s="46" t="s">
        <v>2</v>
      </c>
      <c r="C6" s="28">
        <v>0.52650245236779181</v>
      </c>
      <c r="D6" s="28">
        <v>0.42575307184177863</v>
      </c>
      <c r="E6" s="28">
        <v>0.43178754375839162</v>
      </c>
      <c r="F6" s="28">
        <v>0.39086154151700142</v>
      </c>
      <c r="G6" s="28">
        <v>0.39518271496999674</v>
      </c>
      <c r="H6" s="28">
        <v>0.33978288981985949</v>
      </c>
      <c r="I6" s="28">
        <v>0.35003988339611303</v>
      </c>
      <c r="J6" s="28">
        <v>0.36869063726878865</v>
      </c>
      <c r="K6" s="28">
        <v>0.42042139228936309</v>
      </c>
      <c r="L6" s="28">
        <v>0.58418204450682265</v>
      </c>
      <c r="M6" s="28">
        <v>0.58185253008335325</v>
      </c>
      <c r="N6" s="28">
        <v>0.52513854936158988</v>
      </c>
      <c r="O6" s="28">
        <v>0.49854000545219107</v>
      </c>
      <c r="P6" s="28">
        <v>0.5304058363631512</v>
      </c>
      <c r="Q6" s="28">
        <v>0.59632825301722481</v>
      </c>
      <c r="R6" s="28">
        <v>0.55272495844185865</v>
      </c>
      <c r="S6" s="28">
        <v>0.61446330165052843</v>
      </c>
      <c r="T6" s="28">
        <v>0.60826865210445058</v>
      </c>
      <c r="U6" s="28">
        <v>0.64693035045392233</v>
      </c>
      <c r="V6" s="28">
        <v>0.64391861513218251</v>
      </c>
      <c r="W6" s="28">
        <v>0.6117754042661141</v>
      </c>
      <c r="X6" s="28">
        <v>0.58593293581398354</v>
      </c>
      <c r="Y6" s="28">
        <v>0.59997671016980259</v>
      </c>
      <c r="Z6" s="28">
        <v>0.60047361610371663</v>
      </c>
      <c r="AA6" s="28">
        <v>0.54855191500156519</v>
      </c>
    </row>
    <row r="7" spans="1:27">
      <c r="A7" s="46" t="s">
        <v>16</v>
      </c>
      <c r="B7" s="46" t="s">
        <v>11</v>
      </c>
      <c r="C7" s="28">
        <v>0.65528480023421298</v>
      </c>
      <c r="D7" s="28">
        <v>0.545351605256572</v>
      </c>
      <c r="E7" s="28">
        <v>0.46997704853782113</v>
      </c>
      <c r="F7" s="28">
        <v>0.47205300250740173</v>
      </c>
      <c r="G7" s="28">
        <v>0.48530374739483212</v>
      </c>
      <c r="H7" s="28">
        <v>0.44800515637751837</v>
      </c>
      <c r="I7" s="28">
        <v>0.48997474420455539</v>
      </c>
      <c r="J7" s="28">
        <v>0.46673479222732578</v>
      </c>
      <c r="K7" s="28">
        <v>0.49942446530826945</v>
      </c>
      <c r="L7" s="28">
        <v>0.62244684892142976</v>
      </c>
      <c r="M7" s="28">
        <v>0.47410840812470478</v>
      </c>
      <c r="N7" s="28">
        <v>0.57710541646984725</v>
      </c>
      <c r="O7" s="28">
        <v>0.45672565344040311</v>
      </c>
      <c r="P7" s="28">
        <v>0.54874232404345769</v>
      </c>
      <c r="Q7" s="28">
        <v>0.62554034797669655</v>
      </c>
      <c r="R7" s="28">
        <v>0.60226356085655808</v>
      </c>
      <c r="S7" s="28">
        <v>0.58070020469217443</v>
      </c>
      <c r="T7" s="28">
        <v>0.61611271846953231</v>
      </c>
      <c r="U7" s="28">
        <v>0.62238747834986607</v>
      </c>
      <c r="V7" s="28">
        <v>0.62487765706188003</v>
      </c>
      <c r="W7" s="28">
        <v>0.59699230436151784</v>
      </c>
      <c r="X7" s="28">
        <v>0.14609817351598176</v>
      </c>
      <c r="Y7" s="28">
        <v>0.47681992993229405</v>
      </c>
      <c r="Z7" s="28" t="s">
        <v>238</v>
      </c>
      <c r="AA7" s="28" t="s">
        <v>238</v>
      </c>
    </row>
    <row r="8" spans="1:27">
      <c r="A8" s="46" t="s">
        <v>16</v>
      </c>
      <c r="B8" s="46" t="s">
        <v>7</v>
      </c>
      <c r="C8" s="28">
        <v>5.5262030134562892E-2</v>
      </c>
      <c r="D8" s="28">
        <v>4.0084978943604056E-2</v>
      </c>
      <c r="E8" s="28">
        <v>4.8993133884582998E-2</v>
      </c>
      <c r="F8" s="28">
        <v>5.6634217495156548E-2</v>
      </c>
      <c r="G8" s="28">
        <v>6.6330393849705543E-2</v>
      </c>
      <c r="H8" s="28">
        <v>3.4805461468635175E-2</v>
      </c>
      <c r="I8" s="28">
        <v>3.9468941507260734E-2</v>
      </c>
      <c r="J8" s="28">
        <v>3.3938891422221056E-2</v>
      </c>
      <c r="K8" s="28">
        <v>4.6997334766735684E-2</v>
      </c>
      <c r="L8" s="28">
        <v>6.3047650303954553E-2</v>
      </c>
      <c r="M8" s="28">
        <v>0.1792640252908107</v>
      </c>
      <c r="N8" s="28">
        <v>0.11586680260801314</v>
      </c>
      <c r="O8" s="28">
        <v>0.10728073521340556</v>
      </c>
      <c r="P8" s="28">
        <v>0.16409955773968968</v>
      </c>
      <c r="Q8" s="28">
        <v>0.18581145218096418</v>
      </c>
      <c r="R8" s="28">
        <v>0.25612381078201407</v>
      </c>
      <c r="S8" s="28">
        <v>0.34926969093831978</v>
      </c>
      <c r="T8" s="28">
        <v>0.3197013035001699</v>
      </c>
      <c r="U8" s="28">
        <v>0.37704916142335348</v>
      </c>
      <c r="V8" s="28">
        <v>0.33510810041351091</v>
      </c>
      <c r="W8" s="28">
        <v>0.30379828392808955</v>
      </c>
      <c r="X8" s="28">
        <v>0.31221858921373169</v>
      </c>
      <c r="Y8" s="28">
        <v>0.28147380963045804</v>
      </c>
      <c r="Z8" s="28">
        <v>0.300972474624704</v>
      </c>
      <c r="AA8" s="28">
        <v>0.30704945237248665</v>
      </c>
    </row>
    <row r="9" spans="1:27">
      <c r="A9" s="46" t="s">
        <v>16</v>
      </c>
      <c r="B9" s="46" t="s">
        <v>12</v>
      </c>
      <c r="C9" s="28">
        <v>4.3362649279943795E-3</v>
      </c>
      <c r="D9" s="28">
        <v>0.35607641376887955</v>
      </c>
      <c r="E9" s="28">
        <v>0.50110707762557083</v>
      </c>
      <c r="F9" s="28">
        <v>0.42195205479452053</v>
      </c>
      <c r="G9" s="28">
        <v>0.52952936073059365</v>
      </c>
      <c r="H9" s="28">
        <v>0.3217231278538813</v>
      </c>
      <c r="I9" s="28">
        <v>1.30911422374429E-8</v>
      </c>
      <c r="J9" s="28">
        <v>6.6487123287671231E-4</v>
      </c>
      <c r="K9" s="28">
        <v>2.2520102739726025E-3</v>
      </c>
      <c r="L9" s="28">
        <v>7.8850388127853881E-3</v>
      </c>
      <c r="M9" s="28">
        <v>5.6784643835616433E-2</v>
      </c>
      <c r="N9" s="28">
        <v>3.3577696347031963E-2</v>
      </c>
      <c r="O9" s="28">
        <v>2.379160502283105E-2</v>
      </c>
      <c r="P9" s="28">
        <v>5.8704269406392694E-2</v>
      </c>
      <c r="Q9" s="28">
        <v>1.58684520547945E-2</v>
      </c>
      <c r="R9" s="28" t="s">
        <v>238</v>
      </c>
      <c r="S9" s="28" t="s">
        <v>238</v>
      </c>
      <c r="T9" s="28" t="s">
        <v>238</v>
      </c>
      <c r="U9" s="28" t="s">
        <v>238</v>
      </c>
      <c r="V9" s="28" t="s">
        <v>238</v>
      </c>
      <c r="W9" s="28" t="s">
        <v>238</v>
      </c>
      <c r="X9" s="28" t="s">
        <v>238</v>
      </c>
      <c r="Y9" s="28" t="s">
        <v>238</v>
      </c>
      <c r="Z9" s="28" t="s">
        <v>238</v>
      </c>
      <c r="AA9" s="28" t="s">
        <v>238</v>
      </c>
    </row>
    <row r="10" spans="1:27">
      <c r="A10" s="46" t="s">
        <v>16</v>
      </c>
      <c r="B10" s="46" t="s">
        <v>5</v>
      </c>
      <c r="C10" s="28">
        <v>6.2200733569944553E-3</v>
      </c>
      <c r="D10" s="28">
        <v>9.8929172932528918E-3</v>
      </c>
      <c r="E10" s="28">
        <v>9.5302100918954226E-3</v>
      </c>
      <c r="F10" s="28">
        <v>7.934959547917916E-3</v>
      </c>
      <c r="G10" s="28">
        <v>1.4836656942440503E-2</v>
      </c>
      <c r="H10" s="28">
        <v>6.579918208097381E-3</v>
      </c>
      <c r="I10" s="28">
        <v>1.2571206136867677E-3</v>
      </c>
      <c r="J10" s="28">
        <v>5.6398901609666088E-4</v>
      </c>
      <c r="K10" s="28">
        <v>1.8204867589245348E-3</v>
      </c>
      <c r="L10" s="28">
        <v>7.0275425713218426E-3</v>
      </c>
      <c r="M10" s="28">
        <v>2.1803178151463026E-2</v>
      </c>
      <c r="N10" s="28">
        <v>1.2542931524986362E-2</v>
      </c>
      <c r="O10" s="28">
        <v>1.044171870450109E-2</v>
      </c>
      <c r="P10" s="28">
        <v>2.1827030137776829E-2</v>
      </c>
      <c r="Q10" s="28">
        <v>1.0856055409899189E-2</v>
      </c>
      <c r="R10" s="28">
        <v>3.3144039611738542E-2</v>
      </c>
      <c r="S10" s="28">
        <v>9.8563068321845443E-2</v>
      </c>
      <c r="T10" s="28">
        <v>7.1777432098680427E-2</v>
      </c>
      <c r="U10" s="28">
        <v>6.0491415967705083E-2</v>
      </c>
      <c r="V10" s="28">
        <v>0.12031508665840715</v>
      </c>
      <c r="W10" s="28">
        <v>8.5331671166747808E-2</v>
      </c>
      <c r="X10" s="28">
        <v>0.11297392670060319</v>
      </c>
      <c r="Y10" s="28">
        <v>9.439518616883924E-2</v>
      </c>
      <c r="Z10" s="28">
        <v>0.1228274021724188</v>
      </c>
      <c r="AA10" s="28">
        <v>0.13853563450836404</v>
      </c>
    </row>
    <row r="11" spans="1:27">
      <c r="A11" s="46" t="s">
        <v>16</v>
      </c>
      <c r="B11" s="46" t="s">
        <v>3</v>
      </c>
      <c r="C11" s="28">
        <v>0.2879330403589821</v>
      </c>
      <c r="D11" s="28">
        <v>0.24981486108956022</v>
      </c>
      <c r="E11" s="28">
        <v>0.2093886362025954</v>
      </c>
      <c r="F11" s="28">
        <v>0.17384024965375128</v>
      </c>
      <c r="G11" s="28">
        <v>0.22876520161135466</v>
      </c>
      <c r="H11" s="28">
        <v>0.18628108775887842</v>
      </c>
      <c r="I11" s="28">
        <v>0.19789253263459408</v>
      </c>
      <c r="J11" s="28">
        <v>0.18273484174457169</v>
      </c>
      <c r="K11" s="28">
        <v>0.18742875349313279</v>
      </c>
      <c r="L11" s="28">
        <v>0.22892204878140679</v>
      </c>
      <c r="M11" s="28">
        <v>0.21385038924660302</v>
      </c>
      <c r="N11" s="28">
        <v>0.19357620430173053</v>
      </c>
      <c r="O11" s="28">
        <v>0.2220831960172033</v>
      </c>
      <c r="P11" s="28">
        <v>0.28117004717680122</v>
      </c>
      <c r="Q11" s="28">
        <v>0.248694589364785</v>
      </c>
      <c r="R11" s="28">
        <v>0.23856605425223229</v>
      </c>
      <c r="S11" s="28">
        <v>0.22718574492911156</v>
      </c>
      <c r="T11" s="28">
        <v>0.23369806710731733</v>
      </c>
      <c r="U11" s="28">
        <v>0.25332358934975846</v>
      </c>
      <c r="V11" s="28">
        <v>0.26049528271539868</v>
      </c>
      <c r="W11" s="28">
        <v>0.24730344539695781</v>
      </c>
      <c r="X11" s="28">
        <v>0.23645512465999671</v>
      </c>
      <c r="Y11" s="28">
        <v>0.2865018719357354</v>
      </c>
      <c r="Z11" s="28">
        <v>0.27820448899962424</v>
      </c>
      <c r="AA11" s="28">
        <v>0.28547880711390594</v>
      </c>
    </row>
    <row r="12" spans="1:27">
      <c r="A12" s="46" t="s">
        <v>16</v>
      </c>
      <c r="B12" s="46" t="s">
        <v>92</v>
      </c>
      <c r="C12" s="28" t="s">
        <v>238</v>
      </c>
      <c r="D12" s="28" t="s">
        <v>238</v>
      </c>
      <c r="E12" s="28" t="s">
        <v>238</v>
      </c>
      <c r="F12" s="28" t="s">
        <v>238</v>
      </c>
      <c r="G12" s="28" t="s">
        <v>238</v>
      </c>
      <c r="H12" s="28" t="s">
        <v>238</v>
      </c>
      <c r="I12" s="28" t="s">
        <v>238</v>
      </c>
      <c r="J12" s="28" t="s">
        <v>238</v>
      </c>
      <c r="K12" s="28" t="s">
        <v>238</v>
      </c>
      <c r="L12" s="28" t="s">
        <v>238</v>
      </c>
      <c r="M12" s="28" t="s">
        <v>238</v>
      </c>
      <c r="N12" s="28" t="s">
        <v>238</v>
      </c>
      <c r="O12" s="28" t="s">
        <v>238</v>
      </c>
      <c r="P12" s="28" t="s">
        <v>238</v>
      </c>
      <c r="Q12" s="28" t="s">
        <v>238</v>
      </c>
      <c r="R12" s="28" t="s">
        <v>238</v>
      </c>
      <c r="S12" s="28" t="s">
        <v>238</v>
      </c>
      <c r="T12" s="28" t="s">
        <v>238</v>
      </c>
      <c r="U12" s="28" t="s">
        <v>238</v>
      </c>
      <c r="V12" s="28" t="s">
        <v>238</v>
      </c>
      <c r="W12" s="28" t="s">
        <v>238</v>
      </c>
      <c r="X12" s="28" t="s">
        <v>238</v>
      </c>
      <c r="Y12" s="28" t="s">
        <v>238</v>
      </c>
      <c r="Z12" s="28" t="s">
        <v>238</v>
      </c>
      <c r="AA12" s="28" t="s">
        <v>238</v>
      </c>
    </row>
    <row r="13" spans="1:27">
      <c r="A13" s="46" t="s">
        <v>16</v>
      </c>
      <c r="B13" s="46" t="s">
        <v>9</v>
      </c>
      <c r="C13" s="28">
        <v>0.31919426504703674</v>
      </c>
      <c r="D13" s="28">
        <v>0.33022407527735909</v>
      </c>
      <c r="E13" s="28">
        <v>0.32001103473809656</v>
      </c>
      <c r="F13" s="28">
        <v>0.30031350640653087</v>
      </c>
      <c r="G13" s="28">
        <v>0.30182087459650642</v>
      </c>
      <c r="H13" s="28">
        <v>0.28658872793489237</v>
      </c>
      <c r="I13" s="28">
        <v>0.29695119473588882</v>
      </c>
      <c r="J13" s="28">
        <v>0.31419226725916294</v>
      </c>
      <c r="K13" s="28">
        <v>0.31445612733115519</v>
      </c>
      <c r="L13" s="28">
        <v>0.32081361997984975</v>
      </c>
      <c r="M13" s="28">
        <v>0.3221226339176354</v>
      </c>
      <c r="N13" s="28">
        <v>0.33492644968311758</v>
      </c>
      <c r="O13" s="28">
        <v>0.33989585499412156</v>
      </c>
      <c r="P13" s="28">
        <v>0.33605598929515595</v>
      </c>
      <c r="Q13" s="28">
        <v>0.33730311275161612</v>
      </c>
      <c r="R13" s="28">
        <v>0.33488730839048803</v>
      </c>
      <c r="S13" s="28">
        <v>0.34770046152958523</v>
      </c>
      <c r="T13" s="28">
        <v>0.33597317214854788</v>
      </c>
      <c r="U13" s="28">
        <v>0.33156256132957623</v>
      </c>
      <c r="V13" s="28">
        <v>0.33502897557224171</v>
      </c>
      <c r="W13" s="28">
        <v>0.35299638446339443</v>
      </c>
      <c r="X13" s="28">
        <v>0.35515186213073424</v>
      </c>
      <c r="Y13" s="28">
        <v>0.34615646731427158</v>
      </c>
      <c r="Z13" s="28">
        <v>0.34316390872423957</v>
      </c>
      <c r="AA13" s="28">
        <v>0.33891878490385369</v>
      </c>
    </row>
    <row r="14" spans="1:27">
      <c r="A14" s="46" t="s">
        <v>16</v>
      </c>
      <c r="B14" s="46" t="s">
        <v>8</v>
      </c>
      <c r="C14" s="28">
        <v>0.22677705875834905</v>
      </c>
      <c r="D14" s="28">
        <v>0.21305500349797049</v>
      </c>
      <c r="E14" s="28">
        <v>0.22306024304743113</v>
      </c>
      <c r="F14" s="28">
        <v>0.21052073076742667</v>
      </c>
      <c r="G14" s="28">
        <v>0.20740692179616144</v>
      </c>
      <c r="H14" s="28">
        <v>0.20290390307411929</v>
      </c>
      <c r="I14" s="28">
        <v>0.21763131742370537</v>
      </c>
      <c r="J14" s="28">
        <v>0.2188476361551373</v>
      </c>
      <c r="K14" s="28">
        <v>0.23540920587972286</v>
      </c>
      <c r="L14" s="28">
        <v>0.2441574336365368</v>
      </c>
      <c r="M14" s="28">
        <v>0.23733456521558668</v>
      </c>
      <c r="N14" s="28">
        <v>0.24367994447001692</v>
      </c>
      <c r="O14" s="28">
        <v>0.24557222905066889</v>
      </c>
      <c r="P14" s="28">
        <v>0.22176981221538794</v>
      </c>
      <c r="Q14" s="28">
        <v>0.23288019660155496</v>
      </c>
      <c r="R14" s="28">
        <v>0.24716401522512696</v>
      </c>
      <c r="S14" s="28">
        <v>0.24929076396805513</v>
      </c>
      <c r="T14" s="28">
        <v>0.24951925179746287</v>
      </c>
      <c r="U14" s="28">
        <v>0.24872424049802294</v>
      </c>
      <c r="V14" s="28">
        <v>0.24172611888695972</v>
      </c>
      <c r="W14" s="28">
        <v>0.25667580399806439</v>
      </c>
      <c r="X14" s="28">
        <v>0.2516447946303032</v>
      </c>
      <c r="Y14" s="28">
        <v>0.21660147025302134</v>
      </c>
      <c r="Z14" s="28">
        <v>0.22599107210459074</v>
      </c>
      <c r="AA14" s="28">
        <v>0.2359189213404696</v>
      </c>
    </row>
    <row r="15" spans="1:27">
      <c r="A15" s="46" t="s">
        <v>16</v>
      </c>
      <c r="B15" s="46" t="s">
        <v>85</v>
      </c>
      <c r="C15" s="28">
        <v>7.5913054026397281E-2</v>
      </c>
      <c r="D15" s="28">
        <v>5.7315996622808812E-2</v>
      </c>
      <c r="E15" s="28">
        <v>7.484603606943592E-2</v>
      </c>
      <c r="F15" s="28">
        <v>7.3932717674879328E-2</v>
      </c>
      <c r="G15" s="28">
        <v>7.1152751282792651E-2</v>
      </c>
      <c r="H15" s="28">
        <v>7.03798639547214E-2</v>
      </c>
      <c r="I15" s="28">
        <v>7.8211086339205219E-2</v>
      </c>
      <c r="J15" s="28">
        <v>7.079010371932716E-2</v>
      </c>
      <c r="K15" s="28">
        <v>7.151189941988452E-2</v>
      </c>
      <c r="L15" s="28">
        <v>6.9735170666214527E-2</v>
      </c>
      <c r="M15" s="28">
        <v>5.9168663709046623E-2</v>
      </c>
      <c r="N15" s="28">
        <v>5.9983967967854837E-2</v>
      </c>
      <c r="O15" s="28">
        <v>6.3605721701564047E-2</v>
      </c>
      <c r="P15" s="28">
        <v>6.0846448307350323E-2</v>
      </c>
      <c r="Q15" s="28">
        <v>6.2022590274329353E-2</v>
      </c>
      <c r="R15" s="28">
        <v>6.1981788311365089E-2</v>
      </c>
      <c r="S15" s="28">
        <v>5.816303190362411E-2</v>
      </c>
      <c r="T15" s="28">
        <v>6.3149954525685364E-2</v>
      </c>
      <c r="U15" s="28">
        <v>6.8179962872227662E-2</v>
      </c>
      <c r="V15" s="28">
        <v>6.9220612125804618E-2</v>
      </c>
      <c r="W15" s="28">
        <v>8.3242424812372234E-2</v>
      </c>
      <c r="X15" s="28">
        <v>0.10052557379071937</v>
      </c>
      <c r="Y15" s="28">
        <v>9.0202506868320403E-2</v>
      </c>
      <c r="Z15" s="28">
        <v>9.3242343720972273E-2</v>
      </c>
      <c r="AA15" s="28">
        <v>9.3384401809861114E-2</v>
      </c>
    </row>
    <row r="16" spans="1:27">
      <c r="A16" s="46" t="s">
        <v>16</v>
      </c>
      <c r="B16" s="46" t="s">
        <v>198</v>
      </c>
      <c r="C16" s="28">
        <v>0.14286923727380349</v>
      </c>
      <c r="D16" s="28">
        <v>0.14596328077884035</v>
      </c>
      <c r="E16" s="28">
        <v>0.1697719856552081</v>
      </c>
      <c r="F16" s="28">
        <v>0.15082675756009303</v>
      </c>
      <c r="G16" s="28">
        <v>0.27288642312607114</v>
      </c>
      <c r="H16" s="28">
        <v>0.19210557138149439</v>
      </c>
      <c r="I16" s="28">
        <v>0.1565926224814953</v>
      </c>
      <c r="J16" s="28">
        <v>0.15376326140680016</v>
      </c>
      <c r="K16" s="28">
        <v>0.18858738905886335</v>
      </c>
      <c r="L16" s="28">
        <v>0.21422088356533212</v>
      </c>
      <c r="M16" s="28">
        <v>0.22231492035618264</v>
      </c>
      <c r="N16" s="28">
        <v>0.23536987868694434</v>
      </c>
      <c r="O16" s="28">
        <v>0.23405040105592001</v>
      </c>
      <c r="P16" s="28">
        <v>0.22814663254586653</v>
      </c>
      <c r="Q16" s="28">
        <v>0.21838880731134913</v>
      </c>
      <c r="R16" s="28">
        <v>0.23135560985333617</v>
      </c>
      <c r="S16" s="28">
        <v>0.22146603302688592</v>
      </c>
      <c r="T16" s="28">
        <v>0.22978595683288608</v>
      </c>
      <c r="U16" s="28">
        <v>0.23532779619132785</v>
      </c>
      <c r="V16" s="28">
        <v>0.23917978506548807</v>
      </c>
      <c r="W16" s="28">
        <v>0.25142143361870101</v>
      </c>
      <c r="X16" s="28">
        <v>0.25350336509339516</v>
      </c>
      <c r="Y16" s="28">
        <v>0.23986131413707595</v>
      </c>
      <c r="Z16" s="28">
        <v>0.22555425780309302</v>
      </c>
      <c r="AA16" s="28">
        <v>0.23237635531443918</v>
      </c>
    </row>
    <row r="17" spans="1:27">
      <c r="A17" s="46" t="s">
        <v>16</v>
      </c>
      <c r="B17" s="46" t="s">
        <v>15</v>
      </c>
      <c r="C17" s="28">
        <v>9.3210481856878996E-2</v>
      </c>
      <c r="D17" s="28">
        <v>7.6025252112393985E-2</v>
      </c>
      <c r="E17" s="28">
        <v>8.1406706287091582E-2</v>
      </c>
      <c r="F17" s="28">
        <v>7.8542925522078463E-2</v>
      </c>
      <c r="G17" s="28">
        <v>7.4611281264956933E-2</v>
      </c>
      <c r="H17" s="28">
        <v>7.2557311504405211E-2</v>
      </c>
      <c r="I17" s="28">
        <v>7.2568209790007623E-2</v>
      </c>
      <c r="J17" s="28">
        <v>6.9459131014787179E-2</v>
      </c>
      <c r="K17" s="28">
        <v>7.4367335554127417E-2</v>
      </c>
      <c r="L17" s="28">
        <v>7.5949913375981254E-2</v>
      </c>
      <c r="M17" s="28">
        <v>7.1572637847631515E-2</v>
      </c>
      <c r="N17" s="28">
        <v>7.157083044057988E-2</v>
      </c>
      <c r="O17" s="28">
        <v>7.5450426128261902E-2</v>
      </c>
      <c r="P17" s="28">
        <v>7.392021528378323E-2</v>
      </c>
      <c r="Q17" s="28">
        <v>7.5188666789934536E-2</v>
      </c>
      <c r="R17" s="28">
        <v>7.5611025280185082E-2</v>
      </c>
      <c r="S17" s="28">
        <v>7.1514496571984013E-2</v>
      </c>
      <c r="T17" s="28">
        <v>7.4262065164889465E-2</v>
      </c>
      <c r="U17" s="28">
        <v>7.4716635251893815E-2</v>
      </c>
      <c r="V17" s="28">
        <v>7.4337201486738086E-2</v>
      </c>
      <c r="W17" s="28">
        <v>7.4609324462650575E-2</v>
      </c>
      <c r="X17" s="28">
        <v>7.6175850633600467E-2</v>
      </c>
      <c r="Y17" s="28">
        <v>7.2451941723437982E-2</v>
      </c>
      <c r="Z17" s="28">
        <v>7.4303804113721728E-2</v>
      </c>
      <c r="AA17" s="28">
        <v>7.377255998920311E-2</v>
      </c>
    </row>
    <row r="20" spans="1:27">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7">
      <c r="A21" s="46" t="s">
        <v>22</v>
      </c>
      <c r="B21" s="46" t="s">
        <v>2</v>
      </c>
      <c r="C21" s="28">
        <v>0.48301885685781148</v>
      </c>
      <c r="D21" s="28">
        <v>0.40716289296540537</v>
      </c>
      <c r="E21" s="28">
        <v>0.49041042687780129</v>
      </c>
      <c r="F21" s="28">
        <v>0.40969622345104934</v>
      </c>
      <c r="G21" s="28">
        <v>0.44346335864601943</v>
      </c>
      <c r="H21" s="28">
        <v>0.31996572878683355</v>
      </c>
      <c r="I21" s="28">
        <v>0.35458569856443611</v>
      </c>
      <c r="J21" s="28">
        <v>0.30453255477809532</v>
      </c>
      <c r="K21" s="28">
        <v>0.375238272395782</v>
      </c>
      <c r="L21" s="28">
        <v>0.49703338425150206</v>
      </c>
      <c r="M21" s="28">
        <v>0.5239754360894846</v>
      </c>
      <c r="N21" s="28">
        <v>0.47398433855655198</v>
      </c>
      <c r="O21" s="28">
        <v>0.48180784139811433</v>
      </c>
      <c r="P21" s="28">
        <v>0.42432955553365531</v>
      </c>
      <c r="Q21" s="28">
        <v>0.55059433001543967</v>
      </c>
      <c r="R21" s="28">
        <v>0.53543498078249729</v>
      </c>
      <c r="S21" s="28" t="s">
        <v>238</v>
      </c>
      <c r="T21" s="28" t="s">
        <v>238</v>
      </c>
      <c r="U21" s="28" t="s">
        <v>238</v>
      </c>
      <c r="V21" s="28" t="s">
        <v>238</v>
      </c>
      <c r="W21" s="28" t="s">
        <v>238</v>
      </c>
      <c r="X21" s="28" t="s">
        <v>238</v>
      </c>
      <c r="Y21" s="28" t="s">
        <v>238</v>
      </c>
      <c r="Z21" s="28" t="s">
        <v>238</v>
      </c>
      <c r="AA21" s="28" t="s">
        <v>238</v>
      </c>
    </row>
    <row r="22" spans="1:27" s="36" customFormat="1">
      <c r="A22" s="46" t="s">
        <v>22</v>
      </c>
      <c r="B22" s="46" t="s">
        <v>11</v>
      </c>
      <c r="C22" s="28" t="s">
        <v>238</v>
      </c>
      <c r="D22" s="28" t="s">
        <v>238</v>
      </c>
      <c r="E22" s="28" t="s">
        <v>238</v>
      </c>
      <c r="F22" s="28" t="s">
        <v>238</v>
      </c>
      <c r="G22" s="28" t="s">
        <v>238</v>
      </c>
      <c r="H22" s="28" t="s">
        <v>238</v>
      </c>
      <c r="I22" s="28" t="s">
        <v>238</v>
      </c>
      <c r="J22" s="28" t="s">
        <v>238</v>
      </c>
      <c r="K22" s="28" t="s">
        <v>238</v>
      </c>
      <c r="L22" s="28" t="s">
        <v>238</v>
      </c>
      <c r="M22" s="28" t="s">
        <v>238</v>
      </c>
      <c r="N22" s="28" t="s">
        <v>238</v>
      </c>
      <c r="O22" s="28" t="s">
        <v>238</v>
      </c>
      <c r="P22" s="28" t="s">
        <v>238</v>
      </c>
      <c r="Q22" s="28" t="s">
        <v>238</v>
      </c>
      <c r="R22" s="28" t="s">
        <v>238</v>
      </c>
      <c r="S22" s="28" t="s">
        <v>238</v>
      </c>
      <c r="T22" s="28" t="s">
        <v>238</v>
      </c>
      <c r="U22" s="28" t="s">
        <v>238</v>
      </c>
      <c r="V22" s="28" t="s">
        <v>238</v>
      </c>
      <c r="W22" s="28" t="s">
        <v>238</v>
      </c>
      <c r="X22" s="28" t="s">
        <v>238</v>
      </c>
      <c r="Y22" s="28" t="s">
        <v>238</v>
      </c>
      <c r="Z22" s="28" t="s">
        <v>238</v>
      </c>
      <c r="AA22" s="28" t="s">
        <v>238</v>
      </c>
    </row>
    <row r="23" spans="1:27" s="36" customFormat="1">
      <c r="A23" s="46" t="s">
        <v>22</v>
      </c>
      <c r="B23" s="46" t="s">
        <v>7</v>
      </c>
      <c r="C23" s="28">
        <v>1.1024423256537981E-3</v>
      </c>
      <c r="D23" s="28">
        <v>2.8350427805072645E-2</v>
      </c>
      <c r="E23" s="28">
        <v>2.6697669908292733E-2</v>
      </c>
      <c r="F23" s="28">
        <v>3.5089972207918221E-2</v>
      </c>
      <c r="G23" s="28">
        <v>9.0878673433861315E-2</v>
      </c>
      <c r="H23" s="28">
        <v>6.1288348886026091E-4</v>
      </c>
      <c r="I23" s="28">
        <v>1.675951977904732E-2</v>
      </c>
      <c r="J23" s="28">
        <v>4.4323340663397678E-4</v>
      </c>
      <c r="K23" s="28">
        <v>3.9374686623487441E-2</v>
      </c>
      <c r="L23" s="28">
        <v>4.2648535983162102E-2</v>
      </c>
      <c r="M23" s="28">
        <v>0.24903516238997772</v>
      </c>
      <c r="N23" s="28">
        <v>9.3261332767865288E-2</v>
      </c>
      <c r="O23" s="28">
        <v>9.7873623381268163E-2</v>
      </c>
      <c r="P23" s="28">
        <v>0.13140176641033624</v>
      </c>
      <c r="Q23" s="28">
        <v>0.18173268347142746</v>
      </c>
      <c r="R23" s="28">
        <v>0.27090426460688044</v>
      </c>
      <c r="S23" s="28">
        <v>0.39261213852645216</v>
      </c>
      <c r="T23" s="28">
        <v>0.3828560824095566</v>
      </c>
      <c r="U23" s="28">
        <v>0.46971609757431981</v>
      </c>
      <c r="V23" s="28" t="s">
        <v>238</v>
      </c>
      <c r="W23" s="28" t="s">
        <v>238</v>
      </c>
      <c r="X23" s="28" t="s">
        <v>238</v>
      </c>
      <c r="Y23" s="28" t="s">
        <v>238</v>
      </c>
      <c r="Z23" s="28" t="s">
        <v>238</v>
      </c>
      <c r="AA23" s="28" t="s">
        <v>238</v>
      </c>
    </row>
    <row r="24" spans="1:27" s="36" customFormat="1">
      <c r="A24" s="46" t="s">
        <v>22</v>
      </c>
      <c r="B24" s="46" t="s">
        <v>12</v>
      </c>
      <c r="C24" s="28" t="s">
        <v>238</v>
      </c>
      <c r="D24" s="28" t="s">
        <v>238</v>
      </c>
      <c r="E24" s="28" t="s">
        <v>238</v>
      </c>
      <c r="F24" s="28" t="s">
        <v>238</v>
      </c>
      <c r="G24" s="28" t="s">
        <v>238</v>
      </c>
      <c r="H24" s="28" t="s">
        <v>238</v>
      </c>
      <c r="I24" s="28" t="s">
        <v>238</v>
      </c>
      <c r="J24" s="28" t="s">
        <v>238</v>
      </c>
      <c r="K24" s="28" t="s">
        <v>238</v>
      </c>
      <c r="L24" s="28" t="s">
        <v>238</v>
      </c>
      <c r="M24" s="28" t="s">
        <v>238</v>
      </c>
      <c r="N24" s="28" t="s">
        <v>238</v>
      </c>
      <c r="O24" s="28" t="s">
        <v>238</v>
      </c>
      <c r="P24" s="28" t="s">
        <v>238</v>
      </c>
      <c r="Q24" s="28" t="s">
        <v>238</v>
      </c>
      <c r="R24" s="28" t="s">
        <v>238</v>
      </c>
      <c r="S24" s="28" t="s">
        <v>238</v>
      </c>
      <c r="T24" s="28" t="s">
        <v>238</v>
      </c>
      <c r="U24" s="28" t="s">
        <v>238</v>
      </c>
      <c r="V24" s="28" t="s">
        <v>238</v>
      </c>
      <c r="W24" s="28" t="s">
        <v>238</v>
      </c>
      <c r="X24" s="28" t="s">
        <v>238</v>
      </c>
      <c r="Y24" s="28" t="s">
        <v>238</v>
      </c>
      <c r="Z24" s="28" t="s">
        <v>238</v>
      </c>
      <c r="AA24" s="28" t="s">
        <v>238</v>
      </c>
    </row>
    <row r="25" spans="1:27" s="36" customFormat="1">
      <c r="A25" s="46" t="s">
        <v>22</v>
      </c>
      <c r="B25" s="46" t="s">
        <v>5</v>
      </c>
      <c r="C25" s="28">
        <v>1.7161071987402835E-5</v>
      </c>
      <c r="D25" s="28">
        <v>2.5016699290162305E-3</v>
      </c>
      <c r="E25" s="28">
        <v>9.2464032736447994E-4</v>
      </c>
      <c r="F25" s="28">
        <v>6.3746608477492021E-4</v>
      </c>
      <c r="G25" s="28">
        <v>1.1559193836826697E-2</v>
      </c>
      <c r="H25" s="28">
        <v>1.4532458516449481E-3</v>
      </c>
      <c r="I25" s="28">
        <v>5.3681453063976719E-5</v>
      </c>
      <c r="J25" s="28">
        <v>8.0040900161852161E-5</v>
      </c>
      <c r="K25" s="28">
        <v>1.5695335778067991E-4</v>
      </c>
      <c r="L25" s="28">
        <v>5.4788146756351562E-5</v>
      </c>
      <c r="M25" s="28">
        <v>1.2446580055013841E-2</v>
      </c>
      <c r="N25" s="28">
        <v>7.3773088423246119E-3</v>
      </c>
      <c r="O25" s="28">
        <v>6.3285286472153897E-3</v>
      </c>
      <c r="P25" s="28">
        <v>1.2612403261906725E-2</v>
      </c>
      <c r="Q25" s="28">
        <v>8.8371610628431522E-4</v>
      </c>
      <c r="R25" s="28">
        <v>2.3086590483398853E-2</v>
      </c>
      <c r="S25" s="28">
        <v>0.11698851038851722</v>
      </c>
      <c r="T25" s="28">
        <v>7.3489338282382272E-2</v>
      </c>
      <c r="U25" s="28">
        <v>6.7128967792959335E-2</v>
      </c>
      <c r="V25" s="28">
        <v>0.13543467816645063</v>
      </c>
      <c r="W25" s="28">
        <v>0.12932985441496533</v>
      </c>
      <c r="X25" s="28">
        <v>0.1485160657680164</v>
      </c>
      <c r="Y25" s="28">
        <v>0.10907799453108674</v>
      </c>
      <c r="Z25" s="28">
        <v>0.16056942081281192</v>
      </c>
      <c r="AA25" s="28">
        <v>0.16018751168104259</v>
      </c>
    </row>
    <row r="26" spans="1:27" s="36" customFormat="1">
      <c r="A26" s="46" t="s">
        <v>22</v>
      </c>
      <c r="B26" s="46" t="s">
        <v>3</v>
      </c>
      <c r="C26" s="28">
        <v>0.14663817080338168</v>
      </c>
      <c r="D26" s="28">
        <v>0.13438581423210813</v>
      </c>
      <c r="E26" s="28">
        <v>0.15223371169582711</v>
      </c>
      <c r="F26" s="28">
        <v>0.13737218409512184</v>
      </c>
      <c r="G26" s="28">
        <v>0.17707251910122518</v>
      </c>
      <c r="H26" s="28">
        <v>0.15293276730412766</v>
      </c>
      <c r="I26" s="28">
        <v>0.12252424521904247</v>
      </c>
      <c r="J26" s="28">
        <v>0.11241062462136625</v>
      </c>
      <c r="K26" s="28">
        <v>0.11249215244812152</v>
      </c>
      <c r="L26" s="28">
        <v>0.14674280347212804</v>
      </c>
      <c r="M26" s="28">
        <v>0.15024711379357109</v>
      </c>
      <c r="N26" s="28">
        <v>0.14165052873095529</v>
      </c>
      <c r="O26" s="28">
        <v>0.11410814458158146</v>
      </c>
      <c r="P26" s="28">
        <v>0.17336250779872509</v>
      </c>
      <c r="Q26" s="28">
        <v>0.14065572132555718</v>
      </c>
      <c r="R26" s="28">
        <v>0.12672655752972556</v>
      </c>
      <c r="S26" s="28">
        <v>0.12940395903973961</v>
      </c>
      <c r="T26" s="28">
        <v>0.12119065916180659</v>
      </c>
      <c r="U26" s="28">
        <v>0.13987208124237083</v>
      </c>
      <c r="V26" s="28">
        <v>0.15214657941136578</v>
      </c>
      <c r="W26" s="28">
        <v>0.14246014738460147</v>
      </c>
      <c r="X26" s="28">
        <v>0.1256482295763823</v>
      </c>
      <c r="Y26" s="28">
        <v>0.1769648758985487</v>
      </c>
      <c r="Z26" s="28">
        <v>0.17261567385505669</v>
      </c>
      <c r="AA26" s="28">
        <v>0.18021161196256602</v>
      </c>
    </row>
    <row r="27" spans="1:27" s="36" customFormat="1">
      <c r="A27" s="46" t="s">
        <v>22</v>
      </c>
      <c r="B27" s="46" t="s">
        <v>92</v>
      </c>
      <c r="C27" s="28" t="s">
        <v>238</v>
      </c>
      <c r="D27" s="28" t="s">
        <v>238</v>
      </c>
      <c r="E27" s="28" t="s">
        <v>238</v>
      </c>
      <c r="F27" s="28" t="s">
        <v>238</v>
      </c>
      <c r="G27" s="28" t="s">
        <v>238</v>
      </c>
      <c r="H27" s="28" t="s">
        <v>238</v>
      </c>
      <c r="I27" s="28" t="s">
        <v>238</v>
      </c>
      <c r="J27" s="28" t="s">
        <v>238</v>
      </c>
      <c r="K27" s="28" t="s">
        <v>238</v>
      </c>
      <c r="L27" s="28" t="s">
        <v>238</v>
      </c>
      <c r="M27" s="28" t="s">
        <v>238</v>
      </c>
      <c r="N27" s="28" t="s">
        <v>238</v>
      </c>
      <c r="O27" s="28" t="s">
        <v>238</v>
      </c>
      <c r="P27" s="28" t="s">
        <v>238</v>
      </c>
      <c r="Q27" s="28" t="s">
        <v>238</v>
      </c>
      <c r="R27" s="28" t="s">
        <v>238</v>
      </c>
      <c r="S27" s="28" t="s">
        <v>238</v>
      </c>
      <c r="T27" s="28" t="s">
        <v>238</v>
      </c>
      <c r="U27" s="28" t="s">
        <v>238</v>
      </c>
      <c r="V27" s="28" t="s">
        <v>238</v>
      </c>
      <c r="W27" s="28" t="s">
        <v>238</v>
      </c>
      <c r="X27" s="28" t="s">
        <v>238</v>
      </c>
      <c r="Y27" s="28" t="s">
        <v>238</v>
      </c>
      <c r="Z27" s="28" t="s">
        <v>238</v>
      </c>
      <c r="AA27" s="28" t="s">
        <v>238</v>
      </c>
    </row>
    <row r="28" spans="1:27" s="36" customFormat="1">
      <c r="A28" s="46" t="s">
        <v>22</v>
      </c>
      <c r="B28" s="46" t="s">
        <v>9</v>
      </c>
      <c r="C28" s="28">
        <v>0.32635490260220396</v>
      </c>
      <c r="D28" s="28">
        <v>0.33940471534316458</v>
      </c>
      <c r="E28" s="28">
        <v>0.33520533451582113</v>
      </c>
      <c r="F28" s="28">
        <v>0.30492041408698806</v>
      </c>
      <c r="G28" s="28">
        <v>0.30647584671815609</v>
      </c>
      <c r="H28" s="28">
        <v>0.26402289447008642</v>
      </c>
      <c r="I28" s="28">
        <v>0.27005676304033621</v>
      </c>
      <c r="J28" s="28">
        <v>0.27912026757508418</v>
      </c>
      <c r="K28" s="28">
        <v>0.29050281907051062</v>
      </c>
      <c r="L28" s="28">
        <v>0.29383064192871328</v>
      </c>
      <c r="M28" s="28">
        <v>0.29302028477629499</v>
      </c>
      <c r="N28" s="28">
        <v>0.30650929524701354</v>
      </c>
      <c r="O28" s="28">
        <v>0.31683173860074498</v>
      </c>
      <c r="P28" s="28">
        <v>0.32249257390552899</v>
      </c>
      <c r="Q28" s="28">
        <v>0.29583364692794795</v>
      </c>
      <c r="R28" s="28">
        <v>0.30738912728533918</v>
      </c>
      <c r="S28" s="28">
        <v>0.31194580890012968</v>
      </c>
      <c r="T28" s="28">
        <v>0.31660637114591544</v>
      </c>
      <c r="U28" s="28">
        <v>0.3112039547341886</v>
      </c>
      <c r="V28" s="28">
        <v>0.31008350005606883</v>
      </c>
      <c r="W28" s="28">
        <v>0.32410169184378851</v>
      </c>
      <c r="X28" s="28">
        <v>0.32723277721319921</v>
      </c>
      <c r="Y28" s="28">
        <v>0.32334504226574251</v>
      </c>
      <c r="Z28" s="28">
        <v>0.29719266216097179</v>
      </c>
      <c r="AA28" s="28">
        <v>0.30336638734500232</v>
      </c>
    </row>
    <row r="29" spans="1:27" s="36" customFormat="1">
      <c r="A29" s="46" t="s">
        <v>22</v>
      </c>
      <c r="B29" s="46" t="s">
        <v>8</v>
      </c>
      <c r="C29" s="28">
        <v>0.21012038964177462</v>
      </c>
      <c r="D29" s="28">
        <v>0.1992533408538972</v>
      </c>
      <c r="E29" s="28">
        <v>0.24856920721652312</v>
      </c>
      <c r="F29" s="28">
        <v>0.22561599892966117</v>
      </c>
      <c r="G29" s="28">
        <v>0.20914002579371693</v>
      </c>
      <c r="H29" s="28">
        <v>0.20787684896821132</v>
      </c>
      <c r="I29" s="28">
        <v>0.22298813436699227</v>
      </c>
      <c r="J29" s="28">
        <v>0.21437951684863674</v>
      </c>
      <c r="K29" s="28">
        <v>0.22818470093410884</v>
      </c>
      <c r="L29" s="28">
        <v>0.23646963859509978</v>
      </c>
      <c r="M29" s="28">
        <v>0.22755311153240868</v>
      </c>
      <c r="N29" s="28">
        <v>0.24092114347860127</v>
      </c>
      <c r="O29" s="28">
        <v>0.2422021681899009</v>
      </c>
      <c r="P29" s="28">
        <v>0.22193406753178299</v>
      </c>
      <c r="Q29" s="28">
        <v>0.22698964154931134</v>
      </c>
      <c r="R29" s="28">
        <v>0.24779628641174695</v>
      </c>
      <c r="S29" s="28">
        <v>0.24862754226678555</v>
      </c>
      <c r="T29" s="28">
        <v>0.25211521894196925</v>
      </c>
      <c r="U29" s="28">
        <v>0.24916948511860568</v>
      </c>
      <c r="V29" s="28">
        <v>0.24104857189440396</v>
      </c>
      <c r="W29" s="28">
        <v>0.25889270101077211</v>
      </c>
      <c r="X29" s="28">
        <v>0.2534171352739793</v>
      </c>
      <c r="Y29" s="28">
        <v>0.21974891799661223</v>
      </c>
      <c r="Z29" s="28">
        <v>0.22307148382747433</v>
      </c>
      <c r="AA29" s="28">
        <v>0.24121119194979559</v>
      </c>
    </row>
    <row r="30" spans="1:27" s="36" customFormat="1">
      <c r="A30" s="46" t="s">
        <v>22</v>
      </c>
      <c r="B30" s="46" t="s">
        <v>85</v>
      </c>
      <c r="C30" s="28">
        <v>8.7034754107637613E-2</v>
      </c>
      <c r="D30" s="28">
        <v>4.1380959235734982E-2</v>
      </c>
      <c r="E30" s="28">
        <v>7.605999411918074E-2</v>
      </c>
      <c r="F30" s="28">
        <v>7.5270824022827407E-2</v>
      </c>
      <c r="G30" s="28">
        <v>7.7062495194070837E-2</v>
      </c>
      <c r="H30" s="28">
        <v>8.4413930363945344E-2</v>
      </c>
      <c r="I30" s="28">
        <v>0.10500397551216709</v>
      </c>
      <c r="J30" s="28">
        <v>9.9290824548067869E-2</v>
      </c>
      <c r="K30" s="28">
        <v>0.10551256253690755</v>
      </c>
      <c r="L30" s="28">
        <v>0.10641051006239916</v>
      </c>
      <c r="M30" s="28">
        <v>0.102109794644354</v>
      </c>
      <c r="N30" s="28">
        <v>0.10360488407620501</v>
      </c>
      <c r="O30" s="28">
        <v>0.1108736522770388</v>
      </c>
      <c r="P30" s="28">
        <v>0.10837470622337378</v>
      </c>
      <c r="Q30" s="28">
        <v>0.11227379761886713</v>
      </c>
      <c r="R30" s="28">
        <v>0.11169845342348445</v>
      </c>
      <c r="S30" s="28">
        <v>0.10816889600488798</v>
      </c>
      <c r="T30" s="28">
        <v>0.11225107383220004</v>
      </c>
      <c r="U30" s="28">
        <v>0.1121809689695006</v>
      </c>
      <c r="V30" s="28">
        <v>0.1115954375126104</v>
      </c>
      <c r="W30" s="28">
        <v>0.11568978199945683</v>
      </c>
      <c r="X30" s="28">
        <v>0.1525667903779731</v>
      </c>
      <c r="Y30" s="28">
        <v>0.13006902334698309</v>
      </c>
      <c r="Z30" s="28">
        <v>0.13456156673974262</v>
      </c>
      <c r="AA30" s="28">
        <v>0.13425085510973722</v>
      </c>
    </row>
    <row r="31" spans="1:27" s="36" customFormat="1">
      <c r="A31" s="46" t="s">
        <v>22</v>
      </c>
      <c r="B31" s="46" t="s">
        <v>198</v>
      </c>
      <c r="C31" s="28">
        <v>9.7817475266362253E-2</v>
      </c>
      <c r="D31" s="28">
        <v>0.10426554889649925</v>
      </c>
      <c r="E31" s="28">
        <v>0.17379885369101977</v>
      </c>
      <c r="F31" s="28">
        <v>0.16092386320395735</v>
      </c>
      <c r="G31" s="28">
        <v>0.37116623572732393</v>
      </c>
      <c r="H31" s="28">
        <v>0.20727365314435323</v>
      </c>
      <c r="I31" s="28">
        <v>0.19405083723030073</v>
      </c>
      <c r="J31" s="28">
        <v>0.16545086451944277</v>
      </c>
      <c r="K31" s="28">
        <v>0.21871913253834538</v>
      </c>
      <c r="L31" s="28">
        <v>0.24168088052426484</v>
      </c>
      <c r="M31" s="28">
        <v>0.232293811249808</v>
      </c>
      <c r="N31" s="28">
        <v>0.24738848373197078</v>
      </c>
      <c r="O31" s="28">
        <v>0.23294726196184554</v>
      </c>
      <c r="P31" s="28">
        <v>0.25330726594819403</v>
      </c>
      <c r="Q31" s="28">
        <v>0.21659802272586712</v>
      </c>
      <c r="R31" s="28">
        <v>0.23101052700196525</v>
      </c>
      <c r="S31" s="28">
        <v>0.21207569844439714</v>
      </c>
      <c r="T31" s="28">
        <v>0.24135108411185244</v>
      </c>
      <c r="U31" s="28">
        <v>0.22630553121971331</v>
      </c>
      <c r="V31" s="28">
        <v>0.23615344564033339</v>
      </c>
      <c r="W31" s="28">
        <v>0.2577502394119694</v>
      </c>
      <c r="X31" s="28">
        <v>0.25143563755484194</v>
      </c>
      <c r="Y31" s="28">
        <v>0.24798626085700448</v>
      </c>
      <c r="Z31" s="28">
        <v>0.21745145901711962</v>
      </c>
      <c r="AA31" s="28">
        <v>0.23195062658498333</v>
      </c>
    </row>
    <row r="32" spans="1:27" s="36" customFormat="1">
      <c r="A32" s="46" t="s">
        <v>22</v>
      </c>
      <c r="B32" s="46" t="s">
        <v>15</v>
      </c>
      <c r="C32" s="28">
        <v>8.4072241384781574E-2</v>
      </c>
      <c r="D32" s="28">
        <v>7.2459212690751146E-2</v>
      </c>
      <c r="E32" s="28">
        <v>7.8592167121263823E-2</v>
      </c>
      <c r="F32" s="28">
        <v>7.9337699246819202E-2</v>
      </c>
      <c r="G32" s="28">
        <v>7.7790554619232843E-2</v>
      </c>
      <c r="H32" s="28">
        <v>7.6638166323229881E-2</v>
      </c>
      <c r="I32" s="28">
        <v>7.5309874074013586E-2</v>
      </c>
      <c r="J32" s="28">
        <v>7.2693669351197185E-2</v>
      </c>
      <c r="K32" s="28">
        <v>7.550387683358617E-2</v>
      </c>
      <c r="L32" s="28">
        <v>7.5176190695152564E-2</v>
      </c>
      <c r="M32" s="28">
        <v>7.2184527263794457E-2</v>
      </c>
      <c r="N32" s="28">
        <v>7.2339557106895588E-2</v>
      </c>
      <c r="O32" s="28">
        <v>7.6077972540423283E-2</v>
      </c>
      <c r="P32" s="28">
        <v>7.5659099414065747E-2</v>
      </c>
      <c r="Q32" s="28">
        <v>7.7392008635262494E-2</v>
      </c>
      <c r="R32" s="28">
        <v>7.700729182441729E-2</v>
      </c>
      <c r="S32" s="28">
        <v>7.5353219449302344E-2</v>
      </c>
      <c r="T32" s="28">
        <v>7.6519118420008483E-2</v>
      </c>
      <c r="U32" s="28">
        <v>7.6314847787216936E-2</v>
      </c>
      <c r="V32" s="28">
        <v>7.4862357325795451E-2</v>
      </c>
      <c r="W32" s="28">
        <v>7.6609339208716029E-2</v>
      </c>
      <c r="X32" s="28">
        <v>7.6254026024929589E-2</v>
      </c>
      <c r="Y32" s="28">
        <v>7.3817154820256775E-2</v>
      </c>
      <c r="Z32" s="28">
        <v>7.5941805928953887E-2</v>
      </c>
      <c r="AA32" s="28">
        <v>7.5621908191116111E-2</v>
      </c>
    </row>
    <row r="34" spans="1:27" s="36" customFormat="1"/>
    <row r="35" spans="1:27"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row>
    <row r="36" spans="1:27" s="36" customFormat="1">
      <c r="A36" s="46" t="s">
        <v>23</v>
      </c>
      <c r="B36" s="46" t="s">
        <v>2</v>
      </c>
      <c r="C36" s="28">
        <v>0.57107768625877564</v>
      </c>
      <c r="D36" s="28">
        <v>0.44480994976944171</v>
      </c>
      <c r="E36" s="28">
        <v>0.39246995663055712</v>
      </c>
      <c r="F36" s="28">
        <v>0.37527559913307179</v>
      </c>
      <c r="G36" s="28">
        <v>0.37494970911730574</v>
      </c>
      <c r="H36" s="28">
        <v>0.34448675830276698</v>
      </c>
      <c r="I36" s="28">
        <v>0.3486650611411154</v>
      </c>
      <c r="J36" s="28">
        <v>0.38935322639345582</v>
      </c>
      <c r="K36" s="28">
        <v>0.43982946912869486</v>
      </c>
      <c r="L36" s="28">
        <v>0.63390972831425119</v>
      </c>
      <c r="M36" s="28">
        <v>0.62939931533836369</v>
      </c>
      <c r="N36" s="28">
        <v>0.56716239866360085</v>
      </c>
      <c r="O36" s="28">
        <v>0.5122856957803037</v>
      </c>
      <c r="P36" s="28">
        <v>0.61754888030700406</v>
      </c>
      <c r="Q36" s="28">
        <v>0.63389926541230823</v>
      </c>
      <c r="R36" s="28">
        <v>0.56692889989960815</v>
      </c>
      <c r="S36" s="28">
        <v>0.61446330165052843</v>
      </c>
      <c r="T36" s="28">
        <v>0.60826865210445058</v>
      </c>
      <c r="U36" s="28">
        <v>0.64693035045392233</v>
      </c>
      <c r="V36" s="28">
        <v>0.64391861513218251</v>
      </c>
      <c r="W36" s="28">
        <v>0.6117754042661141</v>
      </c>
      <c r="X36" s="28">
        <v>0.58593293581398354</v>
      </c>
      <c r="Y36" s="28">
        <v>0.59997671016980259</v>
      </c>
      <c r="Z36" s="28">
        <v>0.60047361610371663</v>
      </c>
      <c r="AA36" s="28">
        <v>0.54855191500156519</v>
      </c>
    </row>
    <row r="37" spans="1:27" s="36" customFormat="1">
      <c r="A37" s="46" t="s">
        <v>23</v>
      </c>
      <c r="B37" s="46" t="s">
        <v>11</v>
      </c>
      <c r="C37" s="28" t="s">
        <v>238</v>
      </c>
      <c r="D37" s="28" t="s">
        <v>238</v>
      </c>
      <c r="E37" s="28" t="s">
        <v>238</v>
      </c>
      <c r="F37" s="28" t="s">
        <v>238</v>
      </c>
      <c r="G37" s="28" t="s">
        <v>238</v>
      </c>
      <c r="H37" s="28" t="s">
        <v>238</v>
      </c>
      <c r="I37" s="28" t="s">
        <v>238</v>
      </c>
      <c r="J37" s="28" t="s">
        <v>238</v>
      </c>
      <c r="K37" s="28" t="s">
        <v>238</v>
      </c>
      <c r="L37" s="28" t="s">
        <v>238</v>
      </c>
      <c r="M37" s="28" t="s">
        <v>238</v>
      </c>
      <c r="N37" s="28" t="s">
        <v>238</v>
      </c>
      <c r="O37" s="28" t="s">
        <v>238</v>
      </c>
      <c r="P37" s="28" t="s">
        <v>238</v>
      </c>
      <c r="Q37" s="28" t="s">
        <v>238</v>
      </c>
      <c r="R37" s="28" t="s">
        <v>238</v>
      </c>
      <c r="S37" s="28" t="s">
        <v>238</v>
      </c>
      <c r="T37" s="28" t="s">
        <v>238</v>
      </c>
      <c r="U37" s="28" t="s">
        <v>238</v>
      </c>
      <c r="V37" s="28" t="s">
        <v>238</v>
      </c>
      <c r="W37" s="28" t="s">
        <v>238</v>
      </c>
      <c r="X37" s="28" t="s">
        <v>238</v>
      </c>
      <c r="Y37" s="28" t="s">
        <v>238</v>
      </c>
      <c r="Z37" s="28" t="s">
        <v>238</v>
      </c>
      <c r="AA37" s="28" t="s">
        <v>238</v>
      </c>
    </row>
    <row r="38" spans="1:27" s="36" customFormat="1">
      <c r="A38" s="46" t="s">
        <v>23</v>
      </c>
      <c r="B38" s="46" t="s">
        <v>7</v>
      </c>
      <c r="C38" s="28">
        <v>6.2352257629088643E-2</v>
      </c>
      <c r="D38" s="28">
        <v>6.0994222097675348E-2</v>
      </c>
      <c r="E38" s="28">
        <v>6.159677971464772E-2</v>
      </c>
      <c r="F38" s="28">
        <v>5.947872136408023E-2</v>
      </c>
      <c r="G38" s="28">
        <v>6.1813217088254602E-2</v>
      </c>
      <c r="H38" s="28">
        <v>6.0274112391118975E-2</v>
      </c>
      <c r="I38" s="28">
        <v>5.9789029824797231E-2</v>
      </c>
      <c r="J38" s="28">
        <v>5.742441295467221E-2</v>
      </c>
      <c r="K38" s="28">
        <v>6.1364235091445236E-2</v>
      </c>
      <c r="L38" s="28">
        <v>7.0816895443862507E-2</v>
      </c>
      <c r="M38" s="28">
        <v>0.17838480196258905</v>
      </c>
      <c r="N38" s="28">
        <v>0.15172895864131689</v>
      </c>
      <c r="O38" s="28">
        <v>0.1518659366375566</v>
      </c>
      <c r="P38" s="28">
        <v>0.20410253342243345</v>
      </c>
      <c r="Q38" s="28">
        <v>0.21915576017777089</v>
      </c>
      <c r="R38" s="28">
        <v>0.29989564707964406</v>
      </c>
      <c r="S38" s="28">
        <v>0.3994122058432702</v>
      </c>
      <c r="T38" s="28">
        <v>0.35592928822222103</v>
      </c>
      <c r="U38" s="28">
        <v>0.41228791948461568</v>
      </c>
      <c r="V38" s="28">
        <v>0.40034181813992609</v>
      </c>
      <c r="W38" s="28">
        <v>0.36293705878785026</v>
      </c>
      <c r="X38" s="28">
        <v>0.46538166997418456</v>
      </c>
      <c r="Y38" s="28">
        <v>0.60672972789997193</v>
      </c>
      <c r="Z38" s="28">
        <v>0.64876000219371577</v>
      </c>
      <c r="AA38" s="28">
        <v>0.66185924983617639</v>
      </c>
    </row>
    <row r="39" spans="1:27" s="36" customFormat="1">
      <c r="A39" s="46" t="s">
        <v>23</v>
      </c>
      <c r="B39" s="46" t="s">
        <v>12</v>
      </c>
      <c r="C39" s="28" t="s">
        <v>238</v>
      </c>
      <c r="D39" s="28" t="s">
        <v>238</v>
      </c>
      <c r="E39" s="28" t="s">
        <v>238</v>
      </c>
      <c r="F39" s="28" t="s">
        <v>238</v>
      </c>
      <c r="G39" s="28" t="s">
        <v>238</v>
      </c>
      <c r="H39" s="28" t="s">
        <v>238</v>
      </c>
      <c r="I39" s="28" t="s">
        <v>238</v>
      </c>
      <c r="J39" s="28" t="s">
        <v>238</v>
      </c>
      <c r="K39" s="28" t="s">
        <v>238</v>
      </c>
      <c r="L39" s="28" t="s">
        <v>238</v>
      </c>
      <c r="M39" s="28" t="s">
        <v>238</v>
      </c>
      <c r="N39" s="28" t="s">
        <v>238</v>
      </c>
      <c r="O39" s="28" t="s">
        <v>238</v>
      </c>
      <c r="P39" s="28" t="s">
        <v>238</v>
      </c>
      <c r="Q39" s="28" t="s">
        <v>238</v>
      </c>
      <c r="R39" s="28" t="s">
        <v>238</v>
      </c>
      <c r="S39" s="28" t="s">
        <v>238</v>
      </c>
      <c r="T39" s="28" t="s">
        <v>238</v>
      </c>
      <c r="U39" s="28" t="s">
        <v>238</v>
      </c>
      <c r="V39" s="28" t="s">
        <v>238</v>
      </c>
      <c r="W39" s="28" t="s">
        <v>238</v>
      </c>
      <c r="X39" s="28" t="s">
        <v>238</v>
      </c>
      <c r="Y39" s="28" t="s">
        <v>238</v>
      </c>
      <c r="Z39" s="28" t="s">
        <v>238</v>
      </c>
      <c r="AA39" s="28" t="s">
        <v>238</v>
      </c>
    </row>
    <row r="40" spans="1:27" s="36" customFormat="1">
      <c r="A40" s="46" t="s">
        <v>23</v>
      </c>
      <c r="B40" s="46" t="s">
        <v>5</v>
      </c>
      <c r="C40" s="28">
        <v>6.8720419217564784E-9</v>
      </c>
      <c r="D40" s="28">
        <v>1.0291789553670186E-8</v>
      </c>
      <c r="E40" s="28">
        <v>9.4917546558638241E-9</v>
      </c>
      <c r="F40" s="28">
        <v>8.9686317782052939E-9</v>
      </c>
      <c r="G40" s="28">
        <v>9.190322765284656E-9</v>
      </c>
      <c r="H40" s="28">
        <v>1.3074747039328216E-3</v>
      </c>
      <c r="I40" s="28">
        <v>1.4253461395141279E-8</v>
      </c>
      <c r="J40" s="28">
        <v>1.5928858938102083E-8</v>
      </c>
      <c r="K40" s="28">
        <v>1.7988236489730397E-8</v>
      </c>
      <c r="L40" s="28">
        <v>1.3094034436814109E-4</v>
      </c>
      <c r="M40" s="28">
        <v>3.6405272596558839E-4</v>
      </c>
      <c r="N40" s="28">
        <v>5.2923914012503737E-4</v>
      </c>
      <c r="O40" s="28">
        <v>1.8342231533839059E-5</v>
      </c>
      <c r="P40" s="28">
        <v>1.1047330440143983E-2</v>
      </c>
      <c r="Q40" s="28">
        <v>2.4481001318248985E-5</v>
      </c>
      <c r="R40" s="28">
        <v>2.6106734083916776E-2</v>
      </c>
      <c r="S40" s="28">
        <v>8.4877103437833765E-2</v>
      </c>
      <c r="T40" s="28">
        <v>3.8662639264770579E-2</v>
      </c>
      <c r="U40" s="28">
        <v>1.8198919028063563E-2</v>
      </c>
      <c r="V40" s="28">
        <v>6.8312583220155224E-2</v>
      </c>
      <c r="W40" s="28">
        <v>5.6033356783899681E-2</v>
      </c>
      <c r="X40" s="28">
        <v>0.11142782502865646</v>
      </c>
      <c r="Y40" s="28">
        <v>0.10344789638247769</v>
      </c>
      <c r="Z40" s="28">
        <v>0.12893150524902419</v>
      </c>
      <c r="AA40" s="28">
        <v>0.14426611775072673</v>
      </c>
    </row>
    <row r="41" spans="1:27" s="36" customFormat="1">
      <c r="A41" s="46" t="s">
        <v>23</v>
      </c>
      <c r="B41" s="46" t="s">
        <v>3</v>
      </c>
      <c r="C41" s="28">
        <v>0.53095324346446715</v>
      </c>
      <c r="D41" s="28">
        <v>0.53482357085054066</v>
      </c>
      <c r="E41" s="28">
        <v>0.50370832529383847</v>
      </c>
      <c r="F41" s="28">
        <v>0.47601912297995735</v>
      </c>
      <c r="G41" s="28">
        <v>0.47865713545369448</v>
      </c>
      <c r="H41" s="28">
        <v>0.42115570983782868</v>
      </c>
      <c r="I41" s="28">
        <v>0.41874799584331102</v>
      </c>
      <c r="J41" s="28">
        <v>0.4770782649772875</v>
      </c>
      <c r="K41" s="28">
        <v>0.53342723641660128</v>
      </c>
      <c r="L41" s="28">
        <v>0.54633042005039956</v>
      </c>
      <c r="M41" s="28">
        <v>0.54201622798918303</v>
      </c>
      <c r="N41" s="28">
        <v>0.53477184893445029</v>
      </c>
      <c r="O41" s="28">
        <v>0.52946246129120789</v>
      </c>
      <c r="P41" s="28">
        <v>0.46428312231907948</v>
      </c>
      <c r="Q41" s="28">
        <v>0.44628310502283103</v>
      </c>
      <c r="R41" s="28">
        <v>0.42189144873391449</v>
      </c>
      <c r="S41" s="28">
        <v>0.45062674692126742</v>
      </c>
      <c r="T41" s="28">
        <v>0.44459608066971079</v>
      </c>
      <c r="U41" s="28" t="s">
        <v>238</v>
      </c>
      <c r="V41" s="28" t="s">
        <v>238</v>
      </c>
      <c r="W41" s="28" t="s">
        <v>238</v>
      </c>
      <c r="X41" s="28" t="s">
        <v>238</v>
      </c>
      <c r="Y41" s="28" t="s">
        <v>238</v>
      </c>
      <c r="Z41" s="28" t="s">
        <v>238</v>
      </c>
      <c r="AA41" s="28" t="s">
        <v>238</v>
      </c>
    </row>
    <row r="42" spans="1:27" s="36" customFormat="1">
      <c r="A42" s="46" t="s">
        <v>23</v>
      </c>
      <c r="B42" s="46" t="s">
        <v>92</v>
      </c>
      <c r="C42" s="28" t="s">
        <v>238</v>
      </c>
      <c r="D42" s="28" t="s">
        <v>238</v>
      </c>
      <c r="E42" s="28" t="s">
        <v>238</v>
      </c>
      <c r="F42" s="28" t="s">
        <v>238</v>
      </c>
      <c r="G42" s="28" t="s">
        <v>238</v>
      </c>
      <c r="H42" s="28" t="s">
        <v>238</v>
      </c>
      <c r="I42" s="28" t="s">
        <v>238</v>
      </c>
      <c r="J42" s="28" t="s">
        <v>238</v>
      </c>
      <c r="K42" s="28" t="s">
        <v>238</v>
      </c>
      <c r="L42" s="28" t="s">
        <v>238</v>
      </c>
      <c r="M42" s="28" t="s">
        <v>238</v>
      </c>
      <c r="N42" s="28" t="s">
        <v>238</v>
      </c>
      <c r="O42" s="28" t="s">
        <v>238</v>
      </c>
      <c r="P42" s="28" t="s">
        <v>238</v>
      </c>
      <c r="Q42" s="28" t="s">
        <v>238</v>
      </c>
      <c r="R42" s="28" t="s">
        <v>238</v>
      </c>
      <c r="S42" s="28" t="s">
        <v>238</v>
      </c>
      <c r="T42" s="28" t="s">
        <v>238</v>
      </c>
      <c r="U42" s="28" t="s">
        <v>238</v>
      </c>
      <c r="V42" s="28" t="s">
        <v>238</v>
      </c>
      <c r="W42" s="28" t="s">
        <v>238</v>
      </c>
      <c r="X42" s="28" t="s">
        <v>238</v>
      </c>
      <c r="Y42" s="28" t="s">
        <v>238</v>
      </c>
      <c r="Z42" s="28" t="s">
        <v>238</v>
      </c>
      <c r="AA42" s="28" t="s">
        <v>238</v>
      </c>
    </row>
    <row r="43" spans="1:27" s="36" customFormat="1">
      <c r="A43" s="46" t="s">
        <v>23</v>
      </c>
      <c r="B43" s="46" t="s">
        <v>9</v>
      </c>
      <c r="C43" s="28">
        <v>0.38406587057289787</v>
      </c>
      <c r="D43" s="28">
        <v>0.35123049673718609</v>
      </c>
      <c r="E43" s="28">
        <v>0.33040273840183254</v>
      </c>
      <c r="F43" s="28">
        <v>0.30535695572946792</v>
      </c>
      <c r="G43" s="28">
        <v>0.31609762067448927</v>
      </c>
      <c r="H43" s="28">
        <v>0.28775704831499049</v>
      </c>
      <c r="I43" s="28">
        <v>0.31572174186564428</v>
      </c>
      <c r="J43" s="28">
        <v>0.33326926165673332</v>
      </c>
      <c r="K43" s="28">
        <v>0.34977916985025265</v>
      </c>
      <c r="L43" s="28">
        <v>0.33704776481279652</v>
      </c>
      <c r="M43" s="28">
        <v>0.34208077750043914</v>
      </c>
      <c r="N43" s="28">
        <v>0.35309931307248976</v>
      </c>
      <c r="O43" s="28">
        <v>0.34730530148770788</v>
      </c>
      <c r="P43" s="28">
        <v>0.35349567197612181</v>
      </c>
      <c r="Q43" s="28">
        <v>0.35551597544358821</v>
      </c>
      <c r="R43" s="28">
        <v>0.36510343641102627</v>
      </c>
      <c r="S43" s="28">
        <v>0.36293123590387694</v>
      </c>
      <c r="T43" s="28">
        <v>0.35048886336737789</v>
      </c>
      <c r="U43" s="28">
        <v>0.32760992597508121</v>
      </c>
      <c r="V43" s="28">
        <v>0.33387453536133516</v>
      </c>
      <c r="W43" s="28">
        <v>0.34586382235588498</v>
      </c>
      <c r="X43" s="28">
        <v>0.33144793626698699</v>
      </c>
      <c r="Y43" s="28">
        <v>0.33919908544227029</v>
      </c>
      <c r="Z43" s="28">
        <v>0.33473220146936183</v>
      </c>
      <c r="AA43" s="28">
        <v>0.33850581744492614</v>
      </c>
    </row>
    <row r="44" spans="1:27" s="36" customFormat="1">
      <c r="A44" s="46" t="s">
        <v>23</v>
      </c>
      <c r="B44" s="46" t="s">
        <v>8</v>
      </c>
      <c r="C44" s="28">
        <v>0.2322777842552611</v>
      </c>
      <c r="D44" s="28">
        <v>0.2187530284950199</v>
      </c>
      <c r="E44" s="28">
        <v>0.18510706842843594</v>
      </c>
      <c r="F44" s="28">
        <v>0.19245854438784576</v>
      </c>
      <c r="G44" s="28">
        <v>0.18993712624454526</v>
      </c>
      <c r="H44" s="28">
        <v>0.17329659464780003</v>
      </c>
      <c r="I44" s="28">
        <v>0.20151230179422977</v>
      </c>
      <c r="J44" s="28">
        <v>0.2365564758411344</v>
      </c>
      <c r="K44" s="28">
        <v>0.26320125296048286</v>
      </c>
      <c r="L44" s="28">
        <v>0.27020621329609074</v>
      </c>
      <c r="M44" s="28">
        <v>0.26196823754897652</v>
      </c>
      <c r="N44" s="28">
        <v>0.26940156493118633</v>
      </c>
      <c r="O44" s="28">
        <v>0.27016764997366621</v>
      </c>
      <c r="P44" s="28">
        <v>0.229162796504981</v>
      </c>
      <c r="Q44" s="28">
        <v>0.25430472186079678</v>
      </c>
      <c r="R44" s="28">
        <v>0.26666732751971067</v>
      </c>
      <c r="S44" s="28">
        <v>0.2753124697176188</v>
      </c>
      <c r="T44" s="28">
        <v>0.26496039980787389</v>
      </c>
      <c r="U44" s="28">
        <v>0.26327949292244152</v>
      </c>
      <c r="V44" s="28">
        <v>0.25635388182766428</v>
      </c>
      <c r="W44" s="28">
        <v>0.26530532276340696</v>
      </c>
      <c r="X44" s="28">
        <v>0.25863878728692496</v>
      </c>
      <c r="Y44" s="28">
        <v>0.21706751595744586</v>
      </c>
      <c r="Z44" s="28">
        <v>0.23266784790811748</v>
      </c>
      <c r="AA44" s="28">
        <v>0.23988686477185481</v>
      </c>
    </row>
    <row r="45" spans="1:27" s="36" customFormat="1">
      <c r="A45" s="46" t="s">
        <v>23</v>
      </c>
      <c r="B45" s="46" t="s">
        <v>85</v>
      </c>
      <c r="C45" s="28">
        <v>8.5065168039466107E-2</v>
      </c>
      <c r="D45" s="28">
        <v>7.0393312588063861E-2</v>
      </c>
      <c r="E45" s="28">
        <v>7.5144828365519514E-2</v>
      </c>
      <c r="F45" s="28">
        <v>7.6050863498496435E-2</v>
      </c>
      <c r="G45" s="28">
        <v>6.8202173795770593E-2</v>
      </c>
      <c r="H45" s="28">
        <v>6.4076932192294822E-2</v>
      </c>
      <c r="I45" s="28">
        <v>6.7447531781501646E-2</v>
      </c>
      <c r="J45" s="28">
        <v>7.1093303601946017E-2</v>
      </c>
      <c r="K45" s="28">
        <v>7.4867114840631091E-2</v>
      </c>
      <c r="L45" s="28">
        <v>7.4187309307383709E-2</v>
      </c>
      <c r="M45" s="28">
        <v>7.4799871000876664E-2</v>
      </c>
      <c r="N45" s="28">
        <v>7.4268224261399299E-2</v>
      </c>
      <c r="O45" s="28">
        <v>7.2922240504877472E-2</v>
      </c>
      <c r="P45" s="28">
        <v>7.1509434301243527E-2</v>
      </c>
      <c r="Q45" s="28">
        <v>7.2549681775785371E-2</v>
      </c>
      <c r="R45" s="28">
        <v>7.1669428397956911E-2</v>
      </c>
      <c r="S45" s="28">
        <v>7.0857741095046931E-2</v>
      </c>
      <c r="T45" s="28">
        <v>7.8514282904303651E-2</v>
      </c>
      <c r="U45" s="28">
        <v>0.1015674068746464</v>
      </c>
      <c r="V45" s="28">
        <v>0.10109224084354416</v>
      </c>
      <c r="W45" s="28">
        <v>0.1263746463892447</v>
      </c>
      <c r="X45" s="28">
        <v>0.12556643503774456</v>
      </c>
      <c r="Y45" s="28">
        <v>0.12371890898182181</v>
      </c>
      <c r="Z45" s="28">
        <v>0.12830533275053455</v>
      </c>
      <c r="AA45" s="28">
        <v>0.12485424465809648</v>
      </c>
    </row>
    <row r="46" spans="1:27" s="36" customFormat="1">
      <c r="A46" s="46" t="s">
        <v>23</v>
      </c>
      <c r="B46" s="46" t="s">
        <v>198</v>
      </c>
      <c r="C46" s="28">
        <v>0.16183840022430507</v>
      </c>
      <c r="D46" s="28">
        <v>0.15816749498830604</v>
      </c>
      <c r="E46" s="28">
        <v>0.16859339013253147</v>
      </c>
      <c r="F46" s="28">
        <v>0.1478715071277425</v>
      </c>
      <c r="G46" s="28">
        <v>0.17460893622808393</v>
      </c>
      <c r="H46" s="28">
        <v>0.13830529891614748</v>
      </c>
      <c r="I46" s="28">
        <v>9.4650533576423376E-2</v>
      </c>
      <c r="J46" s="28">
        <v>0.123379192011299</v>
      </c>
      <c r="K46" s="28">
        <v>0.14522238657941317</v>
      </c>
      <c r="L46" s="28">
        <v>0.18103276907419263</v>
      </c>
      <c r="M46" s="28">
        <v>0.20547833343580232</v>
      </c>
      <c r="N46" s="28">
        <v>0.21418798592599861</v>
      </c>
      <c r="O46" s="28">
        <v>0.22079606817631783</v>
      </c>
      <c r="P46" s="28">
        <v>0.19746845927303336</v>
      </c>
      <c r="Q46" s="28">
        <v>0.20828387485715372</v>
      </c>
      <c r="R46" s="28">
        <v>0.22052682188733416</v>
      </c>
      <c r="S46" s="28">
        <v>0.22448351504773309</v>
      </c>
      <c r="T46" s="28">
        <v>0.21274868605896874</v>
      </c>
      <c r="U46" s="28">
        <v>0.23759336372997222</v>
      </c>
      <c r="V46" s="28">
        <v>0.23720605740297471</v>
      </c>
      <c r="W46" s="28">
        <v>0.24205999489602742</v>
      </c>
      <c r="X46" s="28">
        <v>0.25145399336762947</v>
      </c>
      <c r="Y46" s="28">
        <v>0.22868357145250667</v>
      </c>
      <c r="Z46" s="28">
        <v>0.22729477907079332</v>
      </c>
      <c r="AA46" s="28">
        <v>0.2225129041164948</v>
      </c>
    </row>
    <row r="47" spans="1:27" s="36" customFormat="1">
      <c r="A47" s="46" t="s">
        <v>23</v>
      </c>
      <c r="B47" s="46" t="s">
        <v>15</v>
      </c>
      <c r="C47" s="28">
        <v>8.1840425582576315E-2</v>
      </c>
      <c r="D47" s="28">
        <v>7.431610626816107E-2</v>
      </c>
      <c r="E47" s="28">
        <v>8.1407556332478689E-2</v>
      </c>
      <c r="F47" s="28">
        <v>8.4869923849963655E-2</v>
      </c>
      <c r="G47" s="28">
        <v>7.701584304555599E-2</v>
      </c>
      <c r="H47" s="28">
        <v>7.1884213549454692E-2</v>
      </c>
      <c r="I47" s="28">
        <v>7.6239257971842389E-2</v>
      </c>
      <c r="J47" s="28">
        <v>7.7565111005430037E-2</v>
      </c>
      <c r="K47" s="28">
        <v>8.1686243446707912E-2</v>
      </c>
      <c r="L47" s="28">
        <v>7.9466669693716269E-2</v>
      </c>
      <c r="M47" s="28">
        <v>7.9874356765282276E-2</v>
      </c>
      <c r="N47" s="28">
        <v>7.8973574950585629E-2</v>
      </c>
      <c r="O47" s="28">
        <v>7.7491826812522591E-2</v>
      </c>
      <c r="P47" s="28">
        <v>7.5896402646060179E-2</v>
      </c>
      <c r="Q47" s="28">
        <v>7.8319041052465635E-2</v>
      </c>
      <c r="R47" s="28">
        <v>7.7953866361127208E-2</v>
      </c>
      <c r="S47" s="28">
        <v>7.6420149967631176E-2</v>
      </c>
      <c r="T47" s="28">
        <v>7.9157285721342438E-2</v>
      </c>
      <c r="U47" s="28">
        <v>7.681082012421038E-2</v>
      </c>
      <c r="V47" s="28">
        <v>7.6027565489830459E-2</v>
      </c>
      <c r="W47" s="28">
        <v>7.5361006354021404E-2</v>
      </c>
      <c r="X47" s="28">
        <v>7.4853019840860346E-2</v>
      </c>
      <c r="Y47" s="28">
        <v>7.1557048103219362E-2</v>
      </c>
      <c r="Z47" s="28">
        <v>7.449396520195202E-2</v>
      </c>
      <c r="AA47" s="28">
        <v>7.2859390615906877E-2</v>
      </c>
    </row>
    <row r="49" spans="1:27" s="36" customFormat="1"/>
    <row r="50" spans="1:27"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row>
    <row r="51" spans="1:27" s="36" customFormat="1">
      <c r="A51" s="46" t="s">
        <v>24</v>
      </c>
      <c r="B51" s="46" t="s">
        <v>2</v>
      </c>
      <c r="C51" s="28" t="s">
        <v>238</v>
      </c>
      <c r="D51" s="28" t="s">
        <v>238</v>
      </c>
      <c r="E51" s="28" t="s">
        <v>238</v>
      </c>
      <c r="F51" s="28" t="s">
        <v>238</v>
      </c>
      <c r="G51" s="28" t="s">
        <v>238</v>
      </c>
      <c r="H51" s="28" t="s">
        <v>238</v>
      </c>
      <c r="I51" s="28" t="s">
        <v>238</v>
      </c>
      <c r="J51" s="28" t="s">
        <v>238</v>
      </c>
      <c r="K51" s="28" t="s">
        <v>238</v>
      </c>
      <c r="L51" s="28" t="s">
        <v>238</v>
      </c>
      <c r="M51" s="28" t="s">
        <v>238</v>
      </c>
      <c r="N51" s="28" t="s">
        <v>238</v>
      </c>
      <c r="O51" s="28" t="s">
        <v>238</v>
      </c>
      <c r="P51" s="28" t="s">
        <v>238</v>
      </c>
      <c r="Q51" s="28" t="s">
        <v>238</v>
      </c>
      <c r="R51" s="28" t="s">
        <v>238</v>
      </c>
      <c r="S51" s="28" t="s">
        <v>238</v>
      </c>
      <c r="T51" s="28" t="s">
        <v>238</v>
      </c>
      <c r="U51" s="28" t="s">
        <v>238</v>
      </c>
      <c r="V51" s="28" t="s">
        <v>238</v>
      </c>
      <c r="W51" s="28" t="s">
        <v>238</v>
      </c>
      <c r="X51" s="28" t="s">
        <v>238</v>
      </c>
      <c r="Y51" s="28" t="s">
        <v>238</v>
      </c>
      <c r="Z51" s="28" t="s">
        <v>238</v>
      </c>
      <c r="AA51" s="28" t="s">
        <v>238</v>
      </c>
    </row>
    <row r="52" spans="1:27" s="36" customFormat="1">
      <c r="A52" s="46" t="s">
        <v>24</v>
      </c>
      <c r="B52" s="46" t="s">
        <v>11</v>
      </c>
      <c r="C52" s="28">
        <v>0.65528480023421298</v>
      </c>
      <c r="D52" s="28">
        <v>0.545351605256572</v>
      </c>
      <c r="E52" s="28">
        <v>0.46997704853782113</v>
      </c>
      <c r="F52" s="28">
        <v>0.47205300250740173</v>
      </c>
      <c r="G52" s="28">
        <v>0.48530374739483212</v>
      </c>
      <c r="H52" s="28">
        <v>0.44800515637751837</v>
      </c>
      <c r="I52" s="28">
        <v>0.48997474420455539</v>
      </c>
      <c r="J52" s="28">
        <v>0.46673479222732578</v>
      </c>
      <c r="K52" s="28">
        <v>0.49942446530826945</v>
      </c>
      <c r="L52" s="28">
        <v>0.62244684892142976</v>
      </c>
      <c r="M52" s="28">
        <v>0.47410840812470478</v>
      </c>
      <c r="N52" s="28">
        <v>0.57710541646984725</v>
      </c>
      <c r="O52" s="28">
        <v>0.45672565344040311</v>
      </c>
      <c r="P52" s="28">
        <v>0.54874232404345769</v>
      </c>
      <c r="Q52" s="28">
        <v>0.62554034797669655</v>
      </c>
      <c r="R52" s="28">
        <v>0.60226356085655808</v>
      </c>
      <c r="S52" s="28">
        <v>0.58070020469217443</v>
      </c>
      <c r="T52" s="28">
        <v>0.61611271846953231</v>
      </c>
      <c r="U52" s="28">
        <v>0.62238747834986607</v>
      </c>
      <c r="V52" s="28">
        <v>0.62487765706188003</v>
      </c>
      <c r="W52" s="28">
        <v>0.59699230436151784</v>
      </c>
      <c r="X52" s="28">
        <v>0.14609817351598176</v>
      </c>
      <c r="Y52" s="28">
        <v>0.47681992993229405</v>
      </c>
      <c r="Z52" s="28" t="s">
        <v>238</v>
      </c>
      <c r="AA52" s="28" t="s">
        <v>238</v>
      </c>
    </row>
    <row r="53" spans="1:27" s="36" customFormat="1">
      <c r="A53" s="46" t="s">
        <v>24</v>
      </c>
      <c r="B53" s="46" t="s">
        <v>7</v>
      </c>
      <c r="C53" s="28" t="s">
        <v>238</v>
      </c>
      <c r="D53" s="28" t="s">
        <v>238</v>
      </c>
      <c r="E53" s="28" t="s">
        <v>238</v>
      </c>
      <c r="F53" s="28" t="s">
        <v>238</v>
      </c>
      <c r="G53" s="28" t="s">
        <v>238</v>
      </c>
      <c r="H53" s="28" t="s">
        <v>238</v>
      </c>
      <c r="I53" s="28" t="s">
        <v>238</v>
      </c>
      <c r="J53" s="28" t="s">
        <v>238</v>
      </c>
      <c r="K53" s="28" t="s">
        <v>238</v>
      </c>
      <c r="L53" s="28" t="s">
        <v>238</v>
      </c>
      <c r="M53" s="28" t="s">
        <v>238</v>
      </c>
      <c r="N53" s="28" t="s">
        <v>238</v>
      </c>
      <c r="O53" s="28" t="s">
        <v>238</v>
      </c>
      <c r="P53" s="28" t="s">
        <v>238</v>
      </c>
      <c r="Q53" s="28" t="s">
        <v>238</v>
      </c>
      <c r="R53" s="28" t="s">
        <v>238</v>
      </c>
      <c r="S53" s="28" t="s">
        <v>238</v>
      </c>
      <c r="T53" s="28" t="s">
        <v>238</v>
      </c>
      <c r="U53" s="28" t="s">
        <v>238</v>
      </c>
      <c r="V53" s="28" t="s">
        <v>238</v>
      </c>
      <c r="W53" s="28" t="s">
        <v>238</v>
      </c>
      <c r="X53" s="28" t="s">
        <v>238</v>
      </c>
      <c r="Y53" s="28" t="s">
        <v>238</v>
      </c>
      <c r="Z53" s="28" t="s">
        <v>238</v>
      </c>
      <c r="AA53" s="28" t="s">
        <v>238</v>
      </c>
    </row>
    <row r="54" spans="1:27" s="36" customFormat="1">
      <c r="A54" s="46" t="s">
        <v>24</v>
      </c>
      <c r="B54" s="46" t="s">
        <v>12</v>
      </c>
      <c r="C54" s="28">
        <v>3.6612340182648399E-3</v>
      </c>
      <c r="D54" s="28">
        <v>0.41495292237442921</v>
      </c>
      <c r="E54" s="28">
        <v>0.50110707762557083</v>
      </c>
      <c r="F54" s="28">
        <v>0.42195205479452053</v>
      </c>
      <c r="G54" s="28">
        <v>0.52952936073059365</v>
      </c>
      <c r="H54" s="28">
        <v>0.3217231278538813</v>
      </c>
      <c r="I54" s="28">
        <v>1.30911422374429E-8</v>
      </c>
      <c r="J54" s="28">
        <v>6.6487123287671231E-4</v>
      </c>
      <c r="K54" s="28">
        <v>2.2520102739726025E-3</v>
      </c>
      <c r="L54" s="28">
        <v>7.8850388127853881E-3</v>
      </c>
      <c r="M54" s="28">
        <v>5.6784643835616433E-2</v>
      </c>
      <c r="N54" s="28">
        <v>3.3577696347031963E-2</v>
      </c>
      <c r="O54" s="28">
        <v>2.379160502283105E-2</v>
      </c>
      <c r="P54" s="28">
        <v>5.8704269406392694E-2</v>
      </c>
      <c r="Q54" s="28">
        <v>1.58684520547945E-2</v>
      </c>
      <c r="R54" s="28" t="s">
        <v>238</v>
      </c>
      <c r="S54" s="28" t="s">
        <v>238</v>
      </c>
      <c r="T54" s="28" t="s">
        <v>238</v>
      </c>
      <c r="U54" s="28" t="s">
        <v>238</v>
      </c>
      <c r="V54" s="28" t="s">
        <v>238</v>
      </c>
      <c r="W54" s="28" t="s">
        <v>238</v>
      </c>
      <c r="X54" s="28" t="s">
        <v>238</v>
      </c>
      <c r="Y54" s="28" t="s">
        <v>238</v>
      </c>
      <c r="Z54" s="28" t="s">
        <v>238</v>
      </c>
      <c r="AA54" s="28" t="s">
        <v>238</v>
      </c>
    </row>
    <row r="55" spans="1:27" s="36" customFormat="1">
      <c r="A55" s="46" t="s">
        <v>24</v>
      </c>
      <c r="B55" s="46" t="s">
        <v>5</v>
      </c>
      <c r="C55" s="28">
        <v>2.4604880853112168E-4</v>
      </c>
      <c r="D55" s="28">
        <v>3.201393352012737E-5</v>
      </c>
      <c r="E55" s="28">
        <v>1.0853892503326725E-3</v>
      </c>
      <c r="F55" s="28">
        <v>2.774930743010695E-4</v>
      </c>
      <c r="G55" s="28">
        <v>5.0455536363772507E-3</v>
      </c>
      <c r="H55" s="28">
        <v>8.3186739563649538E-4</v>
      </c>
      <c r="I55" s="28">
        <v>2.057677235039652E-8</v>
      </c>
      <c r="J55" s="28">
        <v>2.1466071557317942E-8</v>
      </c>
      <c r="K55" s="28">
        <v>1.4952411477739725E-4</v>
      </c>
      <c r="L55" s="28">
        <v>1.0531282681061106E-3</v>
      </c>
      <c r="M55" s="28">
        <v>1.5902854997753606E-2</v>
      </c>
      <c r="N55" s="28">
        <v>9.3226144789300223E-3</v>
      </c>
      <c r="O55" s="28">
        <v>4.9952664396426321E-3</v>
      </c>
      <c r="P55" s="28">
        <v>1.1053144677375122E-2</v>
      </c>
      <c r="Q55" s="28">
        <v>1.5281117932543682E-3</v>
      </c>
      <c r="R55" s="28">
        <v>1.096446521160379E-2</v>
      </c>
      <c r="S55" s="28">
        <v>3.0231295284929224E-2</v>
      </c>
      <c r="T55" s="28">
        <v>3.6208652606029255E-2</v>
      </c>
      <c r="U55" s="28">
        <v>1.390062024202119E-2</v>
      </c>
      <c r="V55" s="28">
        <v>6.4383294470844399E-2</v>
      </c>
      <c r="W55" s="28">
        <v>4.2222343371137248E-2</v>
      </c>
      <c r="X55" s="28">
        <v>6.262061076912942E-2</v>
      </c>
      <c r="Y55" s="28">
        <v>6.04589954000187E-2</v>
      </c>
      <c r="Z55" s="28">
        <v>5.8932751862687968E-2</v>
      </c>
      <c r="AA55" s="28">
        <v>9.1683478822295605E-2</v>
      </c>
    </row>
    <row r="56" spans="1:27" s="36" customFormat="1">
      <c r="A56" s="46" t="s">
        <v>24</v>
      </c>
      <c r="B56" s="46" t="s">
        <v>3</v>
      </c>
      <c r="C56" s="28">
        <v>0.16617409689075258</v>
      </c>
      <c r="D56" s="28">
        <v>0.17008672398848851</v>
      </c>
      <c r="E56" s="28">
        <v>0.16204454365905688</v>
      </c>
      <c r="F56" s="28">
        <v>0.1357581162551981</v>
      </c>
      <c r="G56" s="28">
        <v>0.20366977568951608</v>
      </c>
      <c r="H56" s="28">
        <v>0.16971714682446512</v>
      </c>
      <c r="I56" s="28">
        <v>0.14651746230930612</v>
      </c>
      <c r="J56" s="28">
        <v>0.14740366724689308</v>
      </c>
      <c r="K56" s="28">
        <v>0.1339350159324037</v>
      </c>
      <c r="L56" s="28">
        <v>0.16396499181094928</v>
      </c>
      <c r="M56" s="28">
        <v>0.16907407340869221</v>
      </c>
      <c r="N56" s="28">
        <v>0.16071650717667055</v>
      </c>
      <c r="O56" s="28">
        <v>0.13480032778715065</v>
      </c>
      <c r="P56" s="28">
        <v>0.20191890304972884</v>
      </c>
      <c r="Q56" s="28">
        <v>0.16937432838835681</v>
      </c>
      <c r="R56" s="28">
        <v>0.14642282077242727</v>
      </c>
      <c r="S56" s="28">
        <v>0.14635080692201893</v>
      </c>
      <c r="T56" s="28">
        <v>0.13359021810467936</v>
      </c>
      <c r="U56" s="28">
        <v>0.16318483011067456</v>
      </c>
      <c r="V56" s="28">
        <v>0.16886315452317055</v>
      </c>
      <c r="W56" s="28">
        <v>0.15996280161290077</v>
      </c>
      <c r="X56" s="28">
        <v>0.13453423393009734</v>
      </c>
      <c r="Y56" s="28">
        <v>0.20195021717837103</v>
      </c>
      <c r="Z56" s="28">
        <v>0.20224441927795145</v>
      </c>
      <c r="AA56" s="28">
        <v>0.2019647323495658</v>
      </c>
    </row>
    <row r="57" spans="1:27" s="36" customFormat="1">
      <c r="A57" s="46" t="s">
        <v>24</v>
      </c>
      <c r="B57" s="46" t="s">
        <v>92</v>
      </c>
      <c r="C57" s="28" t="s">
        <v>238</v>
      </c>
      <c r="D57" s="28" t="s">
        <v>238</v>
      </c>
      <c r="E57" s="28" t="s">
        <v>238</v>
      </c>
      <c r="F57" s="28" t="s">
        <v>238</v>
      </c>
      <c r="G57" s="28" t="s">
        <v>238</v>
      </c>
      <c r="H57" s="28" t="s">
        <v>238</v>
      </c>
      <c r="I57" s="28" t="s">
        <v>238</v>
      </c>
      <c r="J57" s="28" t="s">
        <v>238</v>
      </c>
      <c r="K57" s="28" t="s">
        <v>238</v>
      </c>
      <c r="L57" s="28" t="s">
        <v>238</v>
      </c>
      <c r="M57" s="28" t="s">
        <v>238</v>
      </c>
      <c r="N57" s="28" t="s">
        <v>238</v>
      </c>
      <c r="O57" s="28" t="s">
        <v>238</v>
      </c>
      <c r="P57" s="28" t="s">
        <v>238</v>
      </c>
      <c r="Q57" s="28" t="s">
        <v>238</v>
      </c>
      <c r="R57" s="28" t="s">
        <v>238</v>
      </c>
      <c r="S57" s="28" t="s">
        <v>238</v>
      </c>
      <c r="T57" s="28" t="s">
        <v>238</v>
      </c>
      <c r="U57" s="28" t="s">
        <v>238</v>
      </c>
      <c r="V57" s="28" t="s">
        <v>238</v>
      </c>
      <c r="W57" s="28" t="s">
        <v>238</v>
      </c>
      <c r="X57" s="28" t="s">
        <v>238</v>
      </c>
      <c r="Y57" s="28" t="s">
        <v>238</v>
      </c>
      <c r="Z57" s="28" t="s">
        <v>238</v>
      </c>
      <c r="AA57" s="28" t="s">
        <v>238</v>
      </c>
    </row>
    <row r="58" spans="1:27" s="36" customFormat="1">
      <c r="A58" s="46" t="s">
        <v>24</v>
      </c>
      <c r="B58" s="46" t="s">
        <v>9</v>
      </c>
      <c r="C58" s="28">
        <v>0.30135304984862532</v>
      </c>
      <c r="D58" s="28">
        <v>0.33134651799607079</v>
      </c>
      <c r="E58" s="28">
        <v>0.28840076329289477</v>
      </c>
      <c r="F58" s="28">
        <v>0.28387145628099214</v>
      </c>
      <c r="G58" s="28">
        <v>0.30125066804998596</v>
      </c>
      <c r="H58" s="28">
        <v>0.33463485078227523</v>
      </c>
      <c r="I58" s="28">
        <v>0.32077821335088574</v>
      </c>
      <c r="J58" s="28">
        <v>0.35552026077285248</v>
      </c>
      <c r="K58" s="28">
        <v>0.33518977147085433</v>
      </c>
      <c r="L58" s="28">
        <v>0.35579938974838821</v>
      </c>
      <c r="M58" s="28">
        <v>0.36375422617892639</v>
      </c>
      <c r="N58" s="28">
        <v>0.37284881795490249</v>
      </c>
      <c r="O58" s="28">
        <v>0.3705841952864572</v>
      </c>
      <c r="P58" s="28">
        <v>0.346358081547814</v>
      </c>
      <c r="Q58" s="28">
        <v>0.37391338069107072</v>
      </c>
      <c r="R58" s="28">
        <v>0.3530277697491731</v>
      </c>
      <c r="S58" s="28">
        <v>0.38395265418826663</v>
      </c>
      <c r="T58" s="28">
        <v>0.3544204472422785</v>
      </c>
      <c r="U58" s="28">
        <v>0.36391053016919184</v>
      </c>
      <c r="V58" s="28">
        <v>0.37102420962847654</v>
      </c>
      <c r="W58" s="28">
        <v>0.39185011316259016</v>
      </c>
      <c r="X58" s="28">
        <v>0.40743560875691864</v>
      </c>
      <c r="Y58" s="28">
        <v>0.38592788452212401</v>
      </c>
      <c r="Z58" s="28">
        <v>0.40695845490206856</v>
      </c>
      <c r="AA58" s="28">
        <v>0.39108643986621699</v>
      </c>
    </row>
    <row r="59" spans="1:27" s="36" customFormat="1">
      <c r="A59" s="46" t="s">
        <v>24</v>
      </c>
      <c r="B59" s="46" t="s">
        <v>8</v>
      </c>
      <c r="C59" s="28">
        <v>0.27868192131796254</v>
      </c>
      <c r="D59" s="28">
        <v>0.21526241089593606</v>
      </c>
      <c r="E59" s="28">
        <v>0.18973224982475384</v>
      </c>
      <c r="F59" s="28">
        <v>0.16433241613406785</v>
      </c>
      <c r="G59" s="28">
        <v>0.21162156065487417</v>
      </c>
      <c r="H59" s="28">
        <v>0.21484704456538228</v>
      </c>
      <c r="I59" s="28">
        <v>0.21022304977148168</v>
      </c>
      <c r="J59" s="28">
        <v>0.21239613117609499</v>
      </c>
      <c r="K59" s="28">
        <v>0.23678292908190846</v>
      </c>
      <c r="L59" s="28">
        <v>0.2420249164835416</v>
      </c>
      <c r="M59" s="28">
        <v>0.22287305765193871</v>
      </c>
      <c r="N59" s="28">
        <v>0.23208402962414471</v>
      </c>
      <c r="O59" s="28">
        <v>0.23570378754337723</v>
      </c>
      <c r="P59" s="28">
        <v>0.2276040820813276</v>
      </c>
      <c r="Q59" s="28">
        <v>0.23071005639118511</v>
      </c>
      <c r="R59" s="28">
        <v>0.22491082513215652</v>
      </c>
      <c r="S59" s="28">
        <v>0.22264075336459072</v>
      </c>
      <c r="T59" s="28">
        <v>0.23700156361991856</v>
      </c>
      <c r="U59" s="28">
        <v>0.23085652432307388</v>
      </c>
      <c r="V59" s="28">
        <v>0.21319430227467803</v>
      </c>
      <c r="W59" s="28">
        <v>0.23040889100759018</v>
      </c>
      <c r="X59" s="28">
        <v>0.24209437831774941</v>
      </c>
      <c r="Y59" s="28">
        <v>0.22278387740899369</v>
      </c>
      <c r="Z59" s="28">
        <v>0.23700911071842323</v>
      </c>
      <c r="AA59" s="28">
        <v>0.22955456916632988</v>
      </c>
    </row>
    <row r="60" spans="1:27" s="36" customFormat="1">
      <c r="A60" s="46" t="s">
        <v>24</v>
      </c>
      <c r="B60" s="46" t="s">
        <v>85</v>
      </c>
      <c r="C60" s="28">
        <v>6.1058310517391676E-2</v>
      </c>
      <c r="D60" s="28">
        <v>8.163422865103459E-2</v>
      </c>
      <c r="E60" s="28">
        <v>8.6909729951124476E-2</v>
      </c>
      <c r="F60" s="28">
        <v>8.6101104006978152E-2</v>
      </c>
      <c r="G60" s="28">
        <v>7.8755115275034204E-2</v>
      </c>
      <c r="H60" s="28">
        <v>6.9620963619813847E-2</v>
      </c>
      <c r="I60" s="28">
        <v>6.6774290281073179E-2</v>
      </c>
      <c r="J60" s="28">
        <v>5.5422963694506978E-2</v>
      </c>
      <c r="K60" s="28">
        <v>5.316848004658483E-2</v>
      </c>
      <c r="L60" s="28">
        <v>5.1844446878247276E-2</v>
      </c>
      <c r="M60" s="28">
        <v>4.1680892628830284E-2</v>
      </c>
      <c r="N60" s="28">
        <v>4.2682936603477786E-2</v>
      </c>
      <c r="O60" s="28">
        <v>4.6211017501231903E-2</v>
      </c>
      <c r="P60" s="28">
        <v>4.2659247516732134E-2</v>
      </c>
      <c r="Q60" s="28">
        <v>4.3153463652881668E-2</v>
      </c>
      <c r="R60" s="28">
        <v>4.3267473543386399E-2</v>
      </c>
      <c r="S60" s="28">
        <v>3.8988734161142576E-2</v>
      </c>
      <c r="T60" s="28">
        <v>4.1796017578524573E-2</v>
      </c>
      <c r="U60" s="28">
        <v>4.3634833180993586E-2</v>
      </c>
      <c r="V60" s="28">
        <v>4.4028018373089832E-2</v>
      </c>
      <c r="W60" s="28">
        <v>4.4616248136203907E-2</v>
      </c>
      <c r="X60" s="28">
        <v>4.648099090324781E-2</v>
      </c>
      <c r="Y60" s="28">
        <v>4.1725781743270345E-2</v>
      </c>
      <c r="Z60" s="28">
        <v>4.3197499698075327E-2</v>
      </c>
      <c r="AA60" s="28">
        <v>4.4231477672100478E-2</v>
      </c>
    </row>
    <row r="61" spans="1:27" s="36" customFormat="1">
      <c r="A61" s="46" t="s">
        <v>24</v>
      </c>
      <c r="B61" s="46" t="s">
        <v>198</v>
      </c>
      <c r="C61" s="28" t="s">
        <v>238</v>
      </c>
      <c r="D61" s="28" t="s">
        <v>238</v>
      </c>
      <c r="E61" s="28" t="s">
        <v>238</v>
      </c>
      <c r="F61" s="28" t="s">
        <v>238</v>
      </c>
      <c r="G61" s="28">
        <v>0.26548916519915983</v>
      </c>
      <c r="H61" s="28">
        <v>0.23422050989663917</v>
      </c>
      <c r="I61" s="28">
        <v>0.23837434376746508</v>
      </c>
      <c r="J61" s="28">
        <v>0.21358422632372465</v>
      </c>
      <c r="K61" s="28">
        <v>0.23432608176312589</v>
      </c>
      <c r="L61" s="28">
        <v>0.23626014402995496</v>
      </c>
      <c r="M61" s="28">
        <v>0.2451413837478334</v>
      </c>
      <c r="N61" s="28">
        <v>0.26566631794295398</v>
      </c>
      <c r="O61" s="28">
        <v>0.27842177449686345</v>
      </c>
      <c r="P61" s="28">
        <v>0.24917510604444609</v>
      </c>
      <c r="Q61" s="28">
        <v>0.25501581630084585</v>
      </c>
      <c r="R61" s="28">
        <v>0.26596782766503724</v>
      </c>
      <c r="S61" s="28">
        <v>0.23977730408176343</v>
      </c>
      <c r="T61" s="28">
        <v>0.24911549223952176</v>
      </c>
      <c r="U61" s="28">
        <v>0.25508175225420837</v>
      </c>
      <c r="V61" s="28">
        <v>0.25488567333084666</v>
      </c>
      <c r="W61" s="28">
        <v>0.26275925981025849</v>
      </c>
      <c r="X61" s="28">
        <v>0.26733185820603306</v>
      </c>
      <c r="Y61" s="28">
        <v>0.25156070073673054</v>
      </c>
      <c r="Z61" s="28">
        <v>0.24636374122517474</v>
      </c>
      <c r="AA61" s="28">
        <v>0.26339887803353684</v>
      </c>
    </row>
    <row r="62" spans="1:27" s="36" customFormat="1">
      <c r="A62" s="46" t="s">
        <v>24</v>
      </c>
      <c r="B62" s="46" t="s">
        <v>15</v>
      </c>
      <c r="C62" s="28">
        <v>0.10157622441384162</v>
      </c>
      <c r="D62" s="28">
        <v>7.877101931013708E-2</v>
      </c>
      <c r="E62" s="28">
        <v>8.5867718545807714E-2</v>
      </c>
      <c r="F62" s="28">
        <v>8.4760220064702713E-2</v>
      </c>
      <c r="G62" s="28">
        <v>7.5752353638756903E-2</v>
      </c>
      <c r="H62" s="28">
        <v>7.737346329469616E-2</v>
      </c>
      <c r="I62" s="28">
        <v>7.2969460112812246E-2</v>
      </c>
      <c r="J62" s="28">
        <v>7.1322345626593342E-2</v>
      </c>
      <c r="K62" s="28">
        <v>7.5312214592026624E-2</v>
      </c>
      <c r="L62" s="28">
        <v>7.9768742455256392E-2</v>
      </c>
      <c r="M62" s="28">
        <v>7.0585253310027338E-2</v>
      </c>
      <c r="N62" s="28">
        <v>7.2761585354528258E-2</v>
      </c>
      <c r="O62" s="28">
        <v>7.7898773063073093E-2</v>
      </c>
      <c r="P62" s="28">
        <v>7.2282092624070926E-2</v>
      </c>
      <c r="Q62" s="28">
        <v>7.4425523503260552E-2</v>
      </c>
      <c r="R62" s="28">
        <v>7.4407455313220863E-2</v>
      </c>
      <c r="S62" s="28">
        <v>6.9545148086480491E-2</v>
      </c>
      <c r="T62" s="28">
        <v>7.2310700307520265E-2</v>
      </c>
      <c r="U62" s="28">
        <v>7.4845600973805201E-2</v>
      </c>
      <c r="V62" s="28">
        <v>7.548416189155821E-2</v>
      </c>
      <c r="W62" s="28">
        <v>7.5034254021822802E-2</v>
      </c>
      <c r="X62" s="28">
        <v>7.730361223753239E-2</v>
      </c>
      <c r="Y62" s="28">
        <v>6.9835335769713111E-2</v>
      </c>
      <c r="Z62" s="28">
        <v>7.2043340870581118E-2</v>
      </c>
      <c r="AA62" s="28">
        <v>7.1672324861251469E-2</v>
      </c>
    </row>
    <row r="64" spans="1:27" s="36" customFormat="1"/>
    <row r="65" spans="1:27"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row>
    <row r="66" spans="1:27" s="36" customFormat="1">
      <c r="A66" s="46" t="s">
        <v>25</v>
      </c>
      <c r="B66" s="46" t="s">
        <v>2</v>
      </c>
      <c r="C66" s="28" t="s">
        <v>238</v>
      </c>
      <c r="D66" s="28" t="s">
        <v>238</v>
      </c>
      <c r="E66" s="28" t="s">
        <v>238</v>
      </c>
      <c r="F66" s="28" t="s">
        <v>238</v>
      </c>
      <c r="G66" s="28" t="s">
        <v>238</v>
      </c>
      <c r="H66" s="28" t="s">
        <v>238</v>
      </c>
      <c r="I66" s="28" t="s">
        <v>238</v>
      </c>
      <c r="J66" s="28" t="s">
        <v>238</v>
      </c>
      <c r="K66" s="28" t="s">
        <v>238</v>
      </c>
      <c r="L66" s="28" t="s">
        <v>238</v>
      </c>
      <c r="M66" s="28" t="s">
        <v>238</v>
      </c>
      <c r="N66" s="28" t="s">
        <v>238</v>
      </c>
      <c r="O66" s="28" t="s">
        <v>238</v>
      </c>
      <c r="P66" s="28" t="s">
        <v>238</v>
      </c>
      <c r="Q66" s="28" t="s">
        <v>238</v>
      </c>
      <c r="R66" s="28" t="s">
        <v>238</v>
      </c>
      <c r="S66" s="28" t="s">
        <v>238</v>
      </c>
      <c r="T66" s="28" t="s">
        <v>238</v>
      </c>
      <c r="U66" s="28" t="s">
        <v>238</v>
      </c>
      <c r="V66" s="28" t="s">
        <v>238</v>
      </c>
      <c r="W66" s="28" t="s">
        <v>238</v>
      </c>
      <c r="X66" s="28" t="s">
        <v>238</v>
      </c>
      <c r="Y66" s="28" t="s">
        <v>238</v>
      </c>
      <c r="Z66" s="28" t="s">
        <v>238</v>
      </c>
      <c r="AA66" s="28" t="s">
        <v>238</v>
      </c>
    </row>
    <row r="67" spans="1:27" s="36" customFormat="1">
      <c r="A67" s="46" t="s">
        <v>25</v>
      </c>
      <c r="B67" s="46" t="s">
        <v>11</v>
      </c>
      <c r="C67" s="28" t="s">
        <v>238</v>
      </c>
      <c r="D67" s="28" t="s">
        <v>238</v>
      </c>
      <c r="E67" s="28" t="s">
        <v>238</v>
      </c>
      <c r="F67" s="28" t="s">
        <v>238</v>
      </c>
      <c r="G67" s="28" t="s">
        <v>238</v>
      </c>
      <c r="H67" s="28" t="s">
        <v>238</v>
      </c>
      <c r="I67" s="28" t="s">
        <v>238</v>
      </c>
      <c r="J67" s="28" t="s">
        <v>238</v>
      </c>
      <c r="K67" s="28" t="s">
        <v>238</v>
      </c>
      <c r="L67" s="28" t="s">
        <v>238</v>
      </c>
      <c r="M67" s="28" t="s">
        <v>238</v>
      </c>
      <c r="N67" s="28" t="s">
        <v>238</v>
      </c>
      <c r="O67" s="28" t="s">
        <v>238</v>
      </c>
      <c r="P67" s="28" t="s">
        <v>238</v>
      </c>
      <c r="Q67" s="28" t="s">
        <v>238</v>
      </c>
      <c r="R67" s="28" t="s">
        <v>238</v>
      </c>
      <c r="S67" s="28" t="s">
        <v>238</v>
      </c>
      <c r="T67" s="28" t="s">
        <v>238</v>
      </c>
      <c r="U67" s="28" t="s">
        <v>238</v>
      </c>
      <c r="V67" s="28" t="s">
        <v>238</v>
      </c>
      <c r="W67" s="28" t="s">
        <v>238</v>
      </c>
      <c r="X67" s="28" t="s">
        <v>238</v>
      </c>
      <c r="Y67" s="28" t="s">
        <v>238</v>
      </c>
      <c r="Z67" s="28" t="s">
        <v>238</v>
      </c>
      <c r="AA67" s="28" t="s">
        <v>238</v>
      </c>
    </row>
    <row r="68" spans="1:27" s="36" customFormat="1">
      <c r="A68" s="46" t="s">
        <v>25</v>
      </c>
      <c r="B68" s="46" t="s">
        <v>7</v>
      </c>
      <c r="C68" s="28">
        <v>8.9105819180658338E-2</v>
      </c>
      <c r="D68" s="28">
        <v>1.2003169013732761E-2</v>
      </c>
      <c r="E68" s="28">
        <v>4.8797377265643274E-2</v>
      </c>
      <c r="F68" s="28">
        <v>8.8229965341109037E-2</v>
      </c>
      <c r="G68" s="28">
        <v>8.5637527644907244E-2</v>
      </c>
      <c r="H68" s="28">
        <v>1.8579239281490858E-9</v>
      </c>
      <c r="I68" s="28">
        <v>1.2497627114256674E-2</v>
      </c>
      <c r="J68" s="28">
        <v>4.2032022279328623E-3</v>
      </c>
      <c r="K68" s="28">
        <v>2.8419814651994797E-2</v>
      </c>
      <c r="L68" s="28">
        <v>8.1336844053519167E-2</v>
      </c>
      <c r="M68" s="28">
        <v>0.19437265609167595</v>
      </c>
      <c r="N68" s="28">
        <v>7.1901775843050561E-2</v>
      </c>
      <c r="O68" s="28">
        <v>5.5061580180145189E-2</v>
      </c>
      <c r="P68" s="28" t="s">
        <v>238</v>
      </c>
      <c r="Q68" s="28" t="s">
        <v>238</v>
      </c>
      <c r="R68" s="28" t="s">
        <v>238</v>
      </c>
      <c r="S68" s="28" t="s">
        <v>238</v>
      </c>
      <c r="T68" s="28" t="s">
        <v>238</v>
      </c>
      <c r="U68" s="28" t="s">
        <v>238</v>
      </c>
      <c r="V68" s="28" t="s">
        <v>238</v>
      </c>
      <c r="W68" s="28" t="s">
        <v>238</v>
      </c>
      <c r="X68" s="28" t="s">
        <v>238</v>
      </c>
      <c r="Y68" s="28" t="s">
        <v>238</v>
      </c>
      <c r="Z68" s="28" t="s">
        <v>238</v>
      </c>
      <c r="AA68" s="28" t="s">
        <v>238</v>
      </c>
    </row>
    <row r="69" spans="1:27" s="36" customFormat="1">
      <c r="A69" s="46" t="s">
        <v>25</v>
      </c>
      <c r="B69" s="46" t="s">
        <v>12</v>
      </c>
      <c r="C69" s="28">
        <v>4.7581592465753423E-3</v>
      </c>
      <c r="D69" s="28">
        <v>0.31927859589041097</v>
      </c>
      <c r="E69" s="28" t="s">
        <v>238</v>
      </c>
      <c r="F69" s="28" t="s">
        <v>238</v>
      </c>
      <c r="G69" s="28" t="s">
        <v>238</v>
      </c>
      <c r="H69" s="28" t="s">
        <v>238</v>
      </c>
      <c r="I69" s="28" t="s">
        <v>238</v>
      </c>
      <c r="J69" s="28" t="s">
        <v>238</v>
      </c>
      <c r="K69" s="28" t="s">
        <v>238</v>
      </c>
      <c r="L69" s="28" t="s">
        <v>238</v>
      </c>
      <c r="M69" s="28" t="s">
        <v>238</v>
      </c>
      <c r="N69" s="28" t="s">
        <v>238</v>
      </c>
      <c r="O69" s="28" t="s">
        <v>238</v>
      </c>
      <c r="P69" s="28" t="s">
        <v>238</v>
      </c>
      <c r="Q69" s="28" t="s">
        <v>238</v>
      </c>
      <c r="R69" s="28" t="s">
        <v>238</v>
      </c>
      <c r="S69" s="28" t="s">
        <v>238</v>
      </c>
      <c r="T69" s="28" t="s">
        <v>238</v>
      </c>
      <c r="U69" s="28" t="s">
        <v>238</v>
      </c>
      <c r="V69" s="28" t="s">
        <v>238</v>
      </c>
      <c r="W69" s="28" t="s">
        <v>238</v>
      </c>
      <c r="X69" s="28" t="s">
        <v>238</v>
      </c>
      <c r="Y69" s="28" t="s">
        <v>238</v>
      </c>
      <c r="Z69" s="28" t="s">
        <v>238</v>
      </c>
      <c r="AA69" s="28" t="s">
        <v>238</v>
      </c>
    </row>
    <row r="70" spans="1:27" s="36" customFormat="1">
      <c r="A70" s="46" t="s">
        <v>25</v>
      </c>
      <c r="B70" s="46" t="s">
        <v>5</v>
      </c>
      <c r="C70" s="28">
        <v>3.229217525446923E-2</v>
      </c>
      <c r="D70" s="28">
        <v>4.7590309793431575E-2</v>
      </c>
      <c r="E70" s="28">
        <v>4.7102139819274719E-2</v>
      </c>
      <c r="F70" s="28">
        <v>4.0193756178385782E-2</v>
      </c>
      <c r="G70" s="28">
        <v>5.2122362939245381E-2</v>
      </c>
      <c r="H70" s="28">
        <v>2.9424822335647957E-2</v>
      </c>
      <c r="I70" s="28">
        <v>8.170368914910275E-3</v>
      </c>
      <c r="J70" s="28">
        <v>3.5402240967154519E-3</v>
      </c>
      <c r="K70" s="28">
        <v>1.4292309564862353E-2</v>
      </c>
      <c r="L70" s="28">
        <v>5.126231031809475E-2</v>
      </c>
      <c r="M70" s="28">
        <v>9.6855673015139712E-2</v>
      </c>
      <c r="N70" s="28">
        <v>5.7971674909740117E-2</v>
      </c>
      <c r="O70" s="28">
        <v>5.334193022565737E-2</v>
      </c>
      <c r="P70" s="28">
        <v>7.7841693666560505E-2</v>
      </c>
      <c r="Q70" s="28">
        <v>6.5272213647654231E-2</v>
      </c>
      <c r="R70" s="28">
        <v>9.7307185637424881E-2</v>
      </c>
      <c r="S70" s="28">
        <v>0.15739670170287273</v>
      </c>
      <c r="T70" s="28">
        <v>0.13257486437597918</v>
      </c>
      <c r="U70" s="28">
        <v>0.12826927239758562</v>
      </c>
      <c r="V70" s="28">
        <v>0.18940067174237218</v>
      </c>
      <c r="W70" s="28">
        <v>0.11664594001524692</v>
      </c>
      <c r="X70" s="28">
        <v>0.14031920110564342</v>
      </c>
      <c r="Y70" s="28">
        <v>0.11708624099044952</v>
      </c>
      <c r="Z70" s="28">
        <v>0.13821294502429429</v>
      </c>
      <c r="AA70" s="28">
        <v>0.15608978888352601</v>
      </c>
    </row>
    <row r="71" spans="1:27" s="36" customFormat="1">
      <c r="A71" s="46" t="s">
        <v>25</v>
      </c>
      <c r="B71" s="46" t="s">
        <v>3</v>
      </c>
      <c r="C71" s="28" t="s">
        <v>238</v>
      </c>
      <c r="D71" s="28" t="s">
        <v>238</v>
      </c>
      <c r="E71" s="28" t="s">
        <v>238</v>
      </c>
      <c r="F71" s="28" t="s">
        <v>238</v>
      </c>
      <c r="G71" s="28" t="s">
        <v>238</v>
      </c>
      <c r="H71" s="28" t="s">
        <v>238</v>
      </c>
      <c r="I71" s="28" t="s">
        <v>238</v>
      </c>
      <c r="J71" s="28" t="s">
        <v>238</v>
      </c>
      <c r="K71" s="28" t="s">
        <v>238</v>
      </c>
      <c r="L71" s="28" t="s">
        <v>238</v>
      </c>
      <c r="M71" s="28" t="s">
        <v>238</v>
      </c>
      <c r="N71" s="28" t="s">
        <v>238</v>
      </c>
      <c r="O71" s="28" t="s">
        <v>238</v>
      </c>
      <c r="P71" s="28" t="s">
        <v>238</v>
      </c>
      <c r="Q71" s="28" t="s">
        <v>238</v>
      </c>
      <c r="R71" s="28" t="s">
        <v>238</v>
      </c>
      <c r="S71" s="28" t="s">
        <v>238</v>
      </c>
      <c r="T71" s="28" t="s">
        <v>238</v>
      </c>
      <c r="U71" s="28" t="s">
        <v>238</v>
      </c>
      <c r="V71" s="28" t="s">
        <v>238</v>
      </c>
      <c r="W71" s="28" t="s">
        <v>238</v>
      </c>
      <c r="X71" s="28" t="s">
        <v>238</v>
      </c>
      <c r="Y71" s="28" t="s">
        <v>238</v>
      </c>
      <c r="Z71" s="28" t="s">
        <v>238</v>
      </c>
      <c r="AA71" s="28" t="s">
        <v>238</v>
      </c>
    </row>
    <row r="72" spans="1:27" s="36" customFormat="1">
      <c r="A72" s="46" t="s">
        <v>25</v>
      </c>
      <c r="B72" s="46" t="s">
        <v>92</v>
      </c>
      <c r="C72" s="28" t="s">
        <v>238</v>
      </c>
      <c r="D72" s="28" t="s">
        <v>238</v>
      </c>
      <c r="E72" s="28" t="s">
        <v>238</v>
      </c>
      <c r="F72" s="28" t="s">
        <v>238</v>
      </c>
      <c r="G72" s="28" t="s">
        <v>238</v>
      </c>
      <c r="H72" s="28" t="s">
        <v>238</v>
      </c>
      <c r="I72" s="28" t="s">
        <v>238</v>
      </c>
      <c r="J72" s="28" t="s">
        <v>238</v>
      </c>
      <c r="K72" s="28" t="s">
        <v>238</v>
      </c>
      <c r="L72" s="28" t="s">
        <v>238</v>
      </c>
      <c r="M72" s="28" t="s">
        <v>238</v>
      </c>
      <c r="N72" s="28" t="s">
        <v>238</v>
      </c>
      <c r="O72" s="28" t="s">
        <v>238</v>
      </c>
      <c r="P72" s="28" t="s">
        <v>238</v>
      </c>
      <c r="Q72" s="28" t="s">
        <v>238</v>
      </c>
      <c r="R72" s="28" t="s">
        <v>238</v>
      </c>
      <c r="S72" s="28" t="s">
        <v>238</v>
      </c>
      <c r="T72" s="28" t="s">
        <v>238</v>
      </c>
      <c r="U72" s="28" t="s">
        <v>238</v>
      </c>
      <c r="V72" s="28" t="s">
        <v>238</v>
      </c>
      <c r="W72" s="28" t="s">
        <v>238</v>
      </c>
      <c r="X72" s="28" t="s">
        <v>238</v>
      </c>
      <c r="Y72" s="28" t="s">
        <v>238</v>
      </c>
      <c r="Z72" s="28" t="s">
        <v>238</v>
      </c>
      <c r="AA72" s="28" t="s">
        <v>238</v>
      </c>
    </row>
    <row r="73" spans="1:27" s="36" customFormat="1">
      <c r="A73" s="46" t="s">
        <v>25</v>
      </c>
      <c r="B73" s="46" t="s">
        <v>9</v>
      </c>
      <c r="C73" s="28">
        <v>0.30182363565060244</v>
      </c>
      <c r="D73" s="28">
        <v>0.27243173834732615</v>
      </c>
      <c r="E73" s="28">
        <v>0.32172499900062457</v>
      </c>
      <c r="F73" s="28">
        <v>0.29660098483104436</v>
      </c>
      <c r="G73" s="28">
        <v>0.28854314448486124</v>
      </c>
      <c r="H73" s="28">
        <v>0.2831615406911181</v>
      </c>
      <c r="I73" s="28">
        <v>0.27857994105867279</v>
      </c>
      <c r="J73" s="28">
        <v>0.28740301334770219</v>
      </c>
      <c r="K73" s="28">
        <v>0.27066760992656902</v>
      </c>
      <c r="L73" s="28">
        <v>0.28053181185410336</v>
      </c>
      <c r="M73" s="28">
        <v>0.25957865100135369</v>
      </c>
      <c r="N73" s="28">
        <v>0.29438596244371573</v>
      </c>
      <c r="O73" s="28">
        <v>0.29902483515594341</v>
      </c>
      <c r="P73" s="28">
        <v>0.2972188395314464</v>
      </c>
      <c r="Q73" s="28">
        <v>0.30947276104982735</v>
      </c>
      <c r="R73" s="28">
        <v>0.30910562331085928</v>
      </c>
      <c r="S73" s="28">
        <v>0.33221230141302804</v>
      </c>
      <c r="T73" s="28">
        <v>0.30755429119059008</v>
      </c>
      <c r="U73" s="28">
        <v>0.30900436771636458</v>
      </c>
      <c r="V73" s="28">
        <v>0.29555263229130108</v>
      </c>
      <c r="W73" s="28">
        <v>0.3416350513341827</v>
      </c>
      <c r="X73" s="28">
        <v>0.33483970651667522</v>
      </c>
      <c r="Y73" s="28">
        <v>0.31541936038642665</v>
      </c>
      <c r="Z73" s="28">
        <v>0.3219557489802326</v>
      </c>
      <c r="AA73" s="28">
        <v>0.31640117869661349</v>
      </c>
    </row>
    <row r="74" spans="1:27" s="36" customFormat="1">
      <c r="A74" s="46" t="s">
        <v>25</v>
      </c>
      <c r="B74" s="46" t="s">
        <v>8</v>
      </c>
      <c r="C74" s="28">
        <v>0.21641917658121063</v>
      </c>
      <c r="D74" s="28">
        <v>0.25830241078385063</v>
      </c>
      <c r="E74" s="28">
        <v>0.26475711671116187</v>
      </c>
      <c r="F74" s="28">
        <v>0.23869552034100924</v>
      </c>
      <c r="G74" s="28">
        <v>0.23531065115012323</v>
      </c>
      <c r="H74" s="28">
        <v>0.22945071230186914</v>
      </c>
      <c r="I74" s="28">
        <v>0.22417455868600031</v>
      </c>
      <c r="J74" s="28">
        <v>0.21421213176034773</v>
      </c>
      <c r="K74" s="28">
        <v>0.21885358335286212</v>
      </c>
      <c r="L74" s="28">
        <v>0.22784141519129025</v>
      </c>
      <c r="M74" s="28">
        <v>0.21880398716624969</v>
      </c>
      <c r="N74" s="28">
        <v>0.21646348693367443</v>
      </c>
      <c r="O74" s="28">
        <v>0.22873388033264258</v>
      </c>
      <c r="P74" s="28">
        <v>0.23389302684862037</v>
      </c>
      <c r="Q74" s="28">
        <v>0.23889350156452782</v>
      </c>
      <c r="R74" s="28">
        <v>0.23850655872244819</v>
      </c>
      <c r="S74" s="28">
        <v>0.23303221143728434</v>
      </c>
      <c r="T74" s="28">
        <v>0.23531496156908199</v>
      </c>
      <c r="U74" s="28">
        <v>0.23144689516337649</v>
      </c>
      <c r="V74" s="28">
        <v>0.23264365127789477</v>
      </c>
      <c r="W74" s="28">
        <v>0.26769707342883919</v>
      </c>
      <c r="X74" s="28">
        <v>0.24924894432848899</v>
      </c>
      <c r="Y74" s="28">
        <v>0.22135653907215644</v>
      </c>
      <c r="Z74" s="28">
        <v>0.22668931231428224</v>
      </c>
      <c r="AA74" s="28">
        <v>0.22257861952309163</v>
      </c>
    </row>
    <row r="75" spans="1:27" s="36" customFormat="1">
      <c r="A75" s="46" t="s">
        <v>25</v>
      </c>
      <c r="B75" s="46" t="s">
        <v>85</v>
      </c>
      <c r="C75" s="28">
        <v>6.916270752596268E-2</v>
      </c>
      <c r="D75" s="28">
        <v>4.5695826629964208E-2</v>
      </c>
      <c r="E75" s="28">
        <v>5.0974648256501331E-2</v>
      </c>
      <c r="F75" s="28">
        <v>4.8083227777273745E-2</v>
      </c>
      <c r="G75" s="28">
        <v>4.6881152296361944E-2</v>
      </c>
      <c r="H75" s="28">
        <v>4.4328910625839421E-2</v>
      </c>
      <c r="I75" s="28">
        <v>4.6969748624231429E-2</v>
      </c>
      <c r="J75" s="28">
        <v>4.2959354904600656E-2</v>
      </c>
      <c r="K75" s="28">
        <v>4.7230803735946937E-2</v>
      </c>
      <c r="L75" s="28">
        <v>4.9059260193540517E-2</v>
      </c>
      <c r="M75" s="28">
        <v>4.5671093044434161E-2</v>
      </c>
      <c r="N75" s="28">
        <v>4.494437372577767E-2</v>
      </c>
      <c r="O75" s="28">
        <v>4.801830078844712E-2</v>
      </c>
      <c r="P75" s="28">
        <v>4.827405955679525E-2</v>
      </c>
      <c r="Q75" s="28">
        <v>4.8450652148981282E-2</v>
      </c>
      <c r="R75" s="28">
        <v>4.9479171588299585E-2</v>
      </c>
      <c r="S75" s="28">
        <v>4.5225960944844892E-2</v>
      </c>
      <c r="T75" s="28">
        <v>4.7493156142897716E-2</v>
      </c>
      <c r="U75" s="28">
        <v>4.7832474538654614E-2</v>
      </c>
      <c r="V75" s="28">
        <v>5.2709312963272928E-2</v>
      </c>
      <c r="W75" s="28">
        <v>0.16199945474917973</v>
      </c>
      <c r="X75" s="28">
        <v>0.18808731298703402</v>
      </c>
      <c r="Y75" s="28">
        <v>0.17297610737061828</v>
      </c>
      <c r="Z75" s="28">
        <v>0.17781459982948361</v>
      </c>
      <c r="AA75" s="28">
        <v>0.19015081893880631</v>
      </c>
    </row>
    <row r="76" spans="1:27" s="36" customFormat="1">
      <c r="A76" s="46" t="s">
        <v>25</v>
      </c>
      <c r="B76" s="46" t="s">
        <v>198</v>
      </c>
      <c r="C76" s="28" t="s">
        <v>238</v>
      </c>
      <c r="D76" s="28" t="s">
        <v>238</v>
      </c>
      <c r="E76" s="28" t="s">
        <v>238</v>
      </c>
      <c r="F76" s="28" t="s">
        <v>238</v>
      </c>
      <c r="G76" s="28" t="s">
        <v>238</v>
      </c>
      <c r="H76" s="28" t="s">
        <v>238</v>
      </c>
      <c r="I76" s="28" t="s">
        <v>238</v>
      </c>
      <c r="J76" s="28" t="s">
        <v>238</v>
      </c>
      <c r="K76" s="28" t="s">
        <v>238</v>
      </c>
      <c r="L76" s="28" t="s">
        <v>238</v>
      </c>
      <c r="M76" s="28" t="s">
        <v>238</v>
      </c>
      <c r="N76" s="28" t="s">
        <v>238</v>
      </c>
      <c r="O76" s="28" t="s">
        <v>238</v>
      </c>
      <c r="P76" s="28" t="s">
        <v>238</v>
      </c>
      <c r="Q76" s="28" t="s">
        <v>238</v>
      </c>
      <c r="R76" s="28" t="s">
        <v>238</v>
      </c>
      <c r="S76" s="28" t="s">
        <v>238</v>
      </c>
      <c r="T76" s="28" t="s">
        <v>238</v>
      </c>
      <c r="U76" s="28" t="s">
        <v>238</v>
      </c>
      <c r="V76" s="28" t="s">
        <v>238</v>
      </c>
      <c r="W76" s="28" t="s">
        <v>238</v>
      </c>
      <c r="X76" s="28" t="s">
        <v>238</v>
      </c>
      <c r="Y76" s="28" t="s">
        <v>238</v>
      </c>
      <c r="Z76" s="28" t="s">
        <v>238</v>
      </c>
      <c r="AA76" s="28" t="s">
        <v>238</v>
      </c>
    </row>
    <row r="77" spans="1:27" s="36" customFormat="1">
      <c r="A77" s="46" t="s">
        <v>25</v>
      </c>
      <c r="B77" s="46" t="s">
        <v>15</v>
      </c>
      <c r="C77" s="28">
        <v>9.6518369962284675E-2</v>
      </c>
      <c r="D77" s="28">
        <v>7.7778328297898519E-2</v>
      </c>
      <c r="E77" s="28">
        <v>8.1811817750194457E-2</v>
      </c>
      <c r="F77" s="28">
        <v>7.4981557125423884E-2</v>
      </c>
      <c r="G77" s="28">
        <v>7.2994979559635659E-2</v>
      </c>
      <c r="H77" s="28">
        <v>6.9018904028708347E-2</v>
      </c>
      <c r="I77" s="28">
        <v>7.0681166386285355E-2</v>
      </c>
      <c r="J77" s="28">
        <v>6.5057782741279616E-2</v>
      </c>
      <c r="K77" s="28">
        <v>7.1849842604123346E-2</v>
      </c>
      <c r="L77" s="28">
        <v>7.414985575036781E-2</v>
      </c>
      <c r="M77" s="28">
        <v>6.974523060032177E-2</v>
      </c>
      <c r="N77" s="28">
        <v>6.8292241772349174E-2</v>
      </c>
      <c r="O77" s="28">
        <v>7.2850223046859577E-2</v>
      </c>
      <c r="P77" s="28">
        <v>7.3637672755872213E-2</v>
      </c>
      <c r="Q77" s="28">
        <v>7.3475649621355374E-2</v>
      </c>
      <c r="R77" s="28">
        <v>7.4740857622382001E-2</v>
      </c>
      <c r="S77" s="28">
        <v>6.8501017642654524E-2</v>
      </c>
      <c r="T77" s="28">
        <v>7.2261418045097614E-2</v>
      </c>
      <c r="U77" s="28">
        <v>7.2744729947847836E-2</v>
      </c>
      <c r="V77" s="28">
        <v>7.2455296286938239E-2</v>
      </c>
      <c r="W77" s="28">
        <v>7.2781385860117329E-2</v>
      </c>
      <c r="X77" s="28">
        <v>7.6545934202358779E-2</v>
      </c>
      <c r="Y77" s="28">
        <v>7.5080767193604028E-2</v>
      </c>
      <c r="Z77" s="28">
        <v>7.5928021699254569E-2</v>
      </c>
      <c r="AA77" s="28">
        <v>7.5142056852763719E-2</v>
      </c>
    </row>
    <row r="79" spans="1:27" s="36" customFormat="1"/>
    <row r="80" spans="1:27"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row>
    <row r="81" spans="1:27" s="36" customFormat="1">
      <c r="A81" s="46" t="s">
        <v>26</v>
      </c>
      <c r="B81" s="46" t="s">
        <v>2</v>
      </c>
      <c r="C81" s="28" t="s">
        <v>238</v>
      </c>
      <c r="D81" s="28" t="s">
        <v>238</v>
      </c>
      <c r="E81" s="28" t="s">
        <v>238</v>
      </c>
      <c r="F81" s="28" t="s">
        <v>238</v>
      </c>
      <c r="G81" s="28" t="s">
        <v>238</v>
      </c>
      <c r="H81" s="28" t="s">
        <v>238</v>
      </c>
      <c r="I81" s="28" t="s">
        <v>238</v>
      </c>
      <c r="J81" s="28" t="s">
        <v>238</v>
      </c>
      <c r="K81" s="28" t="s">
        <v>238</v>
      </c>
      <c r="L81" s="28" t="s">
        <v>238</v>
      </c>
      <c r="M81" s="28" t="s">
        <v>238</v>
      </c>
      <c r="N81" s="28" t="s">
        <v>238</v>
      </c>
      <c r="O81" s="28" t="s">
        <v>238</v>
      </c>
      <c r="P81" s="28" t="s">
        <v>238</v>
      </c>
      <c r="Q81" s="28" t="s">
        <v>238</v>
      </c>
      <c r="R81" s="28" t="s">
        <v>238</v>
      </c>
      <c r="S81" s="28" t="s">
        <v>238</v>
      </c>
      <c r="T81" s="28" t="s">
        <v>238</v>
      </c>
      <c r="U81" s="28" t="s">
        <v>238</v>
      </c>
      <c r="V81" s="28" t="s">
        <v>238</v>
      </c>
      <c r="W81" s="28" t="s">
        <v>238</v>
      </c>
      <c r="X81" s="28" t="s">
        <v>238</v>
      </c>
      <c r="Y81" s="28" t="s">
        <v>238</v>
      </c>
      <c r="Z81" s="28" t="s">
        <v>238</v>
      </c>
      <c r="AA81" s="28" t="s">
        <v>238</v>
      </c>
    </row>
    <row r="82" spans="1:27" s="36" customFormat="1">
      <c r="A82" s="46" t="s">
        <v>26</v>
      </c>
      <c r="B82" s="46" t="s">
        <v>11</v>
      </c>
      <c r="C82" s="28" t="s">
        <v>238</v>
      </c>
      <c r="D82" s="28" t="s">
        <v>238</v>
      </c>
      <c r="E82" s="28" t="s">
        <v>238</v>
      </c>
      <c r="F82" s="28" t="s">
        <v>238</v>
      </c>
      <c r="G82" s="28" t="s">
        <v>238</v>
      </c>
      <c r="H82" s="28" t="s">
        <v>238</v>
      </c>
      <c r="I82" s="28" t="s">
        <v>238</v>
      </c>
      <c r="J82" s="28" t="s">
        <v>238</v>
      </c>
      <c r="K82" s="28" t="s">
        <v>238</v>
      </c>
      <c r="L82" s="28" t="s">
        <v>238</v>
      </c>
      <c r="M82" s="28" t="s">
        <v>238</v>
      </c>
      <c r="N82" s="28" t="s">
        <v>238</v>
      </c>
      <c r="O82" s="28" t="s">
        <v>238</v>
      </c>
      <c r="P82" s="28" t="s">
        <v>238</v>
      </c>
      <c r="Q82" s="28" t="s">
        <v>238</v>
      </c>
      <c r="R82" s="28" t="s">
        <v>238</v>
      </c>
      <c r="S82" s="28" t="s">
        <v>238</v>
      </c>
      <c r="T82" s="28" t="s">
        <v>238</v>
      </c>
      <c r="U82" s="28" t="s">
        <v>238</v>
      </c>
      <c r="V82" s="28" t="s">
        <v>238</v>
      </c>
      <c r="W82" s="28" t="s">
        <v>238</v>
      </c>
      <c r="X82" s="28" t="s">
        <v>238</v>
      </c>
      <c r="Y82" s="28" t="s">
        <v>238</v>
      </c>
      <c r="Z82" s="28" t="s">
        <v>238</v>
      </c>
      <c r="AA82" s="28" t="s">
        <v>238</v>
      </c>
    </row>
    <row r="83" spans="1:27" s="36" customFormat="1">
      <c r="A83" s="46" t="s">
        <v>26</v>
      </c>
      <c r="B83" s="46" t="s">
        <v>7</v>
      </c>
      <c r="C83" s="28">
        <v>0</v>
      </c>
      <c r="D83" s="28">
        <v>4.2291979495960658E-9</v>
      </c>
      <c r="E83" s="28">
        <v>4.2084760273972549E-9</v>
      </c>
      <c r="F83" s="28">
        <v>4.1959093453635402E-9</v>
      </c>
      <c r="G83" s="28">
        <v>4.2061948432560542E-9</v>
      </c>
      <c r="H83" s="28">
        <v>2.9229492118897083E-9</v>
      </c>
      <c r="I83" s="28">
        <v>9.1509845890410957E-8</v>
      </c>
      <c r="J83" s="28">
        <v>9.7432566078328072E-8</v>
      </c>
      <c r="K83" s="28">
        <v>1.0398959430979978E-7</v>
      </c>
      <c r="L83" s="28">
        <v>1.0849092795047419E-7</v>
      </c>
      <c r="M83" s="28">
        <v>1.1125492843343871E-7</v>
      </c>
      <c r="N83" s="28">
        <v>1.1583190639269406E-7</v>
      </c>
      <c r="O83" s="28">
        <v>1.3006837240955393E-7</v>
      </c>
      <c r="P83" s="28">
        <v>1.4493600720056199E-7</v>
      </c>
      <c r="Q83" s="28">
        <v>1.4559759725149279E-7</v>
      </c>
      <c r="R83" s="28">
        <v>1.6697426567439411E-7</v>
      </c>
      <c r="S83" s="28">
        <v>1.7469352059185106E-7</v>
      </c>
      <c r="T83" s="28">
        <v>2.0397056111696523E-7</v>
      </c>
      <c r="U83" s="28">
        <v>2.0465863189322093E-7</v>
      </c>
      <c r="V83" s="28">
        <v>2.2689952142606198E-7</v>
      </c>
      <c r="W83" s="28">
        <v>2.265896502897787E-7</v>
      </c>
      <c r="X83" s="28">
        <v>2.2801682692307692E-7</v>
      </c>
      <c r="Y83" s="28">
        <v>2.4707663768879464E-7</v>
      </c>
      <c r="Z83" s="28">
        <v>2.6525811160871092E-7</v>
      </c>
      <c r="AA83" s="28">
        <v>2.8826861059887608E-7</v>
      </c>
    </row>
    <row r="84" spans="1:27" s="36" customFormat="1">
      <c r="A84" s="46" t="s">
        <v>26</v>
      </c>
      <c r="B84" s="46" t="s">
        <v>12</v>
      </c>
      <c r="C84" s="28" t="s">
        <v>238</v>
      </c>
      <c r="D84" s="28" t="s">
        <v>238</v>
      </c>
      <c r="E84" s="28" t="s">
        <v>238</v>
      </c>
      <c r="F84" s="28" t="s">
        <v>238</v>
      </c>
      <c r="G84" s="28" t="s">
        <v>238</v>
      </c>
      <c r="H84" s="28" t="s">
        <v>238</v>
      </c>
      <c r="I84" s="28" t="s">
        <v>238</v>
      </c>
      <c r="J84" s="28" t="s">
        <v>238</v>
      </c>
      <c r="K84" s="28" t="s">
        <v>238</v>
      </c>
      <c r="L84" s="28" t="s">
        <v>238</v>
      </c>
      <c r="M84" s="28" t="s">
        <v>238</v>
      </c>
      <c r="N84" s="28" t="s">
        <v>238</v>
      </c>
      <c r="O84" s="28" t="s">
        <v>238</v>
      </c>
      <c r="P84" s="28" t="s">
        <v>238</v>
      </c>
      <c r="Q84" s="28" t="s">
        <v>238</v>
      </c>
      <c r="R84" s="28" t="s">
        <v>238</v>
      </c>
      <c r="S84" s="28" t="s">
        <v>238</v>
      </c>
      <c r="T84" s="28" t="s">
        <v>238</v>
      </c>
      <c r="U84" s="28" t="s">
        <v>238</v>
      </c>
      <c r="V84" s="28" t="s">
        <v>238</v>
      </c>
      <c r="W84" s="28" t="s">
        <v>238</v>
      </c>
      <c r="X84" s="28" t="s">
        <v>238</v>
      </c>
      <c r="Y84" s="28" t="s">
        <v>238</v>
      </c>
      <c r="Z84" s="28" t="s">
        <v>238</v>
      </c>
      <c r="AA84" s="28" t="s">
        <v>238</v>
      </c>
    </row>
    <row r="85" spans="1:27" s="36" customFormat="1">
      <c r="A85" s="46" t="s">
        <v>26</v>
      </c>
      <c r="B85" s="46" t="s">
        <v>5</v>
      </c>
      <c r="C85" s="28">
        <v>3.2034033656559445E-8</v>
      </c>
      <c r="D85" s="28">
        <v>4.3402161895233631E-8</v>
      </c>
      <c r="E85" s="28">
        <v>3.6934360730593598E-8</v>
      </c>
      <c r="F85" s="28">
        <v>3.1147826240316045E-8</v>
      </c>
      <c r="G85" s="28">
        <v>3.7232742034785093E-8</v>
      </c>
      <c r="H85" s="28">
        <v>1.053168257144323E-9</v>
      </c>
      <c r="I85" s="28">
        <v>1.0539253694012622E-7</v>
      </c>
      <c r="J85" s="28">
        <v>1.1271793071161047E-7</v>
      </c>
      <c r="K85" s="28">
        <v>1.2012993881791589E-7</v>
      </c>
      <c r="L85" s="28">
        <v>1.2275165140321166E-7</v>
      </c>
      <c r="M85" s="28">
        <v>9.9609913841929867E-4</v>
      </c>
      <c r="N85" s="28">
        <v>3.2951496860727028E-4</v>
      </c>
      <c r="O85" s="28">
        <v>3.6242723634574443E-3</v>
      </c>
      <c r="P85" s="28">
        <v>4.7009782140870152E-3</v>
      </c>
      <c r="Q85" s="28">
        <v>1.1417967887856085E-3</v>
      </c>
      <c r="R85" s="28">
        <v>4.7575590289820327E-3</v>
      </c>
      <c r="S85" s="28">
        <v>4.5253039489279133E-3</v>
      </c>
      <c r="T85" s="28">
        <v>7.3747553688132701E-3</v>
      </c>
      <c r="U85" s="28">
        <v>3.4184510310305092E-3</v>
      </c>
      <c r="V85" s="28">
        <v>2.9257646873127381E-2</v>
      </c>
      <c r="W85" s="28">
        <v>2.2940739901476069E-2</v>
      </c>
      <c r="X85" s="28">
        <v>2.2362192160023716E-2</v>
      </c>
      <c r="Y85" s="28">
        <v>2.6594902976576892E-2</v>
      </c>
      <c r="Z85" s="28">
        <v>1.4168776208069096E-2</v>
      </c>
      <c r="AA85" s="28">
        <v>3.2550479371626667E-2</v>
      </c>
    </row>
    <row r="86" spans="1:27" s="36" customFormat="1">
      <c r="A86" s="46" t="s">
        <v>26</v>
      </c>
      <c r="B86" s="46" t="s">
        <v>3</v>
      </c>
      <c r="C86" s="28">
        <v>0.5220468515346296</v>
      </c>
      <c r="D86" s="28">
        <v>0.4182684219099323</v>
      </c>
      <c r="E86" s="28">
        <v>0.29067440514866588</v>
      </c>
      <c r="F86" s="28">
        <v>0.22590600740331032</v>
      </c>
      <c r="G86" s="28">
        <v>0.28742199092843879</v>
      </c>
      <c r="H86" s="28">
        <v>0.22005575215377968</v>
      </c>
      <c r="I86" s="28">
        <v>0.30519608614403154</v>
      </c>
      <c r="J86" s="28">
        <v>0.26632212633956776</v>
      </c>
      <c r="K86" s="28">
        <v>0.28872159767232453</v>
      </c>
      <c r="L86" s="28">
        <v>0.34933286391405288</v>
      </c>
      <c r="M86" s="28">
        <v>0.29720276675455409</v>
      </c>
      <c r="N86" s="28">
        <v>0.25394547934465667</v>
      </c>
      <c r="O86" s="28">
        <v>0.38857155578705821</v>
      </c>
      <c r="P86" s="28">
        <v>0.45394288747004047</v>
      </c>
      <c r="Q86" s="28">
        <v>0.42138363682251934</v>
      </c>
      <c r="R86" s="28">
        <v>0.42684183792191788</v>
      </c>
      <c r="S86" s="28">
        <v>0.39040657706083515</v>
      </c>
      <c r="T86" s="28">
        <v>0.42903704205889348</v>
      </c>
      <c r="U86" s="28">
        <v>0.44614722402710727</v>
      </c>
      <c r="V86" s="28">
        <v>0.4496022712017313</v>
      </c>
      <c r="W86" s="28">
        <v>0.42910681682713742</v>
      </c>
      <c r="X86" s="28">
        <v>0.43718705619964598</v>
      </c>
      <c r="Y86" s="28">
        <v>0.47045946750222406</v>
      </c>
      <c r="Z86" s="28">
        <v>0.45057856798927454</v>
      </c>
      <c r="AA86" s="28">
        <v>0.4642831636443045</v>
      </c>
    </row>
    <row r="87" spans="1:27" s="36" customFormat="1">
      <c r="A87" s="46" t="s">
        <v>26</v>
      </c>
      <c r="B87" s="46" t="s">
        <v>92</v>
      </c>
      <c r="C87" s="28" t="s">
        <v>238</v>
      </c>
      <c r="D87" s="28" t="s">
        <v>238</v>
      </c>
      <c r="E87" s="28" t="s">
        <v>238</v>
      </c>
      <c r="F87" s="28" t="s">
        <v>238</v>
      </c>
      <c r="G87" s="28" t="s">
        <v>238</v>
      </c>
      <c r="H87" s="28" t="s">
        <v>238</v>
      </c>
      <c r="I87" s="28" t="s">
        <v>238</v>
      </c>
      <c r="J87" s="28" t="s">
        <v>238</v>
      </c>
      <c r="K87" s="28" t="s">
        <v>238</v>
      </c>
      <c r="L87" s="28" t="s">
        <v>238</v>
      </c>
      <c r="M87" s="28" t="s">
        <v>238</v>
      </c>
      <c r="N87" s="28" t="s">
        <v>238</v>
      </c>
      <c r="O87" s="28" t="s">
        <v>238</v>
      </c>
      <c r="P87" s="28" t="s">
        <v>238</v>
      </c>
      <c r="Q87" s="28" t="s">
        <v>238</v>
      </c>
      <c r="R87" s="28" t="s">
        <v>238</v>
      </c>
      <c r="S87" s="28" t="s">
        <v>238</v>
      </c>
      <c r="T87" s="28" t="s">
        <v>238</v>
      </c>
      <c r="U87" s="28" t="s">
        <v>238</v>
      </c>
      <c r="V87" s="28" t="s">
        <v>238</v>
      </c>
      <c r="W87" s="28" t="s">
        <v>238</v>
      </c>
      <c r="X87" s="28" t="s">
        <v>238</v>
      </c>
      <c r="Y87" s="28" t="s">
        <v>238</v>
      </c>
      <c r="Z87" s="28" t="s">
        <v>238</v>
      </c>
      <c r="AA87" s="28" t="s">
        <v>238</v>
      </c>
    </row>
    <row r="88" spans="1:27" s="36" customFormat="1">
      <c r="A88" s="46" t="s">
        <v>26</v>
      </c>
      <c r="B88" s="46" t="s">
        <v>9</v>
      </c>
      <c r="C88" s="28">
        <v>0.32972780946485974</v>
      </c>
      <c r="D88" s="28">
        <v>0.36346752526278797</v>
      </c>
      <c r="E88" s="28">
        <v>0.31726089111396405</v>
      </c>
      <c r="F88" s="28">
        <v>0.31577144518994577</v>
      </c>
      <c r="G88" s="28">
        <v>0.23401904914045893</v>
      </c>
      <c r="H88" s="28">
        <v>0.26033666486879969</v>
      </c>
      <c r="I88" s="28">
        <v>0.35495905054324467</v>
      </c>
      <c r="J88" s="28">
        <v>0.38023986382049457</v>
      </c>
      <c r="K88" s="28">
        <v>0.33894943549201551</v>
      </c>
      <c r="L88" s="28">
        <v>0.36101051004616108</v>
      </c>
      <c r="M88" s="28">
        <v>0.36290233155376711</v>
      </c>
      <c r="N88" s="28">
        <v>0.34455207446007041</v>
      </c>
      <c r="O88" s="28">
        <v>0.37022355107496602</v>
      </c>
      <c r="P88" s="28">
        <v>0.36367515949839091</v>
      </c>
      <c r="Q88" s="28">
        <v>0.35780975153774514</v>
      </c>
      <c r="R88" s="28">
        <v>0.32158492319359006</v>
      </c>
      <c r="S88" s="28">
        <v>0.32054363820416631</v>
      </c>
      <c r="T88" s="28">
        <v>0.32218874529830305</v>
      </c>
      <c r="U88" s="28">
        <v>0.32122657032483365</v>
      </c>
      <c r="V88" s="28">
        <v>0.33608169077483946</v>
      </c>
      <c r="W88" s="28">
        <v>0.34981375809111243</v>
      </c>
      <c r="X88" s="28">
        <v>0.37809883401668387</v>
      </c>
      <c r="Y88" s="28">
        <v>0.36026917975598016</v>
      </c>
      <c r="Z88" s="28">
        <v>0.36974645284436414</v>
      </c>
      <c r="AA88" s="28">
        <v>0.33992857647533237</v>
      </c>
    </row>
    <row r="89" spans="1:27" s="36" customFormat="1">
      <c r="A89" s="46" t="s">
        <v>26</v>
      </c>
      <c r="B89" s="46" t="s">
        <v>8</v>
      </c>
      <c r="C89" s="28" t="s">
        <v>238</v>
      </c>
      <c r="D89" s="28" t="s">
        <v>238</v>
      </c>
      <c r="E89" s="28" t="s">
        <v>238</v>
      </c>
      <c r="F89" s="28" t="s">
        <v>238</v>
      </c>
      <c r="G89" s="28" t="s">
        <v>238</v>
      </c>
      <c r="H89" s="28" t="s">
        <v>238</v>
      </c>
      <c r="I89" s="28" t="s">
        <v>238</v>
      </c>
      <c r="J89" s="28" t="s">
        <v>238</v>
      </c>
      <c r="K89" s="28" t="s">
        <v>238</v>
      </c>
      <c r="L89" s="28" t="s">
        <v>238</v>
      </c>
      <c r="M89" s="28" t="s">
        <v>238</v>
      </c>
      <c r="N89" s="28">
        <v>0.14711933556783172</v>
      </c>
      <c r="O89" s="28">
        <v>0.14876516292337755</v>
      </c>
      <c r="P89" s="28">
        <v>0.13183115693480571</v>
      </c>
      <c r="Q89" s="28">
        <v>0.14326460952908338</v>
      </c>
      <c r="R89" s="28">
        <v>0.14119244834536906</v>
      </c>
      <c r="S89" s="28">
        <v>0.1319159868540889</v>
      </c>
      <c r="T89" s="28">
        <v>0.14018767740490035</v>
      </c>
      <c r="U89" s="28">
        <v>0.159131701704673</v>
      </c>
      <c r="V89" s="28">
        <v>0.14936597962565529</v>
      </c>
      <c r="W89" s="28">
        <v>0.15606850349153678</v>
      </c>
      <c r="X89" s="28">
        <v>0.1580723441278111</v>
      </c>
      <c r="Y89" s="28">
        <v>0.13474217834064664</v>
      </c>
      <c r="Z89" s="28">
        <v>0.15335016540713967</v>
      </c>
      <c r="AA89" s="28">
        <v>0.15097423928292827</v>
      </c>
    </row>
    <row r="90" spans="1:27" s="36" customFormat="1">
      <c r="A90" s="46" t="s">
        <v>26</v>
      </c>
      <c r="B90" s="46" t="s">
        <v>85</v>
      </c>
      <c r="C90" s="28" t="s">
        <v>238</v>
      </c>
      <c r="D90" s="28" t="s">
        <v>238</v>
      </c>
      <c r="E90" s="28" t="s">
        <v>238</v>
      </c>
      <c r="F90" s="28" t="s">
        <v>238</v>
      </c>
      <c r="G90" s="28" t="s">
        <v>238</v>
      </c>
      <c r="H90" s="28" t="s">
        <v>238</v>
      </c>
      <c r="I90" s="28" t="s">
        <v>238</v>
      </c>
      <c r="J90" s="28" t="s">
        <v>238</v>
      </c>
      <c r="K90" s="28" t="s">
        <v>238</v>
      </c>
      <c r="L90" s="28" t="s">
        <v>238</v>
      </c>
      <c r="M90" s="28" t="s">
        <v>238</v>
      </c>
      <c r="N90" s="28" t="s">
        <v>238</v>
      </c>
      <c r="O90" s="28" t="s">
        <v>238</v>
      </c>
      <c r="P90" s="28" t="s">
        <v>238</v>
      </c>
      <c r="Q90" s="28" t="s">
        <v>238</v>
      </c>
      <c r="R90" s="28" t="s">
        <v>238</v>
      </c>
      <c r="S90" s="28" t="s">
        <v>238</v>
      </c>
      <c r="T90" s="28" t="s">
        <v>238</v>
      </c>
      <c r="U90" s="28" t="s">
        <v>238</v>
      </c>
      <c r="V90" s="28" t="s">
        <v>238</v>
      </c>
      <c r="W90" s="28" t="s">
        <v>238</v>
      </c>
      <c r="X90" s="28" t="s">
        <v>238</v>
      </c>
      <c r="Y90" s="28" t="s">
        <v>238</v>
      </c>
      <c r="Z90" s="28" t="s">
        <v>238</v>
      </c>
      <c r="AA90" s="28" t="s">
        <v>238</v>
      </c>
    </row>
    <row r="91" spans="1:27" s="36" customFormat="1">
      <c r="A91" s="46" t="s">
        <v>26</v>
      </c>
      <c r="B91" s="46" t="s">
        <v>198</v>
      </c>
      <c r="C91" s="28" t="s">
        <v>238</v>
      </c>
      <c r="D91" s="28" t="s">
        <v>238</v>
      </c>
      <c r="E91" s="28" t="s">
        <v>238</v>
      </c>
      <c r="F91" s="28" t="s">
        <v>238</v>
      </c>
      <c r="G91" s="28" t="s">
        <v>238</v>
      </c>
      <c r="H91" s="28" t="s">
        <v>238</v>
      </c>
      <c r="I91" s="28" t="s">
        <v>238</v>
      </c>
      <c r="J91" s="28" t="s">
        <v>238</v>
      </c>
      <c r="K91" s="28" t="s">
        <v>238</v>
      </c>
      <c r="L91" s="28" t="s">
        <v>238</v>
      </c>
      <c r="M91" s="28" t="s">
        <v>238</v>
      </c>
      <c r="N91" s="28" t="s">
        <v>238</v>
      </c>
      <c r="O91" s="28" t="s">
        <v>238</v>
      </c>
      <c r="P91" s="28" t="s">
        <v>238</v>
      </c>
      <c r="Q91" s="28" t="s">
        <v>238</v>
      </c>
      <c r="R91" s="28" t="s">
        <v>238</v>
      </c>
      <c r="S91" s="28" t="s">
        <v>238</v>
      </c>
      <c r="T91" s="28">
        <v>0.21129078838290741</v>
      </c>
      <c r="U91" s="28">
        <v>0.22885603204519608</v>
      </c>
      <c r="V91" s="28">
        <v>0.2170522314503826</v>
      </c>
      <c r="W91" s="28">
        <v>0.21990814941193976</v>
      </c>
      <c r="X91" s="28">
        <v>0.20761548633866328</v>
      </c>
      <c r="Y91" s="28">
        <v>0.20768750264250749</v>
      </c>
      <c r="Z91" s="28">
        <v>0.19994884003456212</v>
      </c>
      <c r="AA91" s="28">
        <v>0.24152592398582387</v>
      </c>
    </row>
    <row r="92" spans="1:27" s="36" customFormat="1">
      <c r="A92" s="46" t="s">
        <v>26</v>
      </c>
      <c r="B92" s="46" t="s">
        <v>15</v>
      </c>
      <c r="C92" s="28" t="s">
        <v>238</v>
      </c>
      <c r="D92" s="28">
        <v>7.9407093496091947E-3</v>
      </c>
      <c r="E92" s="28">
        <v>3.8401393548779403E-2</v>
      </c>
      <c r="F92" s="28">
        <v>5.9191364155251142E-2</v>
      </c>
      <c r="G92" s="28">
        <v>4.0978386301369865E-2</v>
      </c>
      <c r="H92" s="28">
        <v>4.9441568762130454E-2</v>
      </c>
      <c r="I92" s="28">
        <v>4.7973313763861707E-2</v>
      </c>
      <c r="J92" s="28">
        <v>4.576501712328767E-2</v>
      </c>
      <c r="K92" s="28">
        <v>4.5612552004058858E-2</v>
      </c>
      <c r="L92" s="28">
        <v>4.068646105269548E-2</v>
      </c>
      <c r="M92" s="28">
        <v>4.8249977581868747E-2</v>
      </c>
      <c r="N92" s="28">
        <v>5.0655773003731815E-2</v>
      </c>
      <c r="O92" s="28">
        <v>6.6464604725798737E-2</v>
      </c>
      <c r="P92" s="28">
        <v>6.1440725578716465E-2</v>
      </c>
      <c r="Q92" s="28">
        <v>6.0374692023035685E-2</v>
      </c>
      <c r="R92" s="28">
        <v>6.9586355199346181E-2</v>
      </c>
      <c r="S92" s="28">
        <v>5.8186174872634694E-2</v>
      </c>
      <c r="T92" s="28">
        <v>6.3000920683346215E-2</v>
      </c>
      <c r="U92" s="28">
        <v>6.4190698857005832E-2</v>
      </c>
      <c r="V92" s="28">
        <v>6.3965592694063919E-2</v>
      </c>
      <c r="W92" s="28">
        <v>6.1451928758198743E-2</v>
      </c>
      <c r="X92" s="28">
        <v>6.1636434660213089E-2</v>
      </c>
      <c r="Y92" s="28">
        <v>6.0711656508794634E-2</v>
      </c>
      <c r="Z92" s="28">
        <v>5.8742242993773779E-2</v>
      </c>
      <c r="AA92" s="28">
        <v>6.9619352809565951E-2</v>
      </c>
    </row>
    <row r="94" spans="1:27"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row>
    <row r="98" spans="1:27" s="36" customFormat="1">
      <c r="A98" s="46" t="s">
        <v>16</v>
      </c>
      <c r="B98" s="46" t="s">
        <v>233</v>
      </c>
      <c r="C98" s="28">
        <v>8.9718599102884405E-2</v>
      </c>
      <c r="D98" s="28">
        <v>6.7713167990925721E-2</v>
      </c>
      <c r="E98" s="28">
        <v>8.8555656971122651E-2</v>
      </c>
      <c r="F98" s="28">
        <v>8.7811300182273941E-2</v>
      </c>
      <c r="G98" s="28">
        <v>8.4209444220622529E-2</v>
      </c>
      <c r="H98" s="28">
        <v>8.3472480443667979E-2</v>
      </c>
      <c r="I98" s="28">
        <v>9.2732349071601994E-2</v>
      </c>
      <c r="J98" s="28">
        <v>8.3928964786928073E-2</v>
      </c>
      <c r="K98" s="28">
        <v>8.4741569476344689E-2</v>
      </c>
      <c r="L98" s="28">
        <v>8.2604294412060991E-2</v>
      </c>
      <c r="M98" s="28">
        <v>7.0172773261714894E-2</v>
      </c>
      <c r="N98" s="28">
        <v>7.1035064680031373E-2</v>
      </c>
      <c r="O98" s="28">
        <v>7.5417819938011901E-2</v>
      </c>
      <c r="P98" s="28">
        <v>7.2224543699690363E-2</v>
      </c>
      <c r="Q98" s="28">
        <v>7.3609575770085103E-2</v>
      </c>
      <c r="R98" s="28">
        <v>7.3351135823299635E-2</v>
      </c>
      <c r="S98" s="28">
        <v>6.9173489605885721E-2</v>
      </c>
      <c r="T98" s="28">
        <v>7.464396709172394E-2</v>
      </c>
      <c r="U98" s="28">
        <v>8.0842809224000681E-2</v>
      </c>
      <c r="V98" s="28">
        <v>8.1880069077615122E-2</v>
      </c>
      <c r="W98" s="28">
        <v>9.8719472172067668E-2</v>
      </c>
      <c r="X98" s="28">
        <v>0.11988484929615172</v>
      </c>
      <c r="Y98" s="28">
        <v>0.10685167645766666</v>
      </c>
      <c r="Z98" s="28">
        <v>0.11083987504506276</v>
      </c>
      <c r="AA98" s="28">
        <v>0.11079027562959641</v>
      </c>
    </row>
    <row r="99" spans="1:27" collapsed="1">
      <c r="A99" s="46" t="s">
        <v>16</v>
      </c>
      <c r="B99" s="46" t="s">
        <v>199</v>
      </c>
      <c r="C99" s="28">
        <v>0.24808539597058107</v>
      </c>
      <c r="D99" s="28">
        <v>0.20601461553096828</v>
      </c>
      <c r="E99" s="28">
        <v>0.2813600515162159</v>
      </c>
      <c r="F99" s="28">
        <v>0.27660488233227959</v>
      </c>
      <c r="G99" s="28">
        <v>0.37044078898993626</v>
      </c>
      <c r="H99" s="28">
        <v>0.25134552382718717</v>
      </c>
      <c r="I99" s="28">
        <v>0.21055434100984213</v>
      </c>
      <c r="J99" s="28">
        <v>0.20524561910478237</v>
      </c>
      <c r="K99" s="28">
        <v>0.24688316533944205</v>
      </c>
      <c r="L99" s="28">
        <v>0.28256532646379728</v>
      </c>
      <c r="M99" s="28">
        <v>0.28487385296124407</v>
      </c>
      <c r="N99" s="28">
        <v>0.30544434621369709</v>
      </c>
      <c r="O99" s="28">
        <v>0.30958626568575537</v>
      </c>
      <c r="P99" s="28">
        <v>0.29398733474082195</v>
      </c>
      <c r="Q99" s="28">
        <v>0.28239328993661211</v>
      </c>
      <c r="R99" s="28">
        <v>0.29842124943052029</v>
      </c>
      <c r="S99" s="28">
        <v>0.29003377308625999</v>
      </c>
      <c r="T99" s="28">
        <v>0.29432319997965767</v>
      </c>
      <c r="U99" s="28">
        <v>0.30958382554902053</v>
      </c>
      <c r="V99" s="28">
        <v>0.30476980743723586</v>
      </c>
      <c r="W99" s="28">
        <v>0.32625345263546385</v>
      </c>
      <c r="X99" s="28">
        <v>0.33384167991399671</v>
      </c>
      <c r="Y99" s="28">
        <v>0.30912434304256903</v>
      </c>
      <c r="Z99" s="28">
        <v>0.29403025473022998</v>
      </c>
      <c r="AA99" s="28">
        <v>0.29787792184890682</v>
      </c>
    </row>
    <row r="100" spans="1:27">
      <c r="A100" s="46" t="s">
        <v>16</v>
      </c>
      <c r="B100" s="46" t="s">
        <v>94</v>
      </c>
      <c r="C100" s="28">
        <v>0.10962394731202786</v>
      </c>
      <c r="D100" s="28">
        <v>8.953227973942561E-2</v>
      </c>
      <c r="E100" s="28">
        <v>9.5575108094113376E-2</v>
      </c>
      <c r="F100" s="28">
        <v>9.2636075946358989E-2</v>
      </c>
      <c r="G100" s="28">
        <v>8.7578885002546084E-2</v>
      </c>
      <c r="H100" s="28">
        <v>8.5472564026401895E-2</v>
      </c>
      <c r="I100" s="28">
        <v>8.5341593223336065E-2</v>
      </c>
      <c r="J100" s="28">
        <v>8.1753561675011396E-2</v>
      </c>
      <c r="K100" s="28">
        <v>8.758189472692629E-2</v>
      </c>
      <c r="L100" s="28">
        <v>8.9242225922806673E-2</v>
      </c>
      <c r="M100" s="28">
        <v>8.4219939019016685E-2</v>
      </c>
      <c r="N100" s="28">
        <v>8.4145781315051627E-2</v>
      </c>
      <c r="O100" s="28">
        <v>8.8767087917654086E-2</v>
      </c>
      <c r="P100" s="28">
        <v>8.7033820288965169E-2</v>
      </c>
      <c r="Q100" s="28">
        <v>8.8574509325755099E-2</v>
      </c>
      <c r="R100" s="28">
        <v>8.878456395109123E-2</v>
      </c>
      <c r="S100" s="28">
        <v>8.4365513374965534E-2</v>
      </c>
      <c r="T100" s="28">
        <v>8.7161640218140574E-2</v>
      </c>
      <c r="U100" s="28">
        <v>8.8051550811699977E-2</v>
      </c>
      <c r="V100" s="28">
        <v>8.7322747400227385E-2</v>
      </c>
      <c r="W100" s="28">
        <v>8.7761564077934173E-2</v>
      </c>
      <c r="X100" s="28">
        <v>8.9827198282227308E-2</v>
      </c>
      <c r="Y100" s="28">
        <v>8.5043009608185061E-2</v>
      </c>
      <c r="Z100" s="28">
        <v>8.7546671238885904E-2</v>
      </c>
      <c r="AA100" s="28">
        <v>8.666624030198547E-2</v>
      </c>
    </row>
    <row r="101" spans="1:27" collapsed="1"/>
    <row r="102" spans="1:27">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27">
      <c r="A103" s="46" t="s">
        <v>22</v>
      </c>
      <c r="B103" s="46" t="s">
        <v>233</v>
      </c>
      <c r="C103" s="28">
        <v>0.1025835879873551</v>
      </c>
      <c r="D103" s="28">
        <v>4.8834579650337905E-2</v>
      </c>
      <c r="E103" s="28">
        <v>9.0593338068185064E-2</v>
      </c>
      <c r="F103" s="28">
        <v>8.9789514527763251E-2</v>
      </c>
      <c r="G103" s="28">
        <v>9.1823169982086936E-2</v>
      </c>
      <c r="H103" s="28">
        <v>0.10053656882786756</v>
      </c>
      <c r="I103" s="28">
        <v>0.12500535963202317</v>
      </c>
      <c r="J103" s="28">
        <v>0.11795278968333178</v>
      </c>
      <c r="K103" s="28">
        <v>0.12521396513826696</v>
      </c>
      <c r="L103" s="28">
        <v>0.12641758942844597</v>
      </c>
      <c r="M103" s="28">
        <v>0.12159794077713251</v>
      </c>
      <c r="N103" s="28">
        <v>0.12287057576267051</v>
      </c>
      <c r="O103" s="28">
        <v>0.13179092770728112</v>
      </c>
      <c r="P103" s="28">
        <v>0.12907983342305118</v>
      </c>
      <c r="Q103" s="28">
        <v>0.13330389022456648</v>
      </c>
      <c r="R103" s="28">
        <v>0.13260718023691814</v>
      </c>
      <c r="S103" s="28">
        <v>0.1289255647440592</v>
      </c>
      <c r="T103" s="28">
        <v>0.13298145976826514</v>
      </c>
      <c r="U103" s="28">
        <v>0.13324073639733847</v>
      </c>
      <c r="V103" s="28">
        <v>0.13250122247596638</v>
      </c>
      <c r="W103" s="28">
        <v>0.13740852067106449</v>
      </c>
      <c r="X103" s="28">
        <v>0.18261404165844983</v>
      </c>
      <c r="Y103" s="28">
        <v>0.15434502540112144</v>
      </c>
      <c r="Z103" s="28">
        <v>0.16024220980922854</v>
      </c>
      <c r="AA103" s="28">
        <v>0.1597601808612302</v>
      </c>
    </row>
    <row r="104" spans="1:27">
      <c r="A104" s="46" t="s">
        <v>22</v>
      </c>
      <c r="B104" s="46" t="s">
        <v>199</v>
      </c>
      <c r="C104" s="28">
        <v>0.23114923352902805</v>
      </c>
      <c r="D104" s="28">
        <v>0.16810392612524463</v>
      </c>
      <c r="E104" s="28">
        <v>0.29521448684496626</v>
      </c>
      <c r="F104" s="28">
        <v>0.31346894977168949</v>
      </c>
      <c r="G104" s="28">
        <v>0.45843418019239474</v>
      </c>
      <c r="H104" s="28">
        <v>0.26142452119018439</v>
      </c>
      <c r="I104" s="28">
        <v>0.25709444912268647</v>
      </c>
      <c r="J104" s="28">
        <v>0.21943418447093371</v>
      </c>
      <c r="K104" s="28">
        <v>0.28015602045918353</v>
      </c>
      <c r="L104" s="28">
        <v>0.317306337461632</v>
      </c>
      <c r="M104" s="28">
        <v>0.29210590569295858</v>
      </c>
      <c r="N104" s="28">
        <v>0.31868488014018437</v>
      </c>
      <c r="O104" s="28">
        <v>0.31224486568098492</v>
      </c>
      <c r="P104" s="28">
        <v>0.31733004886968025</v>
      </c>
      <c r="Q104" s="28">
        <v>0.28050194438140325</v>
      </c>
      <c r="R104" s="28">
        <v>0.29557188527637446</v>
      </c>
      <c r="S104" s="28">
        <v>0.27964395515142121</v>
      </c>
      <c r="T104" s="28">
        <v>0.30421065465552621</v>
      </c>
      <c r="U104" s="28">
        <v>0.30435288479927552</v>
      </c>
      <c r="V104" s="28">
        <v>0.29622996869704471</v>
      </c>
      <c r="W104" s="28">
        <v>0.33314964362384153</v>
      </c>
      <c r="X104" s="28">
        <v>0.33435891678981511</v>
      </c>
      <c r="Y104" s="28">
        <v>0.31890767058085184</v>
      </c>
      <c r="Z104" s="28">
        <v>0.28537695668665758</v>
      </c>
      <c r="AA104" s="28">
        <v>0.29359752891669544</v>
      </c>
    </row>
    <row r="105" spans="1:27">
      <c r="A105" s="46" t="s">
        <v>22</v>
      </c>
      <c r="B105" s="46" t="s">
        <v>94</v>
      </c>
      <c r="C105" s="28">
        <v>9.8928111437313698E-2</v>
      </c>
      <c r="D105" s="28">
        <v>8.5255595766921155E-2</v>
      </c>
      <c r="E105" s="28">
        <v>9.2326084248735438E-2</v>
      </c>
      <c r="F105" s="28">
        <v>9.3518408280137369E-2</v>
      </c>
      <c r="G105" s="28">
        <v>9.13702861714938E-2</v>
      </c>
      <c r="H105" s="28">
        <v>9.0162559408881834E-2</v>
      </c>
      <c r="I105" s="28">
        <v>8.8807479921232446E-2</v>
      </c>
      <c r="J105" s="28">
        <v>8.547754579511567E-2</v>
      </c>
      <c r="K105" s="28">
        <v>8.8788003446935743E-2</v>
      </c>
      <c r="L105" s="28">
        <v>8.8370345965406064E-2</v>
      </c>
      <c r="M105" s="28">
        <v>8.5061266068733071E-2</v>
      </c>
      <c r="N105" s="28">
        <v>8.4978105573081775E-2</v>
      </c>
      <c r="O105" s="28">
        <v>8.9503490108912023E-2</v>
      </c>
      <c r="P105" s="28">
        <v>8.9163533733655001E-2</v>
      </c>
      <c r="Q105" s="28">
        <v>9.1046053132927879E-2</v>
      </c>
      <c r="R105" s="28">
        <v>9.0472225398926645E-2</v>
      </c>
      <c r="S105" s="28">
        <v>8.8900984409017933E-2</v>
      </c>
      <c r="T105" s="28">
        <v>8.9824861366263373E-2</v>
      </c>
      <c r="U105" s="28">
        <v>8.9771470709076734E-2</v>
      </c>
      <c r="V105" s="28">
        <v>8.8053235590553378E-2</v>
      </c>
      <c r="W105" s="28">
        <v>9.0128620128665765E-2</v>
      </c>
      <c r="X105" s="28">
        <v>8.9960726439782798E-2</v>
      </c>
      <c r="Y105" s="28">
        <v>8.6610215504767288E-2</v>
      </c>
      <c r="Z105" s="28">
        <v>8.9397947505452435E-2</v>
      </c>
      <c r="AA105" s="28">
        <v>8.8915636183229008E-2</v>
      </c>
    </row>
    <row r="107" spans="1:27">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27">
      <c r="A108" s="46" t="s">
        <v>23</v>
      </c>
      <c r="B108" s="46" t="s">
        <v>233</v>
      </c>
      <c r="C108" s="28">
        <v>0.1004158862999016</v>
      </c>
      <c r="D108" s="28">
        <v>8.3138344377492041E-2</v>
      </c>
      <c r="E108" s="28">
        <v>8.8503542463345061E-2</v>
      </c>
      <c r="F108" s="28">
        <v>9.0031465509561232E-2</v>
      </c>
      <c r="G108" s="28">
        <v>8.0291842591968463E-2</v>
      </c>
      <c r="H108" s="28">
        <v>7.5658875825318037E-2</v>
      </c>
      <c r="I108" s="28">
        <v>7.9636032776343069E-2</v>
      </c>
      <c r="J108" s="28">
        <v>8.4191065918777244E-2</v>
      </c>
      <c r="K108" s="28">
        <v>8.8172810577804392E-2</v>
      </c>
      <c r="L108" s="28">
        <v>8.7616338617308082E-2</v>
      </c>
      <c r="M108" s="28">
        <v>8.8336673015916023E-2</v>
      </c>
      <c r="N108" s="28">
        <v>8.7718163408941729E-2</v>
      </c>
      <c r="O108" s="28">
        <v>8.6117118613085519E-2</v>
      </c>
      <c r="P108" s="28">
        <v>8.4655824656862111E-2</v>
      </c>
      <c r="Q108" s="28">
        <v>8.5523422083957579E-2</v>
      </c>
      <c r="R108" s="28">
        <v>8.4687815444177403E-2</v>
      </c>
      <c r="S108" s="28">
        <v>8.3907992554939859E-2</v>
      </c>
      <c r="T108" s="28">
        <v>9.2579344731395091E-2</v>
      </c>
      <c r="U108" s="28">
        <v>0.11972392825070242</v>
      </c>
      <c r="V108" s="28">
        <v>0.11911573224587209</v>
      </c>
      <c r="W108" s="28">
        <v>0.14872780996189444</v>
      </c>
      <c r="X108" s="28">
        <v>0.14777920555581817</v>
      </c>
      <c r="Y108" s="28">
        <v>0.14558328519660829</v>
      </c>
      <c r="Z108" s="28">
        <v>0.15098069663460351</v>
      </c>
      <c r="AA108" s="28">
        <v>0.14692379340990588</v>
      </c>
    </row>
    <row r="109" spans="1:27">
      <c r="A109" s="46" t="s">
        <v>23</v>
      </c>
      <c r="B109" s="46" t="s">
        <v>199</v>
      </c>
      <c r="C109" s="28">
        <v>0.27835428203633539</v>
      </c>
      <c r="D109" s="28">
        <v>0.25024375317097919</v>
      </c>
      <c r="E109" s="28">
        <v>0.26519654363267381</v>
      </c>
      <c r="F109" s="28">
        <v>0.23359680365296803</v>
      </c>
      <c r="G109" s="28">
        <v>0.24813538130354879</v>
      </c>
      <c r="H109" s="28">
        <v>0.19072692507889388</v>
      </c>
      <c r="I109" s="28">
        <v>0.12508163009389925</v>
      </c>
      <c r="J109" s="28">
        <v>0.16357925783291455</v>
      </c>
      <c r="K109" s="28">
        <v>0.18907922296857119</v>
      </c>
      <c r="L109" s="28">
        <v>0.23431066749791513</v>
      </c>
      <c r="M109" s="28">
        <v>0.26486976859316336</v>
      </c>
      <c r="N109" s="28">
        <v>0.27639957736583376</v>
      </c>
      <c r="O109" s="28">
        <v>0.28720303426044858</v>
      </c>
      <c r="P109" s="28">
        <v>0.25699710026493072</v>
      </c>
      <c r="Q109" s="28">
        <v>0.26684241782820545</v>
      </c>
      <c r="R109" s="28">
        <v>0.28500617249050209</v>
      </c>
      <c r="S109" s="28">
        <v>0.29207882486968451</v>
      </c>
      <c r="T109" s="28">
        <v>0.27354016043975915</v>
      </c>
      <c r="U109" s="28">
        <v>0.30608468185947246</v>
      </c>
      <c r="V109" s="28">
        <v>0.3051513419260431</v>
      </c>
      <c r="W109" s="28">
        <v>0.3125734106651718</v>
      </c>
      <c r="X109" s="28">
        <v>0.32672649740205151</v>
      </c>
      <c r="Y109" s="28">
        <v>0.29250906837480301</v>
      </c>
      <c r="Z109" s="28">
        <v>0.29344515195129156</v>
      </c>
      <c r="AA109" s="28">
        <v>0.28725749408484147</v>
      </c>
    </row>
    <row r="110" spans="1:27">
      <c r="A110" s="46" t="s">
        <v>23</v>
      </c>
      <c r="B110" s="46" t="s">
        <v>94</v>
      </c>
      <c r="C110" s="28">
        <v>9.6351609712990713E-2</v>
      </c>
      <c r="D110" s="28">
        <v>8.7490898713158891E-2</v>
      </c>
      <c r="E110" s="28">
        <v>9.5580901912300689E-2</v>
      </c>
      <c r="F110" s="28">
        <v>0.10009268716975998</v>
      </c>
      <c r="G110" s="28">
        <v>9.0407359370282075E-2</v>
      </c>
      <c r="H110" s="28">
        <v>8.4569747246775101E-2</v>
      </c>
      <c r="I110" s="28">
        <v>8.9693185221350349E-2</v>
      </c>
      <c r="J110" s="28">
        <v>9.1499288059680772E-2</v>
      </c>
      <c r="K110" s="28">
        <v>9.5886594665676991E-2</v>
      </c>
      <c r="L110" s="28">
        <v>9.3493921112258738E-2</v>
      </c>
      <c r="M110" s="28">
        <v>9.3966566235297422E-2</v>
      </c>
      <c r="N110" s="28">
        <v>9.2923631393173126E-2</v>
      </c>
      <c r="O110" s="28">
        <v>9.1154824085936725E-2</v>
      </c>
      <c r="P110" s="28">
        <v>8.9535999882917536E-2</v>
      </c>
      <c r="Q110" s="28">
        <v>9.1939927901238491E-2</v>
      </c>
      <c r="R110" s="28">
        <v>9.1692041235608771E-2</v>
      </c>
      <c r="S110" s="28">
        <v>9.0040553769174331E-2</v>
      </c>
      <c r="T110" s="28">
        <v>9.3013368095522214E-2</v>
      </c>
      <c r="U110" s="28">
        <v>9.0396068776653418E-2</v>
      </c>
      <c r="V110" s="28">
        <v>8.9409340401409548E-2</v>
      </c>
      <c r="W110" s="28">
        <v>8.8667778077766102E-2</v>
      </c>
      <c r="X110" s="28">
        <v>8.8072843061611172E-2</v>
      </c>
      <c r="Y110" s="28">
        <v>8.4176894082795606E-2</v>
      </c>
      <c r="Z110" s="28">
        <v>8.7630268373455986E-2</v>
      </c>
      <c r="AA110" s="28">
        <v>8.5716926052216286E-2</v>
      </c>
    </row>
    <row r="112" spans="1:27">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28">
        <v>7.2507941090449404E-2</v>
      </c>
      <c r="D113" s="28">
        <v>9.643721008346233E-2</v>
      </c>
      <c r="E113" s="28">
        <v>0.10227936217308703</v>
      </c>
      <c r="F113" s="28">
        <v>0.10189362562988291</v>
      </c>
      <c r="G113" s="28">
        <v>9.2661862070088877E-2</v>
      </c>
      <c r="H113" s="28">
        <v>8.2212157552077891E-2</v>
      </c>
      <c r="I113" s="28">
        <v>7.8849923415649836E-2</v>
      </c>
      <c r="J113" s="28">
        <v>6.5579243041112442E-2</v>
      </c>
      <c r="K113" s="28">
        <v>6.2996350936571327E-2</v>
      </c>
      <c r="L113" s="28">
        <v>6.1306375708932818E-2</v>
      </c>
      <c r="M113" s="28">
        <v>4.9312279145691328E-2</v>
      </c>
      <c r="N113" s="28">
        <v>5.051836100073203E-2</v>
      </c>
      <c r="O113" s="28">
        <v>5.4738159283245644E-2</v>
      </c>
      <c r="P113" s="28">
        <v>5.0529303383709756E-2</v>
      </c>
      <c r="Q113" s="28">
        <v>5.1273540877325594E-2</v>
      </c>
      <c r="R113" s="28">
        <v>5.108516976050051E-2</v>
      </c>
      <c r="S113" s="28">
        <v>4.6326665229808814E-2</v>
      </c>
      <c r="T113" s="28">
        <v>4.9326428779006559E-2</v>
      </c>
      <c r="U113" s="28">
        <v>5.1823684116562733E-2</v>
      </c>
      <c r="V113" s="28">
        <v>5.2023755084721922E-2</v>
      </c>
      <c r="W113" s="28">
        <v>5.2792813505638789E-2</v>
      </c>
      <c r="X113" s="28">
        <v>5.5215205083246947E-2</v>
      </c>
      <c r="Y113" s="28">
        <v>4.925263323911843E-2</v>
      </c>
      <c r="Z113" s="28">
        <v>5.1271278162656413E-2</v>
      </c>
      <c r="AA113" s="28">
        <v>5.2277719928902212E-2</v>
      </c>
    </row>
    <row r="114" spans="1:27">
      <c r="A114" s="46" t="s">
        <v>24</v>
      </c>
      <c r="B114" s="46" t="s">
        <v>199</v>
      </c>
      <c r="C114" s="28" t="s">
        <v>238</v>
      </c>
      <c r="D114" s="28" t="s">
        <v>238</v>
      </c>
      <c r="E114" s="28" t="s">
        <v>238</v>
      </c>
      <c r="F114" s="28" t="s">
        <v>238</v>
      </c>
      <c r="G114" s="28">
        <v>0.34932787094934503</v>
      </c>
      <c r="H114" s="28">
        <v>0.31043738043908797</v>
      </c>
      <c r="I114" s="28">
        <v>0.31139793134804389</v>
      </c>
      <c r="J114" s="28">
        <v>0.28325063465121197</v>
      </c>
      <c r="K114" s="28">
        <v>0.3089780414043079</v>
      </c>
      <c r="L114" s="28">
        <v>0.31076279104341981</v>
      </c>
      <c r="M114" s="28">
        <v>0.32089824366712294</v>
      </c>
      <c r="N114" s="28">
        <v>0.34844996245564686</v>
      </c>
      <c r="O114" s="28">
        <v>0.36833707980426011</v>
      </c>
      <c r="P114" s="28">
        <v>0.32676356788210231</v>
      </c>
      <c r="Q114" s="28">
        <v>0.33589903814109395</v>
      </c>
      <c r="R114" s="28">
        <v>0.34871152861478499</v>
      </c>
      <c r="S114" s="28">
        <v>0.3191047003708915</v>
      </c>
      <c r="T114" s="28">
        <v>0.32417528811816004</v>
      </c>
      <c r="U114" s="28">
        <v>0.33816103012174858</v>
      </c>
      <c r="V114" s="28">
        <v>0.33318855974208789</v>
      </c>
      <c r="W114" s="28">
        <v>0.34539604102445737</v>
      </c>
      <c r="X114" s="28">
        <v>0.355360692854507</v>
      </c>
      <c r="Y114" s="28">
        <v>0.32739268496469853</v>
      </c>
      <c r="Z114" s="28">
        <v>0.32777106811331042</v>
      </c>
      <c r="AA114" s="28">
        <v>0.34296925205446199</v>
      </c>
    </row>
    <row r="115" spans="1:27">
      <c r="A115" s="46" t="s">
        <v>24</v>
      </c>
      <c r="B115" s="46" t="s">
        <v>94</v>
      </c>
      <c r="C115" s="28">
        <v>0.11955451178208992</v>
      </c>
      <c r="D115" s="28">
        <v>9.2754943308882759E-2</v>
      </c>
      <c r="E115" s="28">
        <v>0.10082758848585682</v>
      </c>
      <c r="F115" s="28">
        <v>9.9966940286706704E-2</v>
      </c>
      <c r="G115" s="28">
        <v>8.8921664520735633E-2</v>
      </c>
      <c r="H115" s="28">
        <v>9.1027726554267663E-2</v>
      </c>
      <c r="I115" s="28">
        <v>8.5846306741874628E-2</v>
      </c>
      <c r="J115" s="28">
        <v>8.4060572582493553E-2</v>
      </c>
      <c r="K115" s="28">
        <v>8.8717438445766419E-2</v>
      </c>
      <c r="L115" s="28">
        <v>9.3824744134781909E-2</v>
      </c>
      <c r="M115" s="28">
        <v>8.2974980228335521E-2</v>
      </c>
      <c r="N115" s="28">
        <v>8.5503984335053129E-2</v>
      </c>
      <c r="O115" s="28">
        <v>9.1645612911608568E-2</v>
      </c>
      <c r="P115" s="28">
        <v>8.5037754557877543E-2</v>
      </c>
      <c r="Q115" s="28">
        <v>8.7808072572306439E-2</v>
      </c>
      <c r="R115" s="28">
        <v>8.7311517987426465E-2</v>
      </c>
      <c r="S115" s="28">
        <v>8.2066437094780398E-2</v>
      </c>
      <c r="T115" s="28">
        <v>8.4841819261951348E-2</v>
      </c>
      <c r="U115" s="28">
        <v>8.8302259086649043E-2</v>
      </c>
      <c r="V115" s="28">
        <v>8.8629477884433247E-2</v>
      </c>
      <c r="W115" s="28">
        <v>8.8223833382215955E-2</v>
      </c>
      <c r="X115" s="28">
        <v>9.1193998358228945E-2</v>
      </c>
      <c r="Y115" s="28">
        <v>8.192845988263113E-2</v>
      </c>
      <c r="Z115" s="28">
        <v>8.4928357268180613E-2</v>
      </c>
      <c r="AA115" s="28">
        <v>8.4160136693615883E-2</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28">
        <v>8.1810454938715568E-2</v>
      </c>
      <c r="D118" s="28">
        <v>5.4122796874956407E-2</v>
      </c>
      <c r="E118" s="28">
        <v>6.0187250699295272E-2</v>
      </c>
      <c r="F118" s="28">
        <v>5.7085799362909771E-2</v>
      </c>
      <c r="G118" s="28">
        <v>5.5327787081955945E-2</v>
      </c>
      <c r="H118" s="28">
        <v>5.2640953287385148E-2</v>
      </c>
      <c r="I118" s="28">
        <v>5.5458670991494256E-2</v>
      </c>
      <c r="J118" s="28">
        <v>5.0814925294746183E-2</v>
      </c>
      <c r="K118" s="28">
        <v>5.6075954367380582E-2</v>
      </c>
      <c r="L118" s="28">
        <v>5.7896186169777673E-2</v>
      </c>
      <c r="M118" s="28">
        <v>5.404546699131043E-2</v>
      </c>
      <c r="N118" s="28">
        <v>5.3187426458383487E-2</v>
      </c>
      <c r="O118" s="28">
        <v>5.6825629742661816E-2</v>
      </c>
      <c r="P118" s="28">
        <v>5.7124640806873496E-2</v>
      </c>
      <c r="Q118" s="28">
        <v>5.7505717204728905E-2</v>
      </c>
      <c r="R118" s="28">
        <v>5.8385736268676373E-2</v>
      </c>
      <c r="S118" s="28">
        <v>5.3686967442408792E-2</v>
      </c>
      <c r="T118" s="28">
        <v>5.6030201203065413E-2</v>
      </c>
      <c r="U118" s="28">
        <v>5.6720727279175827E-2</v>
      </c>
      <c r="V118" s="28">
        <v>6.2061704768853421E-2</v>
      </c>
      <c r="W118" s="28">
        <v>0.19490574829853172</v>
      </c>
      <c r="X118" s="28">
        <v>0.22699390998591262</v>
      </c>
      <c r="Y118" s="28">
        <v>0.20744087009802828</v>
      </c>
      <c r="Z118" s="28">
        <v>0.21467128091968532</v>
      </c>
      <c r="AA118" s="28">
        <v>0.22827925554695389</v>
      </c>
    </row>
    <row r="119" spans="1:27">
      <c r="A119" s="46" t="s">
        <v>25</v>
      </c>
      <c r="B119" s="46" t="s">
        <v>199</v>
      </c>
      <c r="C119" s="28" t="s">
        <v>238</v>
      </c>
      <c r="D119" s="28" t="s">
        <v>238</v>
      </c>
      <c r="E119" s="28" t="s">
        <v>238</v>
      </c>
      <c r="F119" s="28" t="s">
        <v>238</v>
      </c>
      <c r="G119" s="28" t="s">
        <v>238</v>
      </c>
      <c r="H119" s="28" t="s">
        <v>238</v>
      </c>
      <c r="I119" s="28" t="s">
        <v>238</v>
      </c>
      <c r="J119" s="28" t="s">
        <v>238</v>
      </c>
      <c r="K119" s="28" t="s">
        <v>238</v>
      </c>
      <c r="L119" s="28" t="s">
        <v>238</v>
      </c>
      <c r="M119" s="28" t="s">
        <v>238</v>
      </c>
      <c r="N119" s="28" t="s">
        <v>238</v>
      </c>
      <c r="O119" s="28" t="s">
        <v>238</v>
      </c>
      <c r="P119" s="28" t="s">
        <v>238</v>
      </c>
      <c r="Q119" s="28" t="s">
        <v>238</v>
      </c>
      <c r="R119" s="28" t="s">
        <v>238</v>
      </c>
      <c r="S119" s="28" t="s">
        <v>238</v>
      </c>
      <c r="T119" s="28" t="s">
        <v>238</v>
      </c>
      <c r="U119" s="28" t="s">
        <v>238</v>
      </c>
      <c r="V119" s="28" t="s">
        <v>238</v>
      </c>
      <c r="W119" s="28" t="s">
        <v>238</v>
      </c>
      <c r="X119" s="28" t="s">
        <v>238</v>
      </c>
      <c r="Y119" s="28" t="s">
        <v>238</v>
      </c>
      <c r="Z119" s="28" t="s">
        <v>238</v>
      </c>
      <c r="AA119" s="28" t="s">
        <v>238</v>
      </c>
    </row>
    <row r="120" spans="1:27">
      <c r="A120" s="46" t="s">
        <v>25</v>
      </c>
      <c r="B120" s="46" t="s">
        <v>94</v>
      </c>
      <c r="C120" s="28">
        <v>0.11346658450549338</v>
      </c>
      <c r="D120" s="28">
        <v>9.1629405861947677E-2</v>
      </c>
      <c r="E120" s="28">
        <v>9.6023478025425268E-2</v>
      </c>
      <c r="F120" s="28">
        <v>8.8461931272370384E-2</v>
      </c>
      <c r="G120" s="28">
        <v>8.5649692796863311E-2</v>
      </c>
      <c r="H120" s="28">
        <v>8.1446782460644435E-2</v>
      </c>
      <c r="I120" s="28">
        <v>8.2974605463430273E-2</v>
      </c>
      <c r="J120" s="28">
        <v>7.6491906938443655E-2</v>
      </c>
      <c r="K120" s="28">
        <v>8.477716376089664E-2</v>
      </c>
      <c r="L120" s="28">
        <v>8.7004316383999247E-2</v>
      </c>
      <c r="M120" s="28">
        <v>8.2053207614611767E-2</v>
      </c>
      <c r="N120" s="28">
        <v>8.0343817562054234E-2</v>
      </c>
      <c r="O120" s="28">
        <v>8.5706143986946162E-2</v>
      </c>
      <c r="P120" s="28">
        <v>8.6632547089372361E-2</v>
      </c>
      <c r="Q120" s="28">
        <v>8.6689321459845939E-2</v>
      </c>
      <c r="R120" s="28">
        <v>8.769574234585209E-2</v>
      </c>
      <c r="S120" s="28">
        <v>8.0836776445527114E-2</v>
      </c>
      <c r="T120" s="28">
        <v>8.4777011702803245E-2</v>
      </c>
      <c r="U120" s="28">
        <v>8.5829230751817698E-2</v>
      </c>
      <c r="V120" s="28">
        <v>8.5004167967832389E-2</v>
      </c>
      <c r="W120" s="28">
        <v>8.5625161141347106E-2</v>
      </c>
      <c r="X120" s="28">
        <v>9.0300974464937137E-2</v>
      </c>
      <c r="Y120" s="28">
        <v>8.8093769974189426E-2</v>
      </c>
      <c r="Z120" s="28">
        <v>8.9573933575303424E-2</v>
      </c>
      <c r="AA120" s="28">
        <v>8.8165065255446914E-2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28" t="s">
        <v>238</v>
      </c>
      <c r="D123" s="28" t="s">
        <v>238</v>
      </c>
      <c r="E123" s="28" t="s">
        <v>238</v>
      </c>
      <c r="F123" s="28" t="s">
        <v>238</v>
      </c>
      <c r="G123" s="28" t="s">
        <v>238</v>
      </c>
      <c r="H123" s="28" t="s">
        <v>238</v>
      </c>
      <c r="I123" s="28" t="s">
        <v>238</v>
      </c>
      <c r="J123" s="28" t="s">
        <v>238</v>
      </c>
      <c r="K123" s="28" t="s">
        <v>238</v>
      </c>
      <c r="L123" s="28" t="s">
        <v>238</v>
      </c>
      <c r="M123" s="28" t="s">
        <v>238</v>
      </c>
      <c r="N123" s="28" t="s">
        <v>238</v>
      </c>
      <c r="O123" s="28" t="s">
        <v>238</v>
      </c>
      <c r="P123" s="28" t="s">
        <v>238</v>
      </c>
      <c r="Q123" s="28" t="s">
        <v>238</v>
      </c>
      <c r="R123" s="28" t="s">
        <v>238</v>
      </c>
      <c r="S123" s="28" t="s">
        <v>238</v>
      </c>
      <c r="T123" s="28" t="s">
        <v>238</v>
      </c>
      <c r="U123" s="28" t="s">
        <v>238</v>
      </c>
      <c r="V123" s="28" t="s">
        <v>238</v>
      </c>
      <c r="W123" s="28" t="s">
        <v>238</v>
      </c>
      <c r="X123" s="28" t="s">
        <v>238</v>
      </c>
      <c r="Y123" s="28" t="s">
        <v>238</v>
      </c>
      <c r="Z123" s="28" t="s">
        <v>238</v>
      </c>
      <c r="AA123" s="28" t="s">
        <v>238</v>
      </c>
    </row>
    <row r="124" spans="1:27">
      <c r="A124" s="46" t="s">
        <v>26</v>
      </c>
      <c r="B124" s="46" t="s">
        <v>199</v>
      </c>
      <c r="C124" s="28" t="s">
        <v>238</v>
      </c>
      <c r="D124" s="28" t="s">
        <v>238</v>
      </c>
      <c r="E124" s="28" t="s">
        <v>238</v>
      </c>
      <c r="F124" s="28" t="s">
        <v>238</v>
      </c>
      <c r="G124" s="28" t="s">
        <v>238</v>
      </c>
      <c r="H124" s="28" t="s">
        <v>238</v>
      </c>
      <c r="I124" s="28" t="s">
        <v>238</v>
      </c>
      <c r="J124" s="28" t="s">
        <v>238</v>
      </c>
      <c r="K124" s="28" t="s">
        <v>238</v>
      </c>
      <c r="L124" s="28" t="s">
        <v>238</v>
      </c>
      <c r="M124" s="28" t="s">
        <v>238</v>
      </c>
      <c r="N124" s="28" t="s">
        <v>238</v>
      </c>
      <c r="O124" s="28" t="s">
        <v>238</v>
      </c>
      <c r="P124" s="28" t="s">
        <v>238</v>
      </c>
      <c r="Q124" s="28" t="s">
        <v>238</v>
      </c>
      <c r="R124" s="28" t="s">
        <v>238</v>
      </c>
      <c r="S124" s="28" t="s">
        <v>238</v>
      </c>
      <c r="T124" s="28">
        <v>0.27827548958145276</v>
      </c>
      <c r="U124" s="28">
        <v>0.30198763243900889</v>
      </c>
      <c r="V124" s="28">
        <v>0.28513306437512964</v>
      </c>
      <c r="W124" s="28">
        <v>0.28870249158506273</v>
      </c>
      <c r="X124" s="28">
        <v>0.27617284403632508</v>
      </c>
      <c r="Y124" s="28">
        <v>0.27033163190402243</v>
      </c>
      <c r="Z124" s="28">
        <v>0.26547109349773207</v>
      </c>
      <c r="AA124" s="28">
        <v>0.31539573669839976</v>
      </c>
    </row>
    <row r="125" spans="1:27">
      <c r="A125" s="46" t="s">
        <v>26</v>
      </c>
      <c r="B125" s="46" t="s">
        <v>94</v>
      </c>
      <c r="C125" s="28" t="s">
        <v>238</v>
      </c>
      <c r="D125" s="28">
        <v>9.3342252759710132E-3</v>
      </c>
      <c r="E125" s="28">
        <v>4.5128391165434337E-2</v>
      </c>
      <c r="F125" s="28">
        <v>6.9734029680365295E-2</v>
      </c>
      <c r="G125" s="28">
        <v>4.8178602739726024E-2</v>
      </c>
      <c r="H125" s="28">
        <v>5.8307826952108309E-2</v>
      </c>
      <c r="I125" s="28">
        <v>5.628376386170874E-2</v>
      </c>
      <c r="J125" s="28">
        <v>5.3951058789954334E-2</v>
      </c>
      <c r="K125" s="28">
        <v>5.3733921867072557E-2</v>
      </c>
      <c r="L125" s="28">
        <v>4.7871251678586767E-2</v>
      </c>
      <c r="M125" s="28">
        <v>5.687273081440939E-2</v>
      </c>
      <c r="N125" s="28">
        <v>5.9374467579863373E-2</v>
      </c>
      <c r="O125" s="28">
        <v>7.8440778595583294E-2</v>
      </c>
      <c r="P125" s="28">
        <v>7.2058378404199874E-2</v>
      </c>
      <c r="Q125" s="28">
        <v>7.1029004229640161E-2</v>
      </c>
      <c r="R125" s="28">
        <v>8.1865995987194323E-2</v>
      </c>
      <c r="S125" s="28">
        <v>6.8701328619267296E-2</v>
      </c>
      <c r="T125" s="28">
        <v>7.3889502397414486E-2</v>
      </c>
      <c r="U125" s="28">
        <v>7.5764360404616468E-2</v>
      </c>
      <c r="V125" s="28">
        <v>7.5087050228310512E-2</v>
      </c>
      <c r="W125" s="28">
        <v>7.2235613383322905E-2</v>
      </c>
      <c r="X125" s="28">
        <v>7.2760783906732698E-2</v>
      </c>
      <c r="Y125" s="28">
        <v>7.1233607014804842E-2</v>
      </c>
      <c r="Z125" s="28">
        <v>6.9194347301244088E-2</v>
      </c>
      <c r="AA125" s="28">
        <v>8.1790041419433107E-2</v>
      </c>
    </row>
  </sheetData>
  <sheetProtection algorithmName="SHA-512" hashValue="Fbpx872e1QqLSkEc9fAZBHGZZ+URyRu7eqDWzkVoASemzkOZOTmB3Ms0nK/4nIf1bMAj86rj+nQq+sLvuf3W6w==" saltValue="t5CWVIs0lvliqpQzEmNCHw=="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188736"/>
  </sheetPr>
  <dimension ref="A1:AH132"/>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3.5703125" style="6" bestFit="1" customWidth="1"/>
    <col min="33" max="16384" width="9.42578125" style="6"/>
  </cols>
  <sheetData>
    <row r="1" spans="1:34" s="36" customFormat="1" ht="23.25" customHeight="1">
      <c r="A1" s="9" t="s">
        <v>222</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205</v>
      </c>
    </row>
    <row r="3" spans="1:34" s="36" customFormat="1">
      <c r="AG3" s="6"/>
      <c r="AH3" s="6"/>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c r="AF5" s="29"/>
    </row>
    <row r="6" spans="1:34">
      <c r="A6" s="46" t="s">
        <v>16</v>
      </c>
      <c r="B6" s="46" t="s">
        <v>2</v>
      </c>
      <c r="C6" s="10">
        <v>75897.729359999983</v>
      </c>
      <c r="D6" s="10">
        <v>61374.246739999988</v>
      </c>
      <c r="E6" s="10">
        <v>51350.66179999998</v>
      </c>
      <c r="F6" s="10">
        <v>41210.627339999992</v>
      </c>
      <c r="G6" s="10">
        <v>32353.988250000002</v>
      </c>
      <c r="H6" s="10">
        <v>21567.70533999999</v>
      </c>
      <c r="I6" s="10">
        <v>18355.167380000003</v>
      </c>
      <c r="J6" s="10">
        <v>18428.83928</v>
      </c>
      <c r="K6" s="10">
        <v>17037.0556</v>
      </c>
      <c r="L6" s="10">
        <v>19579.305199999988</v>
      </c>
      <c r="M6" s="10">
        <v>15709.040799999999</v>
      </c>
      <c r="N6" s="10">
        <v>14177.8586</v>
      </c>
      <c r="O6" s="10">
        <v>13459.7426</v>
      </c>
      <c r="P6" s="10">
        <v>14320.06649999999</v>
      </c>
      <c r="Q6" s="10">
        <v>16099.861000000001</v>
      </c>
      <c r="R6" s="10">
        <v>14922.6453</v>
      </c>
      <c r="S6" s="10">
        <v>9107.5259000000005</v>
      </c>
      <c r="T6" s="10">
        <v>9015.7092999999986</v>
      </c>
      <c r="U6" s="10">
        <v>9588.7499000000007</v>
      </c>
      <c r="V6" s="10">
        <v>9544.1101999999992</v>
      </c>
      <c r="W6" s="10">
        <v>9067.6861000000008</v>
      </c>
      <c r="X6" s="10">
        <v>8684.6510999999991</v>
      </c>
      <c r="Y6" s="10">
        <v>8892.8068000000003</v>
      </c>
      <c r="Z6" s="10">
        <v>8900.1719000000012</v>
      </c>
      <c r="AA6" s="10">
        <v>8130.592599999999</v>
      </c>
      <c r="AF6" s="29"/>
    </row>
    <row r="7" spans="1:34">
      <c r="A7" s="46" t="s">
        <v>16</v>
      </c>
      <c r="B7" s="46" t="s">
        <v>11</v>
      </c>
      <c r="C7" s="10">
        <v>27754.325599999996</v>
      </c>
      <c r="D7" s="10">
        <v>23098.149100000006</v>
      </c>
      <c r="E7" s="10">
        <v>19905.689899999998</v>
      </c>
      <c r="F7" s="10">
        <v>19993.616099999999</v>
      </c>
      <c r="G7" s="10">
        <v>14390.517899999999</v>
      </c>
      <c r="H7" s="10">
        <v>13284.5177</v>
      </c>
      <c r="I7" s="10">
        <v>14529.025099999999</v>
      </c>
      <c r="J7" s="10">
        <v>13839.900099999999</v>
      </c>
      <c r="K7" s="10">
        <v>14809.23389999999</v>
      </c>
      <c r="L7" s="10">
        <v>6325.0559000000003</v>
      </c>
      <c r="M7" s="10">
        <v>2408.85</v>
      </c>
      <c r="N7" s="10">
        <v>2932.1572000000001</v>
      </c>
      <c r="O7" s="10">
        <v>2320.5317</v>
      </c>
      <c r="P7" s="10">
        <v>2788.05</v>
      </c>
      <c r="Q7" s="10">
        <v>3178.2453999999998</v>
      </c>
      <c r="R7" s="10">
        <v>3059.9807000000001</v>
      </c>
      <c r="S7" s="10">
        <v>2950.4216000000001</v>
      </c>
      <c r="T7" s="10">
        <v>3130.3454999999999</v>
      </c>
      <c r="U7" s="10">
        <v>3162.2262999999998</v>
      </c>
      <c r="V7" s="10">
        <v>3174.8784000000001</v>
      </c>
      <c r="W7" s="10">
        <v>3033.1985</v>
      </c>
      <c r="X7" s="10">
        <v>742.29560000000004</v>
      </c>
      <c r="Y7" s="10">
        <v>2422.6266999999998</v>
      </c>
      <c r="Z7" s="10">
        <v>0</v>
      </c>
      <c r="AA7" s="10">
        <v>0</v>
      </c>
    </row>
    <row r="8" spans="1:34">
      <c r="A8" s="46" t="s">
        <v>16</v>
      </c>
      <c r="B8" s="46" t="s">
        <v>7</v>
      </c>
      <c r="C8" s="10">
        <v>1430.4534471641862</v>
      </c>
      <c r="D8" s="10">
        <v>1037.5966313535757</v>
      </c>
      <c r="E8" s="10">
        <v>1268.1835445047495</v>
      </c>
      <c r="F8" s="10">
        <v>1376.6715784871844</v>
      </c>
      <c r="G8" s="10">
        <v>1612.3674351210057</v>
      </c>
      <c r="H8" s="10">
        <v>846.05547139586929</v>
      </c>
      <c r="I8" s="10">
        <v>959.41592219696292</v>
      </c>
      <c r="J8" s="10">
        <v>824.99077929928194</v>
      </c>
      <c r="K8" s="10">
        <v>1142.4170386665248</v>
      </c>
      <c r="L8" s="10">
        <v>1532.5700981262089</v>
      </c>
      <c r="M8" s="10">
        <v>4357.5721459234892</v>
      </c>
      <c r="N8" s="10">
        <v>2816.5045990840799</v>
      </c>
      <c r="O8" s="10">
        <v>2245.9784010619396</v>
      </c>
      <c r="P8" s="10">
        <v>2675.0663061267492</v>
      </c>
      <c r="Q8" s="10">
        <v>3029.0024048100086</v>
      </c>
      <c r="R8" s="10">
        <v>3851.216181085179</v>
      </c>
      <c r="S8" s="10">
        <v>5251.8090580990183</v>
      </c>
      <c r="T8" s="10">
        <v>4807.203916472221</v>
      </c>
      <c r="U8" s="10">
        <v>5669.517724325</v>
      </c>
      <c r="V8" s="10">
        <v>3747.2284160128397</v>
      </c>
      <c r="W8" s="10">
        <v>3397.1174135381693</v>
      </c>
      <c r="X8" s="10">
        <v>1728.5448822286</v>
      </c>
      <c r="Y8" s="10">
        <v>956.69889908829998</v>
      </c>
      <c r="Z8" s="10">
        <v>1022.9729996529999</v>
      </c>
      <c r="AA8" s="10">
        <v>1043.62805723577</v>
      </c>
    </row>
    <row r="9" spans="1:34">
      <c r="A9" s="46" t="s">
        <v>16</v>
      </c>
      <c r="B9" s="46" t="s">
        <v>12</v>
      </c>
      <c r="C9" s="10">
        <v>49.381384999999995</v>
      </c>
      <c r="D9" s="10">
        <v>4054.9982</v>
      </c>
      <c r="E9" s="10">
        <v>2194.8490000000002</v>
      </c>
      <c r="F9" s="10">
        <v>1848.15</v>
      </c>
      <c r="G9" s="10">
        <v>2319.3386</v>
      </c>
      <c r="H9" s="10">
        <v>1409.1473000000001</v>
      </c>
      <c r="I9" s="10">
        <v>5.7339202999999901E-5</v>
      </c>
      <c r="J9" s="10">
        <v>2.9121359999999998</v>
      </c>
      <c r="K9" s="10">
        <v>9.8638049999999993</v>
      </c>
      <c r="L9" s="10">
        <v>34.536470000000001</v>
      </c>
      <c r="M9" s="10">
        <v>248.71673999999999</v>
      </c>
      <c r="N9" s="10">
        <v>147.07031000000001</v>
      </c>
      <c r="O9" s="10">
        <v>104.20723</v>
      </c>
      <c r="P9" s="10">
        <v>257.12470000000002</v>
      </c>
      <c r="Q9" s="10">
        <v>69.503819999999905</v>
      </c>
      <c r="R9" s="10">
        <v>0</v>
      </c>
      <c r="S9" s="10">
        <v>0</v>
      </c>
      <c r="T9" s="10">
        <v>0</v>
      </c>
      <c r="U9" s="10">
        <v>0</v>
      </c>
      <c r="V9" s="10">
        <v>0</v>
      </c>
      <c r="W9" s="10">
        <v>0</v>
      </c>
      <c r="X9" s="10">
        <v>0</v>
      </c>
      <c r="Y9" s="10">
        <v>0</v>
      </c>
      <c r="Z9" s="10">
        <v>0</v>
      </c>
      <c r="AA9" s="10">
        <v>0</v>
      </c>
    </row>
    <row r="10" spans="1:34">
      <c r="A10" s="46" t="s">
        <v>16</v>
      </c>
      <c r="B10" s="46" t="s">
        <v>5</v>
      </c>
      <c r="C10" s="10">
        <v>452.5410925970906</v>
      </c>
      <c r="D10" s="10">
        <v>719.75864976367131</v>
      </c>
      <c r="E10" s="10">
        <v>693.36990741699663</v>
      </c>
      <c r="F10" s="10">
        <v>577.30754244088416</v>
      </c>
      <c r="G10" s="10">
        <v>1079.4401541374327</v>
      </c>
      <c r="H10" s="10">
        <v>478.72158480952362</v>
      </c>
      <c r="I10" s="10">
        <v>87.249506584435977</v>
      </c>
      <c r="J10" s="10">
        <v>39.143231634045982</v>
      </c>
      <c r="K10" s="10">
        <v>121.934293685328</v>
      </c>
      <c r="L10" s="10">
        <v>434.16084031224898</v>
      </c>
      <c r="M10" s="10">
        <v>1324.6516423521109</v>
      </c>
      <c r="N10" s="10">
        <v>747.76166102152274</v>
      </c>
      <c r="O10" s="10">
        <v>622.49538235925195</v>
      </c>
      <c r="P10" s="10">
        <v>1348.8374806517595</v>
      </c>
      <c r="Q10" s="10">
        <v>670.8679273872898</v>
      </c>
      <c r="R10" s="10">
        <v>1920.4405532520198</v>
      </c>
      <c r="S10" s="10">
        <v>5607.3575637064432</v>
      </c>
      <c r="T10" s="10">
        <v>5150.2866426928567</v>
      </c>
      <c r="U10" s="10">
        <v>4290.6637027515981</v>
      </c>
      <c r="V10" s="10">
        <v>8581.0988472594618</v>
      </c>
      <c r="W10" s="10">
        <v>6035.3668482355797</v>
      </c>
      <c r="X10" s="10">
        <v>7868.5325093125603</v>
      </c>
      <c r="Y10" s="10">
        <v>6506.011389552059</v>
      </c>
      <c r="Z10" s="10">
        <v>7870.7236629124482</v>
      </c>
      <c r="AA10" s="10">
        <v>9679.9203110011986</v>
      </c>
    </row>
    <row r="11" spans="1:34">
      <c r="A11" s="46" t="s">
        <v>16</v>
      </c>
      <c r="B11" s="46" t="s">
        <v>3</v>
      </c>
      <c r="C11" s="10">
        <v>18935.916144999996</v>
      </c>
      <c r="D11" s="10">
        <v>16429.074118999997</v>
      </c>
      <c r="E11" s="10">
        <v>13770.443475</v>
      </c>
      <c r="F11" s="10">
        <v>11432.603864999997</v>
      </c>
      <c r="G11" s="10">
        <v>15044.743281999996</v>
      </c>
      <c r="H11" s="10">
        <v>12250.775571999995</v>
      </c>
      <c r="I11" s="10">
        <v>13014.402233999999</v>
      </c>
      <c r="J11" s="10">
        <v>12017.556705999999</v>
      </c>
      <c r="K11" s="10">
        <v>12326.251807999992</v>
      </c>
      <c r="L11" s="10">
        <v>15055.058335999998</v>
      </c>
      <c r="M11" s="10">
        <v>14063.870659999997</v>
      </c>
      <c r="N11" s="10">
        <v>12730.538904999999</v>
      </c>
      <c r="O11" s="10">
        <v>14605.301189999998</v>
      </c>
      <c r="P11" s="10">
        <v>18278.340413999998</v>
      </c>
      <c r="Q11" s="10">
        <v>16167.171464999998</v>
      </c>
      <c r="R11" s="10">
        <v>15508.734285999997</v>
      </c>
      <c r="S11" s="10">
        <v>14768.921599999989</v>
      </c>
      <c r="T11" s="10">
        <v>15192.275519999999</v>
      </c>
      <c r="U11" s="10">
        <v>16321.632554999998</v>
      </c>
      <c r="V11" s="10">
        <v>16783.704579999998</v>
      </c>
      <c r="W11" s="10">
        <v>15933.754830000002</v>
      </c>
      <c r="X11" s="10">
        <v>15234.797794999999</v>
      </c>
      <c r="Y11" s="10">
        <v>18459.308475999998</v>
      </c>
      <c r="Z11" s="10">
        <v>17924.708299999998</v>
      </c>
      <c r="AA11" s="10">
        <v>18393.392434999994</v>
      </c>
    </row>
    <row r="12" spans="1:34">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34">
      <c r="A13" s="46" t="s">
        <v>16</v>
      </c>
      <c r="B13" s="46" t="s">
        <v>9</v>
      </c>
      <c r="C13" s="10">
        <v>33872.595560999995</v>
      </c>
      <c r="D13" s="10">
        <v>51166.680807329176</v>
      </c>
      <c r="E13" s="10">
        <v>65892.947130069777</v>
      </c>
      <c r="F13" s="10">
        <v>81943.811558379617</v>
      </c>
      <c r="G13" s="10">
        <v>88641.802038776674</v>
      </c>
      <c r="H13" s="10">
        <v>96851.530659738273</v>
      </c>
      <c r="I13" s="10">
        <v>100905.49072159965</v>
      </c>
      <c r="J13" s="10">
        <v>106909.71339376943</v>
      </c>
      <c r="K13" s="10">
        <v>110508.44363583562</v>
      </c>
      <c r="L13" s="10">
        <v>114806.25212249579</v>
      </c>
      <c r="M13" s="10">
        <v>118227.69293303572</v>
      </c>
      <c r="N13" s="10">
        <v>123398.24248064132</v>
      </c>
      <c r="O13" s="10">
        <v>127517.93449682921</v>
      </c>
      <c r="P13" s="10">
        <v>128823.36814968758</v>
      </c>
      <c r="Q13" s="10">
        <v>129947.13458172348</v>
      </c>
      <c r="R13" s="10">
        <v>130991.63932525041</v>
      </c>
      <c r="S13" s="10">
        <v>134773.16145743467</v>
      </c>
      <c r="T13" s="10">
        <v>137214.31934064554</v>
      </c>
      <c r="U13" s="10">
        <v>135379.25773855278</v>
      </c>
      <c r="V13" s="10">
        <v>133404.07346237102</v>
      </c>
      <c r="W13" s="10">
        <v>138244.6923654422</v>
      </c>
      <c r="X13" s="10">
        <v>137190.71557560435</v>
      </c>
      <c r="Y13" s="10">
        <v>141209.28224259426</v>
      </c>
      <c r="Z13" s="10">
        <v>139785.97167616637</v>
      </c>
      <c r="AA13" s="10">
        <v>141306.0941503605</v>
      </c>
    </row>
    <row r="14" spans="1:34">
      <c r="A14" s="46" t="s">
        <v>16</v>
      </c>
      <c r="B14" s="46" t="s">
        <v>8</v>
      </c>
      <c r="C14" s="10">
        <v>21010.908362099992</v>
      </c>
      <c r="D14" s="10">
        <v>22211.340278070893</v>
      </c>
      <c r="E14" s="10">
        <v>24843.516957694901</v>
      </c>
      <c r="F14" s="10">
        <v>25041.845182627989</v>
      </c>
      <c r="G14" s="10">
        <v>35156.203459704302</v>
      </c>
      <c r="H14" s="10">
        <v>34562.145699852263</v>
      </c>
      <c r="I14" s="10">
        <v>37070.775658696897</v>
      </c>
      <c r="J14" s="10">
        <v>37266.228091681405</v>
      </c>
      <c r="K14" s="10">
        <v>40086.396840792295</v>
      </c>
      <c r="L14" s="10">
        <v>43021.350487190459</v>
      </c>
      <c r="M14" s="10">
        <v>46390.979277964645</v>
      </c>
      <c r="N14" s="10">
        <v>49514.337051793293</v>
      </c>
      <c r="O14" s="10">
        <v>49638.541491740223</v>
      </c>
      <c r="P14" s="10">
        <v>44730.124488967005</v>
      </c>
      <c r="Q14" s="10">
        <v>46664.430070780727</v>
      </c>
      <c r="R14" s="10">
        <v>49526.617371280794</v>
      </c>
      <c r="S14" s="10">
        <v>49952.777243873112</v>
      </c>
      <c r="T14" s="10">
        <v>49998.006734515984</v>
      </c>
      <c r="U14" s="10">
        <v>53727.759360994773</v>
      </c>
      <c r="V14" s="10">
        <v>54756.448158064173</v>
      </c>
      <c r="W14" s="10">
        <v>56835.220590403085</v>
      </c>
      <c r="X14" s="10">
        <v>63517.800103545385</v>
      </c>
      <c r="Y14" s="10">
        <v>57667.879698936893</v>
      </c>
      <c r="Z14" s="10">
        <v>63755.871466231889</v>
      </c>
      <c r="AA14" s="10">
        <v>65865.745586795223</v>
      </c>
    </row>
    <row r="15" spans="1:34">
      <c r="A15" s="46" t="s">
        <v>16</v>
      </c>
      <c r="B15" s="46" t="s">
        <v>85</v>
      </c>
      <c r="C15" s="10">
        <v>1541.0671832999992</v>
      </c>
      <c r="D15" s="10">
        <v>2148.1352329428696</v>
      </c>
      <c r="E15" s="10">
        <v>3251.939829116398</v>
      </c>
      <c r="F15" s="10">
        <v>3216.7328238408795</v>
      </c>
      <c r="G15" s="10">
        <v>3095.77948814929</v>
      </c>
      <c r="H15" s="10">
        <v>3258.2815886977478</v>
      </c>
      <c r="I15" s="10">
        <v>3600.2792695418989</v>
      </c>
      <c r="J15" s="10">
        <v>3575.9864808595589</v>
      </c>
      <c r="K15" s="10">
        <v>3932.5612852968684</v>
      </c>
      <c r="L15" s="10">
        <v>4127.9561381056574</v>
      </c>
      <c r="M15" s="10">
        <v>4323.4374610792684</v>
      </c>
      <c r="N15" s="10">
        <v>4383.0115584066371</v>
      </c>
      <c r="O15" s="10">
        <v>4619.7928528182365</v>
      </c>
      <c r="P15" s="10">
        <v>4419.3822443609988</v>
      </c>
      <c r="Q15" s="10">
        <v>4447.7591749048988</v>
      </c>
      <c r="R15" s="10">
        <v>4444.8333130491983</v>
      </c>
      <c r="S15" s="10">
        <v>4170.9832313125007</v>
      </c>
      <c r="T15" s="10">
        <v>4450.6167064919982</v>
      </c>
      <c r="U15" s="10">
        <v>5075.1370541160977</v>
      </c>
      <c r="V15" s="10">
        <v>4814.2446737640985</v>
      </c>
      <c r="W15" s="10">
        <v>5997.1158856024995</v>
      </c>
      <c r="X15" s="10">
        <v>8032.5057274428</v>
      </c>
      <c r="Y15" s="10">
        <v>7260.6171239565001</v>
      </c>
      <c r="Z15" s="10">
        <v>7499.6582906756967</v>
      </c>
      <c r="AA15" s="10">
        <v>7469.5279186094995</v>
      </c>
      <c r="AG15" s="36"/>
      <c r="AH15" s="36"/>
    </row>
    <row r="16" spans="1:34">
      <c r="A16" s="46" t="s">
        <v>16</v>
      </c>
      <c r="B16" s="46" t="s">
        <v>198</v>
      </c>
      <c r="C16" s="10">
        <v>1013.74296</v>
      </c>
      <c r="D16" s="10">
        <v>1355.35664</v>
      </c>
      <c r="E16" s="10">
        <v>1576.4347500000001</v>
      </c>
      <c r="F16" s="10">
        <v>1400.51694</v>
      </c>
      <c r="G16" s="10">
        <v>9391.4314579695401</v>
      </c>
      <c r="H16" s="10">
        <v>12558.487331861779</v>
      </c>
      <c r="I16" s="10">
        <v>12977.6644316412</v>
      </c>
      <c r="J16" s="10">
        <v>12743.1803147631</v>
      </c>
      <c r="K16" s="10">
        <v>15629.241408758682</v>
      </c>
      <c r="L16" s="10">
        <v>17753.625854241902</v>
      </c>
      <c r="M16" s="10">
        <v>18424.422009260401</v>
      </c>
      <c r="N16" s="10">
        <v>19506.35617251346</v>
      </c>
      <c r="O16" s="10">
        <v>19397.004722044301</v>
      </c>
      <c r="P16" s="10">
        <v>18907.72866778179</v>
      </c>
      <c r="Q16" s="10">
        <v>18099.045733598297</v>
      </c>
      <c r="R16" s="10">
        <v>19173.67541515984</v>
      </c>
      <c r="S16" s="10">
        <v>18354.075780683146</v>
      </c>
      <c r="T16" s="10">
        <v>19124.645180960251</v>
      </c>
      <c r="U16" s="10">
        <v>19585.882181726949</v>
      </c>
      <c r="V16" s="10">
        <v>19906.476070207591</v>
      </c>
      <c r="W16" s="10">
        <v>20925.327446614298</v>
      </c>
      <c r="X16" s="10">
        <v>21098.603086682902</v>
      </c>
      <c r="Y16" s="10">
        <v>19963.2013597287</v>
      </c>
      <c r="Z16" s="10">
        <v>18934.227687895298</v>
      </c>
      <c r="AA16" s="10">
        <v>19506.911386462387</v>
      </c>
      <c r="AG16" s="36"/>
      <c r="AH16" s="36"/>
    </row>
    <row r="17" spans="1:34">
      <c r="A17" s="46" t="s">
        <v>16</v>
      </c>
      <c r="B17" s="46" t="s">
        <v>15</v>
      </c>
      <c r="C17" s="10">
        <v>87.449699241999895</v>
      </c>
      <c r="D17" s="10">
        <v>85.378790445999996</v>
      </c>
      <c r="E17" s="10">
        <v>107.67440736</v>
      </c>
      <c r="F17" s="10">
        <v>121.22506458999969</v>
      </c>
      <c r="G17" s="10">
        <v>134.18301512999989</v>
      </c>
      <c r="H17" s="10">
        <v>152.67796729</v>
      </c>
      <c r="I17" s="10">
        <v>170.05544332999989</v>
      </c>
      <c r="J17" s="10">
        <v>181.02352761999981</v>
      </c>
      <c r="K17" s="10">
        <v>214.59021983999992</v>
      </c>
      <c r="L17" s="10">
        <v>242.78902735999975</v>
      </c>
      <c r="M17" s="10">
        <v>252.85954569999998</v>
      </c>
      <c r="N17" s="10">
        <v>278.80932553999992</v>
      </c>
      <c r="O17" s="10">
        <v>322.33662631999999</v>
      </c>
      <c r="P17" s="10">
        <v>345.65096007</v>
      </c>
      <c r="Q17" s="10">
        <v>383.27661239999901</v>
      </c>
      <c r="R17" s="10">
        <v>416.94432089999998</v>
      </c>
      <c r="S17" s="10">
        <v>423.9239455</v>
      </c>
      <c r="T17" s="10">
        <v>471.17649255000003</v>
      </c>
      <c r="U17" s="10">
        <v>505.61494529999902</v>
      </c>
      <c r="V17" s="10">
        <v>535.01438495000002</v>
      </c>
      <c r="W17" s="10">
        <v>573.25298570000007</v>
      </c>
      <c r="X17" s="10">
        <v>624.58655545999989</v>
      </c>
      <c r="Y17" s="10">
        <v>633.79680417000009</v>
      </c>
      <c r="Z17" s="10">
        <v>693.14481319999902</v>
      </c>
      <c r="AA17" s="10">
        <v>730.38906629999997</v>
      </c>
      <c r="AG17" s="36"/>
      <c r="AH17" s="36"/>
    </row>
    <row r="18" spans="1:34">
      <c r="A18" s="53" t="s">
        <v>84</v>
      </c>
      <c r="B18" s="53"/>
      <c r="C18" s="27">
        <v>182046.11079540322</v>
      </c>
      <c r="D18" s="27">
        <v>183680.71518890621</v>
      </c>
      <c r="E18" s="27">
        <v>184855.71070116278</v>
      </c>
      <c r="F18" s="27">
        <v>188163.10799536653</v>
      </c>
      <c r="G18" s="27">
        <v>203219.79508098823</v>
      </c>
      <c r="H18" s="27">
        <v>197220.04621564542</v>
      </c>
      <c r="I18" s="27">
        <v>201669.52572493022</v>
      </c>
      <c r="J18" s="27">
        <v>205829.47404162682</v>
      </c>
      <c r="K18" s="27">
        <v>215817.98983587531</v>
      </c>
      <c r="L18" s="27">
        <v>222912.66047383225</v>
      </c>
      <c r="M18" s="27">
        <v>225732.09321531563</v>
      </c>
      <c r="N18" s="27">
        <v>230632.64786400032</v>
      </c>
      <c r="O18" s="27">
        <v>234853.86669317316</v>
      </c>
      <c r="P18" s="27">
        <v>236893.73991164585</v>
      </c>
      <c r="Q18" s="27">
        <v>238756.29819060469</v>
      </c>
      <c r="R18" s="27">
        <v>243816.72676597742</v>
      </c>
      <c r="S18" s="27">
        <v>245360.95738060886</v>
      </c>
      <c r="T18" s="27">
        <v>248554.58533432885</v>
      </c>
      <c r="U18" s="27">
        <v>253306.44146276719</v>
      </c>
      <c r="V18" s="27">
        <v>255247.27719262918</v>
      </c>
      <c r="W18" s="27">
        <v>260042.73296553583</v>
      </c>
      <c r="X18" s="27">
        <v>264723.03293527657</v>
      </c>
      <c r="Y18" s="27">
        <v>263972.22949402675</v>
      </c>
      <c r="Z18" s="27">
        <v>266387.45079673466</v>
      </c>
      <c r="AA18" s="27">
        <v>272126.20151176455</v>
      </c>
      <c r="AD18" s="36"/>
      <c r="AE18" s="36"/>
      <c r="AF18" s="36"/>
      <c r="AG18" s="36"/>
      <c r="AH18" s="36"/>
    </row>
    <row r="19" spans="1:34">
      <c r="AD19" s="36"/>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c r="AD20" s="36"/>
      <c r="AE20" s="36"/>
      <c r="AF20" s="36"/>
      <c r="AG20" s="36"/>
      <c r="AH20" s="36"/>
    </row>
    <row r="21" spans="1:34">
      <c r="A21" s="46" t="s">
        <v>22</v>
      </c>
      <c r="B21" s="46" t="s">
        <v>2</v>
      </c>
      <c r="C21" s="10">
        <v>35246.272399999994</v>
      </c>
      <c r="D21" s="10">
        <v>29711.00203</v>
      </c>
      <c r="E21" s="10">
        <v>23413.174599999991</v>
      </c>
      <c r="F21" s="10">
        <v>19559.717099999998</v>
      </c>
      <c r="G21" s="10">
        <v>10721.8797</v>
      </c>
      <c r="H21" s="10">
        <v>3896.0307000000003</v>
      </c>
      <c r="I21" s="10">
        <v>4317.5772999999999</v>
      </c>
      <c r="J21" s="10">
        <v>3708.1102000000001</v>
      </c>
      <c r="K21" s="10">
        <v>4569.0513000000001</v>
      </c>
      <c r="L21" s="10">
        <v>6052.0772999999899</v>
      </c>
      <c r="M21" s="10">
        <v>6380.1345000000001</v>
      </c>
      <c r="N21" s="10">
        <v>5771.4228999999996</v>
      </c>
      <c r="O21" s="10">
        <v>5866.6849999999995</v>
      </c>
      <c r="P21" s="10">
        <v>5166.8064000000004</v>
      </c>
      <c r="Q21" s="10">
        <v>6704.2568000000001</v>
      </c>
      <c r="R21" s="10">
        <v>6519.6705000000002</v>
      </c>
      <c r="S21" s="10">
        <v>0</v>
      </c>
      <c r="T21" s="10">
        <v>0</v>
      </c>
      <c r="U21" s="10">
        <v>0</v>
      </c>
      <c r="V21" s="10">
        <v>0</v>
      </c>
      <c r="W21" s="10">
        <v>0</v>
      </c>
      <c r="X21" s="10">
        <v>0</v>
      </c>
      <c r="Y21" s="10">
        <v>0</v>
      </c>
      <c r="Z21" s="10">
        <v>0</v>
      </c>
      <c r="AA21" s="10">
        <v>0</v>
      </c>
      <c r="AD21" s="36"/>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4.2492536999999997</v>
      </c>
      <c r="D23" s="10">
        <v>109.27388893187201</v>
      </c>
      <c r="E23" s="10">
        <v>102.90349889452351</v>
      </c>
      <c r="F23" s="10">
        <v>135.25078887819998</v>
      </c>
      <c r="G23" s="10">
        <v>350.28275888347503</v>
      </c>
      <c r="H23" s="10">
        <v>2.3622981194629897</v>
      </c>
      <c r="I23" s="10">
        <v>64.597893036359991</v>
      </c>
      <c r="J23" s="10">
        <v>1.7083988425300001</v>
      </c>
      <c r="K23" s="10">
        <v>151.76579212157</v>
      </c>
      <c r="L23" s="10">
        <v>164.38451709349999</v>
      </c>
      <c r="M23" s="10">
        <v>959.88112991593005</v>
      </c>
      <c r="N23" s="10">
        <v>359.46648102045998</v>
      </c>
      <c r="O23" s="10">
        <v>377.24409396075998</v>
      </c>
      <c r="P23" s="10">
        <v>506.47496845199998</v>
      </c>
      <c r="Q23" s="10">
        <v>700.47045517226991</v>
      </c>
      <c r="R23" s="10">
        <v>1044.1733975007601</v>
      </c>
      <c r="S23" s="10">
        <v>1513.2847652396499</v>
      </c>
      <c r="T23" s="10">
        <v>1475.6814344224001</v>
      </c>
      <c r="U23" s="10">
        <v>1810.4748941961002</v>
      </c>
      <c r="V23" s="10">
        <v>1.5740178000000001E-3</v>
      </c>
      <c r="W23" s="10">
        <v>1.5197426999999999E-3</v>
      </c>
      <c r="X23" s="10">
        <v>1.8150016999999999E-3</v>
      </c>
      <c r="Y23" s="10">
        <v>1.8401779999999901E-3</v>
      </c>
      <c r="Z23" s="10">
        <v>2.1121064E-3</v>
      </c>
      <c r="AA23" s="10">
        <v>2.0775765E-3</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0.40423988235399988</v>
      </c>
      <c r="D25" s="10">
        <v>58.928414176945999</v>
      </c>
      <c r="E25" s="10">
        <v>21.780486523682999</v>
      </c>
      <c r="F25" s="10">
        <v>15.015915981428002</v>
      </c>
      <c r="G25" s="10">
        <v>272.28410673505198</v>
      </c>
      <c r="H25" s="10">
        <v>34.232123292275666</v>
      </c>
      <c r="I25" s="10">
        <v>1.264500509473</v>
      </c>
      <c r="J25" s="10">
        <v>1.8854139233659899</v>
      </c>
      <c r="K25" s="10">
        <v>3.6971354080269996</v>
      </c>
      <c r="L25" s="10">
        <v>1.2905694275079997</v>
      </c>
      <c r="M25" s="10">
        <v>293.18706169168496</v>
      </c>
      <c r="N25" s="10">
        <v>170.54591268897298</v>
      </c>
      <c r="O25" s="10">
        <v>146.30059831098399</v>
      </c>
      <c r="P25" s="10">
        <v>291.56890258757386</v>
      </c>
      <c r="Q25" s="10">
        <v>20.429424151289993</v>
      </c>
      <c r="R25" s="10">
        <v>533.70733986811001</v>
      </c>
      <c r="S25" s="10">
        <v>2704.4976141380998</v>
      </c>
      <c r="T25" s="10">
        <v>2001.2291709319595</v>
      </c>
      <c r="U25" s="10">
        <v>1828.0263742374</v>
      </c>
      <c r="V25" s="10">
        <v>3688.0972865479298</v>
      </c>
      <c r="W25" s="10">
        <v>2559.9974648855</v>
      </c>
      <c r="X25" s="10">
        <v>2939.7756544677004</v>
      </c>
      <c r="Y25" s="10">
        <v>2159.1255594969693</v>
      </c>
      <c r="Z25" s="10">
        <v>3178.363977135999</v>
      </c>
      <c r="AA25" s="10">
        <v>3170.8044397922999</v>
      </c>
    </row>
    <row r="26" spans="1:34" s="36" customFormat="1">
      <c r="A26" s="46" t="s">
        <v>22</v>
      </c>
      <c r="B26" s="46" t="s">
        <v>3</v>
      </c>
      <c r="C26" s="10">
        <v>3243.4896999999992</v>
      </c>
      <c r="D26" s="10">
        <v>2972.4798249999999</v>
      </c>
      <c r="E26" s="10">
        <v>3367.2574690000001</v>
      </c>
      <c r="F26" s="10">
        <v>3038.5353399999999</v>
      </c>
      <c r="G26" s="10">
        <v>3916.66705</v>
      </c>
      <c r="H26" s="10">
        <v>3382.7198800000001</v>
      </c>
      <c r="I26" s="10">
        <v>2710.1137800000001</v>
      </c>
      <c r="J26" s="10">
        <v>2486.4106059999999</v>
      </c>
      <c r="K26" s="10">
        <v>2488.2139200000001</v>
      </c>
      <c r="L26" s="10">
        <v>3245.8040700000001</v>
      </c>
      <c r="M26" s="10">
        <v>3323.3159099999989</v>
      </c>
      <c r="N26" s="10">
        <v>3133.1680449999999</v>
      </c>
      <c r="O26" s="10">
        <v>2523.9580500000002</v>
      </c>
      <c r="P26" s="10">
        <v>3834.6053099999999</v>
      </c>
      <c r="Q26" s="10">
        <v>3111.1638999999991</v>
      </c>
      <c r="R26" s="10">
        <v>2803.0647259999992</v>
      </c>
      <c r="S26" s="10">
        <v>2862.2861700000003</v>
      </c>
      <c r="T26" s="10">
        <v>2680.6161899999997</v>
      </c>
      <c r="U26" s="10">
        <v>3093.8305650000002</v>
      </c>
      <c r="V26" s="10">
        <v>3365.3301899999997</v>
      </c>
      <c r="W26" s="10">
        <v>3151.076</v>
      </c>
      <c r="X26" s="10">
        <v>2779.2131899999999</v>
      </c>
      <c r="Y26" s="10">
        <v>3914.2860899999987</v>
      </c>
      <c r="Z26" s="10">
        <v>3818.0860899999989</v>
      </c>
      <c r="AA26" s="10">
        <v>3986.1006449999977</v>
      </c>
    </row>
    <row r="27" spans="1:34" s="36" customFormat="1">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row>
    <row r="28" spans="1:34" s="36" customFormat="1">
      <c r="A28" s="46" t="s">
        <v>22</v>
      </c>
      <c r="B28" s="46" t="s">
        <v>9</v>
      </c>
      <c r="C28" s="10">
        <v>8064.0688299999983</v>
      </c>
      <c r="D28" s="10">
        <v>15293.730900525512</v>
      </c>
      <c r="E28" s="10">
        <v>23243.615118071004</v>
      </c>
      <c r="F28" s="10">
        <v>31410.261178243582</v>
      </c>
      <c r="G28" s="10">
        <v>34844.836342060509</v>
      </c>
      <c r="H28" s="10">
        <v>33599.664430405166</v>
      </c>
      <c r="I28" s="10">
        <v>34367.537079996539</v>
      </c>
      <c r="J28" s="10">
        <v>35520.962474202839</v>
      </c>
      <c r="K28" s="10">
        <v>36969.510759602708</v>
      </c>
      <c r="L28" s="10">
        <v>37393.010897115171</v>
      </c>
      <c r="M28" s="10">
        <v>37289.884534908284</v>
      </c>
      <c r="N28" s="10">
        <v>39006.501677979919</v>
      </c>
      <c r="O28" s="10">
        <v>40191.081920463155</v>
      </c>
      <c r="P28" s="10">
        <v>40909.176608437599</v>
      </c>
      <c r="Q28" s="10">
        <v>37002.682130064721</v>
      </c>
      <c r="R28" s="10">
        <v>38448.034187385201</v>
      </c>
      <c r="S28" s="10">
        <v>38032.862400178688</v>
      </c>
      <c r="T28" s="10">
        <v>38467.126166837072</v>
      </c>
      <c r="U28" s="10">
        <v>37810.741930892887</v>
      </c>
      <c r="V28" s="10">
        <v>36139.93568122101</v>
      </c>
      <c r="W28" s="10">
        <v>37773.742573475225</v>
      </c>
      <c r="X28" s="10">
        <v>37927.408783816958</v>
      </c>
      <c r="Y28" s="10">
        <v>41590.742517316423</v>
      </c>
      <c r="Z28" s="10">
        <v>38226.853785510772</v>
      </c>
      <c r="AA28" s="10">
        <v>41323.962169761668</v>
      </c>
    </row>
    <row r="29" spans="1:34" s="36" customFormat="1">
      <c r="A29" s="46" t="s">
        <v>22</v>
      </c>
      <c r="B29" s="46" t="s">
        <v>8</v>
      </c>
      <c r="C29" s="10">
        <v>8568.2711400999979</v>
      </c>
      <c r="D29" s="10">
        <v>9350.0996180453913</v>
      </c>
      <c r="E29" s="10">
        <v>13435.121973000339</v>
      </c>
      <c r="F29" s="10">
        <v>13208.803864943276</v>
      </c>
      <c r="G29" s="10">
        <v>22495.566129438856</v>
      </c>
      <c r="H29" s="10">
        <v>22511.570446703987</v>
      </c>
      <c r="I29" s="10">
        <v>24148.013004577082</v>
      </c>
      <c r="J29" s="10">
        <v>23215.761576245099</v>
      </c>
      <c r="K29" s="10">
        <v>24710.763840065789</v>
      </c>
      <c r="L29" s="10">
        <v>25607.963075581472</v>
      </c>
      <c r="M29" s="10">
        <v>24642.36726013778</v>
      </c>
      <c r="N29" s="10">
        <v>26090.02908642621</v>
      </c>
      <c r="O29" s="10">
        <v>26228.754862462582</v>
      </c>
      <c r="P29" s="10">
        <v>24033.865230991945</v>
      </c>
      <c r="Q29" s="10">
        <v>24282.486669010308</v>
      </c>
      <c r="R29" s="10">
        <v>26508.303673325318</v>
      </c>
      <c r="S29" s="10">
        <v>26597.228926060128</v>
      </c>
      <c r="T29" s="10">
        <v>26970.327958741098</v>
      </c>
      <c r="U29" s="10">
        <v>26432.517171263888</v>
      </c>
      <c r="V29" s="10">
        <v>25416.89720246979</v>
      </c>
      <c r="W29" s="10">
        <v>27298.436680752828</v>
      </c>
      <c r="X29" s="10">
        <v>30133.421379103893</v>
      </c>
      <c r="Y29" s="10">
        <v>26761.995110422198</v>
      </c>
      <c r="Z29" s="10">
        <v>28641.995623791991</v>
      </c>
      <c r="AA29" s="10">
        <v>30865.454424213898</v>
      </c>
    </row>
    <row r="30" spans="1:34" s="36" customFormat="1">
      <c r="A30" s="46" t="s">
        <v>22</v>
      </c>
      <c r="B30" s="46" t="s">
        <v>85</v>
      </c>
      <c r="C30" s="10">
        <v>446.01830089999976</v>
      </c>
      <c r="D30" s="10">
        <v>596.30857882791986</v>
      </c>
      <c r="E30" s="10">
        <v>1312.5855620396001</v>
      </c>
      <c r="F30" s="10">
        <v>1298.9666778866999</v>
      </c>
      <c r="G30" s="10">
        <v>1329.8859779295997</v>
      </c>
      <c r="H30" s="10">
        <v>1456.7514602956001</v>
      </c>
      <c r="I30" s="10">
        <v>1812.0788176272001</v>
      </c>
      <c r="J30" s="10">
        <v>1713.4856054408999</v>
      </c>
      <c r="K30" s="10">
        <v>1820.8556430402004</v>
      </c>
      <c r="L30" s="10">
        <v>1808.3870708722998</v>
      </c>
      <c r="M30" s="10">
        <v>1735.2988374708002</v>
      </c>
      <c r="N30" s="10">
        <v>1760.7070669369</v>
      </c>
      <c r="O30" s="10">
        <v>1835.673088358599</v>
      </c>
      <c r="P30" s="10">
        <v>1794.2994892522988</v>
      </c>
      <c r="Q30" s="10">
        <v>1858.8546038004999</v>
      </c>
      <c r="R30" s="10">
        <v>1849.3289864351991</v>
      </c>
      <c r="S30" s="10">
        <v>1790.8923058209004</v>
      </c>
      <c r="T30" s="10">
        <v>1961.8435570593997</v>
      </c>
      <c r="U30" s="10">
        <v>1960.6185555024999</v>
      </c>
      <c r="V30" s="10">
        <v>1852.6275111898001</v>
      </c>
      <c r="W30" s="10">
        <v>1920.6063099674006</v>
      </c>
      <c r="X30" s="10">
        <v>3628.8942413210002</v>
      </c>
      <c r="Y30" s="10">
        <v>2833.2667863230995</v>
      </c>
      <c r="Z30" s="10">
        <v>2931.1271642702991</v>
      </c>
      <c r="AA30" s="10">
        <v>2924.3593885395994</v>
      </c>
    </row>
    <row r="31" spans="1:34" s="36" customFormat="1">
      <c r="A31" s="46" t="s">
        <v>22</v>
      </c>
      <c r="B31" s="46" t="s">
        <v>198</v>
      </c>
      <c r="C31" s="10">
        <v>205.65145999999999</v>
      </c>
      <c r="D31" s="10">
        <v>219.20789000000002</v>
      </c>
      <c r="E31" s="10">
        <v>365.39470999999998</v>
      </c>
      <c r="F31" s="10">
        <v>338.32632999999998</v>
      </c>
      <c r="G31" s="10">
        <v>5483.5199387681787</v>
      </c>
      <c r="H31" s="10">
        <v>7181.1616468790999</v>
      </c>
      <c r="I31" s="10">
        <v>6723.0466183170001</v>
      </c>
      <c r="J31" s="10">
        <v>5732.1776801196002</v>
      </c>
      <c r="K31" s="10">
        <v>7577.6994975869811</v>
      </c>
      <c r="L31" s="10">
        <v>8373.2276760871009</v>
      </c>
      <c r="M31" s="10">
        <v>8048.0051611570989</v>
      </c>
      <c r="N31" s="10">
        <v>8570.9721975417997</v>
      </c>
      <c r="O31" s="10">
        <v>8070.6445097816004</v>
      </c>
      <c r="P31" s="10">
        <v>8776.0331661090913</v>
      </c>
      <c r="Q31" s="10">
        <v>7504.2120348015987</v>
      </c>
      <c r="R31" s="10">
        <v>8003.5448251132393</v>
      </c>
      <c r="S31" s="10">
        <v>7347.5325522714511</v>
      </c>
      <c r="T31" s="10">
        <v>8361.8039156449522</v>
      </c>
      <c r="U31" s="10">
        <v>7840.5387047436598</v>
      </c>
      <c r="V31" s="10">
        <v>8181.7277651888999</v>
      </c>
      <c r="W31" s="10">
        <v>8929.9680568138992</v>
      </c>
      <c r="X31" s="10">
        <v>8711.1938183336006</v>
      </c>
      <c r="Y31" s="10">
        <v>8591.687467661799</v>
      </c>
      <c r="Z31" s="10">
        <v>7533.7842348220993</v>
      </c>
      <c r="AA31" s="10">
        <v>8036.1199048733906</v>
      </c>
    </row>
    <row r="32" spans="1:34" s="36" customFormat="1">
      <c r="A32" s="30" t="s">
        <v>22</v>
      </c>
      <c r="B32" s="30" t="s">
        <v>15</v>
      </c>
      <c r="C32" s="10">
        <v>13.33015835</v>
      </c>
      <c r="D32" s="10">
        <v>14.726030706000001</v>
      </c>
      <c r="E32" s="10">
        <v>20.165210419999998</v>
      </c>
      <c r="F32" s="10">
        <v>24.804486889999989</v>
      </c>
      <c r="G32" s="10">
        <v>29.574723469999991</v>
      </c>
      <c r="H32" s="10">
        <v>35.118337090000004</v>
      </c>
      <c r="I32" s="10">
        <v>38.99572452999989</v>
      </c>
      <c r="J32" s="10">
        <v>42.353337419999995</v>
      </c>
      <c r="K32" s="10">
        <v>49.275340039999982</v>
      </c>
      <c r="L32" s="10">
        <v>54.935692059999894</v>
      </c>
      <c r="M32" s="10">
        <v>58.87052289999999</v>
      </c>
      <c r="N32" s="10">
        <v>65.650754239999998</v>
      </c>
      <c r="O32" s="10">
        <v>76.367709819999988</v>
      </c>
      <c r="P32" s="10">
        <v>83.767969069999992</v>
      </c>
      <c r="Q32" s="10">
        <v>94.106796399999993</v>
      </c>
      <c r="R32" s="10">
        <v>102.05779229999999</v>
      </c>
      <c r="S32" s="10">
        <v>108.11682949999999</v>
      </c>
      <c r="T32" s="10">
        <v>118.30256285</v>
      </c>
      <c r="U32" s="10">
        <v>126.48362229999999</v>
      </c>
      <c r="V32" s="10">
        <v>132.46387755000001</v>
      </c>
      <c r="W32" s="10">
        <v>145.35978270000001</v>
      </c>
      <c r="X32" s="10">
        <v>155.03270245999988</v>
      </c>
      <c r="Y32" s="10">
        <v>160.76074216999999</v>
      </c>
      <c r="Z32" s="10">
        <v>177.08960619999999</v>
      </c>
      <c r="AA32" s="10">
        <v>187.80398229999997</v>
      </c>
    </row>
    <row r="33" spans="1:29" s="36" customFormat="1">
      <c r="A33" s="53" t="s">
        <v>84</v>
      </c>
      <c r="B33" s="53"/>
      <c r="C33" s="27">
        <v>55791.755482932342</v>
      </c>
      <c r="D33" s="27">
        <v>58325.757176213643</v>
      </c>
      <c r="E33" s="27">
        <v>65281.998627949142</v>
      </c>
      <c r="F33" s="27">
        <v>69029.681682823168</v>
      </c>
      <c r="G33" s="27">
        <v>79444.496727285674</v>
      </c>
      <c r="H33" s="27">
        <v>72099.611322785582</v>
      </c>
      <c r="I33" s="27">
        <v>74183.224718593672</v>
      </c>
      <c r="J33" s="27">
        <v>72422.855292194334</v>
      </c>
      <c r="K33" s="27">
        <v>78340.833227865267</v>
      </c>
      <c r="L33" s="27">
        <v>82701.080868237041</v>
      </c>
      <c r="M33" s="27">
        <v>82730.944918181573</v>
      </c>
      <c r="N33" s="27">
        <v>84928.464121834273</v>
      </c>
      <c r="O33" s="27">
        <v>85316.709833157685</v>
      </c>
      <c r="P33" s="27">
        <v>85396.598044900515</v>
      </c>
      <c r="Q33" s="27">
        <v>81278.66281340069</v>
      </c>
      <c r="R33" s="27">
        <v>85811.885427927817</v>
      </c>
      <c r="S33" s="27">
        <v>80956.701563208917</v>
      </c>
      <c r="T33" s="27">
        <v>82036.930956486889</v>
      </c>
      <c r="U33" s="27">
        <v>80903.231818136439</v>
      </c>
      <c r="V33" s="27">
        <v>78777.081088185238</v>
      </c>
      <c r="W33" s="27">
        <v>81779.18838833757</v>
      </c>
      <c r="X33" s="27">
        <v>86274.94158450485</v>
      </c>
      <c r="Y33" s="27">
        <v>86011.866113568496</v>
      </c>
      <c r="Z33" s="27">
        <v>84507.30259383755</v>
      </c>
      <c r="AA33" s="27">
        <v>90494.607032057349</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row>
    <row r="36" spans="1:29" s="36" customFormat="1">
      <c r="A36" s="46" t="s">
        <v>23</v>
      </c>
      <c r="B36" s="46" t="s">
        <v>2</v>
      </c>
      <c r="C36" s="10">
        <v>40651.456959999989</v>
      </c>
      <c r="D36" s="10">
        <v>31663.244709999992</v>
      </c>
      <c r="E36" s="10">
        <v>27937.487199999989</v>
      </c>
      <c r="F36" s="10">
        <v>21650.910239999997</v>
      </c>
      <c r="G36" s="10">
        <v>21632.108550000001</v>
      </c>
      <c r="H36" s="10">
        <v>17671.67463999999</v>
      </c>
      <c r="I36" s="10">
        <v>14037.590080000002</v>
      </c>
      <c r="J36" s="10">
        <v>14720.729079999999</v>
      </c>
      <c r="K36" s="10">
        <v>12468.004299999999</v>
      </c>
      <c r="L36" s="10">
        <v>13527.2279</v>
      </c>
      <c r="M36" s="10">
        <v>9328.9062999999987</v>
      </c>
      <c r="N36" s="10">
        <v>8406.4357</v>
      </c>
      <c r="O36" s="10">
        <v>7593.0576000000001</v>
      </c>
      <c r="P36" s="10">
        <v>9153.2600999999904</v>
      </c>
      <c r="Q36" s="10">
        <v>9395.6041999999998</v>
      </c>
      <c r="R36" s="10">
        <v>8402.9748</v>
      </c>
      <c r="S36" s="10">
        <v>9107.5259000000005</v>
      </c>
      <c r="T36" s="10">
        <v>9015.7092999999986</v>
      </c>
      <c r="U36" s="10">
        <v>9588.7499000000007</v>
      </c>
      <c r="V36" s="10">
        <v>9544.1101999999992</v>
      </c>
      <c r="W36" s="10">
        <v>9067.6861000000008</v>
      </c>
      <c r="X36" s="10">
        <v>8684.6510999999991</v>
      </c>
      <c r="Y36" s="10">
        <v>8892.8068000000003</v>
      </c>
      <c r="Z36" s="10">
        <v>8900.1719000000012</v>
      </c>
      <c r="AA36" s="10">
        <v>8130.592599999999</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872.78220746418606</v>
      </c>
      <c r="D38" s="10">
        <v>853.77296395014298</v>
      </c>
      <c r="E38" s="10">
        <v>862.20732682748906</v>
      </c>
      <c r="F38" s="10">
        <v>832.55958490059788</v>
      </c>
      <c r="G38" s="10">
        <v>865.23693146246603</v>
      </c>
      <c r="H38" s="10">
        <v>843.69315347971258</v>
      </c>
      <c r="I38" s="10">
        <v>836.90315983497294</v>
      </c>
      <c r="J38" s="10">
        <v>803.80418940167192</v>
      </c>
      <c r="K38" s="10">
        <v>858.9522592920049</v>
      </c>
      <c r="L38" s="10">
        <v>991.26685514623887</v>
      </c>
      <c r="M38" s="10">
        <v>2496.9598079530797</v>
      </c>
      <c r="N38" s="10">
        <v>2123.84187028107</v>
      </c>
      <c r="O38" s="10">
        <v>1613.5761761179997</v>
      </c>
      <c r="P38" s="10">
        <v>2168.5902231107798</v>
      </c>
      <c r="Q38" s="10">
        <v>2328.530816794299</v>
      </c>
      <c r="R38" s="10">
        <v>2807.041549345869</v>
      </c>
      <c r="S38" s="10">
        <v>3738.5228593430988</v>
      </c>
      <c r="T38" s="10">
        <v>3331.5203198130002</v>
      </c>
      <c r="U38" s="10">
        <v>3859.0406228950992</v>
      </c>
      <c r="V38" s="10">
        <v>3747.2243703382997</v>
      </c>
      <c r="W38" s="10">
        <v>3397.1134920227992</v>
      </c>
      <c r="X38" s="10">
        <v>1728.5404640880001</v>
      </c>
      <c r="Y38" s="10">
        <v>956.69373199900008</v>
      </c>
      <c r="Z38" s="10">
        <v>1022.9672293926</v>
      </c>
      <c r="AA38" s="10">
        <v>1043.622302925</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1.176591159999998E-4</v>
      </c>
      <c r="D40" s="10">
        <v>1.7621005149999979E-4</v>
      </c>
      <c r="E40" s="10">
        <v>1.62512318E-4</v>
      </c>
      <c r="F40" s="10">
        <v>1.5355571149999969E-4</v>
      </c>
      <c r="G40" s="10">
        <v>1.5735137600000001E-4</v>
      </c>
      <c r="H40" s="10">
        <v>22.38582354540949</v>
      </c>
      <c r="I40" s="10">
        <v>2.4403949899999981E-4</v>
      </c>
      <c r="J40" s="10">
        <v>2.7272468399999977E-4</v>
      </c>
      <c r="K40" s="10">
        <v>3.079841519999998E-4</v>
      </c>
      <c r="L40" s="10">
        <v>1.7561144012539998</v>
      </c>
      <c r="M40" s="10">
        <v>4.5093916645899998</v>
      </c>
      <c r="N40" s="10">
        <v>6.5554970622099891</v>
      </c>
      <c r="O40" s="10">
        <v>0.22719870090899999</v>
      </c>
      <c r="P40" s="10">
        <v>136.83935481551001</v>
      </c>
      <c r="Q40" s="10">
        <v>0.30323746073999996</v>
      </c>
      <c r="R40" s="10">
        <v>323.37483577699993</v>
      </c>
      <c r="S40" s="10">
        <v>1051.3425144425598</v>
      </c>
      <c r="T40" s="10">
        <v>531.08205911110008</v>
      </c>
      <c r="U40" s="10">
        <v>249.9860222216698</v>
      </c>
      <c r="V40" s="10">
        <v>938.36292935874997</v>
      </c>
      <c r="W40" s="10">
        <v>843.69537275749997</v>
      </c>
      <c r="X40" s="10">
        <v>1677.77103007546</v>
      </c>
      <c r="Y40" s="10">
        <v>1622.0718016224</v>
      </c>
      <c r="Z40" s="10">
        <v>2021.6569552233</v>
      </c>
      <c r="AA40" s="10">
        <v>3097.9253352372007</v>
      </c>
    </row>
    <row r="41" spans="1:29" s="36" customFormat="1">
      <c r="A41" s="46" t="s">
        <v>23</v>
      </c>
      <c r="B41" s="46" t="s">
        <v>3</v>
      </c>
      <c r="C41" s="10">
        <v>708.83532999999898</v>
      </c>
      <c r="D41" s="10">
        <v>714.00230999999803</v>
      </c>
      <c r="E41" s="10">
        <v>672.46270999999899</v>
      </c>
      <c r="F41" s="10">
        <v>635.49695999999904</v>
      </c>
      <c r="G41" s="10">
        <v>639.01876999999899</v>
      </c>
      <c r="H41" s="10">
        <v>562.25298599999905</v>
      </c>
      <c r="I41" s="10">
        <v>559.03862999999899</v>
      </c>
      <c r="J41" s="10">
        <v>636.91093999999998</v>
      </c>
      <c r="K41" s="10">
        <v>712.13816999999801</v>
      </c>
      <c r="L41" s="10">
        <v>729.364229999999</v>
      </c>
      <c r="M41" s="10">
        <v>723.60467999999901</v>
      </c>
      <c r="N41" s="10">
        <v>713.93326000000002</v>
      </c>
      <c r="O41" s="10">
        <v>706.84509999999898</v>
      </c>
      <c r="P41" s="10">
        <v>268.42992999999899</v>
      </c>
      <c r="Q41" s="10">
        <v>258.02303999999998</v>
      </c>
      <c r="R41" s="10">
        <v>243.92076</v>
      </c>
      <c r="S41" s="10">
        <v>260.53435999999999</v>
      </c>
      <c r="T41" s="10">
        <v>257.04766999999998</v>
      </c>
      <c r="U41" s="10">
        <v>0</v>
      </c>
      <c r="V41" s="10">
        <v>0</v>
      </c>
      <c r="W41" s="10">
        <v>0</v>
      </c>
      <c r="X41" s="10">
        <v>0</v>
      </c>
      <c r="Y41" s="10">
        <v>0</v>
      </c>
      <c r="Z41" s="10">
        <v>0</v>
      </c>
      <c r="AA41" s="10">
        <v>0</v>
      </c>
    </row>
    <row r="42" spans="1:29" s="36" customFormat="1">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row>
    <row r="43" spans="1:29" s="36" customFormat="1">
      <c r="A43" s="46" t="s">
        <v>23</v>
      </c>
      <c r="B43" s="46" t="s">
        <v>9</v>
      </c>
      <c r="C43" s="10">
        <v>5219.5835700000007</v>
      </c>
      <c r="D43" s="10">
        <v>12895.063691635667</v>
      </c>
      <c r="E43" s="10">
        <v>16572.661677247663</v>
      </c>
      <c r="F43" s="10">
        <v>21743.296593770912</v>
      </c>
      <c r="G43" s="10">
        <v>22508.098487807765</v>
      </c>
      <c r="H43" s="10">
        <v>23028.849311446971</v>
      </c>
      <c r="I43" s="10">
        <v>25266.829991772527</v>
      </c>
      <c r="J43" s="10">
        <v>26671.137131905951</v>
      </c>
      <c r="K43" s="10">
        <v>27992.405211986803</v>
      </c>
      <c r="L43" s="10">
        <v>26973.527304641299</v>
      </c>
      <c r="M43" s="10">
        <v>27376.3137720427</v>
      </c>
      <c r="N43" s="10">
        <v>28258.114027756877</v>
      </c>
      <c r="O43" s="10">
        <v>27794.42628764328</v>
      </c>
      <c r="P43" s="10">
        <v>28289.834891544881</v>
      </c>
      <c r="Q43" s="10">
        <v>28451.517628411792</v>
      </c>
      <c r="R43" s="10">
        <v>29218.791145806237</v>
      </c>
      <c r="S43" s="10">
        <v>29044.95444285954</v>
      </c>
      <c r="T43" s="10">
        <v>35486.14340071506</v>
      </c>
      <c r="U43" s="10">
        <v>33281.449764725789</v>
      </c>
      <c r="V43" s="10">
        <v>33763.937430667393</v>
      </c>
      <c r="W43" s="10">
        <v>34090.942406177506</v>
      </c>
      <c r="X43" s="10">
        <v>34552.900359921296</v>
      </c>
      <c r="Y43" s="10">
        <v>37407.8267981838</v>
      </c>
      <c r="Z43" s="10">
        <v>36942.624100963803</v>
      </c>
      <c r="AA43" s="10">
        <v>38739.578045941904</v>
      </c>
    </row>
    <row r="44" spans="1:29" s="36" customFormat="1">
      <c r="A44" s="46" t="s">
        <v>23</v>
      </c>
      <c r="B44" s="46" t="s">
        <v>8</v>
      </c>
      <c r="C44" s="10">
        <v>8167.0626509999965</v>
      </c>
      <c r="D44" s="10">
        <v>7691.5220047538805</v>
      </c>
      <c r="E44" s="10">
        <v>6508.5045900756995</v>
      </c>
      <c r="F44" s="10">
        <v>6766.9884142722831</v>
      </c>
      <c r="G44" s="10">
        <v>6735.4066974603265</v>
      </c>
      <c r="H44" s="10">
        <v>6163.2301661500378</v>
      </c>
      <c r="I44" s="10">
        <v>7166.7115001687871</v>
      </c>
      <c r="J44" s="10">
        <v>8413.044789356667</v>
      </c>
      <c r="K44" s="10">
        <v>9360.6566814281505</v>
      </c>
      <c r="L44" s="10">
        <v>11209.250581404125</v>
      </c>
      <c r="M44" s="10">
        <v>15913.871911110095</v>
      </c>
      <c r="N44" s="10">
        <v>16365.426753344049</v>
      </c>
      <c r="O44" s="10">
        <v>16125.597510433297</v>
      </c>
      <c r="P44" s="10">
        <v>13577.752274382306</v>
      </c>
      <c r="Q44" s="10">
        <v>15067.395657090792</v>
      </c>
      <c r="R44" s="10">
        <v>15799.872418031438</v>
      </c>
      <c r="S44" s="10">
        <v>16312.094046320233</v>
      </c>
      <c r="T44" s="10">
        <v>15750.977110641699</v>
      </c>
      <c r="U44" s="10">
        <v>20002.991159209989</v>
      </c>
      <c r="V44" s="10">
        <v>22334.827158957498</v>
      </c>
      <c r="W44" s="10">
        <v>22647.34996552689</v>
      </c>
      <c r="X44" s="10">
        <v>24711.956711572493</v>
      </c>
      <c r="Y44" s="10">
        <v>21466.709575131892</v>
      </c>
      <c r="Z44" s="10">
        <v>24509.4978510867</v>
      </c>
      <c r="AA44" s="10">
        <v>24095.828177857798</v>
      </c>
    </row>
    <row r="45" spans="1:29" s="36" customFormat="1">
      <c r="A45" s="46" t="s">
        <v>23</v>
      </c>
      <c r="B45" s="46" t="s">
        <v>85</v>
      </c>
      <c r="C45" s="10">
        <v>463.49628239999981</v>
      </c>
      <c r="D45" s="10">
        <v>476.05036825405</v>
      </c>
      <c r="E45" s="10">
        <v>508.18430471869988</v>
      </c>
      <c r="F45" s="10">
        <v>514.31165936209993</v>
      </c>
      <c r="G45" s="10">
        <v>461.23306909209998</v>
      </c>
      <c r="H45" s="10">
        <v>433.33516299109891</v>
      </c>
      <c r="I45" s="10">
        <v>456.12962738719898</v>
      </c>
      <c r="J45" s="10">
        <v>480.78500843389997</v>
      </c>
      <c r="K45" s="10">
        <v>506.30628646369803</v>
      </c>
      <c r="L45" s="10">
        <v>501.70894521769901</v>
      </c>
      <c r="M45" s="10">
        <v>505.851539270199</v>
      </c>
      <c r="N45" s="10">
        <v>502.25615818829897</v>
      </c>
      <c r="O45" s="10">
        <v>493.1536349146989</v>
      </c>
      <c r="P45" s="10">
        <v>483.59921207459985</v>
      </c>
      <c r="Q45" s="10">
        <v>427.08061676329902</v>
      </c>
      <c r="R45" s="10">
        <v>421.89881413909893</v>
      </c>
      <c r="S45" s="10">
        <v>417.12064901589997</v>
      </c>
      <c r="T45" s="10">
        <v>503.57672365899987</v>
      </c>
      <c r="U45" s="10">
        <v>1053.6837175069988</v>
      </c>
      <c r="V45" s="10">
        <v>1048.7543320554992</v>
      </c>
      <c r="W45" s="10">
        <v>1515.3464216799998</v>
      </c>
      <c r="X45" s="10">
        <v>1505.6549495719999</v>
      </c>
      <c r="Y45" s="10">
        <v>1810.940818735</v>
      </c>
      <c r="Z45" s="10">
        <v>1878.074693545999</v>
      </c>
      <c r="AA45" s="10">
        <v>1827.5592690660001</v>
      </c>
    </row>
    <row r="46" spans="1:29" s="36" customFormat="1">
      <c r="A46" s="46" t="s">
        <v>23</v>
      </c>
      <c r="B46" s="46" t="s">
        <v>198</v>
      </c>
      <c r="C46" s="10">
        <v>808.0915</v>
      </c>
      <c r="D46" s="10">
        <v>1136.1487500000001</v>
      </c>
      <c r="E46" s="10">
        <v>1211.0400400000001</v>
      </c>
      <c r="F46" s="10">
        <v>1062.1906099999999</v>
      </c>
      <c r="G46" s="10">
        <v>2510.5162047664003</v>
      </c>
      <c r="H46" s="10">
        <v>2623.7483363752999</v>
      </c>
      <c r="I46" s="10">
        <v>3452.2059550237004</v>
      </c>
      <c r="J46" s="10">
        <v>4500.0314908837991</v>
      </c>
      <c r="K46" s="10">
        <v>5296.7222674869008</v>
      </c>
      <c r="L46" s="10">
        <v>6602.8408157870881</v>
      </c>
      <c r="M46" s="10">
        <v>7494.4483082963998</v>
      </c>
      <c r="N46" s="10">
        <v>7812.1170494819007</v>
      </c>
      <c r="O46" s="10">
        <v>8053.1348377641007</v>
      </c>
      <c r="P46" s="10">
        <v>7202.3027564198983</v>
      </c>
      <c r="Q46" s="10">
        <v>7596.7753762191996</v>
      </c>
      <c r="R46" s="10">
        <v>8043.3150127816998</v>
      </c>
      <c r="S46" s="10">
        <v>8187.6282406705986</v>
      </c>
      <c r="T46" s="10">
        <v>7759.6217131446001</v>
      </c>
      <c r="U46" s="10">
        <v>8665.7862577779997</v>
      </c>
      <c r="V46" s="10">
        <v>8651.6600275382898</v>
      </c>
      <c r="W46" s="10">
        <v>8828.6990798913994</v>
      </c>
      <c r="X46" s="10">
        <v>9171.3282185707994</v>
      </c>
      <c r="Y46" s="10">
        <v>8340.8184509561997</v>
      </c>
      <c r="Z46" s="10">
        <v>8290.1648042497</v>
      </c>
      <c r="AA46" s="10">
        <v>8115.7546539744981</v>
      </c>
    </row>
    <row r="47" spans="1:29" s="36" customFormat="1">
      <c r="A47" s="46" t="s">
        <v>23</v>
      </c>
      <c r="B47" s="46" t="s">
        <v>15</v>
      </c>
      <c r="C47" s="10">
        <v>5.9504538</v>
      </c>
      <c r="D47" s="10">
        <v>7.1611000000000002</v>
      </c>
      <c r="E47" s="10">
        <v>10.055135999999999</v>
      </c>
      <c r="F47" s="10">
        <v>13.159251999999899</v>
      </c>
      <c r="G47" s="10">
        <v>14.707560999999901</v>
      </c>
      <c r="H47" s="10">
        <v>17.065024999999999</v>
      </c>
      <c r="I47" s="10">
        <v>20.970675</v>
      </c>
      <c r="J47" s="10">
        <v>24.664773999999898</v>
      </c>
      <c r="K47" s="10">
        <v>29.767772999999998</v>
      </c>
      <c r="L47" s="10">
        <v>33.135692999999897</v>
      </c>
      <c r="M47" s="10">
        <v>37.993675000000003</v>
      </c>
      <c r="N47" s="10">
        <v>42.684585999999904</v>
      </c>
      <c r="O47" s="10">
        <v>47.178573999999998</v>
      </c>
      <c r="P47" s="10">
        <v>51.858494</v>
      </c>
      <c r="Q47" s="10">
        <v>59.757114000000001</v>
      </c>
      <c r="R47" s="10">
        <v>65.624369999999999</v>
      </c>
      <c r="S47" s="10">
        <v>70.425139999999999</v>
      </c>
      <c r="T47" s="10">
        <v>79.326999999999998</v>
      </c>
      <c r="U47" s="10">
        <v>83.367699999999999</v>
      </c>
      <c r="V47" s="10">
        <v>89.044394999999994</v>
      </c>
      <c r="W47" s="10">
        <v>95.657529999999994</v>
      </c>
      <c r="X47" s="10">
        <v>102.88128</v>
      </c>
      <c r="Y47" s="10">
        <v>106.43738999999999</v>
      </c>
      <c r="Z47" s="10">
        <v>119.81133</v>
      </c>
      <c r="AA47" s="10">
        <v>125.926384</v>
      </c>
    </row>
    <row r="48" spans="1:29" s="36" customFormat="1">
      <c r="A48" s="53" t="s">
        <v>84</v>
      </c>
      <c r="B48" s="53"/>
      <c r="C48" s="27">
        <v>56897.259072323293</v>
      </c>
      <c r="D48" s="27">
        <v>55436.966074803779</v>
      </c>
      <c r="E48" s="27">
        <v>54282.603147381858</v>
      </c>
      <c r="F48" s="27">
        <v>53218.913467861603</v>
      </c>
      <c r="G48" s="27">
        <v>55366.32642894044</v>
      </c>
      <c r="H48" s="27">
        <v>51366.234604988516</v>
      </c>
      <c r="I48" s="27">
        <v>51796.379863226684</v>
      </c>
      <c r="J48" s="27">
        <v>56251.10767670667</v>
      </c>
      <c r="K48" s="27">
        <v>57224.953257641711</v>
      </c>
      <c r="L48" s="27">
        <v>60570.078439597703</v>
      </c>
      <c r="M48" s="27">
        <v>63882.459385337053</v>
      </c>
      <c r="N48" s="27">
        <v>64231.364902114416</v>
      </c>
      <c r="O48" s="27">
        <v>62427.196919574279</v>
      </c>
      <c r="P48" s="27">
        <v>61332.467236347969</v>
      </c>
      <c r="Q48" s="27">
        <v>63584.987686740118</v>
      </c>
      <c r="R48" s="27">
        <v>65326.813705881345</v>
      </c>
      <c r="S48" s="27">
        <v>68190.148152651935</v>
      </c>
      <c r="T48" s="27">
        <v>72715.005297084455</v>
      </c>
      <c r="U48" s="27">
        <v>76785.055144337559</v>
      </c>
      <c r="V48" s="27">
        <v>80117.920843915737</v>
      </c>
      <c r="W48" s="27">
        <v>80486.490368056111</v>
      </c>
      <c r="X48" s="27">
        <v>82135.684113800031</v>
      </c>
      <c r="Y48" s="27">
        <v>80604.305366628294</v>
      </c>
      <c r="Z48" s="27">
        <v>83684.968864462106</v>
      </c>
      <c r="AA48" s="27">
        <v>85176.7867690024</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27754.325599999996</v>
      </c>
      <c r="D52" s="10">
        <v>23098.149100000006</v>
      </c>
      <c r="E52" s="10">
        <v>19905.689899999998</v>
      </c>
      <c r="F52" s="10">
        <v>19993.616099999999</v>
      </c>
      <c r="G52" s="10">
        <v>14390.517899999999</v>
      </c>
      <c r="H52" s="10">
        <v>13284.5177</v>
      </c>
      <c r="I52" s="10">
        <v>14529.025099999999</v>
      </c>
      <c r="J52" s="10">
        <v>13839.900099999999</v>
      </c>
      <c r="K52" s="10">
        <v>14809.23389999999</v>
      </c>
      <c r="L52" s="10">
        <v>6325.0559000000003</v>
      </c>
      <c r="M52" s="10">
        <v>2408.85</v>
      </c>
      <c r="N52" s="10">
        <v>2932.1572000000001</v>
      </c>
      <c r="O52" s="10">
        <v>2320.5317</v>
      </c>
      <c r="P52" s="10">
        <v>2788.05</v>
      </c>
      <c r="Q52" s="10">
        <v>3178.2453999999998</v>
      </c>
      <c r="R52" s="10">
        <v>3059.9807000000001</v>
      </c>
      <c r="S52" s="10">
        <v>2950.4216000000001</v>
      </c>
      <c r="T52" s="10">
        <v>3130.3454999999999</v>
      </c>
      <c r="U52" s="10">
        <v>3162.2262999999998</v>
      </c>
      <c r="V52" s="10">
        <v>3174.8784000000001</v>
      </c>
      <c r="W52" s="10">
        <v>3033.1985</v>
      </c>
      <c r="X52" s="10">
        <v>742.29560000000004</v>
      </c>
      <c r="Y52" s="10">
        <v>2422.6266999999998</v>
      </c>
      <c r="Z52" s="10">
        <v>0</v>
      </c>
      <c r="AA52" s="10">
        <v>0</v>
      </c>
    </row>
    <row r="53" spans="1:29" s="36" customFormat="1">
      <c r="A53" s="46" t="s">
        <v>24</v>
      </c>
      <c r="B53" s="46" t="s">
        <v>7</v>
      </c>
      <c r="C53" s="10">
        <v>0</v>
      </c>
      <c r="D53" s="10">
        <v>8.5283719999999996E-6</v>
      </c>
      <c r="E53" s="10">
        <v>8.4980090000000002E-6</v>
      </c>
      <c r="F53" s="10">
        <v>8.4737910000000005E-6</v>
      </c>
      <c r="G53" s="10">
        <v>8.5034349999999997E-6</v>
      </c>
      <c r="H53" s="10">
        <v>5.8611526999999998E-6</v>
      </c>
      <c r="I53" s="10">
        <v>1.9863482E-4</v>
      </c>
      <c r="J53" s="10">
        <v>2.0627282E-4</v>
      </c>
      <c r="K53" s="10">
        <v>2.3988566E-4</v>
      </c>
      <c r="L53" s="10">
        <v>3.3938955000000002E-4</v>
      </c>
      <c r="M53" s="10">
        <v>3.4210402999999899E-4</v>
      </c>
      <c r="N53" s="10">
        <v>3.3139981999999999E-4</v>
      </c>
      <c r="O53" s="10">
        <v>3.2897019999999897E-4</v>
      </c>
      <c r="P53" s="10">
        <v>3.6428053999999999E-4</v>
      </c>
      <c r="Q53" s="10">
        <v>3.7601703999999998E-4</v>
      </c>
      <c r="R53" s="10">
        <v>4.2689763000000001E-4</v>
      </c>
      <c r="S53" s="10">
        <v>5.25718E-4</v>
      </c>
      <c r="T53" s="10">
        <v>8.3112289999999998E-4</v>
      </c>
      <c r="U53" s="10">
        <v>8.4735869999999903E-4</v>
      </c>
      <c r="V53" s="10">
        <v>9.3940365999999997E-4</v>
      </c>
      <c r="W53" s="10">
        <v>9.1280780000000002E-4</v>
      </c>
      <c r="X53" s="10">
        <v>1.0304850999999901E-3</v>
      </c>
      <c r="Y53" s="10">
        <v>1.2910651999999999E-3</v>
      </c>
      <c r="Z53" s="10">
        <v>1.5377048E-3</v>
      </c>
      <c r="AA53" s="10">
        <v>1.5256904999999901E-3</v>
      </c>
    </row>
    <row r="54" spans="1:29" s="36" customFormat="1">
      <c r="A54" s="46" t="s">
        <v>24</v>
      </c>
      <c r="B54" s="46" t="s">
        <v>12</v>
      </c>
      <c r="C54" s="10">
        <v>16.036204999999999</v>
      </c>
      <c r="D54" s="10">
        <v>1817.4938</v>
      </c>
      <c r="E54" s="10">
        <v>2194.8490000000002</v>
      </c>
      <c r="F54" s="10">
        <v>1848.15</v>
      </c>
      <c r="G54" s="10">
        <v>2319.3386</v>
      </c>
      <c r="H54" s="10">
        <v>1409.1473000000001</v>
      </c>
      <c r="I54" s="10">
        <v>5.7339202999999901E-5</v>
      </c>
      <c r="J54" s="10">
        <v>2.9121359999999998</v>
      </c>
      <c r="K54" s="10">
        <v>9.8638049999999993</v>
      </c>
      <c r="L54" s="10">
        <v>34.536470000000001</v>
      </c>
      <c r="M54" s="10">
        <v>248.71673999999999</v>
      </c>
      <c r="N54" s="10">
        <v>147.07031000000001</v>
      </c>
      <c r="O54" s="10">
        <v>104.20723</v>
      </c>
      <c r="P54" s="10">
        <v>257.12470000000002</v>
      </c>
      <c r="Q54" s="10">
        <v>69.503819999999905</v>
      </c>
      <c r="R54" s="10">
        <v>0</v>
      </c>
      <c r="S54" s="10">
        <v>0</v>
      </c>
      <c r="T54" s="10">
        <v>0</v>
      </c>
      <c r="U54" s="10">
        <v>0</v>
      </c>
      <c r="V54" s="10">
        <v>0</v>
      </c>
      <c r="W54" s="10">
        <v>0</v>
      </c>
      <c r="X54" s="10">
        <v>0</v>
      </c>
      <c r="Y54" s="10">
        <v>0</v>
      </c>
      <c r="Z54" s="10">
        <v>0</v>
      </c>
      <c r="AA54" s="10">
        <v>0</v>
      </c>
    </row>
    <row r="55" spans="1:29" s="36" customFormat="1">
      <c r="A55" s="46" t="s">
        <v>24</v>
      </c>
      <c r="B55" s="46" t="s">
        <v>5</v>
      </c>
      <c r="C55" s="10">
        <v>4.0952363691919897</v>
      </c>
      <c r="D55" s="10">
        <v>0.53283990950899995</v>
      </c>
      <c r="E55" s="10">
        <v>18.065218682537001</v>
      </c>
      <c r="F55" s="10">
        <v>4.6185947286670004</v>
      </c>
      <c r="G55" s="10">
        <v>83.97819472386297</v>
      </c>
      <c r="H55" s="10">
        <v>13.845600932973831</v>
      </c>
      <c r="I55" s="10">
        <v>3.4247979899999971E-4</v>
      </c>
      <c r="J55" s="10">
        <v>3.5728129499999983E-4</v>
      </c>
      <c r="K55" s="10">
        <v>2.4886793663549995</v>
      </c>
      <c r="L55" s="10">
        <v>15.959949226751988</v>
      </c>
      <c r="M55" s="10">
        <v>241.00460312690188</v>
      </c>
      <c r="N55" s="10">
        <v>141.2823678845549</v>
      </c>
      <c r="O55" s="10">
        <v>75.702269375839009</v>
      </c>
      <c r="P55" s="10">
        <v>167.50821034322988</v>
      </c>
      <c r="Q55" s="10">
        <v>23.1582305202949</v>
      </c>
      <c r="R55" s="10">
        <v>123.90286818556402</v>
      </c>
      <c r="S55" s="10">
        <v>341.62580926171995</v>
      </c>
      <c r="T55" s="10">
        <v>525.969212371259</v>
      </c>
      <c r="U55" s="10">
        <v>190.47497546293991</v>
      </c>
      <c r="V55" s="10">
        <v>882.22010422197013</v>
      </c>
      <c r="W55" s="10">
        <v>854.17568330211986</v>
      </c>
      <c r="X55" s="10">
        <v>1266.84117332756</v>
      </c>
      <c r="Y55" s="10">
        <v>1223.1108135557988</v>
      </c>
      <c r="Z55" s="10">
        <v>906.78812880529995</v>
      </c>
      <c r="AA55" s="10">
        <v>1410.7179395756498</v>
      </c>
    </row>
    <row r="56" spans="1:29" s="36" customFormat="1">
      <c r="A56" s="46" t="s">
        <v>24</v>
      </c>
      <c r="B56" s="46" t="s">
        <v>3</v>
      </c>
      <c r="C56" s="10">
        <v>3317.5354149999998</v>
      </c>
      <c r="D56" s="10">
        <v>3395.6479439999998</v>
      </c>
      <c r="E56" s="10">
        <v>3235.0921260000005</v>
      </c>
      <c r="F56" s="10">
        <v>2710.3042349999992</v>
      </c>
      <c r="G56" s="10">
        <v>4066.107211999999</v>
      </c>
      <c r="H56" s="10">
        <v>3388.2696259999989</v>
      </c>
      <c r="I56" s="10">
        <v>2925.1061340000006</v>
      </c>
      <c r="J56" s="10">
        <v>2942.7985200000003</v>
      </c>
      <c r="K56" s="10">
        <v>2673.9074679999976</v>
      </c>
      <c r="L56" s="10">
        <v>3273.4323659999991</v>
      </c>
      <c r="M56" s="10">
        <v>3375.4311699999989</v>
      </c>
      <c r="N56" s="10">
        <v>3208.5789199999999</v>
      </c>
      <c r="O56" s="10">
        <v>2691.1827399999993</v>
      </c>
      <c r="P56" s="10">
        <v>4031.1524139999988</v>
      </c>
      <c r="Q56" s="10">
        <v>3381.4255249999978</v>
      </c>
      <c r="R56" s="10">
        <v>2923.2166900000002</v>
      </c>
      <c r="S56" s="10">
        <v>2921.7789899999989</v>
      </c>
      <c r="T56" s="10">
        <v>2667.02385</v>
      </c>
      <c r="U56" s="10">
        <v>3257.8570499999992</v>
      </c>
      <c r="V56" s="10">
        <v>3371.2203399999994</v>
      </c>
      <c r="W56" s="10">
        <v>3193.5317799999993</v>
      </c>
      <c r="X56" s="10">
        <v>2685.8703849999979</v>
      </c>
      <c r="Y56" s="10">
        <v>4031.7775759999981</v>
      </c>
      <c r="Z56" s="10">
        <v>4037.6510899999994</v>
      </c>
      <c r="AA56" s="10">
        <v>4032.0673599999986</v>
      </c>
    </row>
    <row r="57" spans="1:29" s="36" customFormat="1">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row>
    <row r="58" spans="1:29" s="36" customFormat="1">
      <c r="A58" s="46" t="s">
        <v>24</v>
      </c>
      <c r="B58" s="46" t="s">
        <v>9</v>
      </c>
      <c r="C58" s="10">
        <v>11658.539884999998</v>
      </c>
      <c r="D58" s="10">
        <v>14592.172291777559</v>
      </c>
      <c r="E58" s="10">
        <v>14611.845811169907</v>
      </c>
      <c r="F58" s="10">
        <v>14966.861056038902</v>
      </c>
      <c r="G58" s="10">
        <v>15883.165143918828</v>
      </c>
      <c r="H58" s="10">
        <v>23351.022629993626</v>
      </c>
      <c r="I58" s="10">
        <v>22384.098075989092</v>
      </c>
      <c r="J58" s="10">
        <v>24973.1939959556</v>
      </c>
      <c r="K58" s="10">
        <v>25503.584490846588</v>
      </c>
      <c r="L58" s="10">
        <v>28983.867021003487</v>
      </c>
      <c r="M58" s="10">
        <v>32966.524600825491</v>
      </c>
      <c r="N58" s="10">
        <v>35190.313819586183</v>
      </c>
      <c r="O58" s="10">
        <v>38222.890844827503</v>
      </c>
      <c r="P58" s="10">
        <v>38554.362695696633</v>
      </c>
      <c r="Q58" s="10">
        <v>43521.421181944432</v>
      </c>
      <c r="R58" s="10">
        <v>44182.975212963502</v>
      </c>
      <c r="S58" s="10">
        <v>47083.684831116792</v>
      </c>
      <c r="T58" s="10">
        <v>43462.183382929434</v>
      </c>
      <c r="U58" s="10">
        <v>44464.795607222732</v>
      </c>
      <c r="V58" s="10">
        <v>44281.582441217943</v>
      </c>
      <c r="W58" s="10">
        <v>45696.171917507425</v>
      </c>
      <c r="X58" s="10">
        <v>44431.53938169613</v>
      </c>
      <c r="Y58" s="10">
        <v>42086.085928323868</v>
      </c>
      <c r="Z58" s="10">
        <v>43697.528111687046</v>
      </c>
      <c r="AA58" s="10">
        <v>41894.933791632262</v>
      </c>
    </row>
    <row r="59" spans="1:29" s="36" customFormat="1">
      <c r="A59" s="46" t="s">
        <v>24</v>
      </c>
      <c r="B59" s="46" t="s">
        <v>8</v>
      </c>
      <c r="C59" s="10">
        <v>2949.2126019999964</v>
      </c>
      <c r="D59" s="10">
        <v>2778.8737605381416</v>
      </c>
      <c r="E59" s="10">
        <v>2449.298848198599</v>
      </c>
      <c r="F59" s="10">
        <v>2121.406353162763</v>
      </c>
      <c r="G59" s="10">
        <v>2731.8742453507475</v>
      </c>
      <c r="H59" s="10">
        <v>2773.5128090977478</v>
      </c>
      <c r="I59" s="10">
        <v>2713.8205358740556</v>
      </c>
      <c r="J59" s="10">
        <v>2741.8733751140699</v>
      </c>
      <c r="K59" s="10">
        <v>3056.688510821929</v>
      </c>
      <c r="L59" s="10">
        <v>3124.3586478821803</v>
      </c>
      <c r="M59" s="10">
        <v>2877.1226551916593</v>
      </c>
      <c r="N59" s="10">
        <v>2996.0293400385685</v>
      </c>
      <c r="O59" s="10">
        <v>3042.7576788783595</v>
      </c>
      <c r="P59" s="10">
        <v>2938.1966145269548</v>
      </c>
      <c r="Q59" s="10">
        <v>2978.2924006937283</v>
      </c>
      <c r="R59" s="10">
        <v>2903.4287438556871</v>
      </c>
      <c r="S59" s="10">
        <v>2874.1238631961091</v>
      </c>
      <c r="T59" s="10">
        <v>3059.5112718080281</v>
      </c>
      <c r="U59" s="10">
        <v>2980.1835329734895</v>
      </c>
      <c r="V59" s="10">
        <v>2752.1784593049902</v>
      </c>
      <c r="W59" s="10">
        <v>2751.4154087501388</v>
      </c>
      <c r="X59" s="10">
        <v>2825.0112336480688</v>
      </c>
      <c r="Y59" s="10">
        <v>3632.3961133276594</v>
      </c>
      <c r="Z59" s="10">
        <v>4696.2714771340443</v>
      </c>
      <c r="AA59" s="10">
        <v>5100.3626837689962</v>
      </c>
    </row>
    <row r="60" spans="1:29" s="36" customFormat="1">
      <c r="A60" s="46" t="s">
        <v>24</v>
      </c>
      <c r="B60" s="46" t="s">
        <v>85</v>
      </c>
      <c r="C60" s="10">
        <v>310.40157139999991</v>
      </c>
      <c r="D60" s="10">
        <v>751.10802427928979</v>
      </c>
      <c r="E60" s="10">
        <v>1066.1137543069979</v>
      </c>
      <c r="F60" s="10">
        <v>1056.1949547816</v>
      </c>
      <c r="G60" s="10">
        <v>966.08233334449994</v>
      </c>
      <c r="H60" s="10">
        <v>1048.0492108836988</v>
      </c>
      <c r="I60" s="10">
        <v>1005.1964050592999</v>
      </c>
      <c r="J60" s="10">
        <v>1082.7505968178</v>
      </c>
      <c r="K60" s="10">
        <v>1276.7079593494998</v>
      </c>
      <c r="L60" s="10">
        <v>1476.4439576458999</v>
      </c>
      <c r="M60" s="10">
        <v>1774.4517439439999</v>
      </c>
      <c r="N60" s="10">
        <v>1817.1110712787988</v>
      </c>
      <c r="O60" s="10">
        <v>1967.3096179425984</v>
      </c>
      <c r="P60" s="10">
        <v>1816.1025854281002</v>
      </c>
      <c r="Q60" s="10">
        <v>1835.2523927881</v>
      </c>
      <c r="R60" s="10">
        <v>1840.1010700887002</v>
      </c>
      <c r="S60" s="10">
        <v>1658.1326785654999</v>
      </c>
      <c r="T60" s="10">
        <v>1667.6828726365989</v>
      </c>
      <c r="U60" s="10">
        <v>1741.0525868521997</v>
      </c>
      <c r="V60" s="10">
        <v>1679.6038037365988</v>
      </c>
      <c r="W60" s="10">
        <v>1702.044824547299</v>
      </c>
      <c r="X60" s="10">
        <v>1773.1819065012</v>
      </c>
      <c r="Y60" s="10">
        <v>1591.7782883260002</v>
      </c>
      <c r="Z60" s="10">
        <v>1647.9219857959988</v>
      </c>
      <c r="AA60" s="10">
        <v>1687.3667691390001</v>
      </c>
    </row>
    <row r="61" spans="1:29" s="36" customFormat="1">
      <c r="A61" s="46" t="s">
        <v>24</v>
      </c>
      <c r="B61" s="46" t="s">
        <v>198</v>
      </c>
      <c r="C61" s="10">
        <v>0</v>
      </c>
      <c r="D61" s="10">
        <v>0</v>
      </c>
      <c r="E61" s="10">
        <v>0</v>
      </c>
      <c r="F61" s="10">
        <v>0</v>
      </c>
      <c r="G61" s="10">
        <v>1397.3933737453601</v>
      </c>
      <c r="H61" s="10">
        <v>2753.5751999999998</v>
      </c>
      <c r="I61" s="10">
        <v>2802.4090699999997</v>
      </c>
      <c r="J61" s="10">
        <v>2510.9681</v>
      </c>
      <c r="K61" s="10">
        <v>2754.8164000000002</v>
      </c>
      <c r="L61" s="10">
        <v>2777.5539499999995</v>
      </c>
      <c r="M61" s="10">
        <v>2881.9648000000002</v>
      </c>
      <c r="N61" s="10">
        <v>3123.2628500000001</v>
      </c>
      <c r="O61" s="10">
        <v>3273.2203</v>
      </c>
      <c r="P61" s="10">
        <v>2929.3866000000003</v>
      </c>
      <c r="Q61" s="10">
        <v>2998.0519599999998</v>
      </c>
      <c r="R61" s="10">
        <v>3126.8074999999999</v>
      </c>
      <c r="S61" s="10">
        <v>2818.9028699999985</v>
      </c>
      <c r="T61" s="10">
        <v>2928.6857599999994</v>
      </c>
      <c r="U61" s="10">
        <v>2998.8271699999905</v>
      </c>
      <c r="V61" s="10">
        <v>2996.5219999999999</v>
      </c>
      <c r="W61" s="10">
        <v>3089.0865400000002</v>
      </c>
      <c r="X61" s="10">
        <v>3142.8435500000001</v>
      </c>
      <c r="Y61" s="10">
        <v>2957.4324999999999</v>
      </c>
      <c r="Z61" s="10">
        <v>2896.33529</v>
      </c>
      <c r="AA61" s="10">
        <v>3096.6062000000002</v>
      </c>
    </row>
    <row r="62" spans="1:29" s="36" customFormat="1">
      <c r="A62" s="46" t="s">
        <v>24</v>
      </c>
      <c r="B62" s="46" t="s">
        <v>15</v>
      </c>
      <c r="C62" s="10">
        <v>13.436097</v>
      </c>
      <c r="D62" s="10">
        <v>14.283707</v>
      </c>
      <c r="E62" s="10">
        <v>20.083773000000001</v>
      </c>
      <c r="F62" s="10">
        <v>24.947982999999901</v>
      </c>
      <c r="G62" s="10">
        <v>27.937163999999999</v>
      </c>
      <c r="H62" s="10">
        <v>35.245159999999998</v>
      </c>
      <c r="I62" s="10">
        <v>38.033141999999998</v>
      </c>
      <c r="J62" s="10">
        <v>42.360340000000001</v>
      </c>
      <c r="K62" s="10">
        <v>50.667650000000002</v>
      </c>
      <c r="L62" s="10">
        <v>60.793354000000001</v>
      </c>
      <c r="M62" s="10">
        <v>60.657859999999999</v>
      </c>
      <c r="N62" s="10">
        <v>70.240539999999996</v>
      </c>
      <c r="O62" s="10">
        <v>83.934370000000001</v>
      </c>
      <c r="P62" s="10">
        <v>86.747185000000002</v>
      </c>
      <c r="Q62" s="10">
        <v>98.838290000000001</v>
      </c>
      <c r="R62" s="10">
        <v>108.39588999999999</v>
      </c>
      <c r="S62" s="10">
        <v>110.268005</v>
      </c>
      <c r="T62" s="10">
        <v>124.15458</v>
      </c>
      <c r="U62" s="10">
        <v>138.60387</v>
      </c>
      <c r="V62" s="10">
        <v>150.30014</v>
      </c>
      <c r="W62" s="10">
        <v>161.10425000000001</v>
      </c>
      <c r="X62" s="10">
        <v>178.91086999999999</v>
      </c>
      <c r="Y62" s="10">
        <v>174.1062</v>
      </c>
      <c r="Z62" s="10">
        <v>193.30581999999899</v>
      </c>
      <c r="AA62" s="10">
        <v>205.80907999999999</v>
      </c>
    </row>
    <row r="63" spans="1:29" s="36" customFormat="1">
      <c r="A63" s="53" t="s">
        <v>84</v>
      </c>
      <c r="B63" s="53"/>
      <c r="C63" s="27">
        <v>46023.582611769176</v>
      </c>
      <c r="D63" s="27">
        <v>46448.26147603288</v>
      </c>
      <c r="E63" s="27">
        <v>43501.038439856042</v>
      </c>
      <c r="F63" s="27">
        <v>42726.099285185715</v>
      </c>
      <c r="G63" s="27">
        <v>41866.394175586742</v>
      </c>
      <c r="H63" s="27">
        <v>48057.185242769192</v>
      </c>
      <c r="I63" s="27">
        <v>46397.689061376266</v>
      </c>
      <c r="J63" s="27">
        <v>48136.757727441582</v>
      </c>
      <c r="K63" s="27">
        <v>50137.959103270026</v>
      </c>
      <c r="L63" s="27">
        <v>46072.001955147869</v>
      </c>
      <c r="M63" s="27">
        <v>46834.724515192087</v>
      </c>
      <c r="N63" s="27">
        <v>49626.046750187925</v>
      </c>
      <c r="O63" s="27">
        <v>51781.737079994506</v>
      </c>
      <c r="P63" s="27">
        <v>53568.631369275456</v>
      </c>
      <c r="Q63" s="27">
        <v>58084.189576963588</v>
      </c>
      <c r="R63" s="27">
        <v>58268.809101991079</v>
      </c>
      <c r="S63" s="27">
        <v>60758.939172858118</v>
      </c>
      <c r="T63" s="27">
        <v>57565.55726086822</v>
      </c>
      <c r="U63" s="27">
        <v>58934.02193987005</v>
      </c>
      <c r="V63" s="27">
        <v>59288.506627885159</v>
      </c>
      <c r="W63" s="27">
        <v>60480.729816914776</v>
      </c>
      <c r="X63" s="27">
        <v>57046.495130658055</v>
      </c>
      <c r="Y63" s="27">
        <v>58119.31541059853</v>
      </c>
      <c r="Z63" s="27">
        <v>58075.803441127195</v>
      </c>
      <c r="AA63" s="27">
        <v>57427.865349806409</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553.42198600000006</v>
      </c>
      <c r="D68" s="10">
        <v>74.549762237251983</v>
      </c>
      <c r="E68" s="10">
        <v>303.07270261654787</v>
      </c>
      <c r="F68" s="10">
        <v>408.86118858931297</v>
      </c>
      <c r="G68" s="10">
        <v>396.84772860760597</v>
      </c>
      <c r="H68" s="10">
        <v>8.6096937999999901E-6</v>
      </c>
      <c r="I68" s="10">
        <v>57.91450395255</v>
      </c>
      <c r="J68" s="10">
        <v>19.477807252329999</v>
      </c>
      <c r="K68" s="10">
        <v>131.69855788992999</v>
      </c>
      <c r="L68" s="10">
        <v>376.91818881776999</v>
      </c>
      <c r="M68" s="10">
        <v>900.7306632350701</v>
      </c>
      <c r="N68" s="10">
        <v>333.19570532773002</v>
      </c>
      <c r="O68" s="10">
        <v>255.15756501800001</v>
      </c>
      <c r="P68" s="10">
        <v>4.8619842999999999E-4</v>
      </c>
      <c r="Q68" s="10">
        <v>4.9153593000000005E-4</v>
      </c>
      <c r="R68" s="10">
        <v>5.0310044999999997E-4</v>
      </c>
      <c r="S68" s="10">
        <v>5.8949269999999997E-4</v>
      </c>
      <c r="T68" s="10">
        <v>9.5946324000000004E-4</v>
      </c>
      <c r="U68" s="10">
        <v>9.8697070000000001E-4</v>
      </c>
      <c r="V68" s="10">
        <v>1.118824E-3</v>
      </c>
      <c r="W68" s="10">
        <v>1.0761003999999999E-3</v>
      </c>
      <c r="X68" s="10">
        <v>1.1571889000000001E-3</v>
      </c>
      <c r="Y68" s="10">
        <v>1.5856526999999999E-3</v>
      </c>
      <c r="Z68" s="10">
        <v>1.6371277E-3</v>
      </c>
      <c r="AA68" s="10">
        <v>1.6257953000000001E-3</v>
      </c>
    </row>
    <row r="69" spans="1:29" s="36" customFormat="1">
      <c r="A69" s="46" t="s">
        <v>25</v>
      </c>
      <c r="B69" s="46" t="s">
        <v>12</v>
      </c>
      <c r="C69" s="10">
        <v>33.345179999999999</v>
      </c>
      <c r="D69" s="10">
        <v>2237.5043999999998</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448.04144873640058</v>
      </c>
      <c r="D70" s="10">
        <v>660.29715179104187</v>
      </c>
      <c r="E70" s="10">
        <v>653.52398210744866</v>
      </c>
      <c r="F70" s="10">
        <v>557.67282960689522</v>
      </c>
      <c r="G70" s="10">
        <v>723.17763727087186</v>
      </c>
      <c r="H70" s="10">
        <v>408.25803539668044</v>
      </c>
      <c r="I70" s="10">
        <v>85.984255219189976</v>
      </c>
      <c r="J70" s="10">
        <v>37.257011945885992</v>
      </c>
      <c r="K70" s="10">
        <v>115.74798361058301</v>
      </c>
      <c r="L70" s="10">
        <v>415.15401585254</v>
      </c>
      <c r="M70" s="10">
        <v>784.39738748988896</v>
      </c>
      <c r="N70" s="10">
        <v>428.86407695987299</v>
      </c>
      <c r="O70" s="10">
        <v>394.61405669386795</v>
      </c>
      <c r="P70" s="10">
        <v>745.59086617269986</v>
      </c>
      <c r="Q70" s="10">
        <v>625.19665297282995</v>
      </c>
      <c r="R70" s="10">
        <v>932.03713228196182</v>
      </c>
      <c r="S70" s="10">
        <v>1507.5923986233797</v>
      </c>
      <c r="T70" s="10">
        <v>2088.2592020975189</v>
      </c>
      <c r="U70" s="10">
        <v>2020.4394690736824</v>
      </c>
      <c r="V70" s="10">
        <v>3057.5531625154999</v>
      </c>
      <c r="W70" s="10">
        <v>1765.8424854774</v>
      </c>
      <c r="X70" s="10">
        <v>1972.7827599632301</v>
      </c>
      <c r="Y70" s="10">
        <v>1488.1907456092301</v>
      </c>
      <c r="Z70" s="10">
        <v>1756.7155995465</v>
      </c>
      <c r="AA70" s="10">
        <v>1983.934047261808</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row>
    <row r="73" spans="1:29" s="36" customFormat="1">
      <c r="A73" s="46" t="s">
        <v>25</v>
      </c>
      <c r="B73" s="46" t="s">
        <v>9</v>
      </c>
      <c r="C73" s="10">
        <v>7303.2143459999979</v>
      </c>
      <c r="D73" s="10">
        <v>6592.0197916744519</v>
      </c>
      <c r="E73" s="10">
        <v>9008.893144306523</v>
      </c>
      <c r="F73" s="10">
        <v>10468.422780168894</v>
      </c>
      <c r="G73" s="10">
        <v>12094.977994840279</v>
      </c>
      <c r="H73" s="10">
        <v>12699.569022571503</v>
      </c>
      <c r="I73" s="10">
        <v>12333.024160272067</v>
      </c>
      <c r="J73" s="10">
        <v>12723.630764555177</v>
      </c>
      <c r="K73" s="10">
        <v>11982.73703076428</v>
      </c>
      <c r="L73" s="10">
        <v>12176.884379431021</v>
      </c>
      <c r="M73" s="10">
        <v>11267.38248935708</v>
      </c>
      <c r="N73" s="10">
        <v>12087.377468517872</v>
      </c>
      <c r="O73" s="10">
        <v>11793.772103430172</v>
      </c>
      <c r="P73" s="10">
        <v>11722.542273412513</v>
      </c>
      <c r="Q73" s="10">
        <v>11774.800476110469</v>
      </c>
      <c r="R73" s="10">
        <v>10876.204773999279</v>
      </c>
      <c r="S73" s="10">
        <v>11575.714894008321</v>
      </c>
      <c r="T73" s="10">
        <v>10716.546852405163</v>
      </c>
      <c r="U73" s="10">
        <v>10767.07406387114</v>
      </c>
      <c r="V73" s="10">
        <v>9744.6640406950755</v>
      </c>
      <c r="W73" s="10">
        <v>11264.051404591281</v>
      </c>
      <c r="X73" s="10">
        <v>10097.422513738282</v>
      </c>
      <c r="Y73" s="10">
        <v>10423.299333500434</v>
      </c>
      <c r="Z73" s="10">
        <v>10962.434010514698</v>
      </c>
      <c r="AA73" s="10">
        <v>10194.024168331933</v>
      </c>
    </row>
    <row r="74" spans="1:29" s="36" customFormat="1">
      <c r="A74" s="46" t="s">
        <v>25</v>
      </c>
      <c r="B74" s="46" t="s">
        <v>8</v>
      </c>
      <c r="C74" s="10">
        <v>1326.361969</v>
      </c>
      <c r="D74" s="10">
        <v>2390.8448344214371</v>
      </c>
      <c r="E74" s="10">
        <v>2450.5914211653994</v>
      </c>
      <c r="F74" s="10">
        <v>2944.646417108449</v>
      </c>
      <c r="G74" s="10">
        <v>3193.3562533197796</v>
      </c>
      <c r="H74" s="10">
        <v>3113.8321346077591</v>
      </c>
      <c r="I74" s="10">
        <v>3042.2304554295197</v>
      </c>
      <c r="J74" s="10">
        <v>2895.5480806589189</v>
      </c>
      <c r="K74" s="10">
        <v>2958.2875135617487</v>
      </c>
      <c r="L74" s="10">
        <v>3079.7778371478971</v>
      </c>
      <c r="M74" s="10">
        <v>2957.6171286666795</v>
      </c>
      <c r="N74" s="10">
        <v>2925.9801222937967</v>
      </c>
      <c r="O74" s="10">
        <v>3091.8414801354497</v>
      </c>
      <c r="P74" s="10">
        <v>3161.5787559182199</v>
      </c>
      <c r="Q74" s="10">
        <v>3229.171175372438</v>
      </c>
      <c r="R74" s="10">
        <v>3223.9408190603885</v>
      </c>
      <c r="S74" s="10">
        <v>3149.9429988833681</v>
      </c>
      <c r="T74" s="10">
        <v>3133.883009364969</v>
      </c>
      <c r="U74" s="10">
        <v>3082.3691717252277</v>
      </c>
      <c r="V74" s="10">
        <v>3098.3120701095577</v>
      </c>
      <c r="W74" s="10">
        <v>2931.9911226714294</v>
      </c>
      <c r="X74" s="10">
        <v>4625.8985382205001</v>
      </c>
      <c r="Y74" s="10">
        <v>4765.5516390451003</v>
      </c>
      <c r="Z74" s="10">
        <v>4723.0850442362998</v>
      </c>
      <c r="AA74" s="10">
        <v>4637.4387671227005</v>
      </c>
    </row>
    <row r="75" spans="1:29" s="36" customFormat="1">
      <c r="A75" s="46" t="s">
        <v>25</v>
      </c>
      <c r="B75" s="46" t="s">
        <v>85</v>
      </c>
      <c r="C75" s="10">
        <v>321.1510285999999</v>
      </c>
      <c r="D75" s="10">
        <v>324.66767664177996</v>
      </c>
      <c r="E75" s="10">
        <v>365.05541392799995</v>
      </c>
      <c r="F75" s="10">
        <v>347.25862529999989</v>
      </c>
      <c r="G75" s="10">
        <v>338.57719810000003</v>
      </c>
      <c r="H75" s="10">
        <v>320.14482659999987</v>
      </c>
      <c r="I75" s="10">
        <v>326.87339489999988</v>
      </c>
      <c r="J75" s="10">
        <v>298.96413409999894</v>
      </c>
      <c r="K75" s="10">
        <v>328.69014039999996</v>
      </c>
      <c r="L75" s="10">
        <v>341.41479599999889</v>
      </c>
      <c r="M75" s="10">
        <v>307.8337864999998</v>
      </c>
      <c r="N75" s="10">
        <v>302.93553160000005</v>
      </c>
      <c r="O75" s="10">
        <v>323.65451890000003</v>
      </c>
      <c r="P75" s="10">
        <v>325.37840429999994</v>
      </c>
      <c r="Q75" s="10">
        <v>326.56868819999988</v>
      </c>
      <c r="R75" s="10">
        <v>333.50115640000001</v>
      </c>
      <c r="S75" s="10">
        <v>304.83354109999988</v>
      </c>
      <c r="T75" s="10">
        <v>317.50672419999984</v>
      </c>
      <c r="U75" s="10">
        <v>319.77519519999896</v>
      </c>
      <c r="V75" s="10">
        <v>233.25115599999987</v>
      </c>
      <c r="W75" s="10">
        <v>859.11020899999994</v>
      </c>
      <c r="X75" s="10">
        <v>1124.7666369999997</v>
      </c>
      <c r="Y75" s="10">
        <v>1024.62346</v>
      </c>
      <c r="Z75" s="10">
        <v>1042.5225226800001</v>
      </c>
      <c r="AA75" s="10">
        <v>1030.2309513299999</v>
      </c>
    </row>
    <row r="76" spans="1:29" s="36" customFormat="1">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54.703906999999901</v>
      </c>
      <c r="D77" s="10">
        <v>49.124479999999998</v>
      </c>
      <c r="E77" s="10">
        <v>56.832053999999999</v>
      </c>
      <c r="F77" s="10">
        <v>57.276309999999903</v>
      </c>
      <c r="G77" s="10">
        <v>61.066139999999997</v>
      </c>
      <c r="H77" s="10">
        <v>63.90681</v>
      </c>
      <c r="I77" s="10">
        <v>70.585040000000006</v>
      </c>
      <c r="J77" s="10">
        <v>70.041469999999904</v>
      </c>
      <c r="K77" s="10">
        <v>83.081409999999906</v>
      </c>
      <c r="L77" s="10">
        <v>92.106579999999994</v>
      </c>
      <c r="M77" s="10">
        <v>92.928269999999998</v>
      </c>
      <c r="N77" s="10">
        <v>97.393479999999997</v>
      </c>
      <c r="O77" s="10">
        <v>110.72214</v>
      </c>
      <c r="P77" s="10">
        <v>119.07919</v>
      </c>
      <c r="Q77" s="10">
        <v>126.026023999999</v>
      </c>
      <c r="R77" s="10">
        <v>135.13624999999999</v>
      </c>
      <c r="S77" s="10">
        <v>129.91492</v>
      </c>
      <c r="T77" s="10">
        <v>143.37676999999999</v>
      </c>
      <c r="U77" s="10">
        <v>150.58071999999899</v>
      </c>
      <c r="V77" s="10">
        <v>156.20174</v>
      </c>
      <c r="W77" s="10">
        <v>163.91794999999999</v>
      </c>
      <c r="X77" s="10">
        <v>180.04062999999999</v>
      </c>
      <c r="Y77" s="10">
        <v>184.35541000000001</v>
      </c>
      <c r="Z77" s="10">
        <v>194.55036999999999</v>
      </c>
      <c r="AA77" s="10">
        <v>200.23795999999999</v>
      </c>
    </row>
    <row r="78" spans="1:29" s="36" customFormat="1">
      <c r="A78" s="53" t="s">
        <v>84</v>
      </c>
      <c r="B78" s="53"/>
      <c r="C78" s="27">
        <v>10040.239865336396</v>
      </c>
      <c r="D78" s="27">
        <v>12329.008096765963</v>
      </c>
      <c r="E78" s="27">
        <v>12837.968718123919</v>
      </c>
      <c r="F78" s="27">
        <v>14784.13815077355</v>
      </c>
      <c r="G78" s="27">
        <v>16808.002952138537</v>
      </c>
      <c r="H78" s="27">
        <v>16605.710837785635</v>
      </c>
      <c r="I78" s="27">
        <v>15916.611809773327</v>
      </c>
      <c r="J78" s="27">
        <v>16044.919268512311</v>
      </c>
      <c r="K78" s="27">
        <v>15600.242636226541</v>
      </c>
      <c r="L78" s="27">
        <v>16482.255797249225</v>
      </c>
      <c r="M78" s="27">
        <v>16310.889725248719</v>
      </c>
      <c r="N78" s="27">
        <v>16175.746384699272</v>
      </c>
      <c r="O78" s="27">
        <v>15969.761864177492</v>
      </c>
      <c r="P78" s="27">
        <v>16074.169976001862</v>
      </c>
      <c r="Q78" s="27">
        <v>16081.763508191665</v>
      </c>
      <c r="R78" s="27">
        <v>15500.820634842079</v>
      </c>
      <c r="S78" s="27">
        <v>16667.999342107767</v>
      </c>
      <c r="T78" s="27">
        <v>16399.573517530891</v>
      </c>
      <c r="U78" s="27">
        <v>16340.239606840747</v>
      </c>
      <c r="V78" s="27">
        <v>16289.983288144134</v>
      </c>
      <c r="W78" s="27">
        <v>16984.914247840508</v>
      </c>
      <c r="X78" s="27">
        <v>18000.912236110911</v>
      </c>
      <c r="Y78" s="27">
        <v>17886.022173807465</v>
      </c>
      <c r="Z78" s="27">
        <v>18679.309184105197</v>
      </c>
      <c r="AA78" s="27">
        <v>18045.86751984174</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0</v>
      </c>
      <c r="D83" s="10">
        <v>7.7059369999999997E-6</v>
      </c>
      <c r="E83" s="10">
        <v>7.6681799999999907E-6</v>
      </c>
      <c r="F83" s="10">
        <v>7.6452824999999999E-6</v>
      </c>
      <c r="G83" s="10">
        <v>7.6640234999999906E-6</v>
      </c>
      <c r="H83" s="10">
        <v>5.3258473E-6</v>
      </c>
      <c r="I83" s="10">
        <v>1.6673826000000001E-4</v>
      </c>
      <c r="J83" s="10">
        <v>1.7752993E-4</v>
      </c>
      <c r="K83" s="10">
        <v>1.8947735999999999E-4</v>
      </c>
      <c r="L83" s="10">
        <v>1.9767915E-4</v>
      </c>
      <c r="M83" s="10">
        <v>2.0271538000000001E-4</v>
      </c>
      <c r="N83" s="10">
        <v>2.11055E-4</v>
      </c>
      <c r="O83" s="10">
        <v>2.3699497999999999E-4</v>
      </c>
      <c r="P83" s="10">
        <v>2.64085E-4</v>
      </c>
      <c r="Q83" s="10">
        <v>2.6529047000000002E-4</v>
      </c>
      <c r="R83" s="10">
        <v>3.0424047000000002E-4</v>
      </c>
      <c r="S83" s="10">
        <v>3.1830557000000001E-4</v>
      </c>
      <c r="T83" s="10">
        <v>3.7165068E-4</v>
      </c>
      <c r="U83" s="10">
        <v>3.7290439999999999E-4</v>
      </c>
      <c r="V83" s="10">
        <v>4.1342907999999902E-4</v>
      </c>
      <c r="W83" s="10">
        <v>4.1286447E-4</v>
      </c>
      <c r="X83" s="10">
        <v>4.1546489999999997E-4</v>
      </c>
      <c r="Y83" s="10">
        <v>4.5019339999999899E-4</v>
      </c>
      <c r="Z83" s="10">
        <v>4.833215E-4</v>
      </c>
      <c r="AA83" s="10">
        <v>5.2524847000000004E-4</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4.9950028000000004E-5</v>
      </c>
      <c r="D85" s="10">
        <v>6.7676122999999895E-5</v>
      </c>
      <c r="E85" s="10">
        <v>5.7591009999999992E-5</v>
      </c>
      <c r="F85" s="10">
        <v>4.8568182500000002E-5</v>
      </c>
      <c r="G85" s="10">
        <v>5.8056269999999702E-5</v>
      </c>
      <c r="H85" s="10">
        <v>1.6421842E-6</v>
      </c>
      <c r="I85" s="10">
        <v>1.6433647500000001E-4</v>
      </c>
      <c r="J85" s="10">
        <v>1.7575881499999998E-4</v>
      </c>
      <c r="K85" s="10">
        <v>1.873162109999999E-4</v>
      </c>
      <c r="L85" s="10">
        <v>1.9140419499999987E-4</v>
      </c>
      <c r="M85" s="10">
        <v>1.5531983790450001</v>
      </c>
      <c r="N85" s="10">
        <v>0.51380642591199899</v>
      </c>
      <c r="O85" s="10">
        <v>5.6512592776520005</v>
      </c>
      <c r="P85" s="10">
        <v>7.3301467327459902</v>
      </c>
      <c r="Q85" s="10">
        <v>1.7803822821349999</v>
      </c>
      <c r="R85" s="10">
        <v>7.418377139383999</v>
      </c>
      <c r="S85" s="10">
        <v>2.299227240684</v>
      </c>
      <c r="T85" s="10">
        <v>3.7469981810199999</v>
      </c>
      <c r="U85" s="10">
        <v>1.7368617559060002</v>
      </c>
      <c r="V85" s="10">
        <v>14.86536461531</v>
      </c>
      <c r="W85" s="10">
        <v>11.65584181306</v>
      </c>
      <c r="X85" s="10">
        <v>11.361891478610001</v>
      </c>
      <c r="Y85" s="10">
        <v>13.51246926766</v>
      </c>
      <c r="Z85" s="10">
        <v>7.1990022013499999</v>
      </c>
      <c r="AA85" s="10">
        <v>16.538549134239997</v>
      </c>
    </row>
    <row r="86" spans="1:34" s="36" customFormat="1">
      <c r="A86" s="46" t="s">
        <v>26</v>
      </c>
      <c r="B86" s="46" t="s">
        <v>3</v>
      </c>
      <c r="C86" s="10">
        <v>11666.055699999999</v>
      </c>
      <c r="D86" s="10">
        <v>9346.9440399999985</v>
      </c>
      <c r="E86" s="10">
        <v>6495.6311700000006</v>
      </c>
      <c r="F86" s="10">
        <v>5048.2673299999988</v>
      </c>
      <c r="G86" s="10">
        <v>6422.950249999999</v>
      </c>
      <c r="H86" s="10">
        <v>4917.5330799999974</v>
      </c>
      <c r="I86" s="10">
        <v>6820.143689999999</v>
      </c>
      <c r="J86" s="10">
        <v>5951.436639999999</v>
      </c>
      <c r="K86" s="10">
        <v>6451.9922499999957</v>
      </c>
      <c r="L86" s="10">
        <v>7806.4576699999998</v>
      </c>
      <c r="M86" s="10">
        <v>6641.5188999999991</v>
      </c>
      <c r="N86" s="10">
        <v>5674.8586799999994</v>
      </c>
      <c r="O86" s="10">
        <v>8683.3153000000002</v>
      </c>
      <c r="P86" s="10">
        <v>10144.152760000001</v>
      </c>
      <c r="Q86" s="10">
        <v>9416.5590000000011</v>
      </c>
      <c r="R86" s="10">
        <v>9538.5321099999983</v>
      </c>
      <c r="S86" s="10">
        <v>8724.322079999989</v>
      </c>
      <c r="T86" s="10">
        <v>9587.5878099999991</v>
      </c>
      <c r="U86" s="10">
        <v>9969.9449399999994</v>
      </c>
      <c r="V86" s="10">
        <v>10047.154050000001</v>
      </c>
      <c r="W86" s="10">
        <v>9589.1470500000014</v>
      </c>
      <c r="X86" s="10">
        <v>9769.7142199999998</v>
      </c>
      <c r="Y86" s="10">
        <v>10513.24481</v>
      </c>
      <c r="Z86" s="10">
        <v>10068.97112</v>
      </c>
      <c r="AA86" s="10">
        <v>10375.224429999998</v>
      </c>
    </row>
    <row r="87" spans="1:34" s="36" customFormat="1">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row>
    <row r="88" spans="1:34" s="36" customFormat="1">
      <c r="A88" s="46" t="s">
        <v>26</v>
      </c>
      <c r="B88" s="46" t="s">
        <v>9</v>
      </c>
      <c r="C88" s="10">
        <v>1627.1889299999989</v>
      </c>
      <c r="D88" s="10">
        <v>1793.6941317159908</v>
      </c>
      <c r="E88" s="10">
        <v>2455.9313792746793</v>
      </c>
      <c r="F88" s="10">
        <v>3354.9699501573136</v>
      </c>
      <c r="G88" s="10">
        <v>3310.7240701492788</v>
      </c>
      <c r="H88" s="10">
        <v>4172.4252653210069</v>
      </c>
      <c r="I88" s="10">
        <v>6554.0014135694219</v>
      </c>
      <c r="J88" s="10">
        <v>7020.7890271498582</v>
      </c>
      <c r="K88" s="10">
        <v>8060.2061426352448</v>
      </c>
      <c r="L88" s="10">
        <v>9278.9625203048108</v>
      </c>
      <c r="M88" s="10">
        <v>9327.5875359021538</v>
      </c>
      <c r="N88" s="10">
        <v>8855.9354868004666</v>
      </c>
      <c r="O88" s="10">
        <v>9515.7633404651006</v>
      </c>
      <c r="P88" s="10">
        <v>9347.451680595952</v>
      </c>
      <c r="Q88" s="10">
        <v>9196.7131651920699</v>
      </c>
      <c r="R88" s="10">
        <v>8265.6340050961899</v>
      </c>
      <c r="S88" s="10">
        <v>9035.9448892713353</v>
      </c>
      <c r="T88" s="10">
        <v>9082.319537758789</v>
      </c>
      <c r="U88" s="10">
        <v>9055.196371840233</v>
      </c>
      <c r="V88" s="10">
        <v>9473.9538685695788</v>
      </c>
      <c r="W88" s="10">
        <v>9419.7840636907713</v>
      </c>
      <c r="X88" s="10">
        <v>10181.444536431687</v>
      </c>
      <c r="Y88" s="10">
        <v>9701.3276652697314</v>
      </c>
      <c r="Z88" s="10">
        <v>9956.5316674900587</v>
      </c>
      <c r="AA88" s="10">
        <v>9153.5959746927256</v>
      </c>
    </row>
    <row r="89" spans="1:34" s="36" customFormat="1">
      <c r="A89" s="46" t="s">
        <v>26</v>
      </c>
      <c r="B89" s="46" t="s">
        <v>8</v>
      </c>
      <c r="C89" s="10">
        <v>0</v>
      </c>
      <c r="D89" s="10">
        <v>6.0312041999999901E-5</v>
      </c>
      <c r="E89" s="10">
        <v>1.252548639999999E-4</v>
      </c>
      <c r="F89" s="10">
        <v>1.331412199999998E-4</v>
      </c>
      <c r="G89" s="10">
        <v>1.34134589E-4</v>
      </c>
      <c r="H89" s="10">
        <v>1.4329273399999999E-4</v>
      </c>
      <c r="I89" s="10">
        <v>1.6264745799999999E-4</v>
      </c>
      <c r="J89" s="10">
        <v>2.7030664999999978E-4</v>
      </c>
      <c r="K89" s="10">
        <v>2.9491467099999988E-4</v>
      </c>
      <c r="L89" s="10">
        <v>3.4517478599999985E-4</v>
      </c>
      <c r="M89" s="10">
        <v>3.2285842999999999E-4</v>
      </c>
      <c r="N89" s="10">
        <v>1136.8717496906659</v>
      </c>
      <c r="O89" s="10">
        <v>1149.589959830525</v>
      </c>
      <c r="P89" s="10">
        <v>1018.73161314758</v>
      </c>
      <c r="Q89" s="10">
        <v>1107.08416861347</v>
      </c>
      <c r="R89" s="10">
        <v>1091.0717170079681</v>
      </c>
      <c r="S89" s="10">
        <v>1019.387409413276</v>
      </c>
      <c r="T89" s="10">
        <v>1083.30738396019</v>
      </c>
      <c r="U89" s="10">
        <v>1229.6983258221701</v>
      </c>
      <c r="V89" s="10">
        <v>1154.2332672223399</v>
      </c>
      <c r="W89" s="10">
        <v>1206.0274127018001</v>
      </c>
      <c r="X89" s="10">
        <v>1221.5122410004301</v>
      </c>
      <c r="Y89" s="10">
        <v>1041.2272610100399</v>
      </c>
      <c r="Z89" s="10">
        <v>1185.02146998285</v>
      </c>
      <c r="AA89" s="10">
        <v>1166.6615338318302</v>
      </c>
    </row>
    <row r="90" spans="1:34" s="36" customFormat="1">
      <c r="A90" s="46" t="s">
        <v>26</v>
      </c>
      <c r="B90" s="46" t="s">
        <v>85</v>
      </c>
      <c r="C90" s="10">
        <v>0</v>
      </c>
      <c r="D90" s="10">
        <v>5.8493982999999899E-4</v>
      </c>
      <c r="E90" s="10">
        <v>7.9412309999999991E-4</v>
      </c>
      <c r="F90" s="10">
        <v>9.0651047999999994E-4</v>
      </c>
      <c r="G90" s="10">
        <v>9.0968308999999996E-4</v>
      </c>
      <c r="H90" s="10">
        <v>9.2792734999999995E-4</v>
      </c>
      <c r="I90" s="10">
        <v>1.024568199999999E-3</v>
      </c>
      <c r="J90" s="10">
        <v>1.1360669599999999E-3</v>
      </c>
      <c r="K90" s="10">
        <v>1.2560434699999999E-3</v>
      </c>
      <c r="L90" s="10">
        <v>1.3683697599999999E-3</v>
      </c>
      <c r="M90" s="10">
        <v>1.5538942699999999E-3</v>
      </c>
      <c r="N90" s="10">
        <v>1.7304026399999999E-3</v>
      </c>
      <c r="O90" s="10">
        <v>1.9927023400000002E-3</v>
      </c>
      <c r="P90" s="10">
        <v>2.553306E-3</v>
      </c>
      <c r="Q90" s="10">
        <v>2.8733529999999999E-3</v>
      </c>
      <c r="R90" s="10">
        <v>3.2859862000000004E-3</v>
      </c>
      <c r="S90" s="10">
        <v>4.0568102000000002E-3</v>
      </c>
      <c r="T90" s="10">
        <v>6.8289370000000002E-3</v>
      </c>
      <c r="U90" s="10">
        <v>6.9990543999999899E-3</v>
      </c>
      <c r="V90" s="10">
        <v>7.8707821999999799E-3</v>
      </c>
      <c r="W90" s="10">
        <v>8.1204077999999999E-3</v>
      </c>
      <c r="X90" s="10">
        <v>7.9930486000000002E-3</v>
      </c>
      <c r="Y90" s="10">
        <v>7.7705724E-3</v>
      </c>
      <c r="Z90" s="10">
        <v>1.192438339999999E-2</v>
      </c>
      <c r="AA90" s="10">
        <v>1.15405349E-2</v>
      </c>
    </row>
    <row r="91" spans="1:34" s="36" customFormat="1">
      <c r="A91" s="46" t="s">
        <v>26</v>
      </c>
      <c r="B91" s="46" t="s">
        <v>198</v>
      </c>
      <c r="C91" s="10">
        <v>0</v>
      </c>
      <c r="D91" s="10">
        <v>0</v>
      </c>
      <c r="E91" s="10">
        <v>0</v>
      </c>
      <c r="F91" s="10">
        <v>0</v>
      </c>
      <c r="G91" s="10">
        <v>1.9406895999999991E-3</v>
      </c>
      <c r="H91" s="10">
        <v>2.1486073799999988E-3</v>
      </c>
      <c r="I91" s="10">
        <v>2.7883004999999998E-3</v>
      </c>
      <c r="J91" s="10">
        <v>3.0437596999999999E-3</v>
      </c>
      <c r="K91" s="10">
        <v>3.2436847999999996E-3</v>
      </c>
      <c r="L91" s="10">
        <v>3.4123677100000001E-3</v>
      </c>
      <c r="M91" s="10">
        <v>3.739806899999999E-3</v>
      </c>
      <c r="N91" s="10">
        <v>4.0754897600000003E-3</v>
      </c>
      <c r="O91" s="10">
        <v>5.0744985999999995E-3</v>
      </c>
      <c r="P91" s="10">
        <v>6.1452527999999807E-3</v>
      </c>
      <c r="Q91" s="10">
        <v>6.3625775000000001E-3</v>
      </c>
      <c r="R91" s="10">
        <v>8.0772648999999901E-3</v>
      </c>
      <c r="S91" s="10">
        <v>1.2117741099999991E-2</v>
      </c>
      <c r="T91" s="10">
        <v>74.533792170699996</v>
      </c>
      <c r="U91" s="10">
        <v>80.730049205300006</v>
      </c>
      <c r="V91" s="10">
        <v>76.566277480400004</v>
      </c>
      <c r="W91" s="10">
        <v>77.573769909000006</v>
      </c>
      <c r="X91" s="10">
        <v>73.237499778499995</v>
      </c>
      <c r="Y91" s="10">
        <v>73.262941110699913</v>
      </c>
      <c r="Z91" s="10">
        <v>213.94335882349998</v>
      </c>
      <c r="AA91" s="10">
        <v>258.43062761449892</v>
      </c>
    </row>
    <row r="92" spans="1:34" s="36" customFormat="1">
      <c r="A92" s="46" t="s">
        <v>26</v>
      </c>
      <c r="B92" s="46" t="s">
        <v>15</v>
      </c>
      <c r="C92" s="10">
        <v>2.9083092000000001E-2</v>
      </c>
      <c r="D92" s="10">
        <v>8.3472740000000004E-2</v>
      </c>
      <c r="E92" s="10">
        <v>0.53823394000000002</v>
      </c>
      <c r="F92" s="10">
        <v>1.0370326999999999</v>
      </c>
      <c r="G92" s="10">
        <v>0.89742666000000004</v>
      </c>
      <c r="H92" s="10">
        <v>1.3426351999999999</v>
      </c>
      <c r="I92" s="10">
        <v>1.4708618</v>
      </c>
      <c r="J92" s="10">
        <v>1.6036062</v>
      </c>
      <c r="K92" s="10">
        <v>1.7980468000000001</v>
      </c>
      <c r="L92" s="10">
        <v>1.8177082999999901</v>
      </c>
      <c r="M92" s="10">
        <v>2.4092178</v>
      </c>
      <c r="N92" s="10">
        <v>2.8399652999999998</v>
      </c>
      <c r="O92" s="10">
        <v>4.1338324999999996</v>
      </c>
      <c r="P92" s="10">
        <v>4.1981219999999997</v>
      </c>
      <c r="Q92" s="10">
        <v>4.5483880000000001</v>
      </c>
      <c r="R92" s="10">
        <v>5.7300185999999904</v>
      </c>
      <c r="S92" s="10">
        <v>5.1990509999999999</v>
      </c>
      <c r="T92" s="10">
        <v>6.0155797</v>
      </c>
      <c r="U92" s="10">
        <v>6.5790329999999999</v>
      </c>
      <c r="V92" s="10">
        <v>7.0042324000000002</v>
      </c>
      <c r="W92" s="10">
        <v>7.2134729999999996</v>
      </c>
      <c r="X92" s="10">
        <v>7.7210729999999996</v>
      </c>
      <c r="Y92" s="10">
        <v>8.1370620000000002</v>
      </c>
      <c r="Z92" s="10">
        <v>8.3876869999999997</v>
      </c>
      <c r="AA92" s="10">
        <v>10.611660000000001</v>
      </c>
      <c r="AG92" s="6"/>
      <c r="AH92" s="6"/>
    </row>
    <row r="93" spans="1:34" s="36" customFormat="1">
      <c r="A93" s="53" t="s">
        <v>84</v>
      </c>
      <c r="B93" s="53"/>
      <c r="C93" s="27">
        <v>13293.273763042025</v>
      </c>
      <c r="D93" s="27">
        <v>11140.722365089921</v>
      </c>
      <c r="E93" s="27">
        <v>8952.1017678518347</v>
      </c>
      <c r="F93" s="27">
        <v>8404.2754087224785</v>
      </c>
      <c r="G93" s="27">
        <v>9734.574797036852</v>
      </c>
      <c r="H93" s="27">
        <v>9091.3042073165016</v>
      </c>
      <c r="I93" s="27">
        <v>13375.620271960317</v>
      </c>
      <c r="J93" s="27">
        <v>12973.834076771911</v>
      </c>
      <c r="K93" s="27">
        <v>14514.001610871752</v>
      </c>
      <c r="L93" s="27">
        <v>17087.243413600416</v>
      </c>
      <c r="M93" s="27">
        <v>15973.074671356177</v>
      </c>
      <c r="N93" s="27">
        <v>15671.025705164444</v>
      </c>
      <c r="O93" s="27">
        <v>19358.460996269197</v>
      </c>
      <c r="P93" s="27">
        <v>20521.873285120077</v>
      </c>
      <c r="Q93" s="27">
        <v>19726.694605308647</v>
      </c>
      <c r="R93" s="27">
        <v>18908.397895335111</v>
      </c>
      <c r="S93" s="27">
        <v>18787.169149782152</v>
      </c>
      <c r="T93" s="27">
        <v>19837.518302358378</v>
      </c>
      <c r="U93" s="27">
        <v>20343.89295358241</v>
      </c>
      <c r="V93" s="27">
        <v>20773.785344498905</v>
      </c>
      <c r="W93" s="27">
        <v>20311.4101443869</v>
      </c>
      <c r="X93" s="27">
        <v>21264.99987020273</v>
      </c>
      <c r="Y93" s="27">
        <v>21350.720429423935</v>
      </c>
      <c r="Z93" s="27">
        <v>21440.066713202661</v>
      </c>
      <c r="AA93" s="27">
        <v>20981.074841056663</v>
      </c>
      <c r="AB93" s="6"/>
      <c r="AC93" s="6"/>
      <c r="AG93" s="6"/>
      <c r="AH93" s="6"/>
    </row>
    <row r="94" spans="1:34"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D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D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c r="AD97" s="6"/>
      <c r="AE97" s="6"/>
      <c r="AF97" s="6"/>
      <c r="AG97" s="6"/>
      <c r="AH97" s="6"/>
    </row>
    <row r="98" spans="1:34" s="36" customFormat="1">
      <c r="A98" s="46" t="s">
        <v>16</v>
      </c>
      <c r="B98" s="46" t="s">
        <v>233</v>
      </c>
      <c r="C98" s="10">
        <v>1821.3256017999995</v>
      </c>
      <c r="D98" s="10">
        <v>2537.8088224257181</v>
      </c>
      <c r="E98" s="10">
        <v>3847.6007965311783</v>
      </c>
      <c r="F98" s="10">
        <v>3820.5749833600476</v>
      </c>
      <c r="G98" s="10">
        <v>3663.8621195481501</v>
      </c>
      <c r="H98" s="10">
        <v>3864.4127866957997</v>
      </c>
      <c r="I98" s="10">
        <v>4268.7343905496291</v>
      </c>
      <c r="J98" s="10">
        <v>4239.7005748227402</v>
      </c>
      <c r="K98" s="10">
        <v>4660.0833998447042</v>
      </c>
      <c r="L98" s="10">
        <v>4889.7407275917976</v>
      </c>
      <c r="M98" s="10">
        <v>5127.5046223687687</v>
      </c>
      <c r="N98" s="10">
        <v>5190.5120666840576</v>
      </c>
      <c r="O98" s="10">
        <v>5477.7258429597005</v>
      </c>
      <c r="P98" s="10">
        <v>5245.7928919891992</v>
      </c>
      <c r="Q98" s="10">
        <v>5278.6841785252</v>
      </c>
      <c r="R98" s="10">
        <v>5260.1511014746975</v>
      </c>
      <c r="S98" s="10">
        <v>4960.564395535599</v>
      </c>
      <c r="T98" s="10">
        <v>5260.6797498506994</v>
      </c>
      <c r="U98" s="10">
        <v>6017.7260204799959</v>
      </c>
      <c r="V98" s="10">
        <v>5694.7009617297999</v>
      </c>
      <c r="W98" s="10">
        <v>7112.1440313137991</v>
      </c>
      <c r="X98" s="10">
        <v>9579.4105150768974</v>
      </c>
      <c r="Y98" s="10">
        <v>8600.7489009649962</v>
      </c>
      <c r="Z98" s="10">
        <v>8915.0610618144965</v>
      </c>
      <c r="AA98" s="10">
        <v>8861.7696412584974</v>
      </c>
      <c r="AD98" s="6"/>
      <c r="AE98" s="6"/>
      <c r="AF98" s="6"/>
      <c r="AG98" s="6"/>
      <c r="AH98" s="6"/>
    </row>
    <row r="99" spans="1:34" collapsed="1">
      <c r="A99" s="46" t="s">
        <v>16</v>
      </c>
      <c r="B99" s="46" t="s">
        <v>199</v>
      </c>
      <c r="C99" s="10">
        <v>2846.92877</v>
      </c>
      <c r="D99" s="10">
        <v>2815.31333</v>
      </c>
      <c r="E99" s="10">
        <v>3844.9539199999999</v>
      </c>
      <c r="F99" s="10">
        <v>3779.9716799999997</v>
      </c>
      <c r="G99" s="10">
        <v>14371.31177570687</v>
      </c>
      <c r="H99" s="10">
        <v>17532.06482892545</v>
      </c>
      <c r="I99" s="10">
        <v>18371.987388934565</v>
      </c>
      <c r="J99" s="10">
        <v>17908.77327004476</v>
      </c>
      <c r="K99" s="10">
        <v>21541.871155482771</v>
      </c>
      <c r="L99" s="10">
        <v>24655.330063052395</v>
      </c>
      <c r="M99" s="10">
        <v>24856.761562621901</v>
      </c>
      <c r="N99" s="10">
        <v>26651.646971511396</v>
      </c>
      <c r="O99" s="10">
        <v>27013.052434470599</v>
      </c>
      <c r="P99" s="10">
        <v>25651.963464157208</v>
      </c>
      <c r="Q99" s="10">
        <v>24640.321331657695</v>
      </c>
      <c r="R99" s="10">
        <v>26038.848340292898</v>
      </c>
      <c r="S99" s="10">
        <v>25306.999404570186</v>
      </c>
      <c r="T99" s="10">
        <v>25785.091964667994</v>
      </c>
      <c r="U99" s="10">
        <v>27122.046573567801</v>
      </c>
      <c r="V99" s="10">
        <v>26700.299945272898</v>
      </c>
      <c r="W99" s="10">
        <v>28582.444101089703</v>
      </c>
      <c r="X99" s="10">
        <v>29247.23483868999</v>
      </c>
      <c r="Y99" s="10">
        <v>27081.796255375706</v>
      </c>
      <c r="Z99" s="10">
        <v>25970.320691744495</v>
      </c>
      <c r="AA99" s="10">
        <v>26310.167740843488</v>
      </c>
    </row>
    <row r="100" spans="1:34">
      <c r="A100" s="46" t="s">
        <v>16</v>
      </c>
      <c r="B100" s="46" t="s">
        <v>94</v>
      </c>
      <c r="C100" s="10">
        <v>102.84874652699999</v>
      </c>
      <c r="D100" s="10">
        <v>100.54761460999988</v>
      </c>
      <c r="E100" s="10">
        <v>126.41456204000001</v>
      </c>
      <c r="F100" s="10">
        <v>142.97677626999999</v>
      </c>
      <c r="G100" s="10">
        <v>157.50431639999988</v>
      </c>
      <c r="H100" s="10">
        <v>179.85475294</v>
      </c>
      <c r="I100" s="10">
        <v>199.9884317399999</v>
      </c>
      <c r="J100" s="10">
        <v>213.0651206499999</v>
      </c>
      <c r="K100" s="10">
        <v>252.72141193999997</v>
      </c>
      <c r="L100" s="10">
        <v>285.28055224999997</v>
      </c>
      <c r="M100" s="10">
        <v>297.54129733999991</v>
      </c>
      <c r="N100" s="10">
        <v>327.79595249999988</v>
      </c>
      <c r="O100" s="10">
        <v>379.22759507000001</v>
      </c>
      <c r="P100" s="10">
        <v>406.97018299999996</v>
      </c>
      <c r="Q100" s="10">
        <v>451.51136904999896</v>
      </c>
      <c r="R100" s="10">
        <v>489.58759103999995</v>
      </c>
      <c r="S100" s="10">
        <v>500.10225909999997</v>
      </c>
      <c r="T100" s="10">
        <v>553.02146299999981</v>
      </c>
      <c r="U100" s="10">
        <v>595.85365289999902</v>
      </c>
      <c r="V100" s="10">
        <v>628.47302639999998</v>
      </c>
      <c r="W100" s="10">
        <v>674.30685104999998</v>
      </c>
      <c r="X100" s="10">
        <v>736.5176745</v>
      </c>
      <c r="Y100" s="10">
        <v>743.94124469999997</v>
      </c>
      <c r="Z100" s="10">
        <v>816.68121580000002</v>
      </c>
      <c r="AA100" s="10">
        <v>858.04361869999889</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34">
      <c r="A103" s="46" t="s">
        <v>22</v>
      </c>
      <c r="B103" s="46" t="s">
        <v>233</v>
      </c>
      <c r="C103" s="10">
        <v>525.69985499999996</v>
      </c>
      <c r="D103" s="10">
        <v>703.71686221822858</v>
      </c>
      <c r="E103" s="10">
        <v>1563.390964492399</v>
      </c>
      <c r="F103" s="10">
        <v>1549.5192049421</v>
      </c>
      <c r="G103" s="10">
        <v>1584.6144859532001</v>
      </c>
      <c r="H103" s="10">
        <v>1734.9837025910999</v>
      </c>
      <c r="I103" s="10">
        <v>2157.2475058605</v>
      </c>
      <c r="J103" s="10">
        <v>2035.5396197373998</v>
      </c>
      <c r="K103" s="10">
        <v>2160.8474813574999</v>
      </c>
      <c r="L103" s="10">
        <v>2148.396188677099</v>
      </c>
      <c r="M103" s="10">
        <v>2066.4889788912001</v>
      </c>
      <c r="N103" s="10">
        <v>2088.1167233854999</v>
      </c>
      <c r="O103" s="10">
        <v>2181.9887260282003</v>
      </c>
      <c r="P103" s="10">
        <v>2137.1027175508998</v>
      </c>
      <c r="Q103" s="10">
        <v>2207.0381095473995</v>
      </c>
      <c r="R103" s="10">
        <v>2195.5031131165997</v>
      </c>
      <c r="S103" s="10">
        <v>2134.5489364457999</v>
      </c>
      <c r="T103" s="10">
        <v>2324.1543367746999</v>
      </c>
      <c r="U103" s="10">
        <v>2328.6860733076987</v>
      </c>
      <c r="V103" s="10">
        <v>2199.6903771044995</v>
      </c>
      <c r="W103" s="10">
        <v>2281.1666448240999</v>
      </c>
      <c r="X103" s="10">
        <v>4343.5864549352</v>
      </c>
      <c r="Y103" s="10">
        <v>3362.0659466059997</v>
      </c>
      <c r="Z103" s="10">
        <v>3490.5233746494996</v>
      </c>
      <c r="AA103" s="10">
        <v>3480.0239032700001</v>
      </c>
    </row>
    <row r="104" spans="1:34">
      <c r="A104" s="46" t="s">
        <v>22</v>
      </c>
      <c r="B104" s="46" t="s">
        <v>199</v>
      </c>
      <c r="C104" s="10">
        <v>1700.88852</v>
      </c>
      <c r="D104" s="10">
        <v>1236.9759300000001</v>
      </c>
      <c r="E104" s="10">
        <v>2172.3062799999998</v>
      </c>
      <c r="F104" s="10">
        <v>2306.6299199999999</v>
      </c>
      <c r="G104" s="10">
        <v>9182.3254341944994</v>
      </c>
      <c r="H104" s="10">
        <v>10431.309104381098</v>
      </c>
      <c r="I104" s="10">
        <v>10258.5314513788</v>
      </c>
      <c r="J104" s="10">
        <v>8755.8190986247992</v>
      </c>
      <c r="K104" s="10">
        <v>11178.7297219423</v>
      </c>
      <c r="L104" s="10">
        <v>12661.0943123457</v>
      </c>
      <c r="M104" s="10">
        <v>11655.551723738999</v>
      </c>
      <c r="N104" s="10">
        <v>12716.100695434701</v>
      </c>
      <c r="O104" s="10">
        <v>12459.132531683901</v>
      </c>
      <c r="P104" s="10">
        <v>12662.040509190603</v>
      </c>
      <c r="Q104" s="10">
        <v>11192.532819791099</v>
      </c>
      <c r="R104" s="10">
        <v>11793.850646905299</v>
      </c>
      <c r="S104" s="10">
        <v>11158.297590436299</v>
      </c>
      <c r="T104" s="10">
        <v>12138.5558834775</v>
      </c>
      <c r="U104" s="10">
        <v>12144.231342849702</v>
      </c>
      <c r="V104" s="10">
        <v>11820.1123746842</v>
      </c>
      <c r="W104" s="10">
        <v>13293.2766698507</v>
      </c>
      <c r="X104" s="10">
        <v>13341.529283917591</v>
      </c>
      <c r="Y104" s="10">
        <v>12724.9966115718</v>
      </c>
      <c r="Z104" s="10">
        <v>11387.0601245005</v>
      </c>
      <c r="AA104" s="10">
        <v>11715.076064334089</v>
      </c>
    </row>
    <row r="105" spans="1:34">
      <c r="A105" s="46" t="s">
        <v>22</v>
      </c>
      <c r="B105" s="46" t="s">
        <v>94</v>
      </c>
      <c r="C105" s="10">
        <v>15.685645689999989</v>
      </c>
      <c r="D105" s="10">
        <v>17.32666522999989</v>
      </c>
      <c r="E105" s="10">
        <v>23.68906449999999</v>
      </c>
      <c r="F105" s="10">
        <v>29.238006069999997</v>
      </c>
      <c r="G105" s="10">
        <v>34.737519999999996</v>
      </c>
      <c r="H105" s="10">
        <v>41.315695640000001</v>
      </c>
      <c r="I105" s="10">
        <v>45.984833540000004</v>
      </c>
      <c r="J105" s="10">
        <v>49.801576550000007</v>
      </c>
      <c r="K105" s="10">
        <v>57.944826739999982</v>
      </c>
      <c r="L105" s="10">
        <v>64.57744224999999</v>
      </c>
      <c r="M105" s="10">
        <v>69.372224239999994</v>
      </c>
      <c r="N105" s="10">
        <v>77.120692299999902</v>
      </c>
      <c r="O105" s="10">
        <v>89.844357469999991</v>
      </c>
      <c r="P105" s="10">
        <v>98.719760000000008</v>
      </c>
      <c r="Q105" s="10">
        <v>110.70978174999999</v>
      </c>
      <c r="R105" s="10">
        <v>119.90287373999998</v>
      </c>
      <c r="S105" s="10">
        <v>127.55516809999997</v>
      </c>
      <c r="T105" s="10">
        <v>138.8739379999999</v>
      </c>
      <c r="U105" s="10">
        <v>148.78652220000001</v>
      </c>
      <c r="V105" s="10">
        <v>155.80424439999999</v>
      </c>
      <c r="W105" s="10">
        <v>171.01148204999998</v>
      </c>
      <c r="X105" s="10">
        <v>182.89991049999998</v>
      </c>
      <c r="Y105" s="10">
        <v>188.62177170000001</v>
      </c>
      <c r="Z105" s="10">
        <v>208.46814379999989</v>
      </c>
      <c r="AA105" s="10">
        <v>220.81842370000001</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34">
      <c r="A108" s="46" t="s">
        <v>23</v>
      </c>
      <c r="B108" s="46" t="s">
        <v>233</v>
      </c>
      <c r="C108" s="10">
        <v>547.1380479999998</v>
      </c>
      <c r="D108" s="10">
        <v>562.2414687108801</v>
      </c>
      <c r="E108" s="10">
        <v>598.5257025686999</v>
      </c>
      <c r="F108" s="10">
        <v>608.85873336519785</v>
      </c>
      <c r="G108" s="10">
        <v>542.99226726480003</v>
      </c>
      <c r="H108" s="10">
        <v>511.66075162739986</v>
      </c>
      <c r="I108" s="10">
        <v>538.55720138939989</v>
      </c>
      <c r="J108" s="10">
        <v>569.36167384279997</v>
      </c>
      <c r="K108" s="10">
        <v>596.289150259699</v>
      </c>
      <c r="L108" s="10">
        <v>592.52588133899803</v>
      </c>
      <c r="M108" s="10">
        <v>597.39731394170008</v>
      </c>
      <c r="N108" s="10">
        <v>593.21450317759911</v>
      </c>
      <c r="O108" s="10">
        <v>582.38707119240007</v>
      </c>
      <c r="P108" s="10">
        <v>572.50474013149994</v>
      </c>
      <c r="Q108" s="10">
        <v>503.4535639206</v>
      </c>
      <c r="R108" s="10">
        <v>498.5345872933998</v>
      </c>
      <c r="S108" s="10">
        <v>493.94400345320003</v>
      </c>
      <c r="T108" s="10">
        <v>593.78754251829992</v>
      </c>
      <c r="U108" s="10">
        <v>1242.043660221</v>
      </c>
      <c r="V108" s="10">
        <v>1235.7342083469998</v>
      </c>
      <c r="W108" s="10">
        <v>1783.381090032</v>
      </c>
      <c r="X108" s="10">
        <v>1772.006127449999</v>
      </c>
      <c r="Y108" s="10">
        <v>2130.981560197999</v>
      </c>
      <c r="Z108" s="10">
        <v>2209.9862841609997</v>
      </c>
      <c r="AA108" s="10">
        <v>2150.6032192010002</v>
      </c>
    </row>
    <row r="109" spans="1:34">
      <c r="A109" s="46" t="s">
        <v>23</v>
      </c>
      <c r="B109" s="46" t="s">
        <v>199</v>
      </c>
      <c r="C109" s="10">
        <v>1146.04025</v>
      </c>
      <c r="D109" s="10">
        <v>1578.3373999999999</v>
      </c>
      <c r="E109" s="10">
        <v>1672.6476400000001</v>
      </c>
      <c r="F109" s="10">
        <v>1473.34176</v>
      </c>
      <c r="G109" s="10">
        <v>3350.3081722038</v>
      </c>
      <c r="H109" s="10">
        <v>3451.1464942957987</v>
      </c>
      <c r="I109" s="10">
        <v>4452.5533101252995</v>
      </c>
      <c r="J109" s="10">
        <v>5822.9603017864001</v>
      </c>
      <c r="K109" s="10">
        <v>6730.6871625861004</v>
      </c>
      <c r="L109" s="10">
        <v>8340.7990630750992</v>
      </c>
      <c r="M109" s="10">
        <v>9428.616915267201</v>
      </c>
      <c r="N109" s="10">
        <v>9839.0456170594971</v>
      </c>
      <c r="O109" s="10">
        <v>10223.6182370315</v>
      </c>
      <c r="P109" s="10">
        <v>9148.3721638918014</v>
      </c>
      <c r="Q109" s="10">
        <v>9498.8377295452992</v>
      </c>
      <c r="R109" s="10">
        <v>10145.416725354198</v>
      </c>
      <c r="S109" s="10">
        <v>10397.183269824091</v>
      </c>
      <c r="T109" s="10">
        <v>9737.2590892444914</v>
      </c>
      <c r="U109" s="10">
        <v>10895.752463110101</v>
      </c>
      <c r="V109" s="10">
        <v>10862.528273377298</v>
      </c>
      <c r="W109" s="10">
        <v>11126.733661051003</v>
      </c>
      <c r="X109" s="10">
        <v>11630.543831622799</v>
      </c>
      <c r="Y109" s="10">
        <v>10412.499731819302</v>
      </c>
      <c r="Z109" s="10">
        <v>10445.821719839998</v>
      </c>
      <c r="AA109" s="10">
        <v>10225.558594949402</v>
      </c>
    </row>
    <row r="110" spans="1:34">
      <c r="A110" s="46" t="s">
        <v>23</v>
      </c>
      <c r="B110" s="46" t="s">
        <v>94</v>
      </c>
      <c r="C110" s="10">
        <v>7.0055329999999998</v>
      </c>
      <c r="D110" s="10">
        <v>8.43062299999999</v>
      </c>
      <c r="E110" s="10">
        <v>11.805771</v>
      </c>
      <c r="F110" s="10">
        <v>15.519572</v>
      </c>
      <c r="G110" s="10">
        <v>17.264911999999999</v>
      </c>
      <c r="H110" s="10">
        <v>20.076519999999999</v>
      </c>
      <c r="I110" s="10">
        <v>24.671365999999999</v>
      </c>
      <c r="J110" s="10">
        <v>29.095675</v>
      </c>
      <c r="K110" s="10">
        <v>34.942608</v>
      </c>
      <c r="L110" s="10">
        <v>38.984720000000003</v>
      </c>
      <c r="M110" s="10">
        <v>44.696888000000001</v>
      </c>
      <c r="N110" s="10">
        <v>50.22448</v>
      </c>
      <c r="O110" s="10">
        <v>55.496879999999997</v>
      </c>
      <c r="P110" s="10">
        <v>61.178157999999897</v>
      </c>
      <c r="Q110" s="10">
        <v>70.149795999999995</v>
      </c>
      <c r="R110" s="10">
        <v>77.189660000000003</v>
      </c>
      <c r="S110" s="10">
        <v>82.977050000000006</v>
      </c>
      <c r="T110" s="10">
        <v>93.212789999999998</v>
      </c>
      <c r="U110" s="10">
        <v>98.112639999999999</v>
      </c>
      <c r="V110" s="10">
        <v>104.71729000000001</v>
      </c>
      <c r="W110" s="10">
        <v>112.548134</v>
      </c>
      <c r="X110" s="10">
        <v>121.051186</v>
      </c>
      <c r="Y110" s="10">
        <v>125.208755</v>
      </c>
      <c r="Z110" s="10">
        <v>140.93892</v>
      </c>
      <c r="AA110" s="10">
        <v>148.14868000000001</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10">
        <v>368.60795299999995</v>
      </c>
      <c r="D113" s="10">
        <v>887.30871265331905</v>
      </c>
      <c r="E113" s="10">
        <v>1254.6516351598002</v>
      </c>
      <c r="F113" s="10">
        <v>1249.9204807637</v>
      </c>
      <c r="G113" s="10">
        <v>1136.6752192297999</v>
      </c>
      <c r="H113" s="10">
        <v>1237.5925636136999</v>
      </c>
      <c r="I113" s="10">
        <v>1186.9786892976995</v>
      </c>
      <c r="J113" s="10">
        <v>1281.1650588195002</v>
      </c>
      <c r="K113" s="10">
        <v>1512.6996780841966</v>
      </c>
      <c r="L113" s="10">
        <v>1745.9040153942001</v>
      </c>
      <c r="M113" s="10">
        <v>2099.3374711797992</v>
      </c>
      <c r="N113" s="10">
        <v>2150.6831624562983</v>
      </c>
      <c r="O113" s="10">
        <v>2330.3297146299001</v>
      </c>
      <c r="P113" s="10">
        <v>2151.1490205973</v>
      </c>
      <c r="Q113" s="10">
        <v>2180.5871560797996</v>
      </c>
      <c r="R113" s="10">
        <v>2172.5760217475986</v>
      </c>
      <c r="S113" s="10">
        <v>1970.2039360658991</v>
      </c>
      <c r="T113" s="10">
        <v>1968.1502020743992</v>
      </c>
      <c r="U113" s="10">
        <v>2067.7920072959992</v>
      </c>
      <c r="V113" s="10">
        <v>1984.6293372669002</v>
      </c>
      <c r="W113" s="10">
        <v>2013.9688735425</v>
      </c>
      <c r="X113" s="10">
        <v>2106.3794190868998</v>
      </c>
      <c r="Y113" s="10">
        <v>1878.916798138999</v>
      </c>
      <c r="Z113" s="10">
        <v>1955.9249288649989</v>
      </c>
      <c r="AA113" s="10">
        <v>1994.3192499314989</v>
      </c>
    </row>
    <row r="114" spans="1:27">
      <c r="A114" s="46" t="s">
        <v>24</v>
      </c>
      <c r="B114" s="46" t="s">
        <v>199</v>
      </c>
      <c r="C114" s="10">
        <v>0</v>
      </c>
      <c r="D114" s="10">
        <v>0</v>
      </c>
      <c r="E114" s="10">
        <v>0</v>
      </c>
      <c r="F114" s="10">
        <v>0</v>
      </c>
      <c r="G114" s="10">
        <v>1838.6756075827</v>
      </c>
      <c r="H114" s="10">
        <v>3649.6064000000001</v>
      </c>
      <c r="I114" s="10">
        <v>3660.89896</v>
      </c>
      <c r="J114" s="10">
        <v>3329.9898599999988</v>
      </c>
      <c r="K114" s="10">
        <v>3632.45</v>
      </c>
      <c r="L114" s="10">
        <v>3653.4322000000002</v>
      </c>
      <c r="M114" s="10">
        <v>3772.5880000000002</v>
      </c>
      <c r="N114" s="10">
        <v>4096.4952999999996</v>
      </c>
      <c r="O114" s="10">
        <v>4330.2949599999993</v>
      </c>
      <c r="P114" s="10">
        <v>3841.5427300000001</v>
      </c>
      <c r="Q114" s="10">
        <v>3948.9424000000004</v>
      </c>
      <c r="R114" s="10">
        <v>4099.5703599999988</v>
      </c>
      <c r="S114" s="10">
        <v>3751.5025000000001</v>
      </c>
      <c r="T114" s="10">
        <v>3811.1140399999995</v>
      </c>
      <c r="U114" s="10">
        <v>3975.5352000000003</v>
      </c>
      <c r="V114" s="10">
        <v>3917.0771600000003</v>
      </c>
      <c r="W114" s="10">
        <v>4060.5924300000006</v>
      </c>
      <c r="X114" s="10">
        <v>4177.7402400000001</v>
      </c>
      <c r="Y114" s="10">
        <v>3848.9389000000001</v>
      </c>
      <c r="Z114" s="10">
        <v>3853.3872999999999</v>
      </c>
      <c r="AA114" s="10">
        <v>4032.0624000000003</v>
      </c>
    </row>
    <row r="115" spans="1:27">
      <c r="A115" s="46" t="s">
        <v>24</v>
      </c>
      <c r="B115" s="46" t="s">
        <v>94</v>
      </c>
      <c r="C115" s="10">
        <v>15.814193</v>
      </c>
      <c r="D115" s="10">
        <v>16.81944</v>
      </c>
      <c r="E115" s="10">
        <v>23.582767</v>
      </c>
      <c r="F115" s="10">
        <v>29.423867999999999</v>
      </c>
      <c r="G115" s="10">
        <v>32.793953000000002</v>
      </c>
      <c r="H115" s="10">
        <v>41.464950000000002</v>
      </c>
      <c r="I115" s="10">
        <v>44.744811999999897</v>
      </c>
      <c r="J115" s="10">
        <v>49.925930000000001</v>
      </c>
      <c r="K115" s="10">
        <v>59.686256</v>
      </c>
      <c r="L115" s="10">
        <v>71.505713999999998</v>
      </c>
      <c r="M115" s="10">
        <v>71.305045999999905</v>
      </c>
      <c r="N115" s="10">
        <v>82.541439999999994</v>
      </c>
      <c r="O115" s="10">
        <v>98.746314999999996</v>
      </c>
      <c r="P115" s="10">
        <v>102.05551</v>
      </c>
      <c r="Q115" s="10">
        <v>116.61053</v>
      </c>
      <c r="R115" s="10">
        <v>127.194374</v>
      </c>
      <c r="S115" s="10">
        <v>130.12126000000001</v>
      </c>
      <c r="T115" s="10">
        <v>145.67000999999999</v>
      </c>
      <c r="U115" s="10">
        <v>163.52376999999899</v>
      </c>
      <c r="V115" s="10">
        <v>176.47441000000001</v>
      </c>
      <c r="W115" s="10">
        <v>189.42328000000001</v>
      </c>
      <c r="X115" s="10">
        <v>211.05867000000001</v>
      </c>
      <c r="Y115" s="10">
        <v>204.25551999999999</v>
      </c>
      <c r="Z115" s="10">
        <v>227.87873999999999</v>
      </c>
      <c r="AA115" s="10">
        <v>241.66817999999901</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10">
        <v>379.87974579999997</v>
      </c>
      <c r="D118" s="10">
        <v>384.54108417911004</v>
      </c>
      <c r="E118" s="10">
        <v>431.031551344099</v>
      </c>
      <c r="F118" s="10">
        <v>412.27548829999995</v>
      </c>
      <c r="G118" s="10">
        <v>399.5790677</v>
      </c>
      <c r="H118" s="10">
        <v>380.17466759999996</v>
      </c>
      <c r="I118" s="10">
        <v>385.94977819999991</v>
      </c>
      <c r="J118" s="10">
        <v>353.63287400000002</v>
      </c>
      <c r="K118" s="10">
        <v>390.24559939999887</v>
      </c>
      <c r="L118" s="10">
        <v>402.91301809999999</v>
      </c>
      <c r="M118" s="10">
        <v>364.27901409999998</v>
      </c>
      <c r="N118" s="10">
        <v>358.49562410000004</v>
      </c>
      <c r="O118" s="10">
        <v>383.01796510000003</v>
      </c>
      <c r="P118" s="10">
        <v>385.03338319999989</v>
      </c>
      <c r="Q118" s="10">
        <v>387.6019371999999</v>
      </c>
      <c r="R118" s="10">
        <v>393.53347959999996</v>
      </c>
      <c r="S118" s="10">
        <v>361.86270130000003</v>
      </c>
      <c r="T118" s="10">
        <v>374.57956230000002</v>
      </c>
      <c r="U118" s="10">
        <v>379.19597119999895</v>
      </c>
      <c r="V118" s="10">
        <v>274.63769810000002</v>
      </c>
      <c r="W118" s="10">
        <v>1033.6177885</v>
      </c>
      <c r="X118" s="10">
        <v>1357.4290190000002</v>
      </c>
      <c r="Y118" s="10">
        <v>1228.77538</v>
      </c>
      <c r="Z118" s="10">
        <v>1258.6123161200001</v>
      </c>
      <c r="AA118" s="10">
        <v>1236.8095805399998</v>
      </c>
    </row>
    <row r="119" spans="1:27">
      <c r="A119" s="46" t="s">
        <v>25</v>
      </c>
      <c r="B119" s="46" t="s">
        <v>199</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94</v>
      </c>
      <c r="C120" s="10">
        <v>64.30968</v>
      </c>
      <c r="D120" s="10">
        <v>57.872765000000001</v>
      </c>
      <c r="E120" s="10">
        <v>66.704440000000005</v>
      </c>
      <c r="F120" s="10">
        <v>67.573589999999996</v>
      </c>
      <c r="G120" s="10">
        <v>71.652819999999906</v>
      </c>
      <c r="H120" s="10">
        <v>75.414180000000002</v>
      </c>
      <c r="I120" s="10">
        <v>82.861760000000004</v>
      </c>
      <c r="J120" s="10">
        <v>82.351493999999903</v>
      </c>
      <c r="K120" s="10">
        <v>98.029529999999994</v>
      </c>
      <c r="L120" s="10">
        <v>108.07398000000001</v>
      </c>
      <c r="M120" s="10">
        <v>109.32737</v>
      </c>
      <c r="N120" s="10">
        <v>114.58056999999999</v>
      </c>
      <c r="O120" s="10">
        <v>130.26133999999999</v>
      </c>
      <c r="P120" s="10">
        <v>140.09315000000001</v>
      </c>
      <c r="Q120" s="10">
        <v>148.69021999999899</v>
      </c>
      <c r="R120" s="10">
        <v>158.55950999999999</v>
      </c>
      <c r="S120" s="10">
        <v>153.31018</v>
      </c>
      <c r="T120" s="10">
        <v>168.20946000000001</v>
      </c>
      <c r="U120" s="10">
        <v>177.66548</v>
      </c>
      <c r="V120" s="10">
        <v>183.25505000000001</v>
      </c>
      <c r="W120" s="10">
        <v>192.84465</v>
      </c>
      <c r="X120" s="10">
        <v>212.39331000000001</v>
      </c>
      <c r="Y120" s="10">
        <v>216.30789999999999</v>
      </c>
      <c r="Z120" s="10">
        <v>229.51528999999999</v>
      </c>
      <c r="AA120" s="10">
        <v>234.94157000000001</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10">
        <v>0</v>
      </c>
      <c r="D123" s="10">
        <v>6.9466417999999907E-4</v>
      </c>
      <c r="E123" s="10">
        <v>9.4296618000000009E-4</v>
      </c>
      <c r="F123" s="10">
        <v>1.075989049999999E-3</v>
      </c>
      <c r="G123" s="10">
        <v>1.0794003499999981E-3</v>
      </c>
      <c r="H123" s="10">
        <v>1.101263599999999E-3</v>
      </c>
      <c r="I123" s="10">
        <v>1.215802029999999E-3</v>
      </c>
      <c r="J123" s="10">
        <v>1.3484230399999999E-3</v>
      </c>
      <c r="K123" s="10">
        <v>1.4907433100000002E-3</v>
      </c>
      <c r="L123" s="10">
        <v>1.6240815E-3</v>
      </c>
      <c r="M123" s="10">
        <v>1.84425607E-3</v>
      </c>
      <c r="N123" s="10">
        <v>2.0535646599999999E-3</v>
      </c>
      <c r="O123" s="10">
        <v>2.3660091999999997E-3</v>
      </c>
      <c r="P123" s="10">
        <v>3.03050949999999E-3</v>
      </c>
      <c r="Q123" s="10">
        <v>3.4117773999999901E-3</v>
      </c>
      <c r="R123" s="10">
        <v>3.8997170999999901E-3</v>
      </c>
      <c r="S123" s="10">
        <v>4.8182707000000002E-3</v>
      </c>
      <c r="T123" s="10">
        <v>8.1061833E-3</v>
      </c>
      <c r="U123" s="10">
        <v>8.3084552999999998E-3</v>
      </c>
      <c r="V123" s="10">
        <v>9.3409113999999901E-3</v>
      </c>
      <c r="W123" s="10">
        <v>9.6344151999999995E-3</v>
      </c>
      <c r="X123" s="10">
        <v>9.4946047999999797E-3</v>
      </c>
      <c r="Y123" s="10">
        <v>9.2160220000000008E-3</v>
      </c>
      <c r="Z123" s="10">
        <v>1.4158019000000001E-2</v>
      </c>
      <c r="AA123" s="10">
        <v>1.3688316000000001E-2</v>
      </c>
    </row>
    <row r="124" spans="1:27">
      <c r="A124" s="46" t="s">
        <v>26</v>
      </c>
      <c r="B124" s="46" t="s">
        <v>199</v>
      </c>
      <c r="C124" s="10">
        <v>0</v>
      </c>
      <c r="D124" s="10">
        <v>0</v>
      </c>
      <c r="E124" s="10">
        <v>0</v>
      </c>
      <c r="F124" s="10">
        <v>0</v>
      </c>
      <c r="G124" s="10">
        <v>2.5617258699999999E-3</v>
      </c>
      <c r="H124" s="10">
        <v>2.8302485499999987E-3</v>
      </c>
      <c r="I124" s="10">
        <v>3.6674304699999987E-3</v>
      </c>
      <c r="J124" s="10">
        <v>4.0096335599999903E-3</v>
      </c>
      <c r="K124" s="10">
        <v>4.2709543699999989E-3</v>
      </c>
      <c r="L124" s="10">
        <v>4.48763159999998E-3</v>
      </c>
      <c r="M124" s="10">
        <v>4.9236156999999999E-3</v>
      </c>
      <c r="N124" s="10">
        <v>5.3590171999999998E-3</v>
      </c>
      <c r="O124" s="10">
        <v>6.7057551999999904E-3</v>
      </c>
      <c r="P124" s="10">
        <v>8.0610747999999999E-3</v>
      </c>
      <c r="Q124" s="10">
        <v>8.3823212999999883E-3</v>
      </c>
      <c r="R124" s="10">
        <v>1.0608033399999999E-2</v>
      </c>
      <c r="S124" s="10">
        <v>1.60443098E-2</v>
      </c>
      <c r="T124" s="10">
        <v>98.162951945999993</v>
      </c>
      <c r="U124" s="10">
        <v>106.527567608</v>
      </c>
      <c r="V124" s="10">
        <v>100.5821372114</v>
      </c>
      <c r="W124" s="10">
        <v>101.84134018799899</v>
      </c>
      <c r="X124" s="10">
        <v>97.421483149599908</v>
      </c>
      <c r="Y124" s="10">
        <v>95.361011984599998</v>
      </c>
      <c r="Z124" s="10">
        <v>284.0515474039999</v>
      </c>
      <c r="AA124" s="10">
        <v>337.47068155999989</v>
      </c>
    </row>
    <row r="125" spans="1:27">
      <c r="A125" s="46" t="s">
        <v>26</v>
      </c>
      <c r="B125" s="46" t="s">
        <v>94</v>
      </c>
      <c r="C125" s="10">
        <v>3.3694836999999998E-2</v>
      </c>
      <c r="D125" s="10">
        <v>9.8121379999999994E-2</v>
      </c>
      <c r="E125" s="10">
        <v>0.63251953999999999</v>
      </c>
      <c r="F125" s="10">
        <v>1.2217401999999999</v>
      </c>
      <c r="G125" s="10">
        <v>1.0551113999999999</v>
      </c>
      <c r="H125" s="10">
        <v>1.5834073</v>
      </c>
      <c r="I125" s="10">
        <v>1.7256601999999901</v>
      </c>
      <c r="J125" s="10">
        <v>1.8904451</v>
      </c>
      <c r="K125" s="10">
        <v>2.1181912000000001</v>
      </c>
      <c r="L125" s="10">
        <v>2.1386959999999999</v>
      </c>
      <c r="M125" s="10">
        <v>2.8397690999999998</v>
      </c>
      <c r="N125" s="10">
        <v>3.3287702000000001</v>
      </c>
      <c r="O125" s="10">
        <v>4.8787025999999996</v>
      </c>
      <c r="P125" s="10">
        <v>4.9236050000000002</v>
      </c>
      <c r="Q125" s="10">
        <v>5.3510413000000003</v>
      </c>
      <c r="R125" s="10">
        <v>6.74117329999999</v>
      </c>
      <c r="S125" s="10">
        <v>6.1386010000000004</v>
      </c>
      <c r="T125" s="10">
        <v>7.0552649999999897</v>
      </c>
      <c r="U125" s="10">
        <v>7.7652406999999997</v>
      </c>
      <c r="V125" s="10">
        <v>8.2220320000000005</v>
      </c>
      <c r="W125" s="10">
        <v>8.4793050000000001</v>
      </c>
      <c r="X125" s="10">
        <v>9.1145979999999902</v>
      </c>
      <c r="Y125" s="10">
        <v>9.5472979999999996</v>
      </c>
      <c r="Z125" s="10">
        <v>9.8801220000000001</v>
      </c>
      <c r="AA125" s="10">
        <v>12.466764999999899</v>
      </c>
    </row>
    <row r="131" collapsed="1"/>
    <row r="132" collapsed="1"/>
  </sheetData>
  <sheetProtection algorithmName="SHA-512" hashValue="Tfh/MPruWwtiKFkKHlTiLbn7qaCOPezUDoa6tdoYVEZs/yeqb4evUm79i00HkkfJ5syREpdlqZB9cmGg/BmkHg==" saltValue="lRP/q8UMjWzwG8xJXYsdHg=="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188736"/>
  </sheetPr>
  <dimension ref="A1:AH132"/>
  <sheetViews>
    <sheetView showGridLines="0"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1.5703125" style="6" bestFit="1" customWidth="1"/>
    <col min="33" max="16384" width="9.42578125" style="6"/>
  </cols>
  <sheetData>
    <row r="1" spans="1:34" s="36" customFormat="1" ht="23.25" customHeight="1">
      <c r="A1" s="9" t="s">
        <v>223</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206</v>
      </c>
    </row>
    <row r="3" spans="1:34" s="36" customFormat="1">
      <c r="A3" s="7"/>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34">
      <c r="A6" s="46" t="s">
        <v>16</v>
      </c>
      <c r="B6" s="46" t="s">
        <v>2</v>
      </c>
      <c r="C6" s="10">
        <v>16456</v>
      </c>
      <c r="D6" s="10">
        <v>16456</v>
      </c>
      <c r="E6" s="10">
        <v>13576</v>
      </c>
      <c r="F6" s="10">
        <v>12036</v>
      </c>
      <c r="G6" s="10">
        <v>9346</v>
      </c>
      <c r="H6" s="10">
        <v>7246</v>
      </c>
      <c r="I6" s="10">
        <v>5986</v>
      </c>
      <c r="J6" s="10">
        <v>5706</v>
      </c>
      <c r="K6" s="10">
        <v>4626</v>
      </c>
      <c r="L6" s="10">
        <v>3826</v>
      </c>
      <c r="M6" s="10">
        <v>3082</v>
      </c>
      <c r="N6" s="10">
        <v>3082</v>
      </c>
      <c r="O6" s="10">
        <v>3082</v>
      </c>
      <c r="P6" s="10">
        <v>3082</v>
      </c>
      <c r="Q6" s="10">
        <v>3082</v>
      </c>
      <c r="R6" s="10">
        <v>3082</v>
      </c>
      <c r="S6" s="10">
        <v>1692</v>
      </c>
      <c r="T6" s="10">
        <v>1692</v>
      </c>
      <c r="U6" s="10">
        <v>1692</v>
      </c>
      <c r="V6" s="10">
        <v>1692</v>
      </c>
      <c r="W6" s="10">
        <v>1692</v>
      </c>
      <c r="X6" s="10">
        <v>1692</v>
      </c>
      <c r="Y6" s="10">
        <v>1692</v>
      </c>
      <c r="Z6" s="10">
        <v>1692</v>
      </c>
      <c r="AA6" s="10">
        <v>1692</v>
      </c>
    </row>
    <row r="7" spans="1:34">
      <c r="A7" s="46" t="s">
        <v>16</v>
      </c>
      <c r="B7" s="46" t="s">
        <v>11</v>
      </c>
      <c r="C7" s="10">
        <v>4835</v>
      </c>
      <c r="D7" s="10">
        <v>4835</v>
      </c>
      <c r="E7" s="10">
        <v>4835</v>
      </c>
      <c r="F7" s="10">
        <v>4835</v>
      </c>
      <c r="G7" s="10">
        <v>3385</v>
      </c>
      <c r="H7" s="10">
        <v>3385</v>
      </c>
      <c r="I7" s="10">
        <v>3385</v>
      </c>
      <c r="J7" s="10">
        <v>3385</v>
      </c>
      <c r="K7" s="10">
        <v>3385</v>
      </c>
      <c r="L7" s="10">
        <v>1160</v>
      </c>
      <c r="M7" s="10">
        <v>580</v>
      </c>
      <c r="N7" s="10">
        <v>580</v>
      </c>
      <c r="O7" s="10">
        <v>580</v>
      </c>
      <c r="P7" s="10">
        <v>580</v>
      </c>
      <c r="Q7" s="10">
        <v>580</v>
      </c>
      <c r="R7" s="10">
        <v>580</v>
      </c>
      <c r="S7" s="10">
        <v>580</v>
      </c>
      <c r="T7" s="10">
        <v>580</v>
      </c>
      <c r="U7" s="10">
        <v>580</v>
      </c>
      <c r="V7" s="10">
        <v>580</v>
      </c>
      <c r="W7" s="10">
        <v>580</v>
      </c>
      <c r="X7" s="10">
        <v>580</v>
      </c>
      <c r="Y7" s="10">
        <v>580</v>
      </c>
      <c r="Z7" s="10">
        <v>0</v>
      </c>
      <c r="AA7" s="10">
        <v>0</v>
      </c>
    </row>
    <row r="8" spans="1:34">
      <c r="A8" s="46" t="s">
        <v>16</v>
      </c>
      <c r="B8" s="46" t="s">
        <v>7</v>
      </c>
      <c r="C8" s="10">
        <v>2954.8999938964839</v>
      </c>
      <c r="D8" s="10">
        <v>2954.8999938964839</v>
      </c>
      <c r="E8" s="10">
        <v>2954.8999938964839</v>
      </c>
      <c r="F8" s="10">
        <v>2774.8999938964839</v>
      </c>
      <c r="G8" s="10">
        <v>2774.8999938964839</v>
      </c>
      <c r="H8" s="10">
        <v>2774.8999938964839</v>
      </c>
      <c r="I8" s="10">
        <v>2774.8999938964839</v>
      </c>
      <c r="J8" s="10">
        <v>2774.8999938964839</v>
      </c>
      <c r="K8" s="10">
        <v>2774.8999938964839</v>
      </c>
      <c r="L8" s="10">
        <v>2774.8999938964839</v>
      </c>
      <c r="M8" s="10">
        <v>2774.8999938964839</v>
      </c>
      <c r="N8" s="10">
        <v>2774.8999938964839</v>
      </c>
      <c r="O8" s="10">
        <v>2389.8999938964839</v>
      </c>
      <c r="P8" s="10">
        <v>1860.8999938964839</v>
      </c>
      <c r="Q8" s="10">
        <v>1860.8999938964839</v>
      </c>
      <c r="R8" s="10">
        <v>1716.500113792084</v>
      </c>
      <c r="S8" s="10">
        <v>1716.5004508812301</v>
      </c>
      <c r="T8" s="10">
        <v>1716.5008849369599</v>
      </c>
      <c r="U8" s="10">
        <v>1716.5008860611601</v>
      </c>
      <c r="V8" s="10">
        <v>1276.5009272734999</v>
      </c>
      <c r="W8" s="10">
        <v>1276.5009284633902</v>
      </c>
      <c r="X8" s="10">
        <v>632.00104656539997</v>
      </c>
      <c r="Y8" s="10">
        <v>388.00129658832003</v>
      </c>
      <c r="Z8" s="10">
        <v>388.00139392158997</v>
      </c>
      <c r="AA8" s="10">
        <v>388.00141818066004</v>
      </c>
    </row>
    <row r="9" spans="1:34">
      <c r="A9" s="46" t="s">
        <v>16</v>
      </c>
      <c r="B9" s="46" t="s">
        <v>12</v>
      </c>
      <c r="C9" s="10">
        <v>1300</v>
      </c>
      <c r="D9" s="10">
        <v>1300</v>
      </c>
      <c r="E9" s="10">
        <v>500</v>
      </c>
      <c r="F9" s="10">
        <v>500</v>
      </c>
      <c r="G9" s="10">
        <v>500</v>
      </c>
      <c r="H9" s="10">
        <v>500</v>
      </c>
      <c r="I9" s="10">
        <v>500</v>
      </c>
      <c r="J9" s="10">
        <v>500</v>
      </c>
      <c r="K9" s="10">
        <v>500</v>
      </c>
      <c r="L9" s="10">
        <v>500</v>
      </c>
      <c r="M9" s="10">
        <v>500</v>
      </c>
      <c r="N9" s="10">
        <v>500</v>
      </c>
      <c r="O9" s="10">
        <v>500</v>
      </c>
      <c r="P9" s="10">
        <v>500</v>
      </c>
      <c r="Q9" s="10">
        <v>500</v>
      </c>
      <c r="R9" s="10">
        <v>0</v>
      </c>
      <c r="S9" s="10">
        <v>0</v>
      </c>
      <c r="T9" s="10">
        <v>0</v>
      </c>
      <c r="U9" s="10">
        <v>0</v>
      </c>
      <c r="V9" s="10">
        <v>0</v>
      </c>
      <c r="W9" s="10">
        <v>0</v>
      </c>
      <c r="X9" s="10">
        <v>0</v>
      </c>
      <c r="Y9" s="10">
        <v>0</v>
      </c>
      <c r="Z9" s="10">
        <v>0</v>
      </c>
      <c r="AA9" s="10">
        <v>0</v>
      </c>
    </row>
    <row r="10" spans="1:34">
      <c r="A10" s="46" t="s">
        <v>16</v>
      </c>
      <c r="B10" s="46" t="s">
        <v>5</v>
      </c>
      <c r="C10" s="10">
        <v>8305.3589744567853</v>
      </c>
      <c r="D10" s="10">
        <v>8305.3589744567853</v>
      </c>
      <c r="E10" s="10">
        <v>8305.3589744567853</v>
      </c>
      <c r="F10" s="10">
        <v>8305.3589744567853</v>
      </c>
      <c r="G10" s="10">
        <v>8305.3589744567853</v>
      </c>
      <c r="H10" s="10">
        <v>8305.3589744567853</v>
      </c>
      <c r="I10" s="10">
        <v>7922.8589744567853</v>
      </c>
      <c r="J10" s="10">
        <v>7922.8589744567853</v>
      </c>
      <c r="K10" s="10">
        <v>7645.9989891052237</v>
      </c>
      <c r="L10" s="10">
        <v>7052.499399139173</v>
      </c>
      <c r="M10" s="10">
        <v>6935.4999467189336</v>
      </c>
      <c r="N10" s="10">
        <v>6805.499977249473</v>
      </c>
      <c r="O10" s="10">
        <v>6805.5000061479341</v>
      </c>
      <c r="P10" s="10">
        <v>7054.4128257947132</v>
      </c>
      <c r="Q10" s="10">
        <v>7054.4128453762232</v>
      </c>
      <c r="R10" s="10">
        <v>6614.4132165851861</v>
      </c>
      <c r="S10" s="10">
        <v>6494.4133926025497</v>
      </c>
      <c r="T10" s="10">
        <v>8191.0462377546537</v>
      </c>
      <c r="U10" s="10">
        <v>8097.0462455870729</v>
      </c>
      <c r="V10" s="10">
        <v>8141.7677631780325</v>
      </c>
      <c r="W10" s="10">
        <v>8074.0106090903719</v>
      </c>
      <c r="X10" s="10">
        <v>7950.8106954314599</v>
      </c>
      <c r="Y10" s="10">
        <v>7867.9368540647802</v>
      </c>
      <c r="Z10" s="10">
        <v>7315.0161976419904</v>
      </c>
      <c r="AA10" s="10">
        <v>7976.3862781878115</v>
      </c>
    </row>
    <row r="11" spans="1:34">
      <c r="A11" s="46" t="s">
        <v>16</v>
      </c>
      <c r="B11" s="46" t="s">
        <v>3</v>
      </c>
      <c r="C11" s="10">
        <v>7507.4199905395499</v>
      </c>
      <c r="D11" s="10">
        <v>7507.4199905395499</v>
      </c>
      <c r="E11" s="10">
        <v>7507.4199905395499</v>
      </c>
      <c r="F11" s="10">
        <v>7507.4199905395499</v>
      </c>
      <c r="G11" s="10">
        <v>7507.4199905395499</v>
      </c>
      <c r="H11" s="10">
        <v>7507.4199905395499</v>
      </c>
      <c r="I11" s="10">
        <v>7507.4199905395499</v>
      </c>
      <c r="J11" s="10">
        <v>7507.4199905395499</v>
      </c>
      <c r="K11" s="10">
        <v>7507.4199905395499</v>
      </c>
      <c r="L11" s="10">
        <v>7507.4199905395499</v>
      </c>
      <c r="M11" s="10">
        <v>7507.4199905395499</v>
      </c>
      <c r="N11" s="10">
        <v>7507.4199905395499</v>
      </c>
      <c r="O11" s="10">
        <v>7507.4199905395499</v>
      </c>
      <c r="P11" s="10">
        <v>7421.019989013671</v>
      </c>
      <c r="Q11" s="10">
        <v>7421.019989013671</v>
      </c>
      <c r="R11" s="10">
        <v>7421.019989013671</v>
      </c>
      <c r="S11" s="10">
        <v>7421.019989013671</v>
      </c>
      <c r="T11" s="10">
        <v>7421.019989013671</v>
      </c>
      <c r="U11" s="10">
        <v>7355.019989013671</v>
      </c>
      <c r="V11" s="10">
        <v>7355.019989013671</v>
      </c>
      <c r="W11" s="10">
        <v>7355.019989013671</v>
      </c>
      <c r="X11" s="10">
        <v>7355.019989013671</v>
      </c>
      <c r="Y11" s="10">
        <v>7355.019989013671</v>
      </c>
      <c r="Z11" s="10">
        <v>7355.019989013671</v>
      </c>
      <c r="AA11" s="10">
        <v>7355.019989013671</v>
      </c>
    </row>
    <row r="12" spans="1:34">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34">
      <c r="A13" s="46" t="s">
        <v>16</v>
      </c>
      <c r="B13" s="46" t="s">
        <v>9</v>
      </c>
      <c r="C13" s="10">
        <v>12114.048015594472</v>
      </c>
      <c r="D13" s="10">
        <v>17687.823919968399</v>
      </c>
      <c r="E13" s="10">
        <v>23505.520471337291</v>
      </c>
      <c r="F13" s="10">
        <v>31148.503774852037</v>
      </c>
      <c r="G13" s="10">
        <v>33526.266819364195</v>
      </c>
      <c r="H13" s="10">
        <v>38578.31703840752</v>
      </c>
      <c r="I13" s="10">
        <v>38790.521267748445</v>
      </c>
      <c r="J13" s="10">
        <v>38843.429497487828</v>
      </c>
      <c r="K13" s="10">
        <v>40117.262918607004</v>
      </c>
      <c r="L13" s="10">
        <v>40851.559059391155</v>
      </c>
      <c r="M13" s="10">
        <v>41898.05545334005</v>
      </c>
      <c r="N13" s="10">
        <v>42058.659070167356</v>
      </c>
      <c r="O13" s="10">
        <v>42827.359097360393</v>
      </c>
      <c r="P13" s="10">
        <v>43760.160248512009</v>
      </c>
      <c r="Q13" s="10">
        <v>43978.686298769389</v>
      </c>
      <c r="R13" s="10">
        <v>44651.986235266821</v>
      </c>
      <c r="S13" s="10">
        <v>44248.040470332751</v>
      </c>
      <c r="T13" s="10">
        <v>46621.981702821744</v>
      </c>
      <c r="U13" s="10">
        <v>46610.36850641224</v>
      </c>
      <c r="V13" s="10">
        <v>45455.099766794148</v>
      </c>
      <c r="W13" s="10">
        <v>44706.853300930168</v>
      </c>
      <c r="X13" s="10">
        <v>44096.743564468372</v>
      </c>
      <c r="Y13" s="10">
        <v>46567.903823928136</v>
      </c>
      <c r="Z13" s="10">
        <v>46500.527290536622</v>
      </c>
      <c r="AA13" s="10">
        <v>47594.979635437878</v>
      </c>
    </row>
    <row r="14" spans="1:34">
      <c r="A14" s="46" t="s">
        <v>16</v>
      </c>
      <c r="B14" s="46" t="s">
        <v>8</v>
      </c>
      <c r="C14" s="10">
        <v>10576.490999221791</v>
      </c>
      <c r="D14" s="10">
        <v>11900.875764496264</v>
      </c>
      <c r="E14" s="10">
        <v>12714.134436507513</v>
      </c>
      <c r="F14" s="10">
        <v>13578.986332841894</v>
      </c>
      <c r="G14" s="10">
        <v>19349.716973622897</v>
      </c>
      <c r="H14" s="10">
        <v>19444.921278405967</v>
      </c>
      <c r="I14" s="10">
        <v>19444.920682494325</v>
      </c>
      <c r="J14" s="10">
        <v>19438.800901137387</v>
      </c>
      <c r="K14" s="10">
        <v>19438.800966257135</v>
      </c>
      <c r="L14" s="10">
        <v>20114.53428292858</v>
      </c>
      <c r="M14" s="10">
        <v>22313.538212894153</v>
      </c>
      <c r="N14" s="10">
        <v>23195.678222712417</v>
      </c>
      <c r="O14" s="10">
        <v>23074.678241084061</v>
      </c>
      <c r="P14" s="10">
        <v>23024.678352848576</v>
      </c>
      <c r="Q14" s="10">
        <v>22874.378379289894</v>
      </c>
      <c r="R14" s="10">
        <v>22874.379343046752</v>
      </c>
      <c r="S14" s="10">
        <v>22874.380665876106</v>
      </c>
      <c r="T14" s="10">
        <v>22874.126842880109</v>
      </c>
      <c r="U14" s="10">
        <v>24659.059570737776</v>
      </c>
      <c r="V14" s="10">
        <v>25858.753368833499</v>
      </c>
      <c r="W14" s="10">
        <v>25277.173691961736</v>
      </c>
      <c r="X14" s="10">
        <v>28813.989311527755</v>
      </c>
      <c r="Y14" s="10">
        <v>30392.643605525813</v>
      </c>
      <c r="Z14" s="10">
        <v>32205.11080901411</v>
      </c>
      <c r="AA14" s="10">
        <v>31870.782921371447</v>
      </c>
      <c r="AE14" s="36"/>
      <c r="AF14" s="36"/>
      <c r="AG14" s="36"/>
      <c r="AH14" s="36"/>
    </row>
    <row r="15" spans="1:34">
      <c r="A15" s="46" t="s">
        <v>16</v>
      </c>
      <c r="B15" s="46" t="s">
        <v>85</v>
      </c>
      <c r="C15" s="10">
        <v>2317.3999991416931</v>
      </c>
      <c r="D15" s="10">
        <v>4278.4027401004032</v>
      </c>
      <c r="E15" s="10">
        <v>4959.8619697856429</v>
      </c>
      <c r="F15" s="10">
        <v>4966.7718827222234</v>
      </c>
      <c r="G15" s="10">
        <v>4966.7718897331533</v>
      </c>
      <c r="H15" s="10">
        <v>5284.8916173947227</v>
      </c>
      <c r="I15" s="10">
        <v>5254.8916455628041</v>
      </c>
      <c r="J15" s="10">
        <v>5766.5918448127331</v>
      </c>
      <c r="K15" s="10">
        <v>6277.5919084004036</v>
      </c>
      <c r="L15" s="10">
        <v>6757.3917887472271</v>
      </c>
      <c r="M15" s="10">
        <v>8341.2917957929076</v>
      </c>
      <c r="N15" s="10">
        <v>8341.2918844310079</v>
      </c>
      <c r="O15" s="10">
        <v>8291.2920288812184</v>
      </c>
      <c r="P15" s="10">
        <v>8291.2923273223187</v>
      </c>
      <c r="Q15" s="10">
        <v>8186.2925005658872</v>
      </c>
      <c r="R15" s="10">
        <v>8186.2927314156268</v>
      </c>
      <c r="S15" s="10">
        <v>8186.2932982352786</v>
      </c>
      <c r="T15" s="10">
        <v>8045.3148649178602</v>
      </c>
      <c r="U15" s="10">
        <v>8497.4165514897213</v>
      </c>
      <c r="V15" s="10">
        <v>7939.4170740877998</v>
      </c>
      <c r="W15" s="10">
        <v>8224.1990377987604</v>
      </c>
      <c r="X15" s="10">
        <v>9121.5864186078979</v>
      </c>
      <c r="Y15" s="10">
        <v>9188.6312254920613</v>
      </c>
      <c r="Z15" s="10">
        <v>9181.7230400156604</v>
      </c>
      <c r="AA15" s="10">
        <v>9130.9235689472971</v>
      </c>
      <c r="AE15" s="36"/>
      <c r="AF15" s="36"/>
      <c r="AG15" s="36"/>
      <c r="AH15" s="36"/>
    </row>
    <row r="16" spans="1:34">
      <c r="A16" s="46" t="s">
        <v>16</v>
      </c>
      <c r="B16" s="46" t="s">
        <v>198</v>
      </c>
      <c r="C16" s="10">
        <v>810</v>
      </c>
      <c r="D16" s="10">
        <v>1060</v>
      </c>
      <c r="E16" s="10">
        <v>1060</v>
      </c>
      <c r="F16" s="10">
        <v>1060</v>
      </c>
      <c r="G16" s="10">
        <v>3928.6718788786989</v>
      </c>
      <c r="H16" s="10">
        <v>7462.6532953577207</v>
      </c>
      <c r="I16" s="10">
        <v>9460.6535030081723</v>
      </c>
      <c r="J16" s="10">
        <v>9460.6535778743291</v>
      </c>
      <c r="K16" s="10">
        <v>9460.6536899024213</v>
      </c>
      <c r="L16" s="10">
        <v>9460.6538089740407</v>
      </c>
      <c r="M16" s="10">
        <v>9460.6539148850097</v>
      </c>
      <c r="N16" s="10">
        <v>9460.6540146607203</v>
      </c>
      <c r="O16" s="10">
        <v>9460.654352435</v>
      </c>
      <c r="P16" s="10">
        <v>9460.6547135997498</v>
      </c>
      <c r="Q16" s="10">
        <v>9460.6547678782426</v>
      </c>
      <c r="R16" s="10">
        <v>9460.6555411028003</v>
      </c>
      <c r="S16" s="10">
        <v>9460.6567949885684</v>
      </c>
      <c r="T16" s="10">
        <v>9500.9229620299902</v>
      </c>
      <c r="U16" s="10">
        <v>9500.9231186022189</v>
      </c>
      <c r="V16" s="10">
        <v>9500.9232260814006</v>
      </c>
      <c r="W16" s="10">
        <v>9500.9243066769322</v>
      </c>
      <c r="X16" s="10">
        <v>9500.9245072896028</v>
      </c>
      <c r="Y16" s="10">
        <v>9500.9246197444918</v>
      </c>
      <c r="Z16" s="10">
        <v>9582.8007767866893</v>
      </c>
      <c r="AA16" s="10">
        <v>9582.8009924005219</v>
      </c>
      <c r="AE16" s="36"/>
      <c r="AF16" s="36"/>
      <c r="AG16" s="36"/>
      <c r="AH16" s="36"/>
    </row>
    <row r="17" spans="1:34">
      <c r="A17" s="46" t="s">
        <v>16</v>
      </c>
      <c r="B17" s="46" t="s">
        <v>15</v>
      </c>
      <c r="C17" s="10">
        <v>107.09999755769948</v>
      </c>
      <c r="D17" s="10">
        <v>128.19999927282325</v>
      </c>
      <c r="E17" s="10">
        <v>150.9900052994488</v>
      </c>
      <c r="F17" s="10">
        <v>176.18999548256369</v>
      </c>
      <c r="G17" s="10">
        <v>205.29999661445595</v>
      </c>
      <c r="H17" s="10">
        <v>240.20999866723992</v>
      </c>
      <c r="I17" s="10">
        <v>267.51000055670727</v>
      </c>
      <c r="J17" s="10">
        <v>297.51000273227589</v>
      </c>
      <c r="K17" s="10">
        <v>329.40000143647183</v>
      </c>
      <c r="L17" s="10">
        <v>364.9200000464906</v>
      </c>
      <c r="M17" s="10">
        <v>403.30000138282708</v>
      </c>
      <c r="N17" s="10">
        <v>444.70000392198449</v>
      </c>
      <c r="O17" s="10">
        <v>487.69000279903412</v>
      </c>
      <c r="P17" s="10">
        <v>533.79000592231682</v>
      </c>
      <c r="Q17" s="10">
        <v>581.91001135110639</v>
      </c>
      <c r="R17" s="10">
        <v>629.48999154567548</v>
      </c>
      <c r="S17" s="10">
        <v>676.68999689817372</v>
      </c>
      <c r="T17" s="10">
        <v>724.28999543189786</v>
      </c>
      <c r="U17" s="10">
        <v>772.50000441074133</v>
      </c>
      <c r="V17" s="10">
        <v>821.59000146388826</v>
      </c>
      <c r="W17" s="10">
        <v>877.10000085830427</v>
      </c>
      <c r="X17" s="10">
        <v>935.9900087118134</v>
      </c>
      <c r="Y17" s="10">
        <v>998.60999763011648</v>
      </c>
      <c r="Z17" s="10">
        <v>1064.8999896049484</v>
      </c>
      <c r="AA17" s="10">
        <v>1130.1999999284719</v>
      </c>
      <c r="AE17" s="36"/>
      <c r="AF17" s="36"/>
      <c r="AG17" s="36"/>
      <c r="AH17" s="36"/>
    </row>
    <row r="18" spans="1:34">
      <c r="A18" s="53" t="s">
        <v>84</v>
      </c>
      <c r="B18" s="53"/>
      <c r="C18" s="27">
        <v>67283.71797040847</v>
      </c>
      <c r="D18" s="27">
        <v>76413.981382730708</v>
      </c>
      <c r="E18" s="27">
        <v>80069.185841822735</v>
      </c>
      <c r="F18" s="27">
        <v>86889.130944791556</v>
      </c>
      <c r="G18" s="27">
        <v>93795.406517106225</v>
      </c>
      <c r="H18" s="27">
        <v>100729.67218712599</v>
      </c>
      <c r="I18" s="27">
        <v>101294.67605826327</v>
      </c>
      <c r="J18" s="27">
        <v>101603.16478293738</v>
      </c>
      <c r="K18" s="27">
        <v>102063.0284581447</v>
      </c>
      <c r="L18" s="27">
        <v>100369.87832366269</v>
      </c>
      <c r="M18" s="27">
        <v>103796.65930944991</v>
      </c>
      <c r="N18" s="27">
        <v>104750.80315757899</v>
      </c>
      <c r="O18" s="27">
        <v>105006.49371314367</v>
      </c>
      <c r="P18" s="27">
        <v>105568.90845690985</v>
      </c>
      <c r="Q18" s="27">
        <v>105580.2547861409</v>
      </c>
      <c r="R18" s="27">
        <v>105216.73716176861</v>
      </c>
      <c r="S18" s="27">
        <v>103349.99505882832</v>
      </c>
      <c r="T18" s="27">
        <v>107367.20347978688</v>
      </c>
      <c r="U18" s="27">
        <v>109480.8348723146</v>
      </c>
      <c r="V18" s="27">
        <v>108621.07211672595</v>
      </c>
      <c r="W18" s="27">
        <v>107563.78186479333</v>
      </c>
      <c r="X18" s="27">
        <v>110679.06554161597</v>
      </c>
      <c r="Y18" s="27">
        <v>114531.67141198739</v>
      </c>
      <c r="Z18" s="27">
        <v>115285.09948653528</v>
      </c>
      <c r="AA18" s="27">
        <v>116721.09480346776</v>
      </c>
      <c r="AE18" s="36"/>
      <c r="AF18" s="36"/>
      <c r="AG18" s="36"/>
      <c r="AH18" s="36"/>
    </row>
    <row r="19" spans="1:34">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c r="AE20" s="36"/>
      <c r="AF20" s="36"/>
      <c r="AG20" s="36"/>
      <c r="AH20" s="36"/>
    </row>
    <row r="21" spans="1:34">
      <c r="A21" s="46" t="s">
        <v>22</v>
      </c>
      <c r="B21" s="46" t="s">
        <v>2</v>
      </c>
      <c r="C21" s="10">
        <v>8330</v>
      </c>
      <c r="D21" s="10">
        <v>8330</v>
      </c>
      <c r="E21" s="10">
        <v>5450</v>
      </c>
      <c r="F21" s="10">
        <v>5450</v>
      </c>
      <c r="G21" s="10">
        <v>2760</v>
      </c>
      <c r="H21" s="10">
        <v>1390</v>
      </c>
      <c r="I21" s="10">
        <v>1390</v>
      </c>
      <c r="J21" s="10">
        <v>1390</v>
      </c>
      <c r="K21" s="10">
        <v>1390</v>
      </c>
      <c r="L21" s="10">
        <v>1390</v>
      </c>
      <c r="M21" s="10">
        <v>1390</v>
      </c>
      <c r="N21" s="10">
        <v>1390</v>
      </c>
      <c r="O21" s="10">
        <v>1390</v>
      </c>
      <c r="P21" s="10">
        <v>1390</v>
      </c>
      <c r="Q21" s="10">
        <v>1390</v>
      </c>
      <c r="R21" s="10">
        <v>1390</v>
      </c>
      <c r="S21" s="10">
        <v>0</v>
      </c>
      <c r="T21" s="10">
        <v>0</v>
      </c>
      <c r="U21" s="10">
        <v>0</v>
      </c>
      <c r="V21" s="10">
        <v>0</v>
      </c>
      <c r="W21" s="10">
        <v>0</v>
      </c>
      <c r="X21" s="10">
        <v>0</v>
      </c>
      <c r="Y21" s="10">
        <v>0</v>
      </c>
      <c r="Z21" s="10">
        <v>0</v>
      </c>
      <c r="AA21" s="10">
        <v>0</v>
      </c>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440</v>
      </c>
      <c r="D23" s="10">
        <v>440</v>
      </c>
      <c r="E23" s="10">
        <v>440</v>
      </c>
      <c r="F23" s="10">
        <v>440</v>
      </c>
      <c r="G23" s="10">
        <v>440</v>
      </c>
      <c r="H23" s="10">
        <v>440</v>
      </c>
      <c r="I23" s="10">
        <v>440</v>
      </c>
      <c r="J23" s="10">
        <v>440</v>
      </c>
      <c r="K23" s="10">
        <v>440</v>
      </c>
      <c r="L23" s="10">
        <v>440</v>
      </c>
      <c r="M23" s="10">
        <v>440</v>
      </c>
      <c r="N23" s="10">
        <v>440</v>
      </c>
      <c r="O23" s="10">
        <v>440</v>
      </c>
      <c r="P23" s="10">
        <v>440</v>
      </c>
      <c r="Q23" s="10">
        <v>440</v>
      </c>
      <c r="R23" s="10">
        <v>440</v>
      </c>
      <c r="S23" s="10">
        <v>440.00015657431999</v>
      </c>
      <c r="T23" s="10">
        <v>440.00028337334999</v>
      </c>
      <c r="U23" s="10">
        <v>440.00028378786999</v>
      </c>
      <c r="V23" s="10">
        <v>2.8386075000000002E-4</v>
      </c>
      <c r="W23" s="10">
        <v>2.8391380000000001E-4</v>
      </c>
      <c r="X23" s="10">
        <v>3.3339969999999998E-4</v>
      </c>
      <c r="Y23" s="10">
        <v>3.3509285999999998E-4</v>
      </c>
      <c r="Z23" s="10">
        <v>3.8073413E-4</v>
      </c>
      <c r="AA23" s="10">
        <v>3.8147410000000001E-4</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2688.998992919921</v>
      </c>
      <c r="D25" s="10">
        <v>2688.998992919921</v>
      </c>
      <c r="E25" s="10">
        <v>2688.998992919921</v>
      </c>
      <c r="F25" s="10">
        <v>2688.998992919921</v>
      </c>
      <c r="G25" s="10">
        <v>2688.998992919921</v>
      </c>
      <c r="H25" s="10">
        <v>2688.998992919921</v>
      </c>
      <c r="I25" s="10">
        <v>2688.998992919921</v>
      </c>
      <c r="J25" s="10">
        <v>2688.998992919921</v>
      </c>
      <c r="K25" s="10">
        <v>2688.998992919921</v>
      </c>
      <c r="L25" s="10">
        <v>2688.9990962453207</v>
      </c>
      <c r="M25" s="10">
        <v>2688.9991074605209</v>
      </c>
      <c r="N25" s="10">
        <v>2638.9991134003208</v>
      </c>
      <c r="O25" s="10">
        <v>2638.9991218098307</v>
      </c>
      <c r="P25" s="10">
        <v>2638.9991351195908</v>
      </c>
      <c r="Q25" s="10">
        <v>2638.9991402029509</v>
      </c>
      <c r="R25" s="10">
        <v>2638.9992694046546</v>
      </c>
      <c r="S25" s="10">
        <v>2638.999362658501</v>
      </c>
      <c r="T25" s="10">
        <v>3108.6253317687811</v>
      </c>
      <c r="U25" s="10">
        <v>3108.6253327783011</v>
      </c>
      <c r="V25" s="10">
        <v>3108.6253364365411</v>
      </c>
      <c r="W25" s="10">
        <v>2259.6264014036187</v>
      </c>
      <c r="X25" s="10">
        <v>2259.626434353429</v>
      </c>
      <c r="Y25" s="10">
        <v>2259.6264402374691</v>
      </c>
      <c r="Z25" s="10">
        <v>2259.6266225074</v>
      </c>
      <c r="AA25" s="10">
        <v>2259.6266921604001</v>
      </c>
    </row>
    <row r="26" spans="1:34" s="36" customFormat="1">
      <c r="A26" s="46" t="s">
        <v>22</v>
      </c>
      <c r="B26" s="46" t="s">
        <v>3</v>
      </c>
      <c r="C26" s="10">
        <v>2525</v>
      </c>
      <c r="D26" s="10">
        <v>2525</v>
      </c>
      <c r="E26" s="10">
        <v>2525</v>
      </c>
      <c r="F26" s="10">
        <v>2525</v>
      </c>
      <c r="G26" s="10">
        <v>2525</v>
      </c>
      <c r="H26" s="10">
        <v>2525</v>
      </c>
      <c r="I26" s="10">
        <v>2525</v>
      </c>
      <c r="J26" s="10">
        <v>2525</v>
      </c>
      <c r="K26" s="10">
        <v>2525</v>
      </c>
      <c r="L26" s="10">
        <v>2525</v>
      </c>
      <c r="M26" s="10">
        <v>2525</v>
      </c>
      <c r="N26" s="10">
        <v>2525</v>
      </c>
      <c r="O26" s="10">
        <v>2525</v>
      </c>
      <c r="P26" s="10">
        <v>2525</v>
      </c>
      <c r="Q26" s="10">
        <v>2525</v>
      </c>
      <c r="R26" s="10">
        <v>2525</v>
      </c>
      <c r="S26" s="10">
        <v>2525</v>
      </c>
      <c r="T26" s="10">
        <v>2525</v>
      </c>
      <c r="U26" s="10">
        <v>2525</v>
      </c>
      <c r="V26" s="10">
        <v>2525</v>
      </c>
      <c r="W26" s="10">
        <v>2525</v>
      </c>
      <c r="X26" s="10">
        <v>2525</v>
      </c>
      <c r="Y26" s="10">
        <v>2525</v>
      </c>
      <c r="Z26" s="10">
        <v>2525</v>
      </c>
      <c r="AA26" s="10">
        <v>2525</v>
      </c>
    </row>
    <row r="27" spans="1:34" s="36" customFormat="1">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row>
    <row r="28" spans="1:34" s="36" customFormat="1">
      <c r="A28" s="46" t="s">
        <v>22</v>
      </c>
      <c r="B28" s="46" t="s">
        <v>9</v>
      </c>
      <c r="C28" s="10">
        <v>2820.7200050353972</v>
      </c>
      <c r="D28" s="10">
        <v>5143.8875564106766</v>
      </c>
      <c r="E28" s="10">
        <v>7915.6876338904076</v>
      </c>
      <c r="F28" s="10">
        <v>11759.285661343867</v>
      </c>
      <c r="G28" s="10">
        <v>12978.90547072128</v>
      </c>
      <c r="H28" s="10">
        <v>14527.445201383318</v>
      </c>
      <c r="I28" s="10">
        <v>14527.445201946828</v>
      </c>
      <c r="J28" s="10">
        <v>14527.445202242459</v>
      </c>
      <c r="K28" s="10">
        <v>14527.445202927398</v>
      </c>
      <c r="L28" s="10">
        <v>14527.445204079859</v>
      </c>
      <c r="M28" s="10">
        <v>14527.445215514048</v>
      </c>
      <c r="N28" s="10">
        <v>14527.445217002998</v>
      </c>
      <c r="O28" s="10">
        <v>14480.945218884057</v>
      </c>
      <c r="P28" s="10">
        <v>14480.945322785476</v>
      </c>
      <c r="Q28" s="10">
        <v>14278.465331218284</v>
      </c>
      <c r="R28" s="10">
        <v>14278.46533584693</v>
      </c>
      <c r="S28" s="10">
        <v>13917.965348636882</v>
      </c>
      <c r="T28" s="10">
        <v>13869.665453590236</v>
      </c>
      <c r="U28" s="10">
        <v>13869.665456713821</v>
      </c>
      <c r="V28" s="10">
        <v>13304.685457895568</v>
      </c>
      <c r="W28" s="10">
        <v>13304.685469243903</v>
      </c>
      <c r="X28" s="10">
        <v>13230.987774932195</v>
      </c>
      <c r="Y28" s="10">
        <v>14683.390918750814</v>
      </c>
      <c r="Z28" s="10">
        <v>14683.391112371333</v>
      </c>
      <c r="AA28" s="10">
        <v>15549.999856405884</v>
      </c>
    </row>
    <row r="29" spans="1:34" s="36" customFormat="1">
      <c r="A29" s="46" t="s">
        <v>22</v>
      </c>
      <c r="B29" s="46" t="s">
        <v>8</v>
      </c>
      <c r="C29" s="10">
        <v>4655.0129928588822</v>
      </c>
      <c r="D29" s="10">
        <v>5356.8134191494</v>
      </c>
      <c r="E29" s="10">
        <v>6170.0712655420803</v>
      </c>
      <c r="F29" s="10">
        <v>6683.2774698402618</v>
      </c>
      <c r="G29" s="10">
        <v>12278.792599989454</v>
      </c>
      <c r="H29" s="10">
        <v>12362.194206278462</v>
      </c>
      <c r="I29" s="10">
        <v>12362.1936069932</v>
      </c>
      <c r="J29" s="10">
        <v>12362.193609428863</v>
      </c>
      <c r="K29" s="10">
        <v>12362.193611204741</v>
      </c>
      <c r="L29" s="10">
        <v>12362.193613878952</v>
      </c>
      <c r="M29" s="10">
        <v>12362.193618709351</v>
      </c>
      <c r="N29" s="10">
        <v>12362.193619240932</v>
      </c>
      <c r="O29" s="10">
        <v>12362.193620442906</v>
      </c>
      <c r="P29" s="10">
        <v>12362.193654442912</v>
      </c>
      <c r="Q29" s="10">
        <v>12211.893657887855</v>
      </c>
      <c r="R29" s="10">
        <v>12211.894322487064</v>
      </c>
      <c r="S29" s="10">
        <v>12211.894627771375</v>
      </c>
      <c r="T29" s="10">
        <v>12211.894920190403</v>
      </c>
      <c r="U29" s="10">
        <v>12109.872260452474</v>
      </c>
      <c r="V29" s="10">
        <v>12036.878130346315</v>
      </c>
      <c r="W29" s="10">
        <v>12036.878146415746</v>
      </c>
      <c r="X29" s="10">
        <v>13574.016143647243</v>
      </c>
      <c r="Y29" s="10">
        <v>13902.331354943664</v>
      </c>
      <c r="Z29" s="10">
        <v>14657.338300389796</v>
      </c>
      <c r="AA29" s="10">
        <v>14607.339207243889</v>
      </c>
    </row>
    <row r="30" spans="1:34" s="36" customFormat="1">
      <c r="A30" s="46" t="s">
        <v>22</v>
      </c>
      <c r="B30" s="46" t="s">
        <v>85</v>
      </c>
      <c r="C30" s="10">
        <v>585</v>
      </c>
      <c r="D30" s="10">
        <v>1645.0018760120799</v>
      </c>
      <c r="E30" s="10">
        <v>1970.00454989018</v>
      </c>
      <c r="F30" s="10">
        <v>1970.0045703457997</v>
      </c>
      <c r="G30" s="10">
        <v>1970.0045711972102</v>
      </c>
      <c r="H30" s="10">
        <v>1970.0045725142002</v>
      </c>
      <c r="I30" s="10">
        <v>1970.00457845095</v>
      </c>
      <c r="J30" s="10">
        <v>1970.0045850847696</v>
      </c>
      <c r="K30" s="10">
        <v>1970.0045968560298</v>
      </c>
      <c r="L30" s="10">
        <v>1940.0046115323501</v>
      </c>
      <c r="M30" s="10">
        <v>1940.0046321420798</v>
      </c>
      <c r="N30" s="10">
        <v>1940.0046552346901</v>
      </c>
      <c r="O30" s="10">
        <v>1890.0046865215602</v>
      </c>
      <c r="P30" s="10">
        <v>1890.0047433261602</v>
      </c>
      <c r="Q30" s="10">
        <v>1890.0047796799402</v>
      </c>
      <c r="R30" s="10">
        <v>1890.0048158184902</v>
      </c>
      <c r="S30" s="10">
        <v>1890.0050614293102</v>
      </c>
      <c r="T30" s="10">
        <v>1995.1233989202999</v>
      </c>
      <c r="U30" s="10">
        <v>1995.1236439847999</v>
      </c>
      <c r="V30" s="10">
        <v>1895.1237033119992</v>
      </c>
      <c r="W30" s="10">
        <v>1895.1310294578</v>
      </c>
      <c r="X30" s="10">
        <v>2715.2523328165989</v>
      </c>
      <c r="Y30" s="10">
        <v>2486.6203591067001</v>
      </c>
      <c r="Z30" s="10">
        <v>2486.6205534918004</v>
      </c>
      <c r="AA30" s="10">
        <v>2486.6208870998998</v>
      </c>
    </row>
    <row r="31" spans="1:34" s="36" customFormat="1">
      <c r="A31" s="46" t="s">
        <v>22</v>
      </c>
      <c r="B31" s="46" t="s">
        <v>198</v>
      </c>
      <c r="C31" s="10">
        <v>240</v>
      </c>
      <c r="D31" s="10">
        <v>240</v>
      </c>
      <c r="E31" s="10">
        <v>240</v>
      </c>
      <c r="F31" s="10">
        <v>240</v>
      </c>
      <c r="G31" s="10">
        <v>1686.5019915487701</v>
      </c>
      <c r="H31" s="10">
        <v>3955.0000632094398</v>
      </c>
      <c r="I31" s="10">
        <v>3955.0000716539203</v>
      </c>
      <c r="J31" s="10">
        <v>3955.0000815206295</v>
      </c>
      <c r="K31" s="10">
        <v>3955.0000915928204</v>
      </c>
      <c r="L31" s="10">
        <v>3955.0001065688502</v>
      </c>
      <c r="M31" s="10">
        <v>3955.0001156613198</v>
      </c>
      <c r="N31" s="10">
        <v>3955.0001236019702</v>
      </c>
      <c r="O31" s="10">
        <v>3955.0001280513502</v>
      </c>
      <c r="P31" s="10">
        <v>3955.0001313766902</v>
      </c>
      <c r="Q31" s="10">
        <v>3955.0001365267908</v>
      </c>
      <c r="R31" s="10">
        <v>3955.0001525502003</v>
      </c>
      <c r="S31" s="10">
        <v>3955.0001717673895</v>
      </c>
      <c r="T31" s="10">
        <v>3955.0011946268705</v>
      </c>
      <c r="U31" s="10">
        <v>3955.0012768185898</v>
      </c>
      <c r="V31" s="10">
        <v>3955.0013139737712</v>
      </c>
      <c r="W31" s="10">
        <v>3955.0021312775298</v>
      </c>
      <c r="X31" s="10">
        <v>3955.0022731273002</v>
      </c>
      <c r="Y31" s="10">
        <v>3955.0023344487204</v>
      </c>
      <c r="Z31" s="10">
        <v>3955.0023497643106</v>
      </c>
      <c r="AA31" s="10">
        <v>3955.0024048257601</v>
      </c>
    </row>
    <row r="32" spans="1:34" s="36" customFormat="1">
      <c r="A32" s="46" t="s">
        <v>22</v>
      </c>
      <c r="B32" s="46" t="s">
        <v>15</v>
      </c>
      <c r="C32" s="10">
        <v>18.100000061094683</v>
      </c>
      <c r="D32" s="10">
        <v>23.19999998807905</v>
      </c>
      <c r="E32" s="10">
        <v>29.29000107944006</v>
      </c>
      <c r="F32" s="10">
        <v>35.689999297261174</v>
      </c>
      <c r="G32" s="10">
        <v>43.399998903274444</v>
      </c>
      <c r="H32" s="10">
        <v>52.310001432895625</v>
      </c>
      <c r="I32" s="10">
        <v>59.110000938177038</v>
      </c>
      <c r="J32" s="10">
        <v>66.50999891757958</v>
      </c>
      <c r="K32" s="10">
        <v>74.499999910593019</v>
      </c>
      <c r="L32" s="10">
        <v>83.419998615980049</v>
      </c>
      <c r="M32" s="10">
        <v>93.099997758865328</v>
      </c>
      <c r="N32" s="10">
        <v>103.6000030636787</v>
      </c>
      <c r="O32" s="10">
        <v>114.59000289440154</v>
      </c>
      <c r="P32" s="10">
        <v>126.38999962806697</v>
      </c>
      <c r="Q32" s="10">
        <v>138.81000334024361</v>
      </c>
      <c r="R32" s="10">
        <v>151.28999650478306</v>
      </c>
      <c r="S32" s="10">
        <v>163.79000014066659</v>
      </c>
      <c r="T32" s="10">
        <v>176.48999428748976</v>
      </c>
      <c r="U32" s="10">
        <v>189.20000612735714</v>
      </c>
      <c r="V32" s="10">
        <v>201.98999536037434</v>
      </c>
      <c r="W32" s="10">
        <v>216.59999513626022</v>
      </c>
      <c r="X32" s="10">
        <v>232.09000241756368</v>
      </c>
      <c r="Y32" s="10">
        <v>248.61000049114168</v>
      </c>
      <c r="Z32" s="10">
        <v>266.1999964714048</v>
      </c>
      <c r="AA32" s="10">
        <v>283.4999972581856</v>
      </c>
    </row>
    <row r="33" spans="1:29" s="36" customFormat="1">
      <c r="A33" s="53" t="s">
        <v>84</v>
      </c>
      <c r="B33" s="53"/>
      <c r="C33" s="27">
        <v>22302.831990875296</v>
      </c>
      <c r="D33" s="27">
        <v>26392.901844480159</v>
      </c>
      <c r="E33" s="27">
        <v>27429.052443322027</v>
      </c>
      <c r="F33" s="27">
        <v>31792.256693747109</v>
      </c>
      <c r="G33" s="27">
        <v>37371.603625279909</v>
      </c>
      <c r="H33" s="27">
        <v>39910.953037738233</v>
      </c>
      <c r="I33" s="27">
        <v>39917.752452902998</v>
      </c>
      <c r="J33" s="27">
        <v>39925.152470114219</v>
      </c>
      <c r="K33" s="27">
        <v>39933.142495411499</v>
      </c>
      <c r="L33" s="27">
        <v>39912.062630921311</v>
      </c>
      <c r="M33" s="27">
        <v>39921.742687246187</v>
      </c>
      <c r="N33" s="27">
        <v>39882.242731544589</v>
      </c>
      <c r="O33" s="27">
        <v>39796.732778604113</v>
      </c>
      <c r="P33" s="27">
        <v>39808.532986678896</v>
      </c>
      <c r="Q33" s="27">
        <v>39468.173048856064</v>
      </c>
      <c r="R33" s="27">
        <v>39480.653892612121</v>
      </c>
      <c r="S33" s="27">
        <v>37742.654728978443</v>
      </c>
      <c r="T33" s="27">
        <v>38281.800576757436</v>
      </c>
      <c r="U33" s="27">
        <v>38192.488260663216</v>
      </c>
      <c r="V33" s="27">
        <v>37027.304221185317</v>
      </c>
      <c r="W33" s="27">
        <v>36192.923456848657</v>
      </c>
      <c r="X33" s="27">
        <v>38491.975294694028</v>
      </c>
      <c r="Y33" s="27">
        <v>40060.581743071372</v>
      </c>
      <c r="Z33" s="27">
        <v>40833.179315730173</v>
      </c>
      <c r="AA33" s="27">
        <v>41667.089426468126</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row>
    <row r="36" spans="1:29" s="36" customFormat="1">
      <c r="A36" s="46" t="s">
        <v>23</v>
      </c>
      <c r="B36" s="46" t="s">
        <v>2</v>
      </c>
      <c r="C36" s="10">
        <v>8126</v>
      </c>
      <c r="D36" s="10">
        <v>8126</v>
      </c>
      <c r="E36" s="10">
        <v>8126</v>
      </c>
      <c r="F36" s="10">
        <v>6586</v>
      </c>
      <c r="G36" s="10">
        <v>6586</v>
      </c>
      <c r="H36" s="10">
        <v>5856</v>
      </c>
      <c r="I36" s="10">
        <v>4596</v>
      </c>
      <c r="J36" s="10">
        <v>4316</v>
      </c>
      <c r="K36" s="10">
        <v>3236</v>
      </c>
      <c r="L36" s="10">
        <v>2436</v>
      </c>
      <c r="M36" s="10">
        <v>1692</v>
      </c>
      <c r="N36" s="10">
        <v>1692</v>
      </c>
      <c r="O36" s="10">
        <v>1692</v>
      </c>
      <c r="P36" s="10">
        <v>1692</v>
      </c>
      <c r="Q36" s="10">
        <v>1692</v>
      </c>
      <c r="R36" s="10">
        <v>1692</v>
      </c>
      <c r="S36" s="10">
        <v>1692</v>
      </c>
      <c r="T36" s="10">
        <v>1692</v>
      </c>
      <c r="U36" s="10">
        <v>1692</v>
      </c>
      <c r="V36" s="10">
        <v>1692</v>
      </c>
      <c r="W36" s="10">
        <v>1692</v>
      </c>
      <c r="X36" s="10">
        <v>1692</v>
      </c>
      <c r="Y36" s="10">
        <v>1692</v>
      </c>
      <c r="Z36" s="10">
        <v>1692</v>
      </c>
      <c r="AA36" s="10">
        <v>1692</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1597.8999938964839</v>
      </c>
      <c r="D38" s="10">
        <v>1597.8999938964839</v>
      </c>
      <c r="E38" s="10">
        <v>1597.8999938964839</v>
      </c>
      <c r="F38" s="10">
        <v>1597.8999938964839</v>
      </c>
      <c r="G38" s="10">
        <v>1597.8999938964839</v>
      </c>
      <c r="H38" s="10">
        <v>1597.8999938964839</v>
      </c>
      <c r="I38" s="10">
        <v>1597.8999938964839</v>
      </c>
      <c r="J38" s="10">
        <v>1597.8999938964839</v>
      </c>
      <c r="K38" s="10">
        <v>1597.8999938964839</v>
      </c>
      <c r="L38" s="10">
        <v>1597.8999938964839</v>
      </c>
      <c r="M38" s="10">
        <v>1597.8999938964839</v>
      </c>
      <c r="N38" s="10">
        <v>1597.8999938964839</v>
      </c>
      <c r="O38" s="10">
        <v>1212.8999938964839</v>
      </c>
      <c r="P38" s="10">
        <v>1212.8999938964839</v>
      </c>
      <c r="Q38" s="10">
        <v>1212.8999938964839</v>
      </c>
      <c r="R38" s="10">
        <v>1068.500113792084</v>
      </c>
      <c r="S38" s="10">
        <v>1068.5001851801501</v>
      </c>
      <c r="T38" s="10">
        <v>1068.5002650132999</v>
      </c>
      <c r="U38" s="10">
        <v>1068.50026559772</v>
      </c>
      <c r="V38" s="10">
        <v>1068.5002657658999</v>
      </c>
      <c r="W38" s="10">
        <v>1068.5002659508</v>
      </c>
      <c r="X38" s="10">
        <v>424.00030666710001</v>
      </c>
      <c r="Y38" s="10">
        <v>180.00043218568001</v>
      </c>
      <c r="Z38" s="10">
        <v>180.00043249587</v>
      </c>
      <c r="AA38" s="10">
        <v>180.00045495597001</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1954.5</v>
      </c>
      <c r="D40" s="10">
        <v>1954.5</v>
      </c>
      <c r="E40" s="10">
        <v>1954.5</v>
      </c>
      <c r="F40" s="10">
        <v>1954.5</v>
      </c>
      <c r="G40" s="10">
        <v>1954.5</v>
      </c>
      <c r="H40" s="10">
        <v>1954.5</v>
      </c>
      <c r="I40" s="10">
        <v>1954.5</v>
      </c>
      <c r="J40" s="10">
        <v>1954.5</v>
      </c>
      <c r="K40" s="10">
        <v>1954.5</v>
      </c>
      <c r="L40" s="10">
        <v>1531.0001014265199</v>
      </c>
      <c r="M40" s="10">
        <v>1414.00050391479</v>
      </c>
      <c r="N40" s="10">
        <v>1414.0005089523199</v>
      </c>
      <c r="O40" s="10">
        <v>1414.0005109767001</v>
      </c>
      <c r="P40" s="10">
        <v>1414.00051348595</v>
      </c>
      <c r="Q40" s="10">
        <v>1414.0005155956301</v>
      </c>
      <c r="R40" s="10">
        <v>1414.0005207975598</v>
      </c>
      <c r="S40" s="10">
        <v>1414.0005244156901</v>
      </c>
      <c r="T40" s="10">
        <v>1568.0720971846001</v>
      </c>
      <c r="U40" s="10">
        <v>1568.0720983805002</v>
      </c>
      <c r="V40" s="10">
        <v>1568.0721005331</v>
      </c>
      <c r="W40" s="10">
        <v>1718.8378974963</v>
      </c>
      <c r="X40" s="10">
        <v>1718.83794058647</v>
      </c>
      <c r="Y40" s="10">
        <v>1789.96403367367</v>
      </c>
      <c r="Z40" s="10">
        <v>1789.9640355539</v>
      </c>
      <c r="AA40" s="10">
        <v>2451.3340358464002</v>
      </c>
    </row>
    <row r="41" spans="1:29" s="36" customFormat="1">
      <c r="A41" s="46" t="s">
        <v>23</v>
      </c>
      <c r="B41" s="46" t="s">
        <v>3</v>
      </c>
      <c r="C41" s="10">
        <v>152.40000152587891</v>
      </c>
      <c r="D41" s="10">
        <v>152.40000152587891</v>
      </c>
      <c r="E41" s="10">
        <v>152.40000152587891</v>
      </c>
      <c r="F41" s="10">
        <v>152.40000152587891</v>
      </c>
      <c r="G41" s="10">
        <v>152.40000152587891</v>
      </c>
      <c r="H41" s="10">
        <v>152.40000152587891</v>
      </c>
      <c r="I41" s="10">
        <v>152.40000152587891</v>
      </c>
      <c r="J41" s="10">
        <v>152.40000152587891</v>
      </c>
      <c r="K41" s="10">
        <v>152.40000152587891</v>
      </c>
      <c r="L41" s="10">
        <v>152.40000152587891</v>
      </c>
      <c r="M41" s="10">
        <v>152.40000152587891</v>
      </c>
      <c r="N41" s="10">
        <v>152.40000152587891</v>
      </c>
      <c r="O41" s="10">
        <v>152.40000152587891</v>
      </c>
      <c r="P41" s="10">
        <v>66</v>
      </c>
      <c r="Q41" s="10">
        <v>66</v>
      </c>
      <c r="R41" s="10">
        <v>66</v>
      </c>
      <c r="S41" s="10">
        <v>66</v>
      </c>
      <c r="T41" s="10">
        <v>66</v>
      </c>
      <c r="U41" s="10">
        <v>0</v>
      </c>
      <c r="V41" s="10">
        <v>0</v>
      </c>
      <c r="W41" s="10">
        <v>0</v>
      </c>
      <c r="X41" s="10">
        <v>0</v>
      </c>
      <c r="Y41" s="10">
        <v>0</v>
      </c>
      <c r="Z41" s="10">
        <v>0</v>
      </c>
      <c r="AA41" s="10">
        <v>0</v>
      </c>
    </row>
    <row r="42" spans="1:29" s="36" customFormat="1">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row>
    <row r="43" spans="1:29" s="36" customFormat="1">
      <c r="A43" s="46" t="s">
        <v>23</v>
      </c>
      <c r="B43" s="46" t="s">
        <v>9</v>
      </c>
      <c r="C43" s="10">
        <v>1551.4080238342265</v>
      </c>
      <c r="D43" s="10">
        <v>4191.0917414055366</v>
      </c>
      <c r="E43" s="10">
        <v>5725.910036342776</v>
      </c>
      <c r="F43" s="10">
        <v>8128.5572073433214</v>
      </c>
      <c r="G43" s="10">
        <v>8128.5573428609468</v>
      </c>
      <c r="H43" s="10">
        <v>9135.706986303032</v>
      </c>
      <c r="I43" s="10">
        <v>9135.7069874812078</v>
      </c>
      <c r="J43" s="10">
        <v>9135.7070927816148</v>
      </c>
      <c r="K43" s="10">
        <v>9135.7071045668745</v>
      </c>
      <c r="L43" s="10">
        <v>9135.7074726339979</v>
      </c>
      <c r="M43" s="10">
        <v>9135.7076442959878</v>
      </c>
      <c r="N43" s="10">
        <v>9135.7076725973948</v>
      </c>
      <c r="O43" s="10">
        <v>9135.7076889123873</v>
      </c>
      <c r="P43" s="10">
        <v>9135.7079104931872</v>
      </c>
      <c r="Q43" s="10">
        <v>9135.7079978675065</v>
      </c>
      <c r="R43" s="10">
        <v>9135.7081546257086</v>
      </c>
      <c r="S43" s="10">
        <v>9135.7087536486797</v>
      </c>
      <c r="T43" s="10">
        <v>11557.941022815445</v>
      </c>
      <c r="U43" s="10">
        <v>11596.877734822407</v>
      </c>
      <c r="V43" s="10">
        <v>11544.24895793313</v>
      </c>
      <c r="W43" s="10">
        <v>11252.001049201896</v>
      </c>
      <c r="X43" s="10">
        <v>11900.496538553127</v>
      </c>
      <c r="Y43" s="10">
        <v>12589.361369410737</v>
      </c>
      <c r="Z43" s="10">
        <v>12598.711786799797</v>
      </c>
      <c r="AA43" s="10">
        <v>13064.254831223901</v>
      </c>
    </row>
    <row r="44" spans="1:29" s="36" customFormat="1">
      <c r="A44" s="46" t="s">
        <v>23</v>
      </c>
      <c r="B44" s="46" t="s">
        <v>8</v>
      </c>
      <c r="C44" s="10">
        <v>4013.7850074768025</v>
      </c>
      <c r="D44" s="10">
        <v>4013.7850074768025</v>
      </c>
      <c r="E44" s="10">
        <v>4013.7850074768025</v>
      </c>
      <c r="F44" s="10">
        <v>4013.7852250742326</v>
      </c>
      <c r="G44" s="10">
        <v>4048.0871659558429</v>
      </c>
      <c r="H44" s="10">
        <v>4059.8898604438423</v>
      </c>
      <c r="I44" s="10">
        <v>4059.8898621892822</v>
      </c>
      <c r="J44" s="10">
        <v>4059.8898735670923</v>
      </c>
      <c r="K44" s="10">
        <v>4059.889921871752</v>
      </c>
      <c r="L44" s="10">
        <v>4735.6232102131835</v>
      </c>
      <c r="M44" s="10">
        <v>6934.6271198531731</v>
      </c>
      <c r="N44" s="10">
        <v>6934.6271301128827</v>
      </c>
      <c r="O44" s="10">
        <v>6813.627145183872</v>
      </c>
      <c r="P44" s="10">
        <v>6763.6271875666707</v>
      </c>
      <c r="Q44" s="10">
        <v>6763.6272055768422</v>
      </c>
      <c r="R44" s="10">
        <v>6763.627252954534</v>
      </c>
      <c r="S44" s="10">
        <v>6763.6282309051649</v>
      </c>
      <c r="T44" s="10">
        <v>6786.1338867768236</v>
      </c>
      <c r="U44" s="10">
        <v>8673.0890203991021</v>
      </c>
      <c r="V44" s="10">
        <v>9945.7741203543501</v>
      </c>
      <c r="W44" s="10">
        <v>9744.67415910413</v>
      </c>
      <c r="X44" s="10">
        <v>10907.101963323128</v>
      </c>
      <c r="Y44" s="10">
        <v>11289.287629809874</v>
      </c>
      <c r="Z44" s="10">
        <v>12025.245033637197</v>
      </c>
      <c r="AA44" s="10">
        <v>11466.510764243319</v>
      </c>
    </row>
    <row r="45" spans="1:29" s="36" customFormat="1">
      <c r="A45" s="46" t="s">
        <v>23</v>
      </c>
      <c r="B45" s="46" t="s">
        <v>85</v>
      </c>
      <c r="C45" s="10">
        <v>622</v>
      </c>
      <c r="D45" s="10">
        <v>772.00017084129001</v>
      </c>
      <c r="E45" s="10">
        <v>772.00132322050001</v>
      </c>
      <c r="F45" s="10">
        <v>772.00144664590005</v>
      </c>
      <c r="G45" s="10">
        <v>772.00144667915004</v>
      </c>
      <c r="H45" s="10">
        <v>772.00144681181996</v>
      </c>
      <c r="I45" s="10">
        <v>772.00144752767994</v>
      </c>
      <c r="J45" s="10">
        <v>772.00144883073006</v>
      </c>
      <c r="K45" s="10">
        <v>772.00145095538005</v>
      </c>
      <c r="L45" s="10">
        <v>772.0014538334201</v>
      </c>
      <c r="M45" s="10">
        <v>772.00145846579994</v>
      </c>
      <c r="N45" s="10">
        <v>772.00146422750004</v>
      </c>
      <c r="O45" s="10">
        <v>772.00147246286997</v>
      </c>
      <c r="P45" s="10">
        <v>772.00148547774006</v>
      </c>
      <c r="Q45" s="10">
        <v>672.00150119164005</v>
      </c>
      <c r="R45" s="10">
        <v>672.00152367539999</v>
      </c>
      <c r="S45" s="10">
        <v>672.00155845873996</v>
      </c>
      <c r="T45" s="10">
        <v>732.17159008379997</v>
      </c>
      <c r="U45" s="10">
        <v>1184.2729188136998</v>
      </c>
      <c r="V45" s="10">
        <v>1184.2730279059999</v>
      </c>
      <c r="W45" s="10">
        <v>1368.824810006</v>
      </c>
      <c r="X45" s="10">
        <v>1368.8245497234</v>
      </c>
      <c r="Y45" s="10">
        <v>1670.9523682879999</v>
      </c>
      <c r="Z45" s="10">
        <v>1670.9522800676</v>
      </c>
      <c r="AA45" s="10">
        <v>1670.9523004813</v>
      </c>
    </row>
    <row r="46" spans="1:29" s="36" customFormat="1">
      <c r="A46" s="46" t="s">
        <v>23</v>
      </c>
      <c r="B46" s="46" t="s">
        <v>198</v>
      </c>
      <c r="C46" s="10">
        <v>570</v>
      </c>
      <c r="D46" s="10">
        <v>820</v>
      </c>
      <c r="E46" s="10">
        <v>820</v>
      </c>
      <c r="F46" s="10">
        <v>820</v>
      </c>
      <c r="G46" s="10">
        <v>1641.3169568577389</v>
      </c>
      <c r="H46" s="10">
        <v>2165.6050246689706</v>
      </c>
      <c r="I46" s="10">
        <v>4163.6050310260207</v>
      </c>
      <c r="J46" s="10">
        <v>4163.6050343050592</v>
      </c>
      <c r="K46" s="10">
        <v>4163.6050399252708</v>
      </c>
      <c r="L46" s="10">
        <v>4163.6050502268999</v>
      </c>
      <c r="M46" s="10">
        <v>4163.6050599381206</v>
      </c>
      <c r="N46" s="10">
        <v>4163.605068114899</v>
      </c>
      <c r="O46" s="10">
        <v>4163.6050744691202</v>
      </c>
      <c r="P46" s="10">
        <v>4163.6050789245601</v>
      </c>
      <c r="Q46" s="10">
        <v>4163.6050872062006</v>
      </c>
      <c r="R46" s="10">
        <v>4163.6053040469187</v>
      </c>
      <c r="S46" s="10">
        <v>4163.6053225052101</v>
      </c>
      <c r="T46" s="10">
        <v>4163.6053403495207</v>
      </c>
      <c r="U46" s="10">
        <v>4163.6053762846304</v>
      </c>
      <c r="V46" s="10">
        <v>4163.60540724783</v>
      </c>
      <c r="W46" s="10">
        <v>4163.6056431014013</v>
      </c>
      <c r="X46" s="10">
        <v>4163.6056841694017</v>
      </c>
      <c r="Y46" s="10">
        <v>4163.6057148632708</v>
      </c>
      <c r="Z46" s="10">
        <v>4163.6057330609801</v>
      </c>
      <c r="AA46" s="10">
        <v>4163.6057666239612</v>
      </c>
    </row>
    <row r="47" spans="1:29" s="36" customFormat="1">
      <c r="A47" s="46" t="s">
        <v>23</v>
      </c>
      <c r="B47" s="46" t="s">
        <v>15</v>
      </c>
      <c r="C47" s="10">
        <v>8.3000001907348597</v>
      </c>
      <c r="D47" s="10">
        <v>11</v>
      </c>
      <c r="E47" s="10">
        <v>14.1000003814697</v>
      </c>
      <c r="F47" s="10">
        <v>17.7000007629394</v>
      </c>
      <c r="G47" s="10">
        <v>21.799999237060501</v>
      </c>
      <c r="H47" s="10">
        <v>27.100000381469702</v>
      </c>
      <c r="I47" s="10">
        <v>31.399999618530199</v>
      </c>
      <c r="J47" s="10">
        <v>36.299999237060497</v>
      </c>
      <c r="K47" s="10">
        <v>41.599998474121001</v>
      </c>
      <c r="L47" s="10">
        <v>47.599998474121001</v>
      </c>
      <c r="M47" s="10">
        <v>54.299999237060497</v>
      </c>
      <c r="N47" s="10">
        <v>61.700000762939403</v>
      </c>
      <c r="O47" s="10">
        <v>69.5</v>
      </c>
      <c r="P47" s="10">
        <v>78</v>
      </c>
      <c r="Q47" s="10">
        <v>87.099998474121094</v>
      </c>
      <c r="R47" s="10">
        <v>96.099998474121094</v>
      </c>
      <c r="S47" s="10">
        <v>105.199996948242</v>
      </c>
      <c r="T47" s="10">
        <v>114.400001525878</v>
      </c>
      <c r="U47" s="10">
        <v>123.900001525878</v>
      </c>
      <c r="V47" s="10">
        <v>133.69999694824199</v>
      </c>
      <c r="W47" s="10">
        <v>144.89999389648401</v>
      </c>
      <c r="X47" s="10">
        <v>156.89999389648401</v>
      </c>
      <c r="Y47" s="10">
        <v>169.80000305175699</v>
      </c>
      <c r="Z47" s="10">
        <v>183.600006103515</v>
      </c>
      <c r="AA47" s="10">
        <v>197.30000305175699</v>
      </c>
    </row>
    <row r="48" spans="1:29" s="36" customFormat="1">
      <c r="A48" s="53" t="s">
        <v>84</v>
      </c>
      <c r="B48" s="53"/>
      <c r="C48" s="27">
        <v>18596.293026924126</v>
      </c>
      <c r="D48" s="27">
        <v>21638.676915145992</v>
      </c>
      <c r="E48" s="27">
        <v>23176.596362843909</v>
      </c>
      <c r="F48" s="27">
        <v>24042.843875248756</v>
      </c>
      <c r="G48" s="27">
        <v>24902.562907013104</v>
      </c>
      <c r="H48" s="27">
        <v>25721.103314031501</v>
      </c>
      <c r="I48" s="27">
        <v>26463.403323265084</v>
      </c>
      <c r="J48" s="27">
        <v>26188.303444143923</v>
      </c>
      <c r="K48" s="27">
        <v>25113.603511215762</v>
      </c>
      <c r="L48" s="27">
        <v>24571.837282230506</v>
      </c>
      <c r="M48" s="27">
        <v>25916.541781127293</v>
      </c>
      <c r="N48" s="27">
        <v>25923.941840190302</v>
      </c>
      <c r="O48" s="27">
        <v>25425.741887427313</v>
      </c>
      <c r="P48" s="27">
        <v>25297.842169844593</v>
      </c>
      <c r="Q48" s="27">
        <v>25206.942299808423</v>
      </c>
      <c r="R48" s="27">
        <v>25071.542868366327</v>
      </c>
      <c r="S48" s="27">
        <v>25080.644572061872</v>
      </c>
      <c r="T48" s="27">
        <v>27748.824203749369</v>
      </c>
      <c r="U48" s="27">
        <v>30070.317415823934</v>
      </c>
      <c r="V48" s="27">
        <v>31300.17387668855</v>
      </c>
      <c r="W48" s="27">
        <v>31153.343818757014</v>
      </c>
      <c r="X48" s="27">
        <v>32331.766976919109</v>
      </c>
      <c r="Y48" s="27">
        <v>33544.971551282986</v>
      </c>
      <c r="Z48" s="27">
        <v>34304.079307718857</v>
      </c>
      <c r="AA48" s="27">
        <v>34885.958156426612</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4835</v>
      </c>
      <c r="D52" s="10">
        <v>4835</v>
      </c>
      <c r="E52" s="10">
        <v>4835</v>
      </c>
      <c r="F52" s="10">
        <v>4835</v>
      </c>
      <c r="G52" s="10">
        <v>3385</v>
      </c>
      <c r="H52" s="10">
        <v>3385</v>
      </c>
      <c r="I52" s="10">
        <v>3385</v>
      </c>
      <c r="J52" s="10">
        <v>3385</v>
      </c>
      <c r="K52" s="10">
        <v>3385</v>
      </c>
      <c r="L52" s="10">
        <v>1160</v>
      </c>
      <c r="M52" s="10">
        <v>580</v>
      </c>
      <c r="N52" s="10">
        <v>580</v>
      </c>
      <c r="O52" s="10">
        <v>580</v>
      </c>
      <c r="P52" s="10">
        <v>580</v>
      </c>
      <c r="Q52" s="10">
        <v>580</v>
      </c>
      <c r="R52" s="10">
        <v>580</v>
      </c>
      <c r="S52" s="10">
        <v>580</v>
      </c>
      <c r="T52" s="10">
        <v>580</v>
      </c>
      <c r="U52" s="10">
        <v>580</v>
      </c>
      <c r="V52" s="10">
        <v>580</v>
      </c>
      <c r="W52" s="10">
        <v>580</v>
      </c>
      <c r="X52" s="10">
        <v>580</v>
      </c>
      <c r="Y52" s="10">
        <v>580</v>
      </c>
      <c r="Z52" s="10">
        <v>0</v>
      </c>
      <c r="AA52" s="10">
        <v>0</v>
      </c>
    </row>
    <row r="53" spans="1:29" s="36" customFormat="1">
      <c r="A53" s="46" t="s">
        <v>24</v>
      </c>
      <c r="B53" s="46" t="s">
        <v>7</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1.5619188E-4</v>
      </c>
      <c r="U53" s="10">
        <v>1.5624853E-4</v>
      </c>
      <c r="V53" s="10">
        <v>1.7290538E-4</v>
      </c>
      <c r="W53" s="10">
        <v>1.7376455E-4</v>
      </c>
      <c r="X53" s="10">
        <v>1.9163822000000001E-4</v>
      </c>
      <c r="Y53" s="10">
        <v>2.38118079999999E-4</v>
      </c>
      <c r="Z53" s="10">
        <v>2.8152316000000001E-4</v>
      </c>
      <c r="AA53" s="10">
        <v>2.8216355999999997E-4</v>
      </c>
    </row>
    <row r="54" spans="1:29" s="36" customFormat="1">
      <c r="A54" s="46" t="s">
        <v>24</v>
      </c>
      <c r="B54" s="46" t="s">
        <v>12</v>
      </c>
      <c r="C54" s="10">
        <v>500</v>
      </c>
      <c r="D54" s="10">
        <v>500</v>
      </c>
      <c r="E54" s="10">
        <v>500</v>
      </c>
      <c r="F54" s="10">
        <v>500</v>
      </c>
      <c r="G54" s="10">
        <v>500</v>
      </c>
      <c r="H54" s="10">
        <v>500</v>
      </c>
      <c r="I54" s="10">
        <v>500</v>
      </c>
      <c r="J54" s="10">
        <v>500</v>
      </c>
      <c r="K54" s="10">
        <v>500</v>
      </c>
      <c r="L54" s="10">
        <v>500</v>
      </c>
      <c r="M54" s="10">
        <v>500</v>
      </c>
      <c r="N54" s="10">
        <v>500</v>
      </c>
      <c r="O54" s="10">
        <v>500</v>
      </c>
      <c r="P54" s="10">
        <v>500</v>
      </c>
      <c r="Q54" s="10">
        <v>500</v>
      </c>
      <c r="R54" s="10">
        <v>0</v>
      </c>
      <c r="S54" s="10">
        <v>0</v>
      </c>
      <c r="T54" s="10">
        <v>0</v>
      </c>
      <c r="U54" s="10">
        <v>0</v>
      </c>
      <c r="V54" s="10">
        <v>0</v>
      </c>
      <c r="W54" s="10">
        <v>0</v>
      </c>
      <c r="X54" s="10">
        <v>0</v>
      </c>
      <c r="Y54" s="10">
        <v>0</v>
      </c>
      <c r="Z54" s="10">
        <v>0</v>
      </c>
      <c r="AA54" s="10">
        <v>0</v>
      </c>
    </row>
    <row r="55" spans="1:29" s="36" customFormat="1">
      <c r="A55" s="46" t="s">
        <v>24</v>
      </c>
      <c r="B55" s="46" t="s">
        <v>5</v>
      </c>
      <c r="C55" s="10">
        <v>1900</v>
      </c>
      <c r="D55" s="10">
        <v>1900</v>
      </c>
      <c r="E55" s="10">
        <v>1900</v>
      </c>
      <c r="F55" s="10">
        <v>1900</v>
      </c>
      <c r="G55" s="10">
        <v>1900</v>
      </c>
      <c r="H55" s="10">
        <v>1900</v>
      </c>
      <c r="I55" s="10">
        <v>1900</v>
      </c>
      <c r="J55" s="10">
        <v>1900</v>
      </c>
      <c r="K55" s="10">
        <v>1900</v>
      </c>
      <c r="L55" s="10">
        <v>1730.0001028960401</v>
      </c>
      <c r="M55" s="10">
        <v>1730.0001163381</v>
      </c>
      <c r="N55" s="10">
        <v>1730.0001221959401</v>
      </c>
      <c r="O55" s="10">
        <v>1730.0001265203</v>
      </c>
      <c r="P55" s="10">
        <v>1730.00013825427</v>
      </c>
      <c r="Q55" s="10">
        <v>1730.0001431231501</v>
      </c>
      <c r="R55" s="10">
        <v>1290.0002655772801</v>
      </c>
      <c r="S55" s="10">
        <v>1290.000302175245</v>
      </c>
      <c r="T55" s="10">
        <v>1658.2265069142002</v>
      </c>
      <c r="U55" s="10">
        <v>1564.2265079958302</v>
      </c>
      <c r="V55" s="10">
        <v>1564.22653403037</v>
      </c>
      <c r="W55" s="10">
        <v>2309.4085230953001</v>
      </c>
      <c r="X55" s="10">
        <v>2309.4085241493599</v>
      </c>
      <c r="Y55" s="10">
        <v>2309.40856975218</v>
      </c>
      <c r="Z55" s="10">
        <v>1756.4872384906498</v>
      </c>
      <c r="AA55" s="10">
        <v>1756.48724013066</v>
      </c>
    </row>
    <row r="56" spans="1:29" s="36" customFormat="1">
      <c r="A56" s="46" t="s">
        <v>24</v>
      </c>
      <c r="B56" s="46" t="s">
        <v>3</v>
      </c>
      <c r="C56" s="10">
        <v>2279.019989013671</v>
      </c>
      <c r="D56" s="10">
        <v>2279.019989013671</v>
      </c>
      <c r="E56" s="10">
        <v>2279.019989013671</v>
      </c>
      <c r="F56" s="10">
        <v>2279.019989013671</v>
      </c>
      <c r="G56" s="10">
        <v>2279.019989013671</v>
      </c>
      <c r="H56" s="10">
        <v>2279.019989013671</v>
      </c>
      <c r="I56" s="10">
        <v>2279.019989013671</v>
      </c>
      <c r="J56" s="10">
        <v>2279.019989013671</v>
      </c>
      <c r="K56" s="10">
        <v>2279.019989013671</v>
      </c>
      <c r="L56" s="10">
        <v>2279.019989013671</v>
      </c>
      <c r="M56" s="10">
        <v>2279.019989013671</v>
      </c>
      <c r="N56" s="10">
        <v>2279.019989013671</v>
      </c>
      <c r="O56" s="10">
        <v>2279.019989013671</v>
      </c>
      <c r="P56" s="10">
        <v>2279.019989013671</v>
      </c>
      <c r="Q56" s="10">
        <v>2279.019989013671</v>
      </c>
      <c r="R56" s="10">
        <v>2279.019989013671</v>
      </c>
      <c r="S56" s="10">
        <v>2279.019989013671</v>
      </c>
      <c r="T56" s="10">
        <v>2279.019989013671</v>
      </c>
      <c r="U56" s="10">
        <v>2279.019989013671</v>
      </c>
      <c r="V56" s="10">
        <v>2279.019989013671</v>
      </c>
      <c r="W56" s="10">
        <v>2279.019989013671</v>
      </c>
      <c r="X56" s="10">
        <v>2279.019989013671</v>
      </c>
      <c r="Y56" s="10">
        <v>2279.019989013671</v>
      </c>
      <c r="Z56" s="10">
        <v>2279.019989013671</v>
      </c>
      <c r="AA56" s="10">
        <v>2279.019989013671</v>
      </c>
    </row>
    <row r="57" spans="1:29" s="36" customFormat="1">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row>
    <row r="58" spans="1:29" s="36" customFormat="1">
      <c r="A58" s="46" t="s">
        <v>24</v>
      </c>
      <c r="B58" s="46" t="s">
        <v>9</v>
      </c>
      <c r="C58" s="10">
        <v>4416.3599777221652</v>
      </c>
      <c r="D58" s="10">
        <v>5027.2841336706742</v>
      </c>
      <c r="E58" s="10">
        <v>5783.6841663339565</v>
      </c>
      <c r="F58" s="10">
        <v>6018.7304670802368</v>
      </c>
      <c r="G58" s="10">
        <v>6018.7309049417772</v>
      </c>
      <c r="H58" s="10">
        <v>7965.8225869407579</v>
      </c>
      <c r="I58" s="10">
        <v>7965.8225873544079</v>
      </c>
      <c r="J58" s="10">
        <v>8018.7307081113377</v>
      </c>
      <c r="K58" s="10">
        <v>8685.7307124467188</v>
      </c>
      <c r="L58" s="10">
        <v>9299.2307299228669</v>
      </c>
      <c r="M58" s="10">
        <v>10345.726933823387</v>
      </c>
      <c r="N58" s="10">
        <v>10774.230514821687</v>
      </c>
      <c r="O58" s="10">
        <v>11774.230415775337</v>
      </c>
      <c r="P58" s="10">
        <v>12707.031221739166</v>
      </c>
      <c r="Q58" s="10">
        <v>13287.031226001785</v>
      </c>
      <c r="R58" s="10">
        <v>14287.030833864455</v>
      </c>
      <c r="S58" s="10">
        <v>13998.730853753521</v>
      </c>
      <c r="T58" s="10">
        <v>13998.73087978733</v>
      </c>
      <c r="U58" s="10">
        <v>13948.180909028362</v>
      </c>
      <c r="V58" s="10">
        <v>13624.380925396683</v>
      </c>
      <c r="W58" s="10">
        <v>13312.380949309965</v>
      </c>
      <c r="X58" s="10">
        <v>12448.822409504661</v>
      </c>
      <c r="Y58" s="10">
        <v>12448.82243909834</v>
      </c>
      <c r="Z58" s="10">
        <v>12257.52220101947</v>
      </c>
      <c r="AA58" s="10">
        <v>12228.822585049242</v>
      </c>
    </row>
    <row r="59" spans="1:29" s="36" customFormat="1">
      <c r="A59" s="46" t="s">
        <v>24</v>
      </c>
      <c r="B59" s="46" t="s">
        <v>8</v>
      </c>
      <c r="C59" s="10">
        <v>1208.0730018615709</v>
      </c>
      <c r="D59" s="10">
        <v>1473.6573408455256</v>
      </c>
      <c r="E59" s="10">
        <v>1473.6573534287354</v>
      </c>
      <c r="F59" s="10">
        <v>1473.6573630184455</v>
      </c>
      <c r="G59" s="10">
        <v>1473.6579278599652</v>
      </c>
      <c r="H59" s="10">
        <v>1473.6579314243957</v>
      </c>
      <c r="I59" s="10">
        <v>1473.6579321942256</v>
      </c>
      <c r="J59" s="10">
        <v>1473.6579334158355</v>
      </c>
      <c r="K59" s="10">
        <v>1473.6579447147153</v>
      </c>
      <c r="L59" s="10">
        <v>1473.6579658298353</v>
      </c>
      <c r="M59" s="10">
        <v>1473.6579770058056</v>
      </c>
      <c r="N59" s="10">
        <v>1473.6579776447556</v>
      </c>
      <c r="O59" s="10">
        <v>1473.6579781575351</v>
      </c>
      <c r="P59" s="10">
        <v>1473.6579826135755</v>
      </c>
      <c r="Q59" s="10">
        <v>1473.6579856653357</v>
      </c>
      <c r="R59" s="10">
        <v>1473.6580030405155</v>
      </c>
      <c r="S59" s="10">
        <v>1473.6580183853353</v>
      </c>
      <c r="T59" s="10">
        <v>1473.6581154534756</v>
      </c>
      <c r="U59" s="10">
        <v>1473.6581547871158</v>
      </c>
      <c r="V59" s="10">
        <v>1473.6586290357357</v>
      </c>
      <c r="W59" s="10">
        <v>1363.1788061957325</v>
      </c>
      <c r="X59" s="10">
        <v>1332.0832523898332</v>
      </c>
      <c r="Y59" s="10">
        <v>1861.2526875150734</v>
      </c>
      <c r="Z59" s="10">
        <v>2261.9554508942938</v>
      </c>
      <c r="AA59" s="10">
        <v>2536.3606796986905</v>
      </c>
    </row>
    <row r="60" spans="1:29" s="36" customFormat="1">
      <c r="A60" s="46" t="s">
        <v>24</v>
      </c>
      <c r="B60" s="46" t="s">
        <v>85</v>
      </c>
      <c r="C60" s="10">
        <v>580.32999992370605</v>
      </c>
      <c r="D60" s="10">
        <v>1050.3305606348861</v>
      </c>
      <c r="E60" s="10">
        <v>1400.3320852201557</v>
      </c>
      <c r="F60" s="10">
        <v>1400.332803023786</v>
      </c>
      <c r="G60" s="10">
        <v>1400.3328037959061</v>
      </c>
      <c r="H60" s="10">
        <v>1718.4525271794059</v>
      </c>
      <c r="I60" s="10">
        <v>1718.4525299051359</v>
      </c>
      <c r="J60" s="10">
        <v>2230.152594955006</v>
      </c>
      <c r="K60" s="10">
        <v>2741.1526078282664</v>
      </c>
      <c r="L60" s="10">
        <v>3250.9524342560298</v>
      </c>
      <c r="M60" s="10">
        <v>4859.8523614242904</v>
      </c>
      <c r="N60" s="10">
        <v>4859.8523719435298</v>
      </c>
      <c r="O60" s="10">
        <v>4859.8523826800001</v>
      </c>
      <c r="P60" s="10">
        <v>4859.8524073133703</v>
      </c>
      <c r="Q60" s="10">
        <v>4854.8524283489505</v>
      </c>
      <c r="R60" s="10">
        <v>4854.85244640366</v>
      </c>
      <c r="S60" s="10">
        <v>4854.8524700837006</v>
      </c>
      <c r="T60" s="10">
        <v>4554.8539832204997</v>
      </c>
      <c r="U60" s="10">
        <v>4554.8540194565003</v>
      </c>
      <c r="V60" s="10">
        <v>4354.8540479180001</v>
      </c>
      <c r="W60" s="10">
        <v>4354.8564148026999</v>
      </c>
      <c r="X60" s="10">
        <v>4354.8560803628998</v>
      </c>
      <c r="Y60" s="10">
        <v>4354.8579001717999</v>
      </c>
      <c r="Z60" s="10">
        <v>4354.8573288978996</v>
      </c>
      <c r="AA60" s="10">
        <v>4354.8573874679996</v>
      </c>
    </row>
    <row r="61" spans="1:29" s="36" customFormat="1">
      <c r="A61" s="46" t="s">
        <v>24</v>
      </c>
      <c r="B61" s="46" t="s">
        <v>198</v>
      </c>
      <c r="C61" s="10">
        <v>0</v>
      </c>
      <c r="D61" s="10">
        <v>0</v>
      </c>
      <c r="E61" s="10">
        <v>0</v>
      </c>
      <c r="F61" s="10">
        <v>0</v>
      </c>
      <c r="G61" s="10">
        <v>600.85236022259994</v>
      </c>
      <c r="H61" s="10">
        <v>1342.0475799999999</v>
      </c>
      <c r="I61" s="10">
        <v>1342.0475799999999</v>
      </c>
      <c r="J61" s="10">
        <v>1342.0475799999999</v>
      </c>
      <c r="K61" s="10">
        <v>1342.0476099999998</v>
      </c>
      <c r="L61" s="10">
        <v>1342.04764</v>
      </c>
      <c r="M61" s="10">
        <v>1342.04764</v>
      </c>
      <c r="N61" s="10">
        <v>1342.04764</v>
      </c>
      <c r="O61" s="10">
        <v>1342.04764</v>
      </c>
      <c r="P61" s="10">
        <v>1342.04764</v>
      </c>
      <c r="Q61" s="10">
        <v>1342.04764</v>
      </c>
      <c r="R61" s="10">
        <v>1342.04764</v>
      </c>
      <c r="S61" s="10">
        <v>1342.04764</v>
      </c>
      <c r="T61" s="10">
        <v>1342.04764</v>
      </c>
      <c r="U61" s="10">
        <v>1342.0476600000002</v>
      </c>
      <c r="V61" s="10">
        <v>1342.0476600000002</v>
      </c>
      <c r="W61" s="10">
        <v>1342.0476600000002</v>
      </c>
      <c r="X61" s="10">
        <v>1342.0476600000002</v>
      </c>
      <c r="Y61" s="10">
        <v>1342.0476600000002</v>
      </c>
      <c r="Z61" s="10">
        <v>1342.0476600000002</v>
      </c>
      <c r="AA61" s="10">
        <v>1342.0477000000001</v>
      </c>
    </row>
    <row r="62" spans="1:29" s="36" customFormat="1">
      <c r="A62" s="46" t="s">
        <v>24</v>
      </c>
      <c r="B62" s="46" t="s">
        <v>15</v>
      </c>
      <c r="C62" s="10">
        <v>15.1000003814697</v>
      </c>
      <c r="D62" s="10">
        <v>20.7000007629394</v>
      </c>
      <c r="E62" s="10">
        <v>26.7000007629394</v>
      </c>
      <c r="F62" s="10">
        <v>33.599998474121001</v>
      </c>
      <c r="G62" s="10">
        <v>42.099998474121001</v>
      </c>
      <c r="H62" s="10">
        <v>52</v>
      </c>
      <c r="I62" s="10">
        <v>59.5</v>
      </c>
      <c r="J62" s="10">
        <v>67.800003051757798</v>
      </c>
      <c r="K62" s="10">
        <v>76.800003051757798</v>
      </c>
      <c r="L62" s="10">
        <v>87</v>
      </c>
      <c r="M62" s="10">
        <v>98.099998474121094</v>
      </c>
      <c r="N62" s="10">
        <v>110.199996948242</v>
      </c>
      <c r="O62" s="10">
        <v>123</v>
      </c>
      <c r="P62" s="10">
        <v>137</v>
      </c>
      <c r="Q62" s="10">
        <v>151.600006103515</v>
      </c>
      <c r="R62" s="10">
        <v>166.30000305175699</v>
      </c>
      <c r="S62" s="10">
        <v>181</v>
      </c>
      <c r="T62" s="10">
        <v>196</v>
      </c>
      <c r="U62" s="10">
        <v>211.39999389648401</v>
      </c>
      <c r="V62" s="10">
        <v>227.30000305175699</v>
      </c>
      <c r="W62" s="10">
        <v>245.100006103515</v>
      </c>
      <c r="X62" s="10">
        <v>264.20001220703102</v>
      </c>
      <c r="Y62" s="10">
        <v>284.600006103515</v>
      </c>
      <c r="Z62" s="10">
        <v>306.29998779296801</v>
      </c>
      <c r="AA62" s="10">
        <v>327.79998779296801</v>
      </c>
    </row>
    <row r="63" spans="1:29" s="36" customFormat="1">
      <c r="A63" s="53" t="s">
        <v>84</v>
      </c>
      <c r="B63" s="53"/>
      <c r="C63" s="27">
        <v>15733.882968902582</v>
      </c>
      <c r="D63" s="27">
        <v>17085.992024927698</v>
      </c>
      <c r="E63" s="27">
        <v>18198.393594759458</v>
      </c>
      <c r="F63" s="27">
        <v>18440.340620610263</v>
      </c>
      <c r="G63" s="27">
        <v>17599.693984308044</v>
      </c>
      <c r="H63" s="27">
        <v>20616.00061455823</v>
      </c>
      <c r="I63" s="27">
        <v>20623.500618467438</v>
      </c>
      <c r="J63" s="27">
        <v>21196.408808547603</v>
      </c>
      <c r="K63" s="27">
        <v>22383.408867055132</v>
      </c>
      <c r="L63" s="27">
        <v>21121.908861918444</v>
      </c>
      <c r="M63" s="27">
        <v>23208.405016079378</v>
      </c>
      <c r="N63" s="27">
        <v>23649.008612567824</v>
      </c>
      <c r="O63" s="27">
        <v>24661.808532146842</v>
      </c>
      <c r="P63" s="27">
        <v>25608.609378934052</v>
      </c>
      <c r="Q63" s="27">
        <v>26198.209418256411</v>
      </c>
      <c r="R63" s="27">
        <v>26272.909180951341</v>
      </c>
      <c r="S63" s="27">
        <v>25999.309273411473</v>
      </c>
      <c r="T63" s="27">
        <v>26082.537270581059</v>
      </c>
      <c r="U63" s="27">
        <v>25953.387390426495</v>
      </c>
      <c r="V63" s="27">
        <v>25445.487961351599</v>
      </c>
      <c r="W63" s="27">
        <v>25785.992522285436</v>
      </c>
      <c r="X63" s="27">
        <v>24910.438119265677</v>
      </c>
      <c r="Y63" s="27">
        <v>25460.009489772659</v>
      </c>
      <c r="Z63" s="27">
        <v>24558.190137632111</v>
      </c>
      <c r="AA63" s="27">
        <v>24825.395851316793</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709</v>
      </c>
      <c r="D68" s="10">
        <v>709</v>
      </c>
      <c r="E68" s="10">
        <v>709</v>
      </c>
      <c r="F68" s="10">
        <v>529</v>
      </c>
      <c r="G68" s="10">
        <v>529</v>
      </c>
      <c r="H68" s="10">
        <v>529</v>
      </c>
      <c r="I68" s="10">
        <v>529</v>
      </c>
      <c r="J68" s="10">
        <v>529</v>
      </c>
      <c r="K68" s="10">
        <v>529</v>
      </c>
      <c r="L68" s="10">
        <v>529</v>
      </c>
      <c r="M68" s="10">
        <v>529</v>
      </c>
      <c r="N68" s="10">
        <v>529</v>
      </c>
      <c r="O68" s="10">
        <v>529</v>
      </c>
      <c r="P68" s="10">
        <v>0</v>
      </c>
      <c r="Q68" s="10">
        <v>0</v>
      </c>
      <c r="R68" s="10">
        <v>0</v>
      </c>
      <c r="S68" s="10">
        <v>1.0912676E-4</v>
      </c>
      <c r="T68" s="10">
        <v>1.8035843E-4</v>
      </c>
      <c r="U68" s="10">
        <v>1.8042703999999999E-4</v>
      </c>
      <c r="V68" s="10">
        <v>2.0474147E-4</v>
      </c>
      <c r="W68" s="10">
        <v>2.0483424E-4</v>
      </c>
      <c r="X68" s="10">
        <v>2.1486037999999901E-4</v>
      </c>
      <c r="Y68" s="10">
        <v>2.9119169999999899E-4</v>
      </c>
      <c r="Z68" s="10">
        <v>2.9916842999999898E-4</v>
      </c>
      <c r="AA68" s="10">
        <v>2.9958702999999899E-4</v>
      </c>
    </row>
    <row r="69" spans="1:29" s="36" customFormat="1">
      <c r="A69" s="46" t="s">
        <v>25</v>
      </c>
      <c r="B69" s="46" t="s">
        <v>12</v>
      </c>
      <c r="C69" s="10">
        <v>800</v>
      </c>
      <c r="D69" s="10">
        <v>800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1583.8599815368646</v>
      </c>
      <c r="D70" s="10">
        <v>1583.8599815368646</v>
      </c>
      <c r="E70" s="10">
        <v>1583.8599815368646</v>
      </c>
      <c r="F70" s="10">
        <v>1583.8599815368646</v>
      </c>
      <c r="G70" s="10">
        <v>1583.8599815368646</v>
      </c>
      <c r="H70" s="10">
        <v>1583.8599815368646</v>
      </c>
      <c r="I70" s="10">
        <v>1201.3599815368643</v>
      </c>
      <c r="J70" s="10">
        <v>1201.3599815368643</v>
      </c>
      <c r="K70" s="10">
        <v>924.49999618530239</v>
      </c>
      <c r="L70" s="10">
        <v>924.50009857129237</v>
      </c>
      <c r="M70" s="10">
        <v>924.50011420280237</v>
      </c>
      <c r="N70" s="10">
        <v>844.5001198804224</v>
      </c>
      <c r="O70" s="10">
        <v>844.50012504811241</v>
      </c>
      <c r="P70" s="10">
        <v>1093.4129072445323</v>
      </c>
      <c r="Q70" s="10">
        <v>1093.4129079523925</v>
      </c>
      <c r="R70" s="10">
        <v>1093.4129089432724</v>
      </c>
      <c r="S70" s="10">
        <v>1093.4129306523223</v>
      </c>
      <c r="T70" s="10">
        <v>1798.1217992276725</v>
      </c>
      <c r="U70" s="10">
        <v>1798.1218003132024</v>
      </c>
      <c r="V70" s="10">
        <v>1842.8432483089223</v>
      </c>
      <c r="W70" s="10">
        <v>1728.1372363217024</v>
      </c>
      <c r="X70" s="10">
        <v>1604.9372404976605</v>
      </c>
      <c r="Y70" s="10">
        <v>1450.9372482580006</v>
      </c>
      <c r="Z70" s="10">
        <v>1450.9372505973606</v>
      </c>
      <c r="AA70" s="10">
        <v>1450.9372524197906</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row>
    <row r="73" spans="1:29" s="36" customFormat="1">
      <c r="A73" s="46" t="s">
        <v>25</v>
      </c>
      <c r="B73" s="46" t="s">
        <v>9</v>
      </c>
      <c r="C73" s="10">
        <v>2762.2100105285604</v>
      </c>
      <c r="D73" s="10">
        <v>2762.2100105285604</v>
      </c>
      <c r="E73" s="10">
        <v>3196.5575028060703</v>
      </c>
      <c r="F73" s="10">
        <v>4029.0676452300499</v>
      </c>
      <c r="G73" s="10">
        <v>4785.0911620774395</v>
      </c>
      <c r="H73" s="10">
        <v>5119.7718716417612</v>
      </c>
      <c r="I73" s="10">
        <v>5053.7718724485394</v>
      </c>
      <c r="J73" s="10">
        <v>5053.7718740024911</v>
      </c>
      <c r="K73" s="10">
        <v>5053.7718771787322</v>
      </c>
      <c r="L73" s="10">
        <v>4955.0718874568302</v>
      </c>
      <c r="M73" s="10">
        <v>4955.0718936966086</v>
      </c>
      <c r="N73" s="10">
        <v>4687.1718987797012</v>
      </c>
      <c r="O73" s="10">
        <v>4502.3719038961835</v>
      </c>
      <c r="P73" s="10">
        <v>4502.3719201261729</v>
      </c>
      <c r="Q73" s="10">
        <v>4343.371936619792</v>
      </c>
      <c r="R73" s="10">
        <v>4016.6719522738035</v>
      </c>
      <c r="S73" s="10">
        <v>3977.6631848007432</v>
      </c>
      <c r="T73" s="10">
        <v>3977.6720154700124</v>
      </c>
      <c r="U73" s="10">
        <v>3977.6720727427228</v>
      </c>
      <c r="V73" s="10">
        <v>3763.8120906979425</v>
      </c>
      <c r="W73" s="10">
        <v>3763.8134961294522</v>
      </c>
      <c r="X73" s="10">
        <v>3442.4645001913959</v>
      </c>
      <c r="Y73" s="10">
        <v>3772.3567496984956</v>
      </c>
      <c r="Z73" s="10">
        <v>3886.9298391371062</v>
      </c>
      <c r="AA73" s="10">
        <v>3677.9300060535556</v>
      </c>
    </row>
    <row r="74" spans="1:29" s="36" customFormat="1">
      <c r="A74" s="46" t="s">
        <v>25</v>
      </c>
      <c r="B74" s="46" t="s">
        <v>8</v>
      </c>
      <c r="C74" s="10">
        <v>699.61999702453591</v>
      </c>
      <c r="D74" s="10">
        <v>1056.6199970245359</v>
      </c>
      <c r="E74" s="10">
        <v>1056.6208100598958</v>
      </c>
      <c r="F74" s="10">
        <v>1408.2662749089552</v>
      </c>
      <c r="G74" s="10">
        <v>1549.1792798176348</v>
      </c>
      <c r="H74" s="10">
        <v>1549.1792802592649</v>
      </c>
      <c r="I74" s="10">
        <v>1549.1792811176147</v>
      </c>
      <c r="J74" s="10">
        <v>1543.0592825146657</v>
      </c>
      <c r="K74" s="10">
        <v>1543.0592859659657</v>
      </c>
      <c r="L74" s="10">
        <v>1543.0592904482858</v>
      </c>
      <c r="M74" s="10">
        <v>1543.0592946506458</v>
      </c>
      <c r="N74" s="10">
        <v>1543.0592957138458</v>
      </c>
      <c r="O74" s="10">
        <v>1543.059297299746</v>
      </c>
      <c r="P74" s="10">
        <v>1543.0593282254169</v>
      </c>
      <c r="Q74" s="10">
        <v>1543.0593301598567</v>
      </c>
      <c r="R74" s="10">
        <v>1543.0593432594869</v>
      </c>
      <c r="S74" s="10">
        <v>1543.0593560490668</v>
      </c>
      <c r="T74" s="10">
        <v>1520.2994301629951</v>
      </c>
      <c r="U74" s="10">
        <v>1520.2996206144451</v>
      </c>
      <c r="V74" s="10">
        <v>1520.3019318836948</v>
      </c>
      <c r="W74" s="10">
        <v>1250.3019874900949</v>
      </c>
      <c r="X74" s="10">
        <v>2118.6473259038139</v>
      </c>
      <c r="Y74" s="10">
        <v>2457.6312335905141</v>
      </c>
      <c r="Z74" s="10">
        <v>2378.4313158981518</v>
      </c>
      <c r="AA74" s="10">
        <v>2378.4314425561515</v>
      </c>
    </row>
    <row r="75" spans="1:29" s="36" customFormat="1">
      <c r="A75" s="46" t="s">
        <v>25</v>
      </c>
      <c r="B75" s="46" t="s">
        <v>85</v>
      </c>
      <c r="C75" s="10">
        <v>530.06999921798706</v>
      </c>
      <c r="D75" s="10">
        <v>811.07013261214706</v>
      </c>
      <c r="E75" s="10">
        <v>817.52388457568702</v>
      </c>
      <c r="F75" s="10">
        <v>824.43291381798713</v>
      </c>
      <c r="G75" s="10">
        <v>824.43291571798704</v>
      </c>
      <c r="H75" s="10">
        <v>824.43291671798704</v>
      </c>
      <c r="I75" s="10">
        <v>794.43291861798707</v>
      </c>
      <c r="J75" s="10">
        <v>794.43292121798709</v>
      </c>
      <c r="K75" s="10">
        <v>794.43292421798708</v>
      </c>
      <c r="L75" s="10">
        <v>794.43292921798707</v>
      </c>
      <c r="M75" s="10">
        <v>769.43293591798704</v>
      </c>
      <c r="N75" s="10">
        <v>769.43294171798709</v>
      </c>
      <c r="O75" s="10">
        <v>769.43295121798701</v>
      </c>
      <c r="P75" s="10">
        <v>769.43297911798709</v>
      </c>
      <c r="Q75" s="10">
        <v>769.43299961798709</v>
      </c>
      <c r="R75" s="10">
        <v>769.4330168179871</v>
      </c>
      <c r="S75" s="10">
        <v>769.43305821798708</v>
      </c>
      <c r="T75" s="10">
        <v>763.16384893706061</v>
      </c>
      <c r="U75" s="10">
        <v>763.1638979370606</v>
      </c>
      <c r="V75" s="10">
        <v>505.16394153706045</v>
      </c>
      <c r="W75" s="10">
        <v>605.38439353706053</v>
      </c>
      <c r="X75" s="10">
        <v>682.65113623706043</v>
      </c>
      <c r="Y75" s="10">
        <v>676.19829223706051</v>
      </c>
      <c r="Z75" s="10">
        <v>669.28936381706046</v>
      </c>
      <c r="AA75" s="10">
        <v>618.48943716999906</v>
      </c>
    </row>
    <row r="76" spans="1:29" s="36" customFormat="1">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64.699996948242102</v>
      </c>
      <c r="D77" s="10">
        <v>72.099998474121094</v>
      </c>
      <c r="E77" s="10">
        <v>79.300003051757798</v>
      </c>
      <c r="F77" s="10">
        <v>87.199996948242102</v>
      </c>
      <c r="G77" s="10">
        <v>95.5</v>
      </c>
      <c r="H77" s="10">
        <v>105.699996948242</v>
      </c>
      <c r="I77" s="10">
        <v>114</v>
      </c>
      <c r="J77" s="10">
        <v>122.900001525878</v>
      </c>
      <c r="K77" s="10">
        <v>132</v>
      </c>
      <c r="L77" s="10">
        <v>141.80000305175699</v>
      </c>
      <c r="M77" s="10">
        <v>152.100006103515</v>
      </c>
      <c r="N77" s="10">
        <v>162.80000305175699</v>
      </c>
      <c r="O77" s="10">
        <v>173.5</v>
      </c>
      <c r="P77" s="10">
        <v>184.600006103515</v>
      </c>
      <c r="Q77" s="10">
        <v>195.80000305175699</v>
      </c>
      <c r="R77" s="10">
        <v>206.39999389648401</v>
      </c>
      <c r="S77" s="10">
        <v>216.5</v>
      </c>
      <c r="T77" s="10">
        <v>226.5</v>
      </c>
      <c r="U77" s="10">
        <v>236.30000305175699</v>
      </c>
      <c r="V77" s="10">
        <v>246.100006103515</v>
      </c>
      <c r="W77" s="10">
        <v>257.100006103515</v>
      </c>
      <c r="X77" s="10">
        <v>268.5</v>
      </c>
      <c r="Y77" s="10">
        <v>280.29998779296801</v>
      </c>
      <c r="Z77" s="10">
        <v>292.5</v>
      </c>
      <c r="AA77" s="10">
        <v>304.20001220703102</v>
      </c>
    </row>
    <row r="78" spans="1:29" s="36" customFormat="1">
      <c r="A78" s="53" t="s">
        <v>84</v>
      </c>
      <c r="B78" s="53"/>
      <c r="C78" s="27">
        <v>7149.4599852561896</v>
      </c>
      <c r="D78" s="27">
        <v>7794.8601201762285</v>
      </c>
      <c r="E78" s="27">
        <v>7442.8621820302751</v>
      </c>
      <c r="F78" s="27">
        <v>8461.8268124420974</v>
      </c>
      <c r="G78" s="27">
        <v>9367.0633391499268</v>
      </c>
      <c r="H78" s="27">
        <v>9711.9440471041198</v>
      </c>
      <c r="I78" s="27">
        <v>9241.7440537210059</v>
      </c>
      <c r="J78" s="27">
        <v>9244.5240607978849</v>
      </c>
      <c r="K78" s="27">
        <v>8976.764083547987</v>
      </c>
      <c r="L78" s="27">
        <v>8887.8642087461521</v>
      </c>
      <c r="M78" s="27">
        <v>8873.1642445715588</v>
      </c>
      <c r="N78" s="27">
        <v>8535.964259143715</v>
      </c>
      <c r="O78" s="27">
        <v>8361.8642774620275</v>
      </c>
      <c r="P78" s="27">
        <v>8092.8771408176235</v>
      </c>
      <c r="Q78" s="27">
        <v>7945.0771774017849</v>
      </c>
      <c r="R78" s="27">
        <v>7628.9772151910338</v>
      </c>
      <c r="S78" s="27">
        <v>7600.0686388468794</v>
      </c>
      <c r="T78" s="27">
        <v>8285.7572741561708</v>
      </c>
      <c r="U78" s="27">
        <v>8295.5575750862281</v>
      </c>
      <c r="V78" s="27">
        <v>7878.2214232726046</v>
      </c>
      <c r="W78" s="27">
        <v>7604.7373244160644</v>
      </c>
      <c r="X78" s="27">
        <v>8117.2004176903101</v>
      </c>
      <c r="Y78" s="27">
        <v>8637.4238027687388</v>
      </c>
      <c r="Z78" s="27">
        <v>8678.0880686181099</v>
      </c>
      <c r="AA78" s="27">
        <v>8429.9884499935579</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208</v>
      </c>
      <c r="D83" s="10">
        <v>208</v>
      </c>
      <c r="E83" s="10">
        <v>208</v>
      </c>
      <c r="F83" s="10">
        <v>208</v>
      </c>
      <c r="G83" s="10">
        <v>208</v>
      </c>
      <c r="H83" s="10">
        <v>208</v>
      </c>
      <c r="I83" s="10">
        <v>208</v>
      </c>
      <c r="J83" s="10">
        <v>208</v>
      </c>
      <c r="K83" s="10">
        <v>208</v>
      </c>
      <c r="L83" s="10">
        <v>208</v>
      </c>
      <c r="M83" s="10">
        <v>208</v>
      </c>
      <c r="N83" s="10">
        <v>208</v>
      </c>
      <c r="O83" s="10">
        <v>208</v>
      </c>
      <c r="P83" s="10">
        <v>208</v>
      </c>
      <c r="Q83" s="10">
        <v>208</v>
      </c>
      <c r="R83" s="10">
        <v>208</v>
      </c>
      <c r="S83" s="10">
        <v>208</v>
      </c>
      <c r="T83" s="10">
        <v>208</v>
      </c>
      <c r="U83" s="10">
        <v>208</v>
      </c>
      <c r="V83" s="10">
        <v>208</v>
      </c>
      <c r="W83" s="10">
        <v>208</v>
      </c>
      <c r="X83" s="10">
        <v>208</v>
      </c>
      <c r="Y83" s="10">
        <v>208</v>
      </c>
      <c r="Z83" s="10">
        <v>208</v>
      </c>
      <c r="AA83" s="10">
        <v>208</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178</v>
      </c>
      <c r="D85" s="10">
        <v>178</v>
      </c>
      <c r="E85" s="10">
        <v>178</v>
      </c>
      <c r="F85" s="10">
        <v>178</v>
      </c>
      <c r="G85" s="10">
        <v>178</v>
      </c>
      <c r="H85" s="10">
        <v>178</v>
      </c>
      <c r="I85" s="10">
        <v>178</v>
      </c>
      <c r="J85" s="10">
        <v>178</v>
      </c>
      <c r="K85" s="10">
        <v>178</v>
      </c>
      <c r="L85" s="10">
        <v>178</v>
      </c>
      <c r="M85" s="10">
        <v>178.00010480271999</v>
      </c>
      <c r="N85" s="10">
        <v>178.00011282047001</v>
      </c>
      <c r="O85" s="10">
        <v>178.00012179299</v>
      </c>
      <c r="P85" s="10">
        <v>178.00013169037001</v>
      </c>
      <c r="Q85" s="10">
        <v>178.00013850209999</v>
      </c>
      <c r="R85" s="10">
        <v>178.00025186242001</v>
      </c>
      <c r="S85" s="10">
        <v>58.000272700789999</v>
      </c>
      <c r="T85" s="10">
        <v>58.000502659399999</v>
      </c>
      <c r="U85" s="10">
        <v>58.000506119240001</v>
      </c>
      <c r="V85" s="10">
        <v>58.000543869099999</v>
      </c>
      <c r="W85" s="10">
        <v>58.000550773450001</v>
      </c>
      <c r="X85" s="10">
        <v>58.000555844540003</v>
      </c>
      <c r="Y85" s="10">
        <v>58.000562143460002</v>
      </c>
      <c r="Z85" s="10">
        <v>58.001050492680001</v>
      </c>
      <c r="AA85" s="10">
        <v>58.001057630559998</v>
      </c>
    </row>
    <row r="86" spans="1:34" s="36" customFormat="1">
      <c r="A86" s="46" t="s">
        <v>26</v>
      </c>
      <c r="B86" s="46" t="s">
        <v>3</v>
      </c>
      <c r="C86" s="10">
        <v>2551</v>
      </c>
      <c r="D86" s="10">
        <v>2551</v>
      </c>
      <c r="E86" s="10">
        <v>2551</v>
      </c>
      <c r="F86" s="10">
        <v>2551</v>
      </c>
      <c r="G86" s="10">
        <v>2551</v>
      </c>
      <c r="H86" s="10">
        <v>2551</v>
      </c>
      <c r="I86" s="10">
        <v>2551</v>
      </c>
      <c r="J86" s="10">
        <v>2551</v>
      </c>
      <c r="K86" s="10">
        <v>2551</v>
      </c>
      <c r="L86" s="10">
        <v>2551</v>
      </c>
      <c r="M86" s="10">
        <v>2551</v>
      </c>
      <c r="N86" s="10">
        <v>2551</v>
      </c>
      <c r="O86" s="10">
        <v>2551</v>
      </c>
      <c r="P86" s="10">
        <v>2551</v>
      </c>
      <c r="Q86" s="10">
        <v>2551</v>
      </c>
      <c r="R86" s="10">
        <v>2551</v>
      </c>
      <c r="S86" s="10">
        <v>2551</v>
      </c>
      <c r="T86" s="10">
        <v>2551</v>
      </c>
      <c r="U86" s="10">
        <v>2551</v>
      </c>
      <c r="V86" s="10">
        <v>2551</v>
      </c>
      <c r="W86" s="10">
        <v>2551</v>
      </c>
      <c r="X86" s="10">
        <v>2551</v>
      </c>
      <c r="Y86" s="10">
        <v>2551</v>
      </c>
      <c r="Z86" s="10">
        <v>2551</v>
      </c>
      <c r="AA86" s="10">
        <v>2551</v>
      </c>
    </row>
    <row r="87" spans="1:34" s="36" customFormat="1">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row>
    <row r="88" spans="1:34" s="36" customFormat="1">
      <c r="A88" s="46" t="s">
        <v>26</v>
      </c>
      <c r="B88" s="46" t="s">
        <v>9</v>
      </c>
      <c r="C88" s="10">
        <v>563.34999847412098</v>
      </c>
      <c r="D88" s="10">
        <v>563.350477952951</v>
      </c>
      <c r="E88" s="10">
        <v>883.68113196408001</v>
      </c>
      <c r="F88" s="10">
        <v>1212.862793854561</v>
      </c>
      <c r="G88" s="10">
        <v>1614.9819387627508</v>
      </c>
      <c r="H88" s="10">
        <v>1829.570392138651</v>
      </c>
      <c r="I88" s="10">
        <v>2107.7746185174601</v>
      </c>
      <c r="J88" s="10">
        <v>2107.77462034992</v>
      </c>
      <c r="K88" s="10">
        <v>2714.60802148728</v>
      </c>
      <c r="L88" s="10">
        <v>2934.1037652976011</v>
      </c>
      <c r="M88" s="10">
        <v>2934.103766010021</v>
      </c>
      <c r="N88" s="10">
        <v>2934.1037669655707</v>
      </c>
      <c r="O88" s="10">
        <v>2934.1038698924212</v>
      </c>
      <c r="P88" s="10">
        <v>2934.1038733680107</v>
      </c>
      <c r="Q88" s="10">
        <v>2934.109807062021</v>
      </c>
      <c r="R88" s="10">
        <v>2934.1099586559212</v>
      </c>
      <c r="S88" s="10">
        <v>3217.9723294929208</v>
      </c>
      <c r="T88" s="10">
        <v>3217.9723311587209</v>
      </c>
      <c r="U88" s="10">
        <v>3217.9723331049208</v>
      </c>
      <c r="V88" s="10">
        <v>3217.9723348708208</v>
      </c>
      <c r="W88" s="10">
        <v>3073.972337044951</v>
      </c>
      <c r="X88" s="10">
        <v>3073.9723412869907</v>
      </c>
      <c r="Y88" s="10">
        <v>3073.972346969751</v>
      </c>
      <c r="Z88" s="10">
        <v>3073.9723512089208</v>
      </c>
      <c r="AA88" s="10">
        <v>3073.9723567052911</v>
      </c>
    </row>
    <row r="89" spans="1:34" s="36" customFormat="1">
      <c r="A89" s="46" t="s">
        <v>26</v>
      </c>
      <c r="B89" s="46" t="s">
        <v>8</v>
      </c>
      <c r="C89" s="10">
        <v>0</v>
      </c>
      <c r="D89" s="10">
        <v>0</v>
      </c>
      <c r="E89" s="10">
        <v>0</v>
      </c>
      <c r="F89" s="10">
        <v>0</v>
      </c>
      <c r="G89" s="10">
        <v>0</v>
      </c>
      <c r="H89" s="10">
        <v>0</v>
      </c>
      <c r="I89" s="10">
        <v>0</v>
      </c>
      <c r="J89" s="10">
        <v>2.0221093E-4</v>
      </c>
      <c r="K89" s="10">
        <v>2.0249995999999901E-4</v>
      </c>
      <c r="L89" s="10">
        <v>2.02558319999999E-4</v>
      </c>
      <c r="M89" s="10">
        <v>2.0267517999999999E-4</v>
      </c>
      <c r="N89" s="10">
        <v>882.14020000000005</v>
      </c>
      <c r="O89" s="10">
        <v>882.14020000000005</v>
      </c>
      <c r="P89" s="10">
        <v>882.14020000000005</v>
      </c>
      <c r="Q89" s="10">
        <v>882.14020000000005</v>
      </c>
      <c r="R89" s="10">
        <v>882.14042130515008</v>
      </c>
      <c r="S89" s="10">
        <v>882.14043276516009</v>
      </c>
      <c r="T89" s="10">
        <v>882.14049029641001</v>
      </c>
      <c r="U89" s="10">
        <v>882.14051448463999</v>
      </c>
      <c r="V89" s="10">
        <v>882.14055721340003</v>
      </c>
      <c r="W89" s="10">
        <v>882.14059275603006</v>
      </c>
      <c r="X89" s="10">
        <v>882.14062626374005</v>
      </c>
      <c r="Y89" s="10">
        <v>882.14069966669001</v>
      </c>
      <c r="Z89" s="10">
        <v>882.14070819467008</v>
      </c>
      <c r="AA89" s="10">
        <v>882.14082762940006</v>
      </c>
    </row>
    <row r="90" spans="1:34" s="36" customFormat="1">
      <c r="A90" s="46" t="s">
        <v>26</v>
      </c>
      <c r="B90" s="46" t="s">
        <v>85</v>
      </c>
      <c r="C90" s="10">
        <v>0</v>
      </c>
      <c r="D90" s="10">
        <v>0</v>
      </c>
      <c r="E90" s="10">
        <v>1.2687912E-4</v>
      </c>
      <c r="F90" s="10">
        <v>1.4888875E-4</v>
      </c>
      <c r="G90" s="10">
        <v>1.5234290000000001E-4</v>
      </c>
      <c r="H90" s="10">
        <v>1.5417130999999999E-4</v>
      </c>
      <c r="I90" s="10">
        <v>1.7106104999999901E-4</v>
      </c>
      <c r="J90" s="10">
        <v>2.9472424000000002E-4</v>
      </c>
      <c r="K90" s="10">
        <v>3.2854273999999902E-4</v>
      </c>
      <c r="L90" s="10">
        <v>3.5990744E-4</v>
      </c>
      <c r="M90" s="10">
        <v>4.0784274999999798E-4</v>
      </c>
      <c r="N90" s="10">
        <v>4.5130730000000001E-4</v>
      </c>
      <c r="O90" s="10">
        <v>5.3599880000000004E-4</v>
      </c>
      <c r="P90" s="10">
        <v>7.120870599999999E-4</v>
      </c>
      <c r="Q90" s="10">
        <v>7.9172737000000003E-4</v>
      </c>
      <c r="R90" s="10">
        <v>9.2870008999999896E-4</v>
      </c>
      <c r="S90" s="10">
        <v>1.1500455399999999E-3</v>
      </c>
      <c r="T90" s="10">
        <v>2.0437561999999999E-3</v>
      </c>
      <c r="U90" s="10">
        <v>2.0712976599999988E-3</v>
      </c>
      <c r="V90" s="10">
        <v>2.3534147399999999E-3</v>
      </c>
      <c r="W90" s="10">
        <v>2.3899951999999999E-3</v>
      </c>
      <c r="X90" s="10">
        <v>2.3194679400000001E-3</v>
      </c>
      <c r="Y90" s="10">
        <v>2.3056884999999999E-3</v>
      </c>
      <c r="Z90" s="10">
        <v>3.5137413E-3</v>
      </c>
      <c r="AA90" s="10">
        <v>3.5567280999999999E-3</v>
      </c>
    </row>
    <row r="91" spans="1:34" s="36" customFormat="1">
      <c r="A91" s="46" t="s">
        <v>26</v>
      </c>
      <c r="B91" s="46" t="s">
        <v>198</v>
      </c>
      <c r="C91" s="10">
        <v>0</v>
      </c>
      <c r="D91" s="10">
        <v>0</v>
      </c>
      <c r="E91" s="10">
        <v>0</v>
      </c>
      <c r="F91" s="10">
        <v>0</v>
      </c>
      <c r="G91" s="10">
        <v>5.7024959000000002E-4</v>
      </c>
      <c r="H91" s="10">
        <v>6.2747930999999997E-4</v>
      </c>
      <c r="I91" s="10">
        <v>8.2032822999999902E-4</v>
      </c>
      <c r="J91" s="10">
        <v>8.8204864000000001E-4</v>
      </c>
      <c r="K91" s="10">
        <v>9.4838433000000001E-4</v>
      </c>
      <c r="L91" s="10">
        <v>1.0121782899999989E-3</v>
      </c>
      <c r="M91" s="10">
        <v>1.099285569999999E-3</v>
      </c>
      <c r="N91" s="10">
        <v>1.18294385E-3</v>
      </c>
      <c r="O91" s="10">
        <v>1.509914529999999E-3</v>
      </c>
      <c r="P91" s="10">
        <v>1.8632984999999999E-3</v>
      </c>
      <c r="Q91" s="10">
        <v>1.9041452499999998E-3</v>
      </c>
      <c r="R91" s="10">
        <v>2.444505679999999E-3</v>
      </c>
      <c r="S91" s="10">
        <v>3.660715969999998E-3</v>
      </c>
      <c r="T91" s="10">
        <v>40.268787053599901</v>
      </c>
      <c r="U91" s="10">
        <v>40.268805499000003</v>
      </c>
      <c r="V91" s="10">
        <v>40.268844859799998</v>
      </c>
      <c r="W91" s="10">
        <v>40.268872297999998</v>
      </c>
      <c r="X91" s="10">
        <v>40.2688899929</v>
      </c>
      <c r="Y91" s="10">
        <v>40.268910432499901</v>
      </c>
      <c r="Z91" s="10">
        <v>122.14503396139901</v>
      </c>
      <c r="AA91" s="10">
        <v>122.14512095079991</v>
      </c>
      <c r="AE91" s="6"/>
      <c r="AF91" s="6"/>
      <c r="AG91" s="6"/>
      <c r="AH91" s="6"/>
    </row>
    <row r="92" spans="1:34" s="36" customFormat="1">
      <c r="A92" s="46" t="s">
        <v>26</v>
      </c>
      <c r="B92" s="46" t="s">
        <v>15</v>
      </c>
      <c r="C92" s="10">
        <v>0.89999997615814198</v>
      </c>
      <c r="D92" s="10">
        <v>1.20000004768371</v>
      </c>
      <c r="E92" s="10">
        <v>1.6000000238418499</v>
      </c>
      <c r="F92" s="10">
        <v>2</v>
      </c>
      <c r="G92" s="10">
        <v>2.5</v>
      </c>
      <c r="H92" s="10">
        <v>3.0999999046325599</v>
      </c>
      <c r="I92" s="10">
        <v>3.5</v>
      </c>
      <c r="J92" s="10">
        <v>4</v>
      </c>
      <c r="K92" s="10">
        <v>4.5</v>
      </c>
      <c r="L92" s="10">
        <v>5.0999999046325604</v>
      </c>
      <c r="M92" s="10">
        <v>5.6999998092651296</v>
      </c>
      <c r="N92" s="10">
        <v>6.4000000953674299</v>
      </c>
      <c r="O92" s="10">
        <v>7.0999999046325604</v>
      </c>
      <c r="P92" s="10">
        <v>7.8000001907348597</v>
      </c>
      <c r="Q92" s="10">
        <v>8.6000003814697195</v>
      </c>
      <c r="R92" s="10">
        <v>9.3999996185302699</v>
      </c>
      <c r="S92" s="10">
        <v>10.199999809265099</v>
      </c>
      <c r="T92" s="10">
        <v>10.899999618530201</v>
      </c>
      <c r="U92" s="10">
        <v>11.699999809265099</v>
      </c>
      <c r="V92" s="10">
        <v>12.5</v>
      </c>
      <c r="W92" s="10">
        <v>13.399999618530201</v>
      </c>
      <c r="X92" s="10">
        <v>14.300000190734799</v>
      </c>
      <c r="Y92" s="10">
        <v>15.300000190734799</v>
      </c>
      <c r="Z92" s="10">
        <v>16.299999237060501</v>
      </c>
      <c r="AA92" s="10">
        <v>17.399999618530199</v>
      </c>
      <c r="AE92" s="6"/>
      <c r="AF92" s="6"/>
      <c r="AG92" s="6"/>
      <c r="AH92" s="6"/>
    </row>
    <row r="93" spans="1:34" s="36" customFormat="1">
      <c r="A93" s="53" t="s">
        <v>84</v>
      </c>
      <c r="B93" s="53"/>
      <c r="C93" s="27">
        <v>3501.2499984502792</v>
      </c>
      <c r="D93" s="27">
        <v>3501.5504780006349</v>
      </c>
      <c r="E93" s="27">
        <v>3822.2812588670422</v>
      </c>
      <c r="F93" s="27">
        <v>4151.8629427433116</v>
      </c>
      <c r="G93" s="27">
        <v>4554.4826613552405</v>
      </c>
      <c r="H93" s="27">
        <v>4769.6711736939042</v>
      </c>
      <c r="I93" s="27">
        <v>5048.2756099067401</v>
      </c>
      <c r="J93" s="27">
        <v>5048.7759993337304</v>
      </c>
      <c r="K93" s="27">
        <v>5656.10950091431</v>
      </c>
      <c r="L93" s="27">
        <v>5876.2053398462831</v>
      </c>
      <c r="M93" s="27">
        <v>5876.8055804255055</v>
      </c>
      <c r="N93" s="27">
        <v>6759.6457141325573</v>
      </c>
      <c r="O93" s="27">
        <v>6760.3462375033741</v>
      </c>
      <c r="P93" s="27">
        <v>6761.0467806346751</v>
      </c>
      <c r="Q93" s="27">
        <v>6761.8528418182104</v>
      </c>
      <c r="R93" s="27">
        <v>6762.6540046477921</v>
      </c>
      <c r="S93" s="27">
        <v>6927.3178455296465</v>
      </c>
      <c r="T93" s="27">
        <v>6968.284154542861</v>
      </c>
      <c r="U93" s="27">
        <v>6969.0842303147274</v>
      </c>
      <c r="V93" s="27">
        <v>6969.8846342278612</v>
      </c>
      <c r="W93" s="27">
        <v>6826.784742486162</v>
      </c>
      <c r="X93" s="27">
        <v>6827.6847330468454</v>
      </c>
      <c r="Y93" s="27">
        <v>6828.6848250916364</v>
      </c>
      <c r="Z93" s="27">
        <v>6911.5626568360303</v>
      </c>
      <c r="AA93" s="27">
        <v>6912.6629192626815</v>
      </c>
      <c r="AB93" s="6"/>
      <c r="AC93" s="6"/>
      <c r="AE93" s="6"/>
      <c r="AF93" s="6"/>
      <c r="AG93" s="6"/>
      <c r="AH93" s="6"/>
    </row>
    <row r="94" spans="1:34" s="36" customFormat="1" collapsed="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E94" s="6"/>
      <c r="AF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c r="AE97" s="6"/>
      <c r="AF97" s="6"/>
      <c r="AG97" s="6"/>
      <c r="AH97" s="6"/>
    </row>
    <row r="98" spans="1:34" s="36" customFormat="1">
      <c r="A98" s="46" t="s">
        <v>16</v>
      </c>
      <c r="B98" s="46" t="s">
        <v>233</v>
      </c>
      <c r="C98" s="10">
        <v>2317.3999991416931</v>
      </c>
      <c r="D98" s="10">
        <v>4278.4027401004032</v>
      </c>
      <c r="E98" s="10">
        <v>4959.8619697856429</v>
      </c>
      <c r="F98" s="10">
        <v>4966.7718827222234</v>
      </c>
      <c r="G98" s="10">
        <v>4966.7718897331533</v>
      </c>
      <c r="H98" s="10">
        <v>5284.8916173947227</v>
      </c>
      <c r="I98" s="10">
        <v>5254.8916455628041</v>
      </c>
      <c r="J98" s="10">
        <v>5766.5918448127331</v>
      </c>
      <c r="K98" s="10">
        <v>6277.5919084004036</v>
      </c>
      <c r="L98" s="10">
        <v>6757.3917887472271</v>
      </c>
      <c r="M98" s="10">
        <v>8341.2917957929058</v>
      </c>
      <c r="N98" s="10">
        <v>8341.2918844310079</v>
      </c>
      <c r="O98" s="10">
        <v>8291.2920288812165</v>
      </c>
      <c r="P98" s="10">
        <v>8291.2923273223169</v>
      </c>
      <c r="Q98" s="10">
        <v>8186.2925005658863</v>
      </c>
      <c r="R98" s="10">
        <v>8186.2927314156268</v>
      </c>
      <c r="S98" s="10">
        <v>8186.2932982352786</v>
      </c>
      <c r="T98" s="10">
        <v>8045.3148649178611</v>
      </c>
      <c r="U98" s="10">
        <v>8497.4165514897213</v>
      </c>
      <c r="V98" s="10">
        <v>7939.4170740877998</v>
      </c>
      <c r="W98" s="10">
        <v>8224.1990377987604</v>
      </c>
      <c r="X98" s="10">
        <v>9121.5864186078998</v>
      </c>
      <c r="Y98" s="10">
        <v>9188.6312254920613</v>
      </c>
      <c r="Z98" s="10">
        <v>9181.7230400156604</v>
      </c>
      <c r="AA98" s="10">
        <v>9130.9235689472989</v>
      </c>
      <c r="AE98" s="6"/>
      <c r="AF98" s="6"/>
      <c r="AG98" s="6"/>
      <c r="AH98" s="6"/>
    </row>
    <row r="99" spans="1:34" collapsed="1">
      <c r="A99" s="46" t="s">
        <v>16</v>
      </c>
      <c r="B99" s="46" t="s">
        <v>199</v>
      </c>
      <c r="C99" s="10">
        <v>1310</v>
      </c>
      <c r="D99" s="10">
        <v>1560</v>
      </c>
      <c r="E99" s="10">
        <v>1560</v>
      </c>
      <c r="F99" s="10">
        <v>1560</v>
      </c>
      <c r="G99" s="10">
        <v>4428.6718788786993</v>
      </c>
      <c r="H99" s="10">
        <v>7962.6532953577207</v>
      </c>
      <c r="I99" s="10">
        <v>9960.6535030081704</v>
      </c>
      <c r="J99" s="10">
        <v>9960.6535778743291</v>
      </c>
      <c r="K99" s="10">
        <v>9960.6536899024177</v>
      </c>
      <c r="L99" s="10">
        <v>9960.6538089740425</v>
      </c>
      <c r="M99" s="10">
        <v>9960.6539148850097</v>
      </c>
      <c r="N99" s="10">
        <v>9960.6540146607203</v>
      </c>
      <c r="O99" s="10">
        <v>9960.654352435</v>
      </c>
      <c r="P99" s="10">
        <v>9960.6547135997498</v>
      </c>
      <c r="Q99" s="10">
        <v>9960.6547678782408</v>
      </c>
      <c r="R99" s="10">
        <v>9960.6555411028021</v>
      </c>
      <c r="S99" s="10">
        <v>9960.6567949885721</v>
      </c>
      <c r="T99" s="10">
        <v>10000.922962029988</v>
      </c>
      <c r="U99" s="10">
        <v>10000.923118602219</v>
      </c>
      <c r="V99" s="10">
        <v>10000.923226081401</v>
      </c>
      <c r="W99" s="10">
        <v>10000.92430667693</v>
      </c>
      <c r="X99" s="10">
        <v>10000.924507289599</v>
      </c>
      <c r="Y99" s="10">
        <v>10000.92461974449</v>
      </c>
      <c r="Z99" s="10">
        <v>10082.800776786687</v>
      </c>
      <c r="AA99" s="10">
        <v>10082.800992400518</v>
      </c>
    </row>
    <row r="100" spans="1:34">
      <c r="A100" s="46" t="s">
        <v>16</v>
      </c>
      <c r="B100" s="46" t="s">
        <v>94</v>
      </c>
      <c r="C100" s="10">
        <v>107.09999755769948</v>
      </c>
      <c r="D100" s="10">
        <v>128.19999927282325</v>
      </c>
      <c r="E100" s="10">
        <v>150.9900052994488</v>
      </c>
      <c r="F100" s="10">
        <v>176.18999548256369</v>
      </c>
      <c r="G100" s="10">
        <v>205.29999661445595</v>
      </c>
      <c r="H100" s="10">
        <v>240.20999866723992</v>
      </c>
      <c r="I100" s="10">
        <v>267.51000055670727</v>
      </c>
      <c r="J100" s="10">
        <v>297.51000273227589</v>
      </c>
      <c r="K100" s="10">
        <v>329.40000143647183</v>
      </c>
      <c r="L100" s="10">
        <v>364.9200000464906</v>
      </c>
      <c r="M100" s="10">
        <v>403.30000138282708</v>
      </c>
      <c r="N100" s="10">
        <v>444.70000392198449</v>
      </c>
      <c r="O100" s="10">
        <v>487.69000279903412</v>
      </c>
      <c r="P100" s="10">
        <v>533.79000592231682</v>
      </c>
      <c r="Q100" s="10">
        <v>581.91001135110639</v>
      </c>
      <c r="R100" s="10">
        <v>629.48999154567548</v>
      </c>
      <c r="S100" s="10">
        <v>676.68999689817372</v>
      </c>
      <c r="T100" s="10">
        <v>724.28999543189786</v>
      </c>
      <c r="U100" s="10">
        <v>772.50000441074133</v>
      </c>
      <c r="V100" s="10">
        <v>821.59000146388826</v>
      </c>
      <c r="W100" s="10">
        <v>877.10000085830427</v>
      </c>
      <c r="X100" s="10">
        <v>935.9900087118134</v>
      </c>
      <c r="Y100" s="10">
        <v>998.60999763011648</v>
      </c>
      <c r="Z100" s="10">
        <v>1064.8999896049484</v>
      </c>
      <c r="AA100" s="10">
        <v>1130.1999999284719</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34">
      <c r="A103" s="46" t="s">
        <v>22</v>
      </c>
      <c r="B103" s="46" t="s">
        <v>233</v>
      </c>
      <c r="C103" s="10">
        <v>585</v>
      </c>
      <c r="D103" s="10">
        <v>1645.0018760120799</v>
      </c>
      <c r="E103" s="10">
        <v>1970.00454989018</v>
      </c>
      <c r="F103" s="10">
        <v>1970.0045703457999</v>
      </c>
      <c r="G103" s="10">
        <v>1970.00457119721</v>
      </c>
      <c r="H103" s="10">
        <v>1970.0045725141999</v>
      </c>
      <c r="I103" s="10">
        <v>1970.00457845095</v>
      </c>
      <c r="J103" s="10">
        <v>1970.00458508477</v>
      </c>
      <c r="K103" s="10">
        <v>1970.00459685603</v>
      </c>
      <c r="L103" s="10">
        <v>1940.0046115323501</v>
      </c>
      <c r="M103" s="10">
        <v>1940.00463214208</v>
      </c>
      <c r="N103" s="10">
        <v>1940.0046552346901</v>
      </c>
      <c r="O103" s="10">
        <v>1890.00468652156</v>
      </c>
      <c r="P103" s="10">
        <v>1890.00474332616</v>
      </c>
      <c r="Q103" s="10">
        <v>1890.0047796799399</v>
      </c>
      <c r="R103" s="10">
        <v>1890.00481581849</v>
      </c>
      <c r="S103" s="10">
        <v>1890.00506142931</v>
      </c>
      <c r="T103" s="10">
        <v>1995.1233989203001</v>
      </c>
      <c r="U103" s="10">
        <v>1995.1236439847999</v>
      </c>
      <c r="V103" s="10">
        <v>1895.123703311999</v>
      </c>
      <c r="W103" s="10">
        <v>1895.1310294578</v>
      </c>
      <c r="X103" s="10">
        <v>2715.2523328165989</v>
      </c>
      <c r="Y103" s="10">
        <v>2486.6203591067001</v>
      </c>
      <c r="Z103" s="10">
        <v>2486.6205534917999</v>
      </c>
      <c r="AA103" s="10">
        <v>2486.6208870998998</v>
      </c>
    </row>
    <row r="104" spans="1:34">
      <c r="A104" s="46" t="s">
        <v>22</v>
      </c>
      <c r="B104" s="46" t="s">
        <v>199</v>
      </c>
      <c r="C104" s="10">
        <v>840</v>
      </c>
      <c r="D104" s="10">
        <v>840</v>
      </c>
      <c r="E104" s="10">
        <v>840</v>
      </c>
      <c r="F104" s="10">
        <v>840</v>
      </c>
      <c r="G104" s="10">
        <v>2286.5019915487701</v>
      </c>
      <c r="H104" s="10">
        <v>4555.0000632094398</v>
      </c>
      <c r="I104" s="10">
        <v>4555.0000716539198</v>
      </c>
      <c r="J104" s="10">
        <v>4555.0000815206295</v>
      </c>
      <c r="K104" s="10">
        <v>4555.0000915928194</v>
      </c>
      <c r="L104" s="10">
        <v>4555.0001065688502</v>
      </c>
      <c r="M104" s="10">
        <v>4555.0001156613198</v>
      </c>
      <c r="N104" s="10">
        <v>4555.0001236019698</v>
      </c>
      <c r="O104" s="10">
        <v>4555.0001280513497</v>
      </c>
      <c r="P104" s="10">
        <v>4555.0001313766898</v>
      </c>
      <c r="Q104" s="10">
        <v>4555.0001365267899</v>
      </c>
      <c r="R104" s="10">
        <v>4555.0001525502003</v>
      </c>
      <c r="S104" s="10">
        <v>4555.0001717673904</v>
      </c>
      <c r="T104" s="10">
        <v>4555.0011946268696</v>
      </c>
      <c r="U104" s="10">
        <v>4555.0012768185898</v>
      </c>
      <c r="V104" s="10">
        <v>4555.0013139737703</v>
      </c>
      <c r="W104" s="10">
        <v>4555.0021312775298</v>
      </c>
      <c r="X104" s="10">
        <v>4555.0022731273002</v>
      </c>
      <c r="Y104" s="10">
        <v>4555.0023344487199</v>
      </c>
      <c r="Z104" s="10">
        <v>4555.0023497643097</v>
      </c>
      <c r="AA104" s="10">
        <v>4555.0024048257601</v>
      </c>
    </row>
    <row r="105" spans="1:34">
      <c r="A105" s="46" t="s">
        <v>22</v>
      </c>
      <c r="B105" s="46" t="s">
        <v>94</v>
      </c>
      <c r="C105" s="10">
        <v>18.100000061094683</v>
      </c>
      <c r="D105" s="10">
        <v>23.19999998807905</v>
      </c>
      <c r="E105" s="10">
        <v>29.29000107944006</v>
      </c>
      <c r="F105" s="10">
        <v>35.689999297261174</v>
      </c>
      <c r="G105" s="10">
        <v>43.399998903274444</v>
      </c>
      <c r="H105" s="10">
        <v>52.310001432895625</v>
      </c>
      <c r="I105" s="10">
        <v>59.110000938177038</v>
      </c>
      <c r="J105" s="10">
        <v>66.50999891757958</v>
      </c>
      <c r="K105" s="10">
        <v>74.499999910593019</v>
      </c>
      <c r="L105" s="10">
        <v>83.419998615980049</v>
      </c>
      <c r="M105" s="10">
        <v>93.099997758865328</v>
      </c>
      <c r="N105" s="10">
        <v>103.6000030636787</v>
      </c>
      <c r="O105" s="10">
        <v>114.59000289440154</v>
      </c>
      <c r="P105" s="10">
        <v>126.38999962806697</v>
      </c>
      <c r="Q105" s="10">
        <v>138.81000334024361</v>
      </c>
      <c r="R105" s="10">
        <v>151.28999650478306</v>
      </c>
      <c r="S105" s="10">
        <v>163.79000014066659</v>
      </c>
      <c r="T105" s="10">
        <v>176.48999428748976</v>
      </c>
      <c r="U105" s="10">
        <v>189.20000612735714</v>
      </c>
      <c r="V105" s="10">
        <v>201.98999536037434</v>
      </c>
      <c r="W105" s="10">
        <v>216.59999513626022</v>
      </c>
      <c r="X105" s="10">
        <v>232.09000241756368</v>
      </c>
      <c r="Y105" s="10">
        <v>248.61000049114168</v>
      </c>
      <c r="Z105" s="10">
        <v>266.1999964714048</v>
      </c>
      <c r="AA105" s="10">
        <v>283.4999972581856</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34">
      <c r="A108" s="46" t="s">
        <v>23</v>
      </c>
      <c r="B108" s="46" t="s">
        <v>233</v>
      </c>
      <c r="C108" s="10">
        <v>622</v>
      </c>
      <c r="D108" s="10">
        <v>772.00017084129001</v>
      </c>
      <c r="E108" s="10">
        <v>772.00132322050001</v>
      </c>
      <c r="F108" s="10">
        <v>772.00144664590005</v>
      </c>
      <c r="G108" s="10">
        <v>772.00144667915004</v>
      </c>
      <c r="H108" s="10">
        <v>772.00144681181996</v>
      </c>
      <c r="I108" s="10">
        <v>772.00144752768006</v>
      </c>
      <c r="J108" s="10">
        <v>772.00144883073006</v>
      </c>
      <c r="K108" s="10">
        <v>772.00145095538005</v>
      </c>
      <c r="L108" s="10">
        <v>772.00145383341999</v>
      </c>
      <c r="M108" s="10">
        <v>772.00145846580006</v>
      </c>
      <c r="N108" s="10">
        <v>772.00146422750004</v>
      </c>
      <c r="O108" s="10">
        <v>772.00147246286997</v>
      </c>
      <c r="P108" s="10">
        <v>772.00148547773995</v>
      </c>
      <c r="Q108" s="10">
        <v>672.00150119164005</v>
      </c>
      <c r="R108" s="10">
        <v>672.00152367539999</v>
      </c>
      <c r="S108" s="10">
        <v>672.00155845873996</v>
      </c>
      <c r="T108" s="10">
        <v>732.17159008379997</v>
      </c>
      <c r="U108" s="10">
        <v>1184.2729188137</v>
      </c>
      <c r="V108" s="10">
        <v>1184.2730279060002</v>
      </c>
      <c r="W108" s="10">
        <v>1368.824810006</v>
      </c>
      <c r="X108" s="10">
        <v>1368.8245497234</v>
      </c>
      <c r="Y108" s="10">
        <v>1670.9523682879999</v>
      </c>
      <c r="Z108" s="10">
        <v>1670.9522800676</v>
      </c>
      <c r="AA108" s="10">
        <v>1670.9523004813</v>
      </c>
    </row>
    <row r="109" spans="1:34">
      <c r="A109" s="46" t="s">
        <v>23</v>
      </c>
      <c r="B109" s="46" t="s">
        <v>199</v>
      </c>
      <c r="C109" s="10">
        <v>470</v>
      </c>
      <c r="D109" s="10">
        <v>720</v>
      </c>
      <c r="E109" s="10">
        <v>720</v>
      </c>
      <c r="F109" s="10">
        <v>720</v>
      </c>
      <c r="G109" s="10">
        <v>1541.3169568577391</v>
      </c>
      <c r="H109" s="10">
        <v>2065.6050246689701</v>
      </c>
      <c r="I109" s="10">
        <v>4063.6050310260198</v>
      </c>
      <c r="J109" s="10">
        <v>4063.6050343050601</v>
      </c>
      <c r="K109" s="10">
        <v>4063.6050399252699</v>
      </c>
      <c r="L109" s="10">
        <v>4063.6050502268999</v>
      </c>
      <c r="M109" s="10">
        <v>4063.6050599381201</v>
      </c>
      <c r="N109" s="10">
        <v>4063.6050681149</v>
      </c>
      <c r="O109" s="10">
        <v>4063.6050744691202</v>
      </c>
      <c r="P109" s="10">
        <v>4063.6050789245596</v>
      </c>
      <c r="Q109" s="10">
        <v>4063.6050872061996</v>
      </c>
      <c r="R109" s="10">
        <v>4063.6053040469201</v>
      </c>
      <c r="S109" s="10">
        <v>4063.6053225052101</v>
      </c>
      <c r="T109" s="10">
        <v>4063.6053403495198</v>
      </c>
      <c r="U109" s="10">
        <v>4063.60537628463</v>
      </c>
      <c r="V109" s="10">
        <v>4063.60540724783</v>
      </c>
      <c r="W109" s="10">
        <v>4063.6056431013999</v>
      </c>
      <c r="X109" s="10">
        <v>4063.6056841693999</v>
      </c>
      <c r="Y109" s="10">
        <v>4063.6057148632699</v>
      </c>
      <c r="Z109" s="10">
        <v>4063.6057330609801</v>
      </c>
      <c r="AA109" s="10">
        <v>4063.6057666239599</v>
      </c>
    </row>
    <row r="110" spans="1:34">
      <c r="A110" s="46" t="s">
        <v>23</v>
      </c>
      <c r="B110" s="46" t="s">
        <v>94</v>
      </c>
      <c r="C110" s="10">
        <v>8.3000001907348597</v>
      </c>
      <c r="D110" s="10">
        <v>11</v>
      </c>
      <c r="E110" s="10">
        <v>14.1000003814697</v>
      </c>
      <c r="F110" s="10">
        <v>17.7000007629394</v>
      </c>
      <c r="G110" s="10">
        <v>21.799999237060501</v>
      </c>
      <c r="H110" s="10">
        <v>27.100000381469702</v>
      </c>
      <c r="I110" s="10">
        <v>31.399999618530199</v>
      </c>
      <c r="J110" s="10">
        <v>36.299999237060497</v>
      </c>
      <c r="K110" s="10">
        <v>41.599998474121001</v>
      </c>
      <c r="L110" s="10">
        <v>47.599998474121001</v>
      </c>
      <c r="M110" s="10">
        <v>54.299999237060497</v>
      </c>
      <c r="N110" s="10">
        <v>61.700000762939403</v>
      </c>
      <c r="O110" s="10">
        <v>69.5</v>
      </c>
      <c r="P110" s="10">
        <v>78</v>
      </c>
      <c r="Q110" s="10">
        <v>87.099998474121094</v>
      </c>
      <c r="R110" s="10">
        <v>96.099998474121094</v>
      </c>
      <c r="S110" s="10">
        <v>105.199996948242</v>
      </c>
      <c r="T110" s="10">
        <v>114.400001525878</v>
      </c>
      <c r="U110" s="10">
        <v>123.900001525878</v>
      </c>
      <c r="V110" s="10">
        <v>133.69999694824199</v>
      </c>
      <c r="W110" s="10">
        <v>144.89999389648401</v>
      </c>
      <c r="X110" s="10">
        <v>156.89999389648401</v>
      </c>
      <c r="Y110" s="10">
        <v>169.80000305175699</v>
      </c>
      <c r="Z110" s="10">
        <v>183.600006103515</v>
      </c>
      <c r="AA110" s="10">
        <v>197.30000305175699</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10">
        <v>580.32999992370605</v>
      </c>
      <c r="D113" s="10">
        <v>1050.3305606348861</v>
      </c>
      <c r="E113" s="10">
        <v>1400.3320852201562</v>
      </c>
      <c r="F113" s="10">
        <v>1400.332803023786</v>
      </c>
      <c r="G113" s="10">
        <v>1400.3328037959061</v>
      </c>
      <c r="H113" s="10">
        <v>1718.4525271794059</v>
      </c>
      <c r="I113" s="10">
        <v>1718.4525299051361</v>
      </c>
      <c r="J113" s="10">
        <v>2230.152594955006</v>
      </c>
      <c r="K113" s="10">
        <v>2741.1526078282659</v>
      </c>
      <c r="L113" s="10">
        <v>3250.9524342560298</v>
      </c>
      <c r="M113" s="10">
        <v>4859.8523614242895</v>
      </c>
      <c r="N113" s="10">
        <v>4859.8523719435307</v>
      </c>
      <c r="O113" s="10">
        <v>4859.8523826799992</v>
      </c>
      <c r="P113" s="10">
        <v>4859.8524073133703</v>
      </c>
      <c r="Q113" s="10">
        <v>4854.8524283489496</v>
      </c>
      <c r="R113" s="10">
        <v>4854.85244640366</v>
      </c>
      <c r="S113" s="10">
        <v>4854.8524700837006</v>
      </c>
      <c r="T113" s="10">
        <v>4554.8539832205006</v>
      </c>
      <c r="U113" s="10">
        <v>4554.8540194565003</v>
      </c>
      <c r="V113" s="10">
        <v>4354.8540479180001</v>
      </c>
      <c r="W113" s="10">
        <v>4354.8564148026999</v>
      </c>
      <c r="X113" s="10">
        <v>4354.8560803629007</v>
      </c>
      <c r="Y113" s="10">
        <v>4354.8579001718008</v>
      </c>
      <c r="Z113" s="10">
        <v>4354.8573288979005</v>
      </c>
      <c r="AA113" s="10">
        <v>4354.8573874680005</v>
      </c>
    </row>
    <row r="114" spans="1:27">
      <c r="A114" s="46" t="s">
        <v>24</v>
      </c>
      <c r="B114" s="46" t="s">
        <v>199</v>
      </c>
      <c r="C114" s="10">
        <v>0</v>
      </c>
      <c r="D114" s="10">
        <v>0</v>
      </c>
      <c r="E114" s="10">
        <v>0</v>
      </c>
      <c r="F114" s="10">
        <v>0</v>
      </c>
      <c r="G114" s="10">
        <v>600.85236022259994</v>
      </c>
      <c r="H114" s="10">
        <v>1342.0475799999999</v>
      </c>
      <c r="I114" s="10">
        <v>1342.0475799999999</v>
      </c>
      <c r="J114" s="10">
        <v>1342.0475799999999</v>
      </c>
      <c r="K114" s="10">
        <v>1342.0476099999998</v>
      </c>
      <c r="L114" s="10">
        <v>1342.04764</v>
      </c>
      <c r="M114" s="10">
        <v>1342.04764</v>
      </c>
      <c r="N114" s="10">
        <v>1342.04764</v>
      </c>
      <c r="O114" s="10">
        <v>1342.04764</v>
      </c>
      <c r="P114" s="10">
        <v>1342.04764</v>
      </c>
      <c r="Q114" s="10">
        <v>1342.04764</v>
      </c>
      <c r="R114" s="10">
        <v>1342.04764</v>
      </c>
      <c r="S114" s="10">
        <v>1342.04764</v>
      </c>
      <c r="T114" s="10">
        <v>1342.04764</v>
      </c>
      <c r="U114" s="10">
        <v>1342.0476600000002</v>
      </c>
      <c r="V114" s="10">
        <v>1342.0476600000002</v>
      </c>
      <c r="W114" s="10">
        <v>1342.0476600000002</v>
      </c>
      <c r="X114" s="10">
        <v>1342.0476600000002</v>
      </c>
      <c r="Y114" s="10">
        <v>1342.0476600000002</v>
      </c>
      <c r="Z114" s="10">
        <v>1342.0476600000002</v>
      </c>
      <c r="AA114" s="10">
        <v>1342.0477000000001</v>
      </c>
    </row>
    <row r="115" spans="1:27">
      <c r="A115" s="46" t="s">
        <v>24</v>
      </c>
      <c r="B115" s="46" t="s">
        <v>94</v>
      </c>
      <c r="C115" s="10">
        <v>15.1000003814697</v>
      </c>
      <c r="D115" s="10">
        <v>20.7000007629394</v>
      </c>
      <c r="E115" s="10">
        <v>26.7000007629394</v>
      </c>
      <c r="F115" s="10">
        <v>33.599998474121001</v>
      </c>
      <c r="G115" s="10">
        <v>42.099998474121001</v>
      </c>
      <c r="H115" s="10">
        <v>52</v>
      </c>
      <c r="I115" s="10">
        <v>59.5</v>
      </c>
      <c r="J115" s="10">
        <v>67.800003051757798</v>
      </c>
      <c r="K115" s="10">
        <v>76.800003051757798</v>
      </c>
      <c r="L115" s="10">
        <v>87</v>
      </c>
      <c r="M115" s="10">
        <v>98.099998474121094</v>
      </c>
      <c r="N115" s="10">
        <v>110.199996948242</v>
      </c>
      <c r="O115" s="10">
        <v>123</v>
      </c>
      <c r="P115" s="10">
        <v>137</v>
      </c>
      <c r="Q115" s="10">
        <v>151.600006103515</v>
      </c>
      <c r="R115" s="10">
        <v>166.30000305175699</v>
      </c>
      <c r="S115" s="10">
        <v>181</v>
      </c>
      <c r="T115" s="10">
        <v>196</v>
      </c>
      <c r="U115" s="10">
        <v>211.39999389648401</v>
      </c>
      <c r="V115" s="10">
        <v>227.30000305175699</v>
      </c>
      <c r="W115" s="10">
        <v>245.100006103515</v>
      </c>
      <c r="X115" s="10">
        <v>264.20001220703102</v>
      </c>
      <c r="Y115" s="10">
        <v>284.600006103515</v>
      </c>
      <c r="Z115" s="10">
        <v>306.29998779296801</v>
      </c>
      <c r="AA115" s="10">
        <v>327.79998779296801</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10">
        <v>530.06999921798706</v>
      </c>
      <c r="D118" s="10">
        <v>811.07013261214706</v>
      </c>
      <c r="E118" s="10">
        <v>817.52388457568702</v>
      </c>
      <c r="F118" s="10">
        <v>824.43291381798701</v>
      </c>
      <c r="G118" s="10">
        <v>824.43291571798704</v>
      </c>
      <c r="H118" s="10">
        <v>824.43291671798704</v>
      </c>
      <c r="I118" s="10">
        <v>794.43291861798707</v>
      </c>
      <c r="J118" s="10">
        <v>794.43292121798709</v>
      </c>
      <c r="K118" s="10">
        <v>794.43292421798708</v>
      </c>
      <c r="L118" s="10">
        <v>794.43292921798707</v>
      </c>
      <c r="M118" s="10">
        <v>769.43293591798704</v>
      </c>
      <c r="N118" s="10">
        <v>769.43294171798709</v>
      </c>
      <c r="O118" s="10">
        <v>769.43295121798701</v>
      </c>
      <c r="P118" s="10">
        <v>769.43297911798709</v>
      </c>
      <c r="Q118" s="10">
        <v>769.43299961798709</v>
      </c>
      <c r="R118" s="10">
        <v>769.4330168179871</v>
      </c>
      <c r="S118" s="10">
        <v>769.43305821798708</v>
      </c>
      <c r="T118" s="10">
        <v>763.16384893706049</v>
      </c>
      <c r="U118" s="10">
        <v>763.1638979370606</v>
      </c>
      <c r="V118" s="10">
        <v>505.16394153706051</v>
      </c>
      <c r="W118" s="10">
        <v>605.38439353706053</v>
      </c>
      <c r="X118" s="10">
        <v>682.65113623706043</v>
      </c>
      <c r="Y118" s="10">
        <v>676.19829223706051</v>
      </c>
      <c r="Z118" s="10">
        <v>669.28936381706058</v>
      </c>
      <c r="AA118" s="10">
        <v>618.48943716999906</v>
      </c>
    </row>
    <row r="119" spans="1:27">
      <c r="A119" s="46" t="s">
        <v>25</v>
      </c>
      <c r="B119" s="46" t="s">
        <v>199</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94</v>
      </c>
      <c r="C120" s="10">
        <v>64.699996948242102</v>
      </c>
      <c r="D120" s="10">
        <v>72.099998474121094</v>
      </c>
      <c r="E120" s="10">
        <v>79.300003051757798</v>
      </c>
      <c r="F120" s="10">
        <v>87.199996948242102</v>
      </c>
      <c r="G120" s="10">
        <v>95.5</v>
      </c>
      <c r="H120" s="10">
        <v>105.699996948242</v>
      </c>
      <c r="I120" s="10">
        <v>114</v>
      </c>
      <c r="J120" s="10">
        <v>122.900001525878</v>
      </c>
      <c r="K120" s="10">
        <v>132</v>
      </c>
      <c r="L120" s="10">
        <v>141.80000305175699</v>
      </c>
      <c r="M120" s="10">
        <v>152.100006103515</v>
      </c>
      <c r="N120" s="10">
        <v>162.80000305175699</v>
      </c>
      <c r="O120" s="10">
        <v>173.5</v>
      </c>
      <c r="P120" s="10">
        <v>184.600006103515</v>
      </c>
      <c r="Q120" s="10">
        <v>195.80000305175699</v>
      </c>
      <c r="R120" s="10">
        <v>206.39999389648401</v>
      </c>
      <c r="S120" s="10">
        <v>216.5</v>
      </c>
      <c r="T120" s="10">
        <v>226.5</v>
      </c>
      <c r="U120" s="10">
        <v>236.30000305175699</v>
      </c>
      <c r="V120" s="10">
        <v>246.100006103515</v>
      </c>
      <c r="W120" s="10">
        <v>257.100006103515</v>
      </c>
      <c r="X120" s="10">
        <v>268.5</v>
      </c>
      <c r="Y120" s="10">
        <v>280.29998779296801</v>
      </c>
      <c r="Z120" s="10">
        <v>292.5</v>
      </c>
      <c r="AA120" s="10">
        <v>304.20001220703102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10">
        <v>0</v>
      </c>
      <c r="D123" s="10">
        <v>0</v>
      </c>
      <c r="E123" s="10">
        <v>1.2687912E-4</v>
      </c>
      <c r="F123" s="10">
        <v>1.4888875E-4</v>
      </c>
      <c r="G123" s="10">
        <v>1.5234290000000001E-4</v>
      </c>
      <c r="H123" s="10">
        <v>1.5417130999999999E-4</v>
      </c>
      <c r="I123" s="10">
        <v>1.7106104999999901E-4</v>
      </c>
      <c r="J123" s="10">
        <v>2.9472424000000002E-4</v>
      </c>
      <c r="K123" s="10">
        <v>3.2854273999999902E-4</v>
      </c>
      <c r="L123" s="10">
        <v>3.5990744E-4</v>
      </c>
      <c r="M123" s="10">
        <v>4.0784274999999798E-4</v>
      </c>
      <c r="N123" s="10">
        <v>4.5130730000000001E-4</v>
      </c>
      <c r="O123" s="10">
        <v>5.3599880000000004E-4</v>
      </c>
      <c r="P123" s="10">
        <v>7.120870599999999E-4</v>
      </c>
      <c r="Q123" s="10">
        <v>7.9172737000000003E-4</v>
      </c>
      <c r="R123" s="10">
        <v>9.2870008999999896E-4</v>
      </c>
      <c r="S123" s="10">
        <v>1.1500455399999999E-3</v>
      </c>
      <c r="T123" s="10">
        <v>2.0437561999999999E-3</v>
      </c>
      <c r="U123" s="10">
        <v>2.0712976599999988E-3</v>
      </c>
      <c r="V123" s="10">
        <v>2.3534147399999999E-3</v>
      </c>
      <c r="W123" s="10">
        <v>2.3899951999999999E-3</v>
      </c>
      <c r="X123" s="10">
        <v>2.3194679400000001E-3</v>
      </c>
      <c r="Y123" s="10">
        <v>2.3056884999999999E-3</v>
      </c>
      <c r="Z123" s="10">
        <v>3.5137413E-3</v>
      </c>
      <c r="AA123" s="10">
        <v>3.5567280999999999E-3</v>
      </c>
    </row>
    <row r="124" spans="1:27">
      <c r="A124" s="46" t="s">
        <v>26</v>
      </c>
      <c r="B124" s="46" t="s">
        <v>199</v>
      </c>
      <c r="C124" s="10">
        <v>0</v>
      </c>
      <c r="D124" s="10">
        <v>0</v>
      </c>
      <c r="E124" s="10">
        <v>0</v>
      </c>
      <c r="F124" s="10">
        <v>0</v>
      </c>
      <c r="G124" s="10">
        <v>5.7024959000000002E-4</v>
      </c>
      <c r="H124" s="10">
        <v>6.2747930999999997E-4</v>
      </c>
      <c r="I124" s="10">
        <v>8.2032822999999902E-4</v>
      </c>
      <c r="J124" s="10">
        <v>8.8204864000000001E-4</v>
      </c>
      <c r="K124" s="10">
        <v>9.4838433000000001E-4</v>
      </c>
      <c r="L124" s="10">
        <v>1.0121782899999989E-3</v>
      </c>
      <c r="M124" s="10">
        <v>1.099285569999999E-3</v>
      </c>
      <c r="N124" s="10">
        <v>1.18294385E-3</v>
      </c>
      <c r="O124" s="10">
        <v>1.509914529999999E-3</v>
      </c>
      <c r="P124" s="10">
        <v>1.8632984999999999E-3</v>
      </c>
      <c r="Q124" s="10">
        <v>1.9041452499999998E-3</v>
      </c>
      <c r="R124" s="10">
        <v>2.444505679999999E-3</v>
      </c>
      <c r="S124" s="10">
        <v>3.660715969999998E-3</v>
      </c>
      <c r="T124" s="10">
        <v>40.268787053599901</v>
      </c>
      <c r="U124" s="10">
        <v>40.268805499000003</v>
      </c>
      <c r="V124" s="10">
        <v>40.268844859799998</v>
      </c>
      <c r="W124" s="10">
        <v>40.268872297999998</v>
      </c>
      <c r="X124" s="10">
        <v>40.2688899929</v>
      </c>
      <c r="Y124" s="10">
        <v>40.268910432499901</v>
      </c>
      <c r="Z124" s="10">
        <v>122.14503396139901</v>
      </c>
      <c r="AA124" s="10">
        <v>122.14512095079991</v>
      </c>
    </row>
    <row r="125" spans="1:27">
      <c r="A125" s="46" t="s">
        <v>26</v>
      </c>
      <c r="B125" s="46" t="s">
        <v>94</v>
      </c>
      <c r="C125" s="10">
        <v>0.89999997615814198</v>
      </c>
      <c r="D125" s="10">
        <v>1.20000004768371</v>
      </c>
      <c r="E125" s="10">
        <v>1.6000000238418499</v>
      </c>
      <c r="F125" s="10">
        <v>2</v>
      </c>
      <c r="G125" s="10">
        <v>2.5</v>
      </c>
      <c r="H125" s="10">
        <v>3.0999999046325599</v>
      </c>
      <c r="I125" s="10">
        <v>3.5</v>
      </c>
      <c r="J125" s="10">
        <v>4</v>
      </c>
      <c r="K125" s="10">
        <v>4.5</v>
      </c>
      <c r="L125" s="10">
        <v>5.0999999046325604</v>
      </c>
      <c r="M125" s="10">
        <v>5.6999998092651296</v>
      </c>
      <c r="N125" s="10">
        <v>6.4000000953674299</v>
      </c>
      <c r="O125" s="10">
        <v>7.0999999046325604</v>
      </c>
      <c r="P125" s="10">
        <v>7.8000001907348597</v>
      </c>
      <c r="Q125" s="10">
        <v>8.6000003814697195</v>
      </c>
      <c r="R125" s="10">
        <v>9.3999996185302699</v>
      </c>
      <c r="S125" s="10">
        <v>10.199999809265099</v>
      </c>
      <c r="T125" s="10">
        <v>10.899999618530201</v>
      </c>
      <c r="U125" s="10">
        <v>11.699999809265099</v>
      </c>
      <c r="V125" s="10">
        <v>12.5</v>
      </c>
      <c r="W125" s="10">
        <v>13.399999618530201</v>
      </c>
      <c r="X125" s="10">
        <v>14.300000190734799</v>
      </c>
      <c r="Y125" s="10">
        <v>15.300000190734799</v>
      </c>
      <c r="Z125" s="10">
        <v>16.299999237060501</v>
      </c>
      <c r="AA125" s="10">
        <v>17.399999618530199</v>
      </c>
    </row>
    <row r="131" collapsed="1"/>
    <row r="132" collapsed="1"/>
  </sheetData>
  <sheetProtection algorithmName="SHA-512" hashValue="C5uNhSzKgKMzS3wbW1n7FEwynJrMpsmwQCkE0aV2bs2G11fXHue5bHKhOWMMb3BbjJwNpjOO2Zh2QA4HSzftpg==" saltValue="ppTCC/IebRt80/t0Mtzsv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E21"/>
  <sheetViews>
    <sheetView showGridLines="0" zoomScale="85" zoomScaleNormal="85" workbookViewId="0"/>
  </sheetViews>
  <sheetFormatPr defaultColWidth="9.42578125" defaultRowHeight="15"/>
  <cols>
    <col min="1" max="1" width="9.42578125" customWidth="1"/>
    <col min="2" max="2" width="126.5703125" customWidth="1"/>
    <col min="3" max="3" width="9.42578125" customWidth="1"/>
  </cols>
  <sheetData>
    <row r="1" spans="1:5">
      <c r="A1" s="2" t="s">
        <v>69</v>
      </c>
    </row>
    <row r="3" spans="1:5" ht="75" customHeight="1">
      <c r="A3" s="3"/>
      <c r="B3" s="52" t="s">
        <v>207</v>
      </c>
      <c r="C3" s="32"/>
      <c r="D3" s="31"/>
      <c r="E3" s="31"/>
    </row>
    <row r="4" spans="1:5" ht="90" customHeight="1">
      <c r="A4" s="3"/>
      <c r="B4" s="52"/>
      <c r="C4" s="32"/>
    </row>
    <row r="5" spans="1:5" ht="60" customHeight="1">
      <c r="A5" s="3"/>
      <c r="B5" s="52"/>
      <c r="C5" s="32"/>
    </row>
    <row r="6" spans="1:5" ht="75" customHeight="1">
      <c r="A6" s="3"/>
      <c r="B6" s="52"/>
      <c r="C6" s="32"/>
    </row>
    <row r="7" spans="1:5" ht="60" customHeight="1">
      <c r="A7" s="3"/>
      <c r="B7" s="52"/>
      <c r="C7" s="32"/>
    </row>
    <row r="8" spans="1:5" ht="60" customHeight="1">
      <c r="A8" s="3"/>
      <c r="B8" s="52"/>
      <c r="C8" s="32"/>
    </row>
    <row r="9" spans="1:5" ht="60" customHeight="1">
      <c r="A9" s="3"/>
      <c r="B9" s="52"/>
      <c r="C9" s="32"/>
    </row>
    <row r="10" spans="1:5" ht="75" customHeight="1">
      <c r="A10" s="3"/>
      <c r="B10" s="52"/>
      <c r="C10" s="32"/>
    </row>
    <row r="11" spans="1:5" ht="120" customHeight="1">
      <c r="A11" s="3"/>
      <c r="B11" s="52"/>
      <c r="C11" s="32"/>
    </row>
    <row r="12" spans="1:5">
      <c r="A12" s="3"/>
      <c r="B12" s="52"/>
      <c r="C12" s="32"/>
    </row>
    <row r="13" spans="1:5">
      <c r="A13" s="3"/>
      <c r="B13" s="12"/>
    </row>
    <row r="14" spans="1:5">
      <c r="A14" s="3"/>
      <c r="B14" s="12"/>
    </row>
    <row r="15" spans="1:5">
      <c r="A15" s="3"/>
      <c r="B15" s="12"/>
    </row>
    <row r="16" spans="1:5">
      <c r="A16" s="3"/>
      <c r="B16" s="12"/>
    </row>
    <row r="17" spans="1:2">
      <c r="A17" s="3"/>
      <c r="B17" s="12"/>
    </row>
    <row r="18" spans="1:2">
      <c r="A18" s="3"/>
      <c r="B18" s="4"/>
    </row>
    <row r="19" spans="1:2">
      <c r="A19" s="3"/>
      <c r="B19" s="4"/>
    </row>
    <row r="20" spans="1:2">
      <c r="A20" s="3"/>
      <c r="B20" s="4"/>
    </row>
    <row r="21" spans="1:2">
      <c r="A21" s="3"/>
      <c r="B21" s="4"/>
    </row>
  </sheetData>
  <sheetProtection algorithmName="SHA-512" hashValue="1I1brtdX+BjTxwO5lyTepo/E79LwdM71iDqRaH/PDKmWDx1aYrErcoPVeuZH5DfPe0z/7oPG2wPvJeSMsRQWTQ==" saltValue="5ziCkrYF7RDmfJ0on4K3zw==" spinCount="100000" sheet="1" objects="1" scenarios="1"/>
  <mergeCells count="1">
    <mergeCell ref="B3:B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188736"/>
  </sheetPr>
  <dimension ref="A1:XFD118"/>
  <sheetViews>
    <sheetView showGridLines="0" zoomScale="85" zoomScaleNormal="85" workbookViewId="0"/>
  </sheetViews>
  <sheetFormatPr defaultColWidth="9.42578125" defaultRowHeight="15"/>
  <cols>
    <col min="1" max="2" width="16" style="45" customWidth="1"/>
    <col min="3" max="3" width="30.5703125" style="45" customWidth="1"/>
    <col min="4" max="4" width="16" style="45" customWidth="1"/>
    <col min="5" max="27" width="9.42578125" style="45" customWidth="1"/>
    <col min="28" max="32" width="9.42578125" style="6" customWidth="1"/>
    <col min="33" max="34" width="9.42578125" style="45" customWidth="1"/>
    <col min="35" max="35" width="11.5703125" style="45" bestFit="1" customWidth="1"/>
    <col min="36" max="16384" width="9.42578125" style="45"/>
  </cols>
  <sheetData>
    <row r="1" spans="1:32" s="36" customFormat="1" ht="23.25" customHeight="1">
      <c r="A1" s="9" t="s">
        <v>231</v>
      </c>
      <c r="B1" s="9"/>
      <c r="C1" s="9"/>
      <c r="D1" s="8"/>
      <c r="E1" s="8"/>
      <c r="F1" s="8"/>
      <c r="G1" s="8"/>
      <c r="H1" s="8"/>
      <c r="I1" s="8"/>
      <c r="J1" s="8"/>
      <c r="K1" s="8"/>
      <c r="L1" s="8"/>
      <c r="M1" s="8"/>
      <c r="N1" s="8"/>
      <c r="O1" s="8"/>
      <c r="P1" s="8"/>
      <c r="Q1" s="8"/>
      <c r="R1" s="8"/>
      <c r="S1" s="8"/>
      <c r="T1" s="8"/>
      <c r="U1" s="8"/>
      <c r="V1" s="8"/>
      <c r="W1" s="8"/>
      <c r="X1" s="8"/>
      <c r="Y1" s="8"/>
      <c r="Z1" s="8"/>
      <c r="AA1" s="8"/>
      <c r="AB1" s="8"/>
      <c r="AC1" s="8"/>
    </row>
    <row r="2" spans="1:32" s="36" customFormat="1">
      <c r="A2" s="7" t="s">
        <v>208</v>
      </c>
    </row>
    <row r="3" spans="1:32" s="36" customFormat="1"/>
    <row r="4" spans="1:32" s="6" customFormat="1">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2" s="6" customFormat="1">
      <c r="A5" s="8" t="s">
        <v>20</v>
      </c>
      <c r="B5" s="8" t="s">
        <v>81</v>
      </c>
      <c r="C5" s="8" t="s">
        <v>95</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89</v>
      </c>
      <c r="AB5" s="8" t="s">
        <v>90</v>
      </c>
      <c r="AC5" s="8" t="s">
        <v>93</v>
      </c>
      <c r="AD5" s="11"/>
      <c r="AE5" s="11"/>
      <c r="AF5" s="11"/>
    </row>
    <row r="6" spans="1:32" s="6" customFormat="1">
      <c r="A6" s="46" t="s">
        <v>96</v>
      </c>
      <c r="B6" s="46" t="s">
        <v>97</v>
      </c>
      <c r="C6" s="46" t="s">
        <v>132</v>
      </c>
      <c r="D6" s="46" t="s">
        <v>10</v>
      </c>
      <c r="E6" s="10">
        <v>0</v>
      </c>
      <c r="F6" s="10">
        <v>4.6800956999999997E-5</v>
      </c>
      <c r="G6" s="10">
        <v>6.2360409999999994E-5</v>
      </c>
      <c r="H6" s="10">
        <v>9.5193340000000005E-5</v>
      </c>
      <c r="I6" s="10">
        <v>2.9108245999999899E-4</v>
      </c>
      <c r="J6" s="10">
        <v>2.9282640000000002E-4</v>
      </c>
      <c r="K6" s="10">
        <v>2.9939229999999999E-4</v>
      </c>
      <c r="L6" s="10">
        <v>2.9815153999999998E-4</v>
      </c>
      <c r="M6" s="10">
        <v>3.5683169999999899E-4</v>
      </c>
      <c r="N6" s="10">
        <v>6.1303382999999996E-4</v>
      </c>
      <c r="O6" s="10">
        <v>6.1142659999999997E-4</v>
      </c>
      <c r="P6" s="10">
        <v>6.0752225999999895E-4</v>
      </c>
      <c r="Q6" s="10">
        <v>5.7267319999999996E-4</v>
      </c>
      <c r="R6" s="10">
        <v>5.3825095999999995E-4</v>
      </c>
      <c r="S6" s="10">
        <v>5.8398930000000003E-4</v>
      </c>
      <c r="T6" s="10">
        <v>6.0720765000000002E-4</v>
      </c>
      <c r="U6" s="10">
        <v>5.8446849999999897E-4</v>
      </c>
      <c r="V6" s="10">
        <v>6.67017E-4</v>
      </c>
      <c r="W6" s="10">
        <v>1.0644427999999999E-3</v>
      </c>
      <c r="X6" s="10">
        <v>1.0348258999999999E-3</v>
      </c>
      <c r="Y6" s="10">
        <v>1.0397179E-3</v>
      </c>
      <c r="Z6" s="10">
        <v>1.7005356E-3</v>
      </c>
      <c r="AA6" s="10">
        <v>1.7513937E-3</v>
      </c>
      <c r="AB6" s="10">
        <v>1.8508878999999999E-3</v>
      </c>
      <c r="AC6" s="10">
        <v>3.6206971999999901E-3</v>
      </c>
    </row>
    <row r="7" spans="1:32" s="6" customFormat="1">
      <c r="A7" s="46" t="s">
        <v>96</v>
      </c>
      <c r="B7" s="46" t="s">
        <v>98</v>
      </c>
      <c r="C7" s="46" t="s">
        <v>133</v>
      </c>
      <c r="D7" s="46" t="s">
        <v>10</v>
      </c>
      <c r="E7" s="10">
        <v>191.56738999999999</v>
      </c>
      <c r="F7" s="10">
        <v>173.5253761577199</v>
      </c>
      <c r="G7" s="10">
        <v>154.315763762144</v>
      </c>
      <c r="H7" s="10">
        <v>156.2930174948799</v>
      </c>
      <c r="I7" s="10">
        <v>158.9419229189989</v>
      </c>
      <c r="J7" s="10">
        <v>152.9010721807</v>
      </c>
      <c r="K7" s="10">
        <v>167.07738363020002</v>
      </c>
      <c r="L7" s="10">
        <v>180.58043191464901</v>
      </c>
      <c r="M7" s="10">
        <v>202.28737124829999</v>
      </c>
      <c r="N7" s="10">
        <v>210.9371081827</v>
      </c>
      <c r="O7" s="10">
        <v>198.1917770547999</v>
      </c>
      <c r="P7" s="10">
        <v>200.59144999969999</v>
      </c>
      <c r="Q7" s="10">
        <v>203.4602565093999</v>
      </c>
      <c r="R7" s="10">
        <v>73.235784365399994</v>
      </c>
      <c r="S7" s="10">
        <v>78.707042454300009</v>
      </c>
      <c r="T7" s="10">
        <v>79.258731401599903</v>
      </c>
      <c r="U7" s="10">
        <v>76.846320503299992</v>
      </c>
      <c r="V7" s="10">
        <v>76.882113175599898</v>
      </c>
      <c r="W7" s="10">
        <v>361.54694699999999</v>
      </c>
      <c r="X7" s="10">
        <v>348.41565799999989</v>
      </c>
      <c r="Y7" s="10">
        <v>347.35861699999901</v>
      </c>
      <c r="Z7" s="10">
        <v>1209.8457509999998</v>
      </c>
      <c r="AA7" s="10">
        <v>1900.9407369999999</v>
      </c>
      <c r="AB7" s="10">
        <v>2163.2760049999997</v>
      </c>
      <c r="AC7" s="10">
        <v>2133.4301999999998</v>
      </c>
    </row>
    <row r="8" spans="1:32" s="6" customFormat="1">
      <c r="A8" s="46" t="s">
        <v>96</v>
      </c>
      <c r="B8" s="46" t="s">
        <v>99</v>
      </c>
      <c r="C8" s="46" t="s">
        <v>134</v>
      </c>
      <c r="D8" s="46" t="s">
        <v>10</v>
      </c>
      <c r="E8" s="10">
        <v>966.38610999999992</v>
      </c>
      <c r="F8" s="10">
        <v>920.55435837572293</v>
      </c>
      <c r="G8" s="10">
        <v>748.16278658886404</v>
      </c>
      <c r="H8" s="10">
        <v>755.13219776996993</v>
      </c>
      <c r="I8" s="10">
        <v>796.11665428296999</v>
      </c>
      <c r="J8" s="10">
        <v>721.26579829169998</v>
      </c>
      <c r="K8" s="10">
        <v>841.98512148530006</v>
      </c>
      <c r="L8" s="10">
        <v>921.61716517949992</v>
      </c>
      <c r="M8" s="10">
        <v>1100.3139808649998</v>
      </c>
      <c r="N8" s="10">
        <v>1158.0458062472001</v>
      </c>
      <c r="O8" s="10">
        <v>1094.6450488573989</v>
      </c>
      <c r="P8" s="10">
        <v>1105.9430722682989</v>
      </c>
      <c r="Q8" s="10">
        <v>1090.9689178602002</v>
      </c>
      <c r="R8" s="10">
        <v>982.23569553549896</v>
      </c>
      <c r="S8" s="10">
        <v>1103.5130121211992</v>
      </c>
      <c r="T8" s="10">
        <v>1157.4926877816999</v>
      </c>
      <c r="U8" s="10">
        <v>1111.299017439439</v>
      </c>
      <c r="V8" s="10">
        <v>1134.5429205178</v>
      </c>
      <c r="W8" s="10">
        <v>787.844014539</v>
      </c>
      <c r="X8" s="10">
        <v>494.53829541299905</v>
      </c>
      <c r="Y8" s="10">
        <v>505.87160631660004</v>
      </c>
      <c r="Z8" s="10">
        <v>479.39059742799901</v>
      </c>
      <c r="AA8" s="10">
        <v>431.62248945179999</v>
      </c>
      <c r="AB8" s="10">
        <v>222.61877996979899</v>
      </c>
      <c r="AC8" s="10">
        <v>236.10904710060001</v>
      </c>
    </row>
    <row r="9" spans="1:32" s="6" customFormat="1">
      <c r="A9" s="46" t="s">
        <v>96</v>
      </c>
      <c r="B9" s="46" t="s">
        <v>100</v>
      </c>
      <c r="C9" s="46" t="s">
        <v>135</v>
      </c>
      <c r="D9" s="46" t="s">
        <v>10</v>
      </c>
      <c r="E9" s="10">
        <v>1304.9888169999979</v>
      </c>
      <c r="F9" s="10">
        <v>1225.2565460980909</v>
      </c>
      <c r="G9" s="10">
        <v>1030.4435006747588</v>
      </c>
      <c r="H9" s="10">
        <v>1110.900996349045</v>
      </c>
      <c r="I9" s="10">
        <v>1151.6260973290398</v>
      </c>
      <c r="J9" s="10">
        <v>1079.3794948901188</v>
      </c>
      <c r="K9" s="10">
        <v>1228.145677274948</v>
      </c>
      <c r="L9" s="10">
        <v>1387.2057205715994</v>
      </c>
      <c r="M9" s="10">
        <v>1594.3711565168999</v>
      </c>
      <c r="N9" s="10">
        <v>1637.2813978101988</v>
      </c>
      <c r="O9" s="10">
        <v>1518.9096653622998</v>
      </c>
      <c r="P9" s="10">
        <v>1609.0016377220979</v>
      </c>
      <c r="Q9" s="10">
        <v>1582.3380866977</v>
      </c>
      <c r="R9" s="10">
        <v>1418.0254177906479</v>
      </c>
      <c r="S9" s="10">
        <v>1600.1012534703996</v>
      </c>
      <c r="T9" s="10">
        <v>1656.903171305599</v>
      </c>
      <c r="U9" s="10">
        <v>1668.790894250099</v>
      </c>
      <c r="V9" s="10">
        <v>1659.3363950195978</v>
      </c>
      <c r="W9" s="10">
        <v>1573.3077435536979</v>
      </c>
      <c r="X9" s="10">
        <v>1481.0130972729999</v>
      </c>
      <c r="Y9" s="10">
        <v>1460.6034618553979</v>
      </c>
      <c r="Z9" s="10">
        <v>1411.8736476089989</v>
      </c>
      <c r="AA9" s="10">
        <v>1281.6364407864999</v>
      </c>
      <c r="AB9" s="10">
        <v>1338.9399382290001</v>
      </c>
      <c r="AC9" s="10">
        <v>343.91563885999994</v>
      </c>
    </row>
    <row r="10" spans="1:32" s="6" customFormat="1">
      <c r="A10" s="46" t="s">
        <v>96</v>
      </c>
      <c r="B10" s="46" t="s">
        <v>101</v>
      </c>
      <c r="C10" s="46" t="s">
        <v>136</v>
      </c>
      <c r="D10" s="46" t="s">
        <v>10</v>
      </c>
      <c r="E10" s="10">
        <v>29.098202000000001</v>
      </c>
      <c r="F10" s="10">
        <v>26.247117775555001</v>
      </c>
      <c r="G10" s="10">
        <v>24.60655587346</v>
      </c>
      <c r="H10" s="10">
        <v>25.533200560339999</v>
      </c>
      <c r="I10" s="10">
        <v>81.054925999999995</v>
      </c>
      <c r="J10" s="10">
        <v>94.051541999999998</v>
      </c>
      <c r="K10" s="10">
        <v>105.713893</v>
      </c>
      <c r="L10" s="10">
        <v>117.55812599999999</v>
      </c>
      <c r="M10" s="10">
        <v>132.853058</v>
      </c>
      <c r="N10" s="10">
        <v>165.96290199999999</v>
      </c>
      <c r="O10" s="10">
        <v>153.25073</v>
      </c>
      <c r="P10" s="10">
        <v>157.644541</v>
      </c>
      <c r="Q10" s="10">
        <v>162.51084799999998</v>
      </c>
      <c r="R10" s="10">
        <v>146.05868599999999</v>
      </c>
      <c r="S10" s="10">
        <v>156.98975399999898</v>
      </c>
      <c r="T10" s="10">
        <v>165.82457699999998</v>
      </c>
      <c r="U10" s="10">
        <v>167.95855800000001</v>
      </c>
      <c r="V10" s="10">
        <v>167.73665300000002</v>
      </c>
      <c r="W10" s="10">
        <v>172.22801399999992</v>
      </c>
      <c r="X10" s="10">
        <v>137.35813999999999</v>
      </c>
      <c r="Y10" s="10">
        <v>141.62298999999999</v>
      </c>
      <c r="Z10" s="10">
        <v>175.92850999999999</v>
      </c>
      <c r="AA10" s="10">
        <v>168.70696999999899</v>
      </c>
      <c r="AB10" s="10">
        <v>166.95706000000001</v>
      </c>
      <c r="AC10" s="10">
        <v>175.77880999999999</v>
      </c>
    </row>
    <row r="11" spans="1:32" s="6" customFormat="1">
      <c r="A11" s="46" t="s">
        <v>96</v>
      </c>
      <c r="B11" s="46" t="s">
        <v>102</v>
      </c>
      <c r="C11" s="46" t="s">
        <v>137</v>
      </c>
      <c r="D11" s="46" t="s">
        <v>10</v>
      </c>
      <c r="E11" s="10">
        <v>742.80417999999997</v>
      </c>
      <c r="F11" s="10">
        <v>710.74840651547606</v>
      </c>
      <c r="G11" s="10">
        <v>585.03342526772997</v>
      </c>
      <c r="H11" s="10">
        <v>660.65572847246005</v>
      </c>
      <c r="I11" s="10">
        <v>617.2591800158599</v>
      </c>
      <c r="J11" s="10">
        <v>599.29557158339992</v>
      </c>
      <c r="K11" s="10">
        <v>678.46543751141996</v>
      </c>
      <c r="L11" s="10">
        <v>801.46446375799997</v>
      </c>
      <c r="M11" s="10">
        <v>889.46959485560012</v>
      </c>
      <c r="N11" s="10">
        <v>968.38993664980012</v>
      </c>
      <c r="O11" s="10">
        <v>911.65433774149994</v>
      </c>
      <c r="P11" s="10">
        <v>916.48733276500002</v>
      </c>
      <c r="Q11" s="10">
        <v>915.79934031369987</v>
      </c>
      <c r="R11" s="10">
        <v>771.98570293289993</v>
      </c>
      <c r="S11" s="10">
        <v>882.14784232429997</v>
      </c>
      <c r="T11" s="10">
        <v>912.45820628909996</v>
      </c>
      <c r="U11" s="10">
        <v>945.24653705959997</v>
      </c>
      <c r="V11" s="10">
        <v>916.7991405846991</v>
      </c>
      <c r="W11" s="10">
        <v>919.29276898749993</v>
      </c>
      <c r="X11" s="10">
        <v>876.52404544799901</v>
      </c>
      <c r="Y11" s="10">
        <v>883.41367001599997</v>
      </c>
      <c r="Z11" s="10">
        <v>868.90315099999998</v>
      </c>
      <c r="AA11" s="10">
        <v>735.7189065</v>
      </c>
      <c r="AB11" s="10">
        <v>779.250854</v>
      </c>
      <c r="AC11" s="10">
        <v>790.04862119999996</v>
      </c>
    </row>
    <row r="12" spans="1:32" s="6" customFormat="1">
      <c r="A12" s="46" t="s">
        <v>96</v>
      </c>
      <c r="B12" s="46" t="s">
        <v>103</v>
      </c>
      <c r="C12" s="46" t="s">
        <v>138</v>
      </c>
      <c r="D12" s="46" t="s">
        <v>10</v>
      </c>
      <c r="E12" s="10">
        <v>1198.334879999999</v>
      </c>
      <c r="F12" s="10">
        <v>1087.355450646862</v>
      </c>
      <c r="G12" s="10">
        <v>897.17691811826001</v>
      </c>
      <c r="H12" s="10">
        <v>916.00176248263904</v>
      </c>
      <c r="I12" s="10">
        <v>896.58851620765904</v>
      </c>
      <c r="J12" s="10">
        <v>809.36203441219789</v>
      </c>
      <c r="K12" s="10">
        <v>949.59247335349983</v>
      </c>
      <c r="L12" s="10">
        <v>1170.2685118146999</v>
      </c>
      <c r="M12" s="10">
        <v>1306.955802620349</v>
      </c>
      <c r="N12" s="10">
        <v>1393.2371156023989</v>
      </c>
      <c r="O12" s="10">
        <v>1333.671563822498</v>
      </c>
      <c r="P12" s="10">
        <v>1340.8217561149982</v>
      </c>
      <c r="Q12" s="10">
        <v>1355.770921940499</v>
      </c>
      <c r="R12" s="10">
        <v>1183.437690278</v>
      </c>
      <c r="S12" s="10">
        <v>1308.7649685579991</v>
      </c>
      <c r="T12" s="10">
        <v>1349.3881826944998</v>
      </c>
      <c r="U12" s="10">
        <v>1414.983625255998</v>
      </c>
      <c r="V12" s="10">
        <v>1366.3067259999998</v>
      </c>
      <c r="W12" s="10">
        <v>1321.1773239999991</v>
      </c>
      <c r="X12" s="10">
        <v>1324.8390700000002</v>
      </c>
      <c r="Y12" s="10">
        <v>1329.2484849999989</v>
      </c>
      <c r="Z12" s="10">
        <v>1340.4293449999998</v>
      </c>
      <c r="AA12" s="10">
        <v>1128.616814</v>
      </c>
      <c r="AB12" s="10">
        <v>948.7099549999989</v>
      </c>
      <c r="AC12" s="10">
        <v>1007.45937</v>
      </c>
    </row>
    <row r="13" spans="1:32" s="6" customFormat="1">
      <c r="A13" s="46" t="s">
        <v>96</v>
      </c>
      <c r="B13" s="46" t="s">
        <v>104</v>
      </c>
      <c r="C13" s="46" t="s">
        <v>27</v>
      </c>
      <c r="D13" s="46" t="s">
        <v>10</v>
      </c>
      <c r="E13" s="10">
        <v>3229.7443119999989</v>
      </c>
      <c r="F13" s="10">
        <v>3097.6507552229023</v>
      </c>
      <c r="G13" s="10">
        <v>2667.8290454476737</v>
      </c>
      <c r="H13" s="10">
        <v>2746.784485994559</v>
      </c>
      <c r="I13" s="10">
        <v>2669.1458667634988</v>
      </c>
      <c r="J13" s="10">
        <v>2366.1974081823996</v>
      </c>
      <c r="K13" s="10">
        <v>2800.1011743562585</v>
      </c>
      <c r="L13" s="10">
        <v>3350.3267581792297</v>
      </c>
      <c r="M13" s="10">
        <v>3602.4071604417995</v>
      </c>
      <c r="N13" s="10">
        <v>5119.4749499999989</v>
      </c>
      <c r="O13" s="10">
        <v>10164.352702</v>
      </c>
      <c r="P13" s="10">
        <v>10482.196004999998</v>
      </c>
      <c r="Q13" s="10">
        <v>10254.570904999999</v>
      </c>
      <c r="R13" s="10">
        <v>8519.5554359999987</v>
      </c>
      <c r="S13" s="10">
        <v>9407.2030499999983</v>
      </c>
      <c r="T13" s="10">
        <v>9927.6488729999892</v>
      </c>
      <c r="U13" s="10">
        <v>10354.156524999999</v>
      </c>
      <c r="V13" s="10">
        <v>9887.3427460000003</v>
      </c>
      <c r="W13" s="10">
        <v>14344.625629999999</v>
      </c>
      <c r="X13" s="10">
        <v>17161.958683000001</v>
      </c>
      <c r="Y13" s="10">
        <v>17453.985657999998</v>
      </c>
      <c r="Z13" s="10">
        <v>18361.153018999899</v>
      </c>
      <c r="AA13" s="10">
        <v>15079.4878259999</v>
      </c>
      <c r="AB13" s="10">
        <v>15369.837458</v>
      </c>
      <c r="AC13" s="10">
        <v>15996.20175</v>
      </c>
    </row>
    <row r="14" spans="1:32" s="6" customFormat="1">
      <c r="A14" s="46" t="s">
        <v>96</v>
      </c>
      <c r="B14" s="46" t="s">
        <v>105</v>
      </c>
      <c r="C14" s="46" t="s">
        <v>139</v>
      </c>
      <c r="D14" s="46" t="s">
        <v>10</v>
      </c>
      <c r="E14" s="10">
        <v>0</v>
      </c>
      <c r="F14" s="10">
        <v>4.7160595999999898E-5</v>
      </c>
      <c r="G14" s="10">
        <v>7.1982400000000004E-5</v>
      </c>
      <c r="H14" s="10">
        <v>1.19955049999999E-4</v>
      </c>
      <c r="I14" s="10">
        <v>2.0285984000000001E-4</v>
      </c>
      <c r="J14" s="10">
        <v>4.8178312000000001E-4</v>
      </c>
      <c r="K14" s="10">
        <v>4.80164859999999E-4</v>
      </c>
      <c r="L14" s="10">
        <v>5.8378745000000004E-4</v>
      </c>
      <c r="M14" s="10">
        <v>6.5004850000000003E-4</v>
      </c>
      <c r="N14" s="10">
        <v>1.0118779999999999E-3</v>
      </c>
      <c r="O14" s="10">
        <v>1.534845E-3</v>
      </c>
      <c r="P14" s="10">
        <v>1.5009517E-3</v>
      </c>
      <c r="Q14" s="10">
        <v>1.4414386E-3</v>
      </c>
      <c r="R14" s="10">
        <v>1.2832289000000001E-3</v>
      </c>
      <c r="S14" s="10">
        <v>1.4101732999999999E-3</v>
      </c>
      <c r="T14" s="10">
        <v>1.4213513000000001E-3</v>
      </c>
      <c r="U14" s="10">
        <v>2.9543433E-3</v>
      </c>
      <c r="V14" s="10">
        <v>3.5493270000000001E-3</v>
      </c>
      <c r="W14" s="10">
        <v>6.5226869999999897E-3</v>
      </c>
      <c r="X14" s="10">
        <v>6.6249975999999999E-3</v>
      </c>
      <c r="Y14" s="10">
        <v>6.6376209999999998E-3</v>
      </c>
      <c r="Z14" s="10">
        <v>340.98820000000001</v>
      </c>
      <c r="AA14" s="10">
        <v>294.18509999999998</v>
      </c>
      <c r="AB14" s="10">
        <v>3061.2698</v>
      </c>
      <c r="AC14" s="10">
        <v>3094.0117</v>
      </c>
    </row>
    <row r="15" spans="1:32" s="6" customFormat="1">
      <c r="A15" s="46" t="s">
        <v>166</v>
      </c>
      <c r="B15" s="46" t="s">
        <v>106</v>
      </c>
      <c r="C15" s="46" t="s">
        <v>140</v>
      </c>
      <c r="D15" s="46" t="s">
        <v>10</v>
      </c>
      <c r="E15" s="10">
        <v>429.29070000000002</v>
      </c>
      <c r="F15" s="10">
        <v>387.64395509093004</v>
      </c>
      <c r="G15" s="10">
        <v>338.19716226791002</v>
      </c>
      <c r="H15" s="10">
        <v>284.47997046969999</v>
      </c>
      <c r="I15" s="10">
        <v>263.74139774971894</v>
      </c>
      <c r="J15" s="10">
        <v>222.47667499745899</v>
      </c>
      <c r="K15" s="10">
        <v>186.04129971595998</v>
      </c>
      <c r="L15" s="10">
        <v>199.78751743829997</v>
      </c>
      <c r="M15" s="10">
        <v>235.15863209134</v>
      </c>
      <c r="N15" s="10">
        <v>266.15843785675003</v>
      </c>
      <c r="O15" s="10">
        <v>245.01220689660002</v>
      </c>
      <c r="P15" s="10">
        <v>253.49687354976001</v>
      </c>
      <c r="Q15" s="10">
        <v>282.42908151327003</v>
      </c>
      <c r="R15" s="10">
        <v>309.345497779818</v>
      </c>
      <c r="S15" s="10">
        <v>298.18568196945</v>
      </c>
      <c r="T15" s="10">
        <v>314.35268805209898</v>
      </c>
      <c r="U15" s="10">
        <v>321.13084214633</v>
      </c>
      <c r="V15" s="10">
        <v>318.48369184075904</v>
      </c>
      <c r="W15" s="10">
        <v>300.77151184159999</v>
      </c>
      <c r="X15" s="10">
        <v>290.39077165800001</v>
      </c>
      <c r="Y15" s="10">
        <v>313.50365830899898</v>
      </c>
      <c r="Z15" s="10">
        <v>372.89064599999898</v>
      </c>
      <c r="AA15" s="10">
        <v>364.37985000000003</v>
      </c>
      <c r="AB15" s="10">
        <v>363.359119999999</v>
      </c>
      <c r="AC15" s="10">
        <v>377.19091000000003</v>
      </c>
    </row>
    <row r="16" spans="1:32" s="6" customFormat="1">
      <c r="A16" s="46" t="s">
        <v>166</v>
      </c>
      <c r="B16" s="46" t="s">
        <v>107</v>
      </c>
      <c r="C16" s="46" t="s">
        <v>141</v>
      </c>
      <c r="D16" s="46" t="s">
        <v>10</v>
      </c>
      <c r="E16" s="10">
        <v>1254.6113639999999</v>
      </c>
      <c r="F16" s="10">
        <v>1143.9638759224702</v>
      </c>
      <c r="G16" s="10">
        <v>1035.1264332952599</v>
      </c>
      <c r="H16" s="10">
        <v>894.76108599999998</v>
      </c>
      <c r="I16" s="10">
        <v>1855.794496</v>
      </c>
      <c r="J16" s="10">
        <v>1672.567945</v>
      </c>
      <c r="K16" s="10">
        <v>1521.4455989999997</v>
      </c>
      <c r="L16" s="10">
        <v>1666.36978</v>
      </c>
      <c r="M16" s="10">
        <v>1942.8336060000001</v>
      </c>
      <c r="N16" s="10">
        <v>2340.1720700000001</v>
      </c>
      <c r="O16" s="10">
        <v>2123.92922</v>
      </c>
      <c r="P16" s="10">
        <v>2213.4251629999999</v>
      </c>
      <c r="Q16" s="10">
        <v>2421.7504010000002</v>
      </c>
      <c r="R16" s="10">
        <v>2421.8937879999999</v>
      </c>
      <c r="S16" s="10">
        <v>2403.6895989999994</v>
      </c>
      <c r="T16" s="10">
        <v>2551.7562170000001</v>
      </c>
      <c r="U16" s="10">
        <v>2691.9488540000002</v>
      </c>
      <c r="V16" s="10">
        <v>2594.5812489999998</v>
      </c>
      <c r="W16" s="10">
        <v>2642.0994060000003</v>
      </c>
      <c r="X16" s="10">
        <v>2476.0951700000001</v>
      </c>
      <c r="Y16" s="10">
        <v>2633.6978400000003</v>
      </c>
      <c r="Z16" s="10">
        <v>3507.1677500000001</v>
      </c>
      <c r="AA16" s="10">
        <v>3013.86564</v>
      </c>
      <c r="AB16" s="10">
        <v>3716.2010499999901</v>
      </c>
      <c r="AC16" s="10">
        <v>3904.74881</v>
      </c>
    </row>
    <row r="17" spans="1:29" s="6" customFormat="1">
      <c r="A17" s="46" t="s">
        <v>166</v>
      </c>
      <c r="B17" s="46" t="s">
        <v>108</v>
      </c>
      <c r="C17" s="46" t="s">
        <v>142</v>
      </c>
      <c r="D17" s="46" t="s">
        <v>10</v>
      </c>
      <c r="E17" s="10">
        <v>2109.225054999999</v>
      </c>
      <c r="F17" s="10">
        <v>2047.2567617259281</v>
      </c>
      <c r="G17" s="10">
        <v>2637.3812999999968</v>
      </c>
      <c r="H17" s="10">
        <v>3385.6756329999998</v>
      </c>
      <c r="I17" s="10">
        <v>12462.262779999999</v>
      </c>
      <c r="J17" s="10">
        <v>12957.19002</v>
      </c>
      <c r="K17" s="10">
        <v>14494.697270000001</v>
      </c>
      <c r="L17" s="10">
        <v>13917.1661149999</v>
      </c>
      <c r="M17" s="10">
        <v>14291.907716</v>
      </c>
      <c r="N17" s="10">
        <v>14447.477314999998</v>
      </c>
      <c r="O17" s="10">
        <v>13876.118709999999</v>
      </c>
      <c r="P17" s="10">
        <v>14737.457819999998</v>
      </c>
      <c r="Q17" s="10">
        <v>14608.030228999996</v>
      </c>
      <c r="R17" s="10">
        <v>12756.448120000001</v>
      </c>
      <c r="S17" s="10">
        <v>13210.62428</v>
      </c>
      <c r="T17" s="10">
        <v>14746.309894</v>
      </c>
      <c r="U17" s="10">
        <v>14756.060086</v>
      </c>
      <c r="V17" s="10">
        <v>14811.667444999997</v>
      </c>
      <c r="W17" s="10">
        <v>14529.80797</v>
      </c>
      <c r="X17" s="10">
        <v>14179.226623999999</v>
      </c>
      <c r="Y17" s="10">
        <v>15169.7336</v>
      </c>
      <c r="Z17" s="10">
        <v>16452.55933</v>
      </c>
      <c r="AA17" s="10">
        <v>14566.759109999999</v>
      </c>
      <c r="AB17" s="10">
        <v>15647.187379999999</v>
      </c>
      <c r="AC17" s="10">
        <v>17214.40797</v>
      </c>
    </row>
    <row r="18" spans="1:29" s="6" customFormat="1">
      <c r="A18" s="46" t="s">
        <v>166</v>
      </c>
      <c r="B18" s="46" t="s">
        <v>109</v>
      </c>
      <c r="C18" s="46" t="s">
        <v>143</v>
      </c>
      <c r="D18" s="46" t="s">
        <v>10</v>
      </c>
      <c r="E18" s="10">
        <v>30.888072999999999</v>
      </c>
      <c r="F18" s="10">
        <v>46.05186177817</v>
      </c>
      <c r="G18" s="10">
        <v>96.982624760600004</v>
      </c>
      <c r="H18" s="10">
        <v>86.944858433899995</v>
      </c>
      <c r="I18" s="10">
        <v>87.34547606049999</v>
      </c>
      <c r="J18" s="10">
        <v>82.637292320069989</v>
      </c>
      <c r="K18" s="10">
        <v>80.020986792640002</v>
      </c>
      <c r="L18" s="10">
        <v>77.058402075300009</v>
      </c>
      <c r="M18" s="10">
        <v>84.727104938099998</v>
      </c>
      <c r="N18" s="10">
        <v>86.301298334339904</v>
      </c>
      <c r="O18" s="10">
        <v>91.484546721200005</v>
      </c>
      <c r="P18" s="10">
        <v>94.254176471959994</v>
      </c>
      <c r="Q18" s="10">
        <v>94.765766121340008</v>
      </c>
      <c r="R18" s="10">
        <v>100.01418476299999</v>
      </c>
      <c r="S18" s="10">
        <v>96.546679109499991</v>
      </c>
      <c r="T18" s="10">
        <v>96.679272026459998</v>
      </c>
      <c r="U18" s="10">
        <v>96.342044008999991</v>
      </c>
      <c r="V18" s="10">
        <v>104.5329943902</v>
      </c>
      <c r="W18" s="10">
        <v>95.772833835599997</v>
      </c>
      <c r="X18" s="10">
        <v>1.8595326000000001E-3</v>
      </c>
      <c r="Y18" s="10">
        <v>1.8912684999999999E-3</v>
      </c>
      <c r="Z18" s="10">
        <v>603.10033999999996</v>
      </c>
      <c r="AA18" s="10">
        <v>533.13480000000004</v>
      </c>
      <c r="AB18" s="10">
        <v>607.86272999999903</v>
      </c>
      <c r="AC18" s="10">
        <v>628.09094000000005</v>
      </c>
    </row>
    <row r="19" spans="1:29" s="6" customFormat="1">
      <c r="A19" s="46" t="s">
        <v>166</v>
      </c>
      <c r="B19" s="46" t="s">
        <v>110</v>
      </c>
      <c r="C19" s="46" t="s">
        <v>144</v>
      </c>
      <c r="D19" s="46" t="s">
        <v>10</v>
      </c>
      <c r="E19" s="10">
        <v>762.04904409999995</v>
      </c>
      <c r="F19" s="10">
        <v>1051.3154420441433</v>
      </c>
      <c r="G19" s="10">
        <v>2800.5655506153689</v>
      </c>
      <c r="H19" s="10">
        <v>2389.5231954534788</v>
      </c>
      <c r="I19" s="10">
        <v>2441.1931492095391</v>
      </c>
      <c r="J19" s="10">
        <v>2252.82363446406</v>
      </c>
      <c r="K19" s="10">
        <v>2174.6707966740792</v>
      </c>
      <c r="L19" s="10">
        <v>1931.3650351522992</v>
      </c>
      <c r="M19" s="10">
        <v>2385.6743463162002</v>
      </c>
      <c r="N19" s="10">
        <v>2559.5619625964005</v>
      </c>
      <c r="O19" s="10">
        <v>2661.8766661683685</v>
      </c>
      <c r="P19" s="10">
        <v>2788.13791903017</v>
      </c>
      <c r="Q19" s="10">
        <v>2803.5371169068299</v>
      </c>
      <c r="R19" s="10">
        <v>2881.1434924287191</v>
      </c>
      <c r="S19" s="10">
        <v>2614.6923357030601</v>
      </c>
      <c r="T19" s="10">
        <v>2686.7188273528991</v>
      </c>
      <c r="U19" s="10">
        <v>2596.7658950973005</v>
      </c>
      <c r="V19" s="10">
        <v>2886.5022306412975</v>
      </c>
      <c r="W19" s="10">
        <v>2721.8100082527399</v>
      </c>
      <c r="X19" s="10">
        <v>2603.3614870444985</v>
      </c>
      <c r="Y19" s="10">
        <v>2836.2773552089989</v>
      </c>
      <c r="Z19" s="10">
        <v>2835.744048891599</v>
      </c>
      <c r="AA19" s="10">
        <v>2736.1537299246997</v>
      </c>
      <c r="AB19" s="10">
        <v>2796.9408551229985</v>
      </c>
      <c r="AC19" s="10">
        <v>2846.8180684911986</v>
      </c>
    </row>
    <row r="20" spans="1:29" s="6" customFormat="1">
      <c r="A20" s="46" t="s">
        <v>166</v>
      </c>
      <c r="B20" s="46" t="s">
        <v>111</v>
      </c>
      <c r="C20" s="46" t="s">
        <v>145</v>
      </c>
      <c r="D20" s="46" t="s">
        <v>10</v>
      </c>
      <c r="E20" s="10">
        <v>1333.47603</v>
      </c>
      <c r="F20" s="10">
        <v>1035.8272949326899</v>
      </c>
      <c r="G20" s="10">
        <v>1439.0525723130002</v>
      </c>
      <c r="H20" s="10">
        <v>1311.1255956165</v>
      </c>
      <c r="I20" s="10">
        <v>1208.9600450076998</v>
      </c>
      <c r="J20" s="10">
        <v>1172.9194160002</v>
      </c>
      <c r="K20" s="10">
        <v>1198.7169487072999</v>
      </c>
      <c r="L20" s="10">
        <v>1055.826422414199</v>
      </c>
      <c r="M20" s="10">
        <v>1295.2104027383998</v>
      </c>
      <c r="N20" s="10">
        <v>1345.5988158993489</v>
      </c>
      <c r="O20" s="10">
        <v>1358.2208027583599</v>
      </c>
      <c r="P20" s="10">
        <v>1417.8029305952598</v>
      </c>
      <c r="Q20" s="10">
        <v>1423.2306972115489</v>
      </c>
      <c r="R20" s="10">
        <v>1330.3775872685999</v>
      </c>
      <c r="S20" s="10">
        <v>1339.5257235938</v>
      </c>
      <c r="T20" s="10">
        <v>1432.8212128446</v>
      </c>
      <c r="U20" s="10">
        <v>1359.135372546599</v>
      </c>
      <c r="V20" s="10">
        <v>1483.7252022893699</v>
      </c>
      <c r="W20" s="10">
        <v>1435.6441509539491</v>
      </c>
      <c r="X20" s="10">
        <v>1387.0749290080998</v>
      </c>
      <c r="Y20" s="10">
        <v>1491.7139032029299</v>
      </c>
      <c r="Z20" s="10">
        <v>1511.7664064174999</v>
      </c>
      <c r="AA20" s="10">
        <v>1332.9518416904998</v>
      </c>
      <c r="AB20" s="10">
        <v>1409.4321087888</v>
      </c>
      <c r="AC20" s="10">
        <v>1472.0213742787003</v>
      </c>
    </row>
    <row r="21" spans="1:29" s="6" customFormat="1">
      <c r="A21" s="46" t="s">
        <v>166</v>
      </c>
      <c r="B21" s="46" t="s">
        <v>112</v>
      </c>
      <c r="C21" s="46" t="s">
        <v>146</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row>
    <row r="22" spans="1:29" s="6" customFormat="1">
      <c r="A22" s="46" t="s">
        <v>166</v>
      </c>
      <c r="B22" s="46" t="s">
        <v>113</v>
      </c>
      <c r="C22" s="46" t="s">
        <v>147</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row>
    <row r="23" spans="1:29" s="6" customFormat="1">
      <c r="A23" s="46" t="s">
        <v>166</v>
      </c>
      <c r="B23" s="46" t="s">
        <v>196</v>
      </c>
      <c r="C23" s="46" t="s">
        <v>197</v>
      </c>
      <c r="D23" s="46" t="s">
        <v>10</v>
      </c>
      <c r="E23" s="10">
        <v>0</v>
      </c>
      <c r="F23" s="10">
        <v>3.4842716000000001E-4</v>
      </c>
      <c r="G23" s="10">
        <v>1196.9906000000001</v>
      </c>
      <c r="H23" s="10">
        <v>1167.2448999999999</v>
      </c>
      <c r="I23" s="10">
        <v>903.88520000000005</v>
      </c>
      <c r="J23" s="10">
        <v>900.20209999999997</v>
      </c>
      <c r="K23" s="10">
        <v>1015.67206</v>
      </c>
      <c r="L23" s="10">
        <v>1006.0934</v>
      </c>
      <c r="M23" s="10">
        <v>989.11565999999902</v>
      </c>
      <c r="N23" s="10">
        <v>1050.2347</v>
      </c>
      <c r="O23" s="10">
        <v>983.18610000000001</v>
      </c>
      <c r="P23" s="10">
        <v>1047.6912</v>
      </c>
      <c r="Q23" s="10">
        <v>1034.2783999999999</v>
      </c>
      <c r="R23" s="10">
        <v>905.16719999999998</v>
      </c>
      <c r="S23" s="10">
        <v>933.96749999999997</v>
      </c>
      <c r="T23" s="10">
        <v>1038.8616</v>
      </c>
      <c r="U23" s="10">
        <v>1090.4825000000001</v>
      </c>
      <c r="V23" s="10">
        <v>1057.8479</v>
      </c>
      <c r="W23" s="10">
        <v>1081.577</v>
      </c>
      <c r="X23" s="10">
        <v>1032.126</v>
      </c>
      <c r="Y23" s="10">
        <v>1107.0487000000001</v>
      </c>
      <c r="Z23" s="10">
        <v>1112.9160999999999</v>
      </c>
      <c r="AA23" s="10">
        <v>932.57354999999995</v>
      </c>
      <c r="AB23" s="10">
        <v>972.44494999999995</v>
      </c>
      <c r="AC23" s="10">
        <v>1085.7846999999999</v>
      </c>
    </row>
    <row r="24" spans="1:29" s="6" customFormat="1">
      <c r="A24" s="46" t="s">
        <v>167</v>
      </c>
      <c r="B24" s="46" t="s">
        <v>114</v>
      </c>
      <c r="C24" s="46" t="s">
        <v>148</v>
      </c>
      <c r="D24" s="46" t="s">
        <v>10</v>
      </c>
      <c r="E24" s="10">
        <v>0</v>
      </c>
      <c r="F24" s="10">
        <v>4.4558799999999997E-3</v>
      </c>
      <c r="G24" s="10">
        <v>4.18023099999999E-3</v>
      </c>
      <c r="H24" s="10">
        <v>3.850862E-3</v>
      </c>
      <c r="I24" s="10">
        <v>3.8179272999999902E-3</v>
      </c>
      <c r="J24" s="10">
        <v>3.7530823999999902E-3</v>
      </c>
      <c r="K24" s="10">
        <v>3.94535799999999E-3</v>
      </c>
      <c r="L24" s="10">
        <v>3.5399934000000001E-3</v>
      </c>
      <c r="M24" s="10">
        <v>4.219843E-3</v>
      </c>
      <c r="N24" s="10">
        <v>4.5825850000000001E-3</v>
      </c>
      <c r="O24" s="10">
        <v>3.9725089999999999E-3</v>
      </c>
      <c r="P24" s="10">
        <v>4.0001756999999997E-3</v>
      </c>
      <c r="Q24" s="10">
        <v>4.022482E-3</v>
      </c>
      <c r="R24" s="10">
        <v>3.8123647999999898E-3</v>
      </c>
      <c r="S24" s="10">
        <v>3.8782669999999999E-3</v>
      </c>
      <c r="T24" s="10">
        <v>4.0038894000000002E-3</v>
      </c>
      <c r="U24" s="10">
        <v>3.6647308E-3</v>
      </c>
      <c r="V24" s="10">
        <v>4.1755022999999999E-3</v>
      </c>
      <c r="W24" s="10">
        <v>4.0792665000000004E-3</v>
      </c>
      <c r="X24" s="10">
        <v>4.1104065999999998E-3</v>
      </c>
      <c r="Y24" s="10">
        <v>4.4054105E-3</v>
      </c>
      <c r="Z24" s="10">
        <v>7.9738120000000003E-3</v>
      </c>
      <c r="AA24" s="10">
        <v>7.0958504999999996E-3</v>
      </c>
      <c r="AB24" s="10">
        <v>7.2942679999999996E-3</v>
      </c>
      <c r="AC24" s="10">
        <v>746.27080000000001</v>
      </c>
    </row>
    <row r="25" spans="1:29" s="6" customFormat="1">
      <c r="A25" s="46" t="s">
        <v>167</v>
      </c>
      <c r="B25" s="46" t="s">
        <v>115</v>
      </c>
      <c r="C25" s="46" t="s">
        <v>149</v>
      </c>
      <c r="D25" s="46" t="s">
        <v>10</v>
      </c>
      <c r="E25" s="10">
        <v>1366.294136999999</v>
      </c>
      <c r="F25" s="10">
        <v>1246.2646261113291</v>
      </c>
      <c r="G25" s="10">
        <v>1084.9169585954999</v>
      </c>
      <c r="H25" s="10">
        <v>943.99114803719999</v>
      </c>
      <c r="I25" s="10">
        <v>1214.1021433132987</v>
      </c>
      <c r="J25" s="10">
        <v>1219.8031072994997</v>
      </c>
      <c r="K25" s="10">
        <v>1189.6027979503981</v>
      </c>
      <c r="L25" s="10">
        <v>1207.792093433799</v>
      </c>
      <c r="M25" s="10">
        <v>1339.945538506649</v>
      </c>
      <c r="N25" s="10">
        <v>1368.9198774323997</v>
      </c>
      <c r="O25" s="10">
        <v>1358.7872658359399</v>
      </c>
      <c r="P25" s="10">
        <v>1406.34221216737</v>
      </c>
      <c r="Q25" s="10">
        <v>1437.666872015069</v>
      </c>
      <c r="R25" s="10">
        <v>1377.9664144589487</v>
      </c>
      <c r="S25" s="10">
        <v>1390.734068301449</v>
      </c>
      <c r="T25" s="10">
        <v>1345.5962502226489</v>
      </c>
      <c r="U25" s="10">
        <v>1350.2085152165489</v>
      </c>
      <c r="V25" s="10">
        <v>1428.0158502460981</v>
      </c>
      <c r="W25" s="10">
        <v>1380.2870921859701</v>
      </c>
      <c r="X25" s="10">
        <v>1307.0161569098</v>
      </c>
      <c r="Y25" s="10">
        <v>1392.6890999246</v>
      </c>
      <c r="Z25" s="10">
        <v>1406.941368281</v>
      </c>
      <c r="AA25" s="10">
        <v>2300.2050799999997</v>
      </c>
      <c r="AB25" s="10">
        <v>3286.1437999999971</v>
      </c>
      <c r="AC25" s="10">
        <v>2956.3877599999987</v>
      </c>
    </row>
    <row r="26" spans="1:29" s="6" customFormat="1">
      <c r="A26" s="46" t="s">
        <v>167</v>
      </c>
      <c r="B26" s="46" t="s">
        <v>116</v>
      </c>
      <c r="C26" s="46" t="s">
        <v>150</v>
      </c>
      <c r="D26" s="46" t="s">
        <v>10</v>
      </c>
      <c r="E26" s="10">
        <v>0</v>
      </c>
      <c r="F26" s="10">
        <v>4.1439869999999998E-4</v>
      </c>
      <c r="G26" s="10">
        <v>4.0116719999999998E-4</v>
      </c>
      <c r="H26" s="10">
        <v>3.8940345999999998E-4</v>
      </c>
      <c r="I26" s="10">
        <v>3.4537087999999899E-4</v>
      </c>
      <c r="J26" s="10">
        <v>3.5980544999999998E-4</v>
      </c>
      <c r="K26" s="10">
        <v>3.4287160000000001E-4</v>
      </c>
      <c r="L26" s="10">
        <v>3.1852040000000001E-4</v>
      </c>
      <c r="M26" s="10">
        <v>3.6443606999999998E-4</v>
      </c>
      <c r="N26" s="10">
        <v>4.1760009999999999E-4</v>
      </c>
      <c r="O26" s="10">
        <v>3.7523169999999998E-4</v>
      </c>
      <c r="P26" s="10">
        <v>3.7989300000000002E-4</v>
      </c>
      <c r="Q26" s="10">
        <v>3.8290044000000001E-4</v>
      </c>
      <c r="R26" s="10">
        <v>3.2931284000000001E-4</v>
      </c>
      <c r="S26" s="10">
        <v>3.570666E-4</v>
      </c>
      <c r="T26" s="10">
        <v>3.6039043E-4</v>
      </c>
      <c r="U26" s="10">
        <v>3.4959649999999999E-4</v>
      </c>
      <c r="V26" s="10">
        <v>3.8958459999999999E-4</v>
      </c>
      <c r="W26" s="10">
        <v>4.0602017999999998E-4</v>
      </c>
      <c r="X26" s="10">
        <v>5.1894615E-4</v>
      </c>
      <c r="Y26" s="10">
        <v>6.2221080000000005E-4</v>
      </c>
      <c r="Z26" s="10">
        <v>1.2048577E-3</v>
      </c>
      <c r="AA26" s="10">
        <v>9.9676850000000004E-4</v>
      </c>
      <c r="AB26" s="10">
        <v>1.0815131999999999E-3</v>
      </c>
      <c r="AC26" s="10">
        <v>1.099753E-3</v>
      </c>
    </row>
    <row r="27" spans="1:29" s="6" customFormat="1">
      <c r="A27" s="46" t="s">
        <v>167</v>
      </c>
      <c r="B27" s="46" t="s">
        <v>117</v>
      </c>
      <c r="C27" s="46" t="s">
        <v>151</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row>
    <row r="28" spans="1:29" s="6" customFormat="1">
      <c r="A28" s="46" t="s">
        <v>167</v>
      </c>
      <c r="B28" s="46" t="s">
        <v>118</v>
      </c>
      <c r="C28" s="46" t="s">
        <v>152</v>
      </c>
      <c r="D28" s="46" t="s">
        <v>10</v>
      </c>
      <c r="E28" s="10">
        <v>0</v>
      </c>
      <c r="F28" s="10">
        <v>3.4007837999999898E-4</v>
      </c>
      <c r="G28" s="10">
        <v>3.1778684999999999E-4</v>
      </c>
      <c r="H28" s="10">
        <v>2.9862756000000002E-4</v>
      </c>
      <c r="I28" s="10">
        <v>4.188285E-4</v>
      </c>
      <c r="J28" s="10">
        <v>4.0921199999999902E-4</v>
      </c>
      <c r="K28" s="10">
        <v>4.10676999999999E-4</v>
      </c>
      <c r="L28" s="10">
        <v>3.8499602999999898E-4</v>
      </c>
      <c r="M28" s="10">
        <v>4.0738485000000002E-4</v>
      </c>
      <c r="N28" s="10">
        <v>4.8672235999999897E-4</v>
      </c>
      <c r="O28" s="10">
        <v>4.6070877999999899E-4</v>
      </c>
      <c r="P28" s="10">
        <v>4.4643614000000002E-4</v>
      </c>
      <c r="Q28" s="10">
        <v>4.3973967000000001E-4</v>
      </c>
      <c r="R28" s="10">
        <v>4.0198696999999998E-4</v>
      </c>
      <c r="S28" s="10">
        <v>4.1167595000000002E-4</v>
      </c>
      <c r="T28" s="10">
        <v>4.3825648000000002E-4</v>
      </c>
      <c r="U28" s="10">
        <v>4.28544E-4</v>
      </c>
      <c r="V28" s="10">
        <v>4.5444422999999998E-4</v>
      </c>
      <c r="W28" s="10">
        <v>4.7090129999999899E-4</v>
      </c>
      <c r="X28" s="10">
        <v>5.7268640000000001E-4</v>
      </c>
      <c r="Y28" s="10">
        <v>6.3740864000000005E-4</v>
      </c>
      <c r="Z28" s="10">
        <v>1.0829989E-3</v>
      </c>
      <c r="AA28" s="10">
        <v>1.0387831E-3</v>
      </c>
      <c r="AB28" s="10">
        <v>1.1661383E-3</v>
      </c>
      <c r="AC28" s="10">
        <v>1.43049579999999E-3</v>
      </c>
    </row>
    <row r="29" spans="1:29" s="6" customFormat="1">
      <c r="A29" s="46" t="s">
        <v>167</v>
      </c>
      <c r="B29" s="46" t="s">
        <v>119</v>
      </c>
      <c r="C29" s="46" t="s">
        <v>153</v>
      </c>
      <c r="D29" s="46" t="s">
        <v>10</v>
      </c>
      <c r="E29" s="10">
        <v>874.44420999999988</v>
      </c>
      <c r="F29" s="10">
        <v>762.01315546420005</v>
      </c>
      <c r="G29" s="10">
        <v>674.24120963669907</v>
      </c>
      <c r="H29" s="10">
        <v>583.51725287919999</v>
      </c>
      <c r="I29" s="10">
        <v>751.88657211760005</v>
      </c>
      <c r="J29" s="10">
        <v>769.26758068740003</v>
      </c>
      <c r="K29" s="10">
        <v>754.26373219699985</v>
      </c>
      <c r="L29" s="10">
        <v>757.45699330670004</v>
      </c>
      <c r="M29" s="10">
        <v>849.21759919939996</v>
      </c>
      <c r="N29" s="10">
        <v>873.88579751709995</v>
      </c>
      <c r="O29" s="10">
        <v>750.63189591939908</v>
      </c>
      <c r="P29" s="10">
        <v>783.99874927339988</v>
      </c>
      <c r="Q29" s="10">
        <v>793.50873418669994</v>
      </c>
      <c r="R29" s="10">
        <v>773.86032328419799</v>
      </c>
      <c r="S29" s="10">
        <v>786.56925276349989</v>
      </c>
      <c r="T29" s="10">
        <v>767.55121550870001</v>
      </c>
      <c r="U29" s="10">
        <v>756.93737547980004</v>
      </c>
      <c r="V29" s="10">
        <v>810.11689797609995</v>
      </c>
      <c r="W29" s="10">
        <v>794.48260679279997</v>
      </c>
      <c r="X29" s="10">
        <v>721.72695510450001</v>
      </c>
      <c r="Y29" s="10">
        <v>555.85579302370002</v>
      </c>
      <c r="Z29" s="10">
        <v>583.60828651270003</v>
      </c>
      <c r="AA29" s="10">
        <v>550.24588753040007</v>
      </c>
      <c r="AB29" s="10">
        <v>582.64274296459803</v>
      </c>
      <c r="AC29" s="10">
        <v>576.04183669799897</v>
      </c>
    </row>
    <row r="30" spans="1:29" s="6" customFormat="1">
      <c r="A30" s="46" t="s">
        <v>168</v>
      </c>
      <c r="B30" s="46" t="s">
        <v>120</v>
      </c>
      <c r="C30" s="46" t="s">
        <v>154</v>
      </c>
      <c r="D30" s="46" t="s">
        <v>10</v>
      </c>
      <c r="E30" s="10">
        <v>290.848929</v>
      </c>
      <c r="F30" s="10">
        <v>264.69153401117001</v>
      </c>
      <c r="G30" s="10">
        <v>258.42342095343992</v>
      </c>
      <c r="H30" s="10">
        <v>237.28396802061991</v>
      </c>
      <c r="I30" s="10">
        <v>235.05370391502001</v>
      </c>
      <c r="J30" s="10">
        <v>232.02876063589989</v>
      </c>
      <c r="K30" s="10">
        <v>220.80242313939999</v>
      </c>
      <c r="L30" s="10">
        <v>208.69902027397998</v>
      </c>
      <c r="M30" s="10">
        <v>231.70541573855999</v>
      </c>
      <c r="N30" s="10">
        <v>245.42680626926989</v>
      </c>
      <c r="O30" s="10">
        <v>219.86176554893996</v>
      </c>
      <c r="P30" s="10">
        <v>205.27816733321978</v>
      </c>
      <c r="Q30" s="10">
        <v>220.29115201649998</v>
      </c>
      <c r="R30" s="10">
        <v>220.57498804796001</v>
      </c>
      <c r="S30" s="10">
        <v>248.17782906940002</v>
      </c>
      <c r="T30" s="10">
        <v>242.62368398787896</v>
      </c>
      <c r="U30" s="10">
        <v>233.52806190209904</v>
      </c>
      <c r="V30" s="10">
        <v>250.6560294292199</v>
      </c>
      <c r="W30" s="10">
        <v>247.71519375346898</v>
      </c>
      <c r="X30" s="10">
        <v>236.695549115299</v>
      </c>
      <c r="Y30" s="10">
        <v>264.56324740129901</v>
      </c>
      <c r="Z30" s="10">
        <v>268.90433422199999</v>
      </c>
      <c r="AA30" s="10">
        <v>240.25390284109992</v>
      </c>
      <c r="AB30" s="10">
        <v>254.66591278050001</v>
      </c>
      <c r="AC30" s="10">
        <v>242.80662958829993</v>
      </c>
    </row>
    <row r="31" spans="1:29" s="6" customFormat="1">
      <c r="A31" s="46" t="s">
        <v>168</v>
      </c>
      <c r="B31" s="46" t="s">
        <v>121</v>
      </c>
      <c r="C31" s="46" t="s">
        <v>155</v>
      </c>
      <c r="D31" s="46" t="s">
        <v>10</v>
      </c>
      <c r="E31" s="10">
        <v>41.433444999999899</v>
      </c>
      <c r="F31" s="10">
        <v>43.946211557789994</v>
      </c>
      <c r="G31" s="10">
        <v>41.627683225329882</v>
      </c>
      <c r="H31" s="10">
        <v>40.371089082939996</v>
      </c>
      <c r="I31" s="10">
        <v>35.042038443159903</v>
      </c>
      <c r="J31" s="10">
        <v>36.267298989559897</v>
      </c>
      <c r="K31" s="10">
        <v>37.452314013100001</v>
      </c>
      <c r="L31" s="10">
        <v>26.20093481683999</v>
      </c>
      <c r="M31" s="10">
        <v>28.261716725970004</v>
      </c>
      <c r="N31" s="10">
        <v>30.494787019499999</v>
      </c>
      <c r="O31" s="10">
        <v>29.708884924200003</v>
      </c>
      <c r="P31" s="10">
        <v>27.614815728</v>
      </c>
      <c r="Q31" s="10">
        <v>30.200709017860003</v>
      </c>
      <c r="R31" s="10">
        <v>26.490785789729898</v>
      </c>
      <c r="S31" s="10">
        <v>28.362711200699984</v>
      </c>
      <c r="T31" s="10">
        <v>29.49503387</v>
      </c>
      <c r="U31" s="10">
        <v>27.711082905800001</v>
      </c>
      <c r="V31" s="10">
        <v>11.4741149782999</v>
      </c>
      <c r="W31" s="10">
        <v>11.7812410934</v>
      </c>
      <c r="X31" s="10">
        <v>11.8360047178</v>
      </c>
      <c r="Y31" s="10">
        <v>12.3256545071999</v>
      </c>
      <c r="Z31" s="10">
        <v>907.68799999999999</v>
      </c>
      <c r="AA31" s="10">
        <v>1014.1798</v>
      </c>
      <c r="AB31" s="10">
        <v>1049.7246</v>
      </c>
      <c r="AC31" s="10">
        <v>1028.1295</v>
      </c>
    </row>
    <row r="32" spans="1:29" s="6" customFormat="1">
      <c r="A32" s="46" t="s">
        <v>168</v>
      </c>
      <c r="B32" s="46" t="s">
        <v>122</v>
      </c>
      <c r="C32" s="46" t="s">
        <v>156</v>
      </c>
      <c r="D32" s="46" t="s">
        <v>10</v>
      </c>
      <c r="E32" s="10">
        <v>0</v>
      </c>
      <c r="F32" s="10">
        <v>5.4314957999999901E-5</v>
      </c>
      <c r="G32" s="10">
        <v>1.5368989999999999E-4</v>
      </c>
      <c r="H32" s="10">
        <v>3.6455583000000001E-4</v>
      </c>
      <c r="I32" s="10">
        <v>4.7452550000000001E-4</v>
      </c>
      <c r="J32" s="10">
        <v>4.7272999999999998E-4</v>
      </c>
      <c r="K32" s="10">
        <v>4.6268201999999999E-4</v>
      </c>
      <c r="L32" s="10">
        <v>4.3555679999999998E-4</v>
      </c>
      <c r="M32" s="10">
        <v>4.70890199999999E-4</v>
      </c>
      <c r="N32" s="10">
        <v>5.0226435999999996E-4</v>
      </c>
      <c r="O32" s="10">
        <v>4.95007E-4</v>
      </c>
      <c r="P32" s="10">
        <v>4.7570515999999902E-4</v>
      </c>
      <c r="Q32" s="10">
        <v>4.9884110000000001E-4</v>
      </c>
      <c r="R32" s="10">
        <v>4.5628775999999999E-4</v>
      </c>
      <c r="S32" s="10">
        <v>4.7758615E-4</v>
      </c>
      <c r="T32" s="10">
        <v>4.8950285000000002E-4</v>
      </c>
      <c r="U32" s="10">
        <v>4.8202173999999998E-4</v>
      </c>
      <c r="V32" s="10">
        <v>5.1545839999999905E-4</v>
      </c>
      <c r="W32" s="10">
        <v>5.7802285000000005E-4</v>
      </c>
      <c r="X32" s="10">
        <v>1.0591833999999999E-3</v>
      </c>
      <c r="Y32" s="10">
        <v>1.0524516E-3</v>
      </c>
      <c r="Z32" s="10">
        <v>2.7367615000000001E-3</v>
      </c>
      <c r="AA32" s="10">
        <v>2.8653068E-3</v>
      </c>
      <c r="AB32" s="10">
        <v>2.9773908000000002E-3</v>
      </c>
      <c r="AC32" s="10">
        <v>3.0381131999999999E-3</v>
      </c>
    </row>
    <row r="33" spans="1:37" s="6" customFormat="1">
      <c r="A33" s="46" t="s">
        <v>168</v>
      </c>
      <c r="B33" s="46" t="s">
        <v>123</v>
      </c>
      <c r="C33" s="46" t="s">
        <v>157</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37" s="6" customFormat="1">
      <c r="A34" s="46" t="s">
        <v>168</v>
      </c>
      <c r="B34" s="46" t="s">
        <v>124</v>
      </c>
      <c r="C34" s="46" t="s">
        <v>158</v>
      </c>
      <c r="D34" s="46" t="s">
        <v>10</v>
      </c>
      <c r="E34" s="10">
        <v>717.27052000000003</v>
      </c>
      <c r="F34" s="10">
        <v>672.53502106418</v>
      </c>
      <c r="G34" s="10">
        <v>658.67086229556003</v>
      </c>
      <c r="H34" s="10">
        <v>586.82222651247889</v>
      </c>
      <c r="I34" s="10">
        <v>609.04045965479997</v>
      </c>
      <c r="J34" s="10">
        <v>567.17321452069893</v>
      </c>
      <c r="K34" s="10">
        <v>540.29879656990011</v>
      </c>
      <c r="L34" s="10">
        <v>531.37690557453004</v>
      </c>
      <c r="M34" s="10">
        <v>571.52511408659893</v>
      </c>
      <c r="N34" s="10">
        <v>585.67284231946894</v>
      </c>
      <c r="O34" s="10">
        <v>550.96288918649907</v>
      </c>
      <c r="P34" s="10">
        <v>521.69181960909793</v>
      </c>
      <c r="Q34" s="10">
        <v>558.11793705799994</v>
      </c>
      <c r="R34" s="10">
        <v>603.93206164119999</v>
      </c>
      <c r="S34" s="10">
        <v>596.334764141699</v>
      </c>
      <c r="T34" s="10">
        <v>588.34887860055994</v>
      </c>
      <c r="U34" s="10">
        <v>594.02566904720004</v>
      </c>
      <c r="V34" s="10">
        <v>625.23151624809896</v>
      </c>
      <c r="W34" s="10">
        <v>590.11336639234889</v>
      </c>
      <c r="X34" s="10">
        <v>594.45241747609896</v>
      </c>
      <c r="Y34" s="10">
        <v>155.82873356800002</v>
      </c>
      <c r="Z34" s="10">
        <v>149.17003119499998</v>
      </c>
      <c r="AA34" s="10">
        <v>140.92457350500001</v>
      </c>
      <c r="AB34" s="10">
        <v>4.7074164999999996E-3</v>
      </c>
      <c r="AC34" s="10">
        <v>4.7328320000000002E-3</v>
      </c>
      <c r="AG34" s="45"/>
      <c r="AH34" s="45"/>
      <c r="AI34" s="45"/>
      <c r="AJ34" s="45"/>
      <c r="AK34" s="45"/>
    </row>
    <row r="35" spans="1:37" s="6" customFormat="1">
      <c r="A35" s="46" t="s">
        <v>168</v>
      </c>
      <c r="B35" s="46" t="s">
        <v>125</v>
      </c>
      <c r="C35" s="46" t="s">
        <v>159</v>
      </c>
      <c r="D35" s="46" t="s">
        <v>10</v>
      </c>
      <c r="E35" s="10">
        <v>0</v>
      </c>
      <c r="F35" s="10">
        <v>5.95336679999999E-5</v>
      </c>
      <c r="G35" s="10">
        <v>1.9567776E-4</v>
      </c>
      <c r="H35" s="10">
        <v>1.1252539E-3</v>
      </c>
      <c r="I35" s="10">
        <v>242.62412999999901</v>
      </c>
      <c r="J35" s="10">
        <v>236.74635000000001</v>
      </c>
      <c r="K35" s="10">
        <v>233.14157</v>
      </c>
      <c r="L35" s="10">
        <v>226.78753999999901</v>
      </c>
      <c r="M35" s="10">
        <v>243.68621999999999</v>
      </c>
      <c r="N35" s="10">
        <v>244.50513999999899</v>
      </c>
      <c r="O35" s="10">
        <v>243.04965000000001</v>
      </c>
      <c r="P35" s="10">
        <v>235.37223999999901</v>
      </c>
      <c r="Q35" s="10">
        <v>252.15851000000001</v>
      </c>
      <c r="R35" s="10">
        <v>240.43579</v>
      </c>
      <c r="S35" s="10">
        <v>243.50359</v>
      </c>
      <c r="T35" s="10">
        <v>245.22141999999999</v>
      </c>
      <c r="U35" s="10">
        <v>245.94467</v>
      </c>
      <c r="V35" s="10">
        <v>256.69799999999998</v>
      </c>
      <c r="W35" s="10">
        <v>243.50676999999999</v>
      </c>
      <c r="X35" s="10">
        <v>256.58949999999999</v>
      </c>
      <c r="Y35" s="10">
        <v>281.70294000000001</v>
      </c>
      <c r="Z35" s="10">
        <v>531.37879999999996</v>
      </c>
      <c r="AA35" s="10">
        <v>693.94719999999995</v>
      </c>
      <c r="AB35" s="10">
        <v>699.30633999999998</v>
      </c>
      <c r="AC35" s="10">
        <v>689.28970000000004</v>
      </c>
      <c r="AG35" s="45"/>
      <c r="AH35" s="45"/>
      <c r="AI35" s="45"/>
      <c r="AJ35" s="45"/>
      <c r="AK35" s="45"/>
    </row>
    <row r="36" spans="1:37" s="6" customFormat="1">
      <c r="A36" s="46" t="s">
        <v>168</v>
      </c>
      <c r="B36" s="46" t="s">
        <v>126</v>
      </c>
      <c r="C36" s="46" t="s">
        <v>160</v>
      </c>
      <c r="D36" s="46" t="s">
        <v>10</v>
      </c>
      <c r="E36" s="10">
        <v>0</v>
      </c>
      <c r="F36" s="10">
        <v>7.4062686000000007E-5</v>
      </c>
      <c r="G36" s="10">
        <v>3.7747007000000002E-4</v>
      </c>
      <c r="H36" s="10">
        <v>666.84910000000002</v>
      </c>
      <c r="I36" s="10">
        <v>620.47540000000004</v>
      </c>
      <c r="J36" s="10">
        <v>593.91583000000003</v>
      </c>
      <c r="K36" s="10">
        <v>585.06146000000001</v>
      </c>
      <c r="L36" s="10">
        <v>564.84130000000005</v>
      </c>
      <c r="M36" s="10">
        <v>605.86670000000004</v>
      </c>
      <c r="N36" s="10">
        <v>633.69619999999998</v>
      </c>
      <c r="O36" s="10">
        <v>624.74069999999995</v>
      </c>
      <c r="P36" s="10">
        <v>593.30529999999999</v>
      </c>
      <c r="Q36" s="10">
        <v>641.18820000000005</v>
      </c>
      <c r="R36" s="10">
        <v>616.42489999999998</v>
      </c>
      <c r="S36" s="10">
        <v>622.50525000000005</v>
      </c>
      <c r="T36" s="10">
        <v>632.04</v>
      </c>
      <c r="U36" s="10">
        <v>630.24163999999996</v>
      </c>
      <c r="V36" s="10">
        <v>659.32569999999998</v>
      </c>
      <c r="W36" s="10">
        <v>640.05053999999996</v>
      </c>
      <c r="X36" s="10">
        <v>673.07270000000005</v>
      </c>
      <c r="Y36" s="10">
        <v>740.24009999999998</v>
      </c>
      <c r="Z36" s="10">
        <v>1277.7526</v>
      </c>
      <c r="AA36" s="10">
        <v>1195.0867000000001</v>
      </c>
      <c r="AB36" s="10">
        <v>1199.1351</v>
      </c>
      <c r="AC36" s="10">
        <v>1180.1561999999999</v>
      </c>
      <c r="AG36" s="45"/>
      <c r="AH36" s="45"/>
      <c r="AI36" s="45"/>
      <c r="AJ36" s="45"/>
      <c r="AK36" s="45"/>
    </row>
    <row r="37" spans="1:37" s="6" customFormat="1">
      <c r="A37" s="46" t="s">
        <v>168</v>
      </c>
      <c r="B37" s="46" t="s">
        <v>127</v>
      </c>
      <c r="C37" s="46" t="s">
        <v>161</v>
      </c>
      <c r="D37" s="46" t="s">
        <v>10</v>
      </c>
      <c r="E37" s="10">
        <v>0</v>
      </c>
      <c r="F37" s="10">
        <v>4.6711454999999998E-5</v>
      </c>
      <c r="G37" s="10">
        <v>1.0137396000000001E-4</v>
      </c>
      <c r="H37" s="10">
        <v>2.1819697999999899E-4</v>
      </c>
      <c r="I37" s="10">
        <v>2.8290219999999998E-4</v>
      </c>
      <c r="J37" s="10">
        <v>2.8759130000000001E-4</v>
      </c>
      <c r="K37" s="10">
        <v>2.8403595000000003E-4</v>
      </c>
      <c r="L37" s="10">
        <v>2.6163382999999998E-4</v>
      </c>
      <c r="M37" s="10">
        <v>2.7852551999999999E-4</v>
      </c>
      <c r="N37" s="10">
        <v>3.0143310000000002E-4</v>
      </c>
      <c r="O37" s="10">
        <v>3.0870997999999999E-4</v>
      </c>
      <c r="P37" s="10">
        <v>2.8789777000000003E-4</v>
      </c>
      <c r="Q37" s="10">
        <v>3.0596173E-4</v>
      </c>
      <c r="R37" s="10">
        <v>2.6760332000000001E-4</v>
      </c>
      <c r="S37" s="10">
        <v>2.8781133E-4</v>
      </c>
      <c r="T37" s="10">
        <v>3.0302559999999999E-4</v>
      </c>
      <c r="U37" s="10">
        <v>2.9126932999999899E-4</v>
      </c>
      <c r="V37" s="10">
        <v>3.1693279999999899E-4</v>
      </c>
      <c r="W37" s="10">
        <v>3.911481E-4</v>
      </c>
      <c r="X37" s="10">
        <v>6.6875875999999901E-4</v>
      </c>
      <c r="Y37" s="10">
        <v>6.4267962999999895E-4</v>
      </c>
      <c r="Z37" s="10">
        <v>1.1729500000000001E-3</v>
      </c>
      <c r="AA37" s="10">
        <v>9.833451999999999E-4</v>
      </c>
      <c r="AB37" s="10">
        <v>1.1368355000000001E-3</v>
      </c>
      <c r="AC37" s="10">
        <v>1.2379121999999999E-3</v>
      </c>
      <c r="AG37" s="45"/>
      <c r="AH37" s="45"/>
      <c r="AI37" s="45"/>
      <c r="AJ37" s="45"/>
      <c r="AK37" s="45"/>
    </row>
    <row r="38" spans="1:37" s="6" customFormat="1">
      <c r="A38" s="46" t="s">
        <v>168</v>
      </c>
      <c r="B38" s="46" t="s">
        <v>128</v>
      </c>
      <c r="C38" s="46" t="s">
        <v>162</v>
      </c>
      <c r="D38" s="46" t="s">
        <v>10</v>
      </c>
      <c r="E38" s="10">
        <v>0</v>
      </c>
      <c r="F38" s="10">
        <v>5.4765529999999998E-5</v>
      </c>
      <c r="G38" s="10">
        <v>2.0257938000000001E-4</v>
      </c>
      <c r="H38" s="10">
        <v>7.2148570000000003E-4</v>
      </c>
      <c r="I38" s="10">
        <v>7.8367910000000005E-4</v>
      </c>
      <c r="J38" s="10">
        <v>7.7814029999999997E-4</v>
      </c>
      <c r="K38" s="10">
        <v>7.8458914999999998E-4</v>
      </c>
      <c r="L38" s="10">
        <v>7.3780294000000001E-4</v>
      </c>
      <c r="M38" s="10">
        <v>7.962949E-4</v>
      </c>
      <c r="N38" s="10">
        <v>8.3684220000000004E-4</v>
      </c>
      <c r="O38" s="10">
        <v>8.4249005999999997E-4</v>
      </c>
      <c r="P38" s="10">
        <v>7.9552054999999897E-4</v>
      </c>
      <c r="Q38" s="10">
        <v>8.3024025999999895E-4</v>
      </c>
      <c r="R38" s="10">
        <v>7.6404825E-4</v>
      </c>
      <c r="S38" s="10">
        <v>7.9526315999999995E-4</v>
      </c>
      <c r="T38" s="10">
        <v>8.1917350000000003E-4</v>
      </c>
      <c r="U38" s="10">
        <v>8.0643719999999998E-4</v>
      </c>
      <c r="V38" s="10">
        <v>8.6301814999999995E-4</v>
      </c>
      <c r="W38" s="10">
        <v>8.5391505999999999E-4</v>
      </c>
      <c r="X38" s="10">
        <v>1.6631581999999999E-3</v>
      </c>
      <c r="Y38" s="10">
        <v>1.6277637E-3</v>
      </c>
      <c r="Z38" s="10">
        <v>2.5170092000000002E-2</v>
      </c>
      <c r="AA38" s="10">
        <v>2.1765247000000001E-2</v>
      </c>
      <c r="AB38" s="10">
        <v>2.2665312999999999E-2</v>
      </c>
      <c r="AC38" s="10">
        <v>2.3493577000000002E-2</v>
      </c>
      <c r="AG38" s="45"/>
      <c r="AH38" s="45"/>
      <c r="AI38" s="45"/>
      <c r="AJ38" s="45"/>
      <c r="AK38" s="45"/>
    </row>
    <row r="39" spans="1:37" s="6" customFormat="1">
      <c r="A39" s="46" t="s">
        <v>169</v>
      </c>
      <c r="B39" s="46" t="s">
        <v>129</v>
      </c>
      <c r="C39" s="46" t="s">
        <v>163</v>
      </c>
      <c r="D39" s="46" t="s">
        <v>10</v>
      </c>
      <c r="E39" s="10">
        <v>0</v>
      </c>
      <c r="F39" s="10">
        <v>2.1690367999999899E-5</v>
      </c>
      <c r="G39" s="10">
        <v>3.0876534000000001E-5</v>
      </c>
      <c r="H39" s="10">
        <v>3.3979609999999901E-5</v>
      </c>
      <c r="I39" s="10">
        <v>4.0103612E-5</v>
      </c>
      <c r="J39" s="10">
        <v>4.2101156999999998E-5</v>
      </c>
      <c r="K39" s="10">
        <v>5.0034290000000002E-5</v>
      </c>
      <c r="L39" s="10">
        <v>4.94625799999999E-5</v>
      </c>
      <c r="M39" s="10">
        <v>5.9156136999999901E-5</v>
      </c>
      <c r="N39" s="10">
        <v>7.0517205999999898E-5</v>
      </c>
      <c r="O39" s="10">
        <v>7.0260809999999997E-5</v>
      </c>
      <c r="P39" s="10">
        <v>7.6956889999999994E-5</v>
      </c>
      <c r="Q39" s="10">
        <v>8.0707824999999995E-5</v>
      </c>
      <c r="R39" s="10">
        <v>8.3654589999999996E-5</v>
      </c>
      <c r="S39" s="10">
        <v>8.7793799999999898E-5</v>
      </c>
      <c r="T39" s="10">
        <v>1.12574344E-4</v>
      </c>
      <c r="U39" s="10">
        <v>1.04242456E-4</v>
      </c>
      <c r="V39" s="10">
        <v>1.4187687999999999E-4</v>
      </c>
      <c r="W39" s="10">
        <v>1.5923186999999999E-4</v>
      </c>
      <c r="X39" s="10">
        <v>1.8661679E-4</v>
      </c>
      <c r="Y39" s="10">
        <v>2.1056602E-4</v>
      </c>
      <c r="Z39" s="10">
        <v>2.2047896000000001E-4</v>
      </c>
      <c r="AA39" s="10">
        <v>2.3161201999999999E-4</v>
      </c>
      <c r="AB39" s="10">
        <v>2.40458149999999E-4</v>
      </c>
      <c r="AC39" s="10">
        <v>3.1969669999999998E-4</v>
      </c>
      <c r="AG39" s="45"/>
      <c r="AH39" s="45"/>
      <c r="AI39" s="45"/>
      <c r="AJ39" s="45"/>
      <c r="AK39" s="45"/>
    </row>
    <row r="40" spans="1:37" s="6" customFormat="1">
      <c r="A40" s="46" t="s">
        <v>169</v>
      </c>
      <c r="B40" s="46" t="s">
        <v>130</v>
      </c>
      <c r="C40" s="46" t="s">
        <v>164</v>
      </c>
      <c r="D40" s="46" t="s">
        <v>10</v>
      </c>
      <c r="E40" s="10">
        <v>0</v>
      </c>
      <c r="F40" s="10">
        <v>1.8210523000000001E-5</v>
      </c>
      <c r="G40" s="10">
        <v>6.6239159999999998E-5</v>
      </c>
      <c r="H40" s="10">
        <v>6.5653550000000001E-5</v>
      </c>
      <c r="I40" s="10">
        <v>5.6238939999999997E-5</v>
      </c>
      <c r="J40" s="10">
        <v>6.2614449999999998E-5</v>
      </c>
      <c r="K40" s="10">
        <v>6.5207509999999996E-5</v>
      </c>
      <c r="L40" s="10">
        <v>1.7168730000000001E-4</v>
      </c>
      <c r="M40" s="10">
        <v>1.7728342000000001E-4</v>
      </c>
      <c r="N40" s="10">
        <v>2.0563067999999999E-4</v>
      </c>
      <c r="O40" s="10">
        <v>1.8561329999999999E-4</v>
      </c>
      <c r="P40" s="10">
        <v>1136.8715999999999</v>
      </c>
      <c r="Q40" s="10">
        <v>1149.5898</v>
      </c>
      <c r="R40" s="10">
        <v>1018.73145</v>
      </c>
      <c r="S40" s="10">
        <v>1107.0839999999901</v>
      </c>
      <c r="T40" s="10">
        <v>1091.0715</v>
      </c>
      <c r="U40" s="10">
        <v>1019.3872</v>
      </c>
      <c r="V40" s="10">
        <v>1083.3071</v>
      </c>
      <c r="W40" s="10">
        <v>1229.6980000000001</v>
      </c>
      <c r="X40" s="10">
        <v>1154.2329</v>
      </c>
      <c r="Y40" s="10">
        <v>1206.027</v>
      </c>
      <c r="Z40" s="10">
        <v>1221.5118</v>
      </c>
      <c r="AA40" s="10">
        <v>1041.2267999999999</v>
      </c>
      <c r="AB40" s="10">
        <v>1185.021</v>
      </c>
      <c r="AC40" s="10">
        <v>1166.6609000000001</v>
      </c>
      <c r="AG40" s="45"/>
      <c r="AH40" s="45"/>
      <c r="AI40" s="45"/>
      <c r="AJ40" s="45"/>
      <c r="AK40" s="45"/>
    </row>
    <row r="41" spans="1:37" s="6" customFormat="1">
      <c r="A41" s="46" t="s">
        <v>169</v>
      </c>
      <c r="B41" s="46" t="s">
        <v>131</v>
      </c>
      <c r="C41" s="46" t="s">
        <v>165</v>
      </c>
      <c r="D41" s="46" t="s">
        <v>10</v>
      </c>
      <c r="E41" s="10">
        <v>0</v>
      </c>
      <c r="F41" s="10">
        <v>2.0411151000000001E-5</v>
      </c>
      <c r="G41" s="10">
        <v>2.81391699999999E-5</v>
      </c>
      <c r="H41" s="10">
        <v>3.3508059999999901E-5</v>
      </c>
      <c r="I41" s="10">
        <v>3.7792037000000001E-5</v>
      </c>
      <c r="J41" s="10">
        <v>3.8577127000000001E-5</v>
      </c>
      <c r="K41" s="10">
        <v>4.7405657999999998E-5</v>
      </c>
      <c r="L41" s="10">
        <v>4.91567699999999E-5</v>
      </c>
      <c r="M41" s="10">
        <v>5.8475113999999997E-5</v>
      </c>
      <c r="N41" s="10">
        <v>6.9026899999999995E-5</v>
      </c>
      <c r="O41" s="10">
        <v>6.6984320000000003E-5</v>
      </c>
      <c r="P41" s="10">
        <v>7.2733775999999999E-5</v>
      </c>
      <c r="Q41" s="10">
        <v>7.9122700000000001E-5</v>
      </c>
      <c r="R41" s="10">
        <v>7.9492990000000005E-5</v>
      </c>
      <c r="S41" s="10">
        <v>8.0819679999999993E-5</v>
      </c>
      <c r="T41" s="10">
        <v>1.0443362399999999E-4</v>
      </c>
      <c r="U41" s="10">
        <v>1.0517082E-4</v>
      </c>
      <c r="V41" s="10">
        <v>1.4208331E-4</v>
      </c>
      <c r="W41" s="10">
        <v>1.6659029999999901E-4</v>
      </c>
      <c r="X41" s="10">
        <v>1.8060554999999999E-4</v>
      </c>
      <c r="Y41" s="10">
        <v>2.0213577999999999E-4</v>
      </c>
      <c r="Z41" s="10">
        <v>2.2052146999999999E-4</v>
      </c>
      <c r="AA41" s="10">
        <v>2.2939801999999999E-4</v>
      </c>
      <c r="AB41" s="10">
        <v>2.2952469999999999E-4</v>
      </c>
      <c r="AC41" s="10">
        <v>3.1413512999999899E-4</v>
      </c>
      <c r="AD41" s="45"/>
      <c r="AE41" s="45"/>
      <c r="AF41" s="45"/>
      <c r="AG41" s="45"/>
      <c r="AH41" s="45"/>
      <c r="AI41" s="45"/>
      <c r="AJ41" s="45"/>
      <c r="AK41" s="45"/>
    </row>
    <row r="42" spans="1:37" s="6" customFormat="1">
      <c r="AD42" s="45"/>
      <c r="AE42" s="45"/>
      <c r="AF42" s="45"/>
      <c r="AG42" s="45"/>
      <c r="AH42" s="45"/>
      <c r="AI42" s="45"/>
      <c r="AJ42" s="45"/>
      <c r="AK42" s="45"/>
    </row>
    <row r="43" spans="1:37" s="6" customFormat="1">
      <c r="A43" s="8" t="s">
        <v>20</v>
      </c>
      <c r="B43" s="8" t="s">
        <v>81</v>
      </c>
      <c r="C43" s="8" t="s">
        <v>95</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89</v>
      </c>
      <c r="AB43" s="8" t="s">
        <v>90</v>
      </c>
      <c r="AC43" s="8" t="s">
        <v>93</v>
      </c>
      <c r="AG43" s="45"/>
      <c r="AH43" s="45"/>
      <c r="AI43" s="45"/>
      <c r="AJ43" s="45"/>
      <c r="AK43" s="45"/>
    </row>
    <row r="44" spans="1:37" s="6" customFormat="1">
      <c r="A44" s="46" t="s">
        <v>96</v>
      </c>
      <c r="B44" s="46" t="s">
        <v>97</v>
      </c>
      <c r="C44" s="46" t="s">
        <v>132</v>
      </c>
      <c r="D44" s="46" t="s">
        <v>9</v>
      </c>
      <c r="E44" s="10">
        <v>1015.42346</v>
      </c>
      <c r="F44" s="10">
        <v>2663.3761399999999</v>
      </c>
      <c r="G44" s="10">
        <v>3099.5135399999999</v>
      </c>
      <c r="H44" s="10">
        <v>3051.1526899999999</v>
      </c>
      <c r="I44" s="10">
        <v>3006.0985799999999</v>
      </c>
      <c r="J44" s="10">
        <v>2875.66309</v>
      </c>
      <c r="K44" s="10">
        <v>3120.96011</v>
      </c>
      <c r="L44" s="10">
        <v>3321.4837900000002</v>
      </c>
      <c r="M44" s="10">
        <v>3363.7173400000006</v>
      </c>
      <c r="N44" s="10">
        <v>3188.1729399999999</v>
      </c>
      <c r="O44" s="10">
        <v>3346.5709199999997</v>
      </c>
      <c r="P44" s="10">
        <v>3520.1097999999997</v>
      </c>
      <c r="Q44" s="10">
        <v>3411.1162800000002</v>
      </c>
      <c r="R44" s="10">
        <v>3215.6460400000001</v>
      </c>
      <c r="S44" s="10">
        <v>3504.3142999999991</v>
      </c>
      <c r="T44" s="10">
        <v>3591.7917199999979</v>
      </c>
      <c r="U44" s="10">
        <v>3631.99665</v>
      </c>
      <c r="V44" s="10">
        <v>3492.2687999999998</v>
      </c>
      <c r="W44" s="10">
        <v>3164.73036</v>
      </c>
      <c r="X44" s="10">
        <v>3223.0854199999985</v>
      </c>
      <c r="Y44" s="10">
        <v>3356.7633999999998</v>
      </c>
      <c r="Z44" s="10">
        <v>3191.1873300000002</v>
      </c>
      <c r="AA44" s="10">
        <v>3016.4619700000003</v>
      </c>
      <c r="AB44" s="10">
        <v>3245.1786000000002</v>
      </c>
      <c r="AC44" s="10">
        <v>3396.6999000000001</v>
      </c>
      <c r="AG44" s="45"/>
      <c r="AH44" s="45"/>
      <c r="AI44" s="45"/>
      <c r="AJ44" s="45"/>
      <c r="AK44" s="45"/>
    </row>
    <row r="45" spans="1:37" s="36" customFormat="1">
      <c r="A45" s="46" t="s">
        <v>96</v>
      </c>
      <c r="B45" s="46" t="s">
        <v>98</v>
      </c>
      <c r="C45" s="46" t="s">
        <v>133</v>
      </c>
      <c r="D45" s="46" t="s">
        <v>9</v>
      </c>
      <c r="E45" s="10">
        <v>115.42995000000001</v>
      </c>
      <c r="F45" s="10">
        <v>4020.74224436449</v>
      </c>
      <c r="G45" s="10">
        <v>5075.8504983785097</v>
      </c>
      <c r="H45" s="10">
        <v>5103.2298687968005</v>
      </c>
      <c r="I45" s="10">
        <v>5200.1443055653299</v>
      </c>
      <c r="J45" s="10">
        <v>6354.6442448831594</v>
      </c>
      <c r="K45" s="10">
        <v>7065.2333301436593</v>
      </c>
      <c r="L45" s="10">
        <v>7776.1416686093507</v>
      </c>
      <c r="M45" s="10">
        <v>7820.6542175937002</v>
      </c>
      <c r="N45" s="10">
        <v>7437.3465066789995</v>
      </c>
      <c r="O45" s="10">
        <v>7697.09781186689</v>
      </c>
      <c r="P45" s="10">
        <v>8224.56673666194</v>
      </c>
      <c r="Q45" s="10">
        <v>7806.5417439886605</v>
      </c>
      <c r="R45" s="10">
        <v>7835.3500550580002</v>
      </c>
      <c r="S45" s="10">
        <v>8042.7319269045001</v>
      </c>
      <c r="T45" s="10">
        <v>8336.1412050098006</v>
      </c>
      <c r="U45" s="10">
        <v>8635.3383715961991</v>
      </c>
      <c r="V45" s="10">
        <v>8182.3554462046986</v>
      </c>
      <c r="W45" s="10">
        <v>7596.2091533161001</v>
      </c>
      <c r="X45" s="10">
        <v>8232.8907041433886</v>
      </c>
      <c r="Y45" s="10">
        <v>9280.559009369299</v>
      </c>
      <c r="Z45" s="10">
        <v>8888.0291848513007</v>
      </c>
      <c r="AA45" s="10">
        <v>10252.553099835299</v>
      </c>
      <c r="AB45" s="10">
        <v>10294.869465553</v>
      </c>
      <c r="AC45" s="10">
        <v>11629.583722433999</v>
      </c>
      <c r="AG45" s="45"/>
      <c r="AH45" s="45"/>
      <c r="AI45" s="45"/>
      <c r="AJ45" s="45"/>
      <c r="AK45" s="45"/>
    </row>
    <row r="46" spans="1:37" s="36" customFormat="1">
      <c r="A46" s="46" t="s">
        <v>96</v>
      </c>
      <c r="B46" s="46" t="s">
        <v>99</v>
      </c>
      <c r="C46" s="46" t="s">
        <v>134</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G46" s="45"/>
      <c r="AH46" s="45"/>
      <c r="AI46" s="45"/>
      <c r="AJ46" s="45"/>
      <c r="AK46" s="45"/>
    </row>
    <row r="47" spans="1:37" s="36" customFormat="1">
      <c r="A47" s="46" t="s">
        <v>96</v>
      </c>
      <c r="B47" s="46" t="s">
        <v>100</v>
      </c>
      <c r="C47" s="46" t="s">
        <v>135</v>
      </c>
      <c r="D47" s="46" t="s">
        <v>9</v>
      </c>
      <c r="E47" s="10">
        <v>0</v>
      </c>
      <c r="F47" s="10">
        <v>4.9722079999999999E-4</v>
      </c>
      <c r="G47" s="10">
        <v>1.3576303599999999E-3</v>
      </c>
      <c r="H47" s="10">
        <v>1834.2947769556001</v>
      </c>
      <c r="I47" s="10">
        <v>1852.15426203076</v>
      </c>
      <c r="J47" s="10">
        <v>2191.3948958157998</v>
      </c>
      <c r="K47" s="10">
        <v>2456.4324936631801</v>
      </c>
      <c r="L47" s="10">
        <v>2773.69746632224</v>
      </c>
      <c r="M47" s="10">
        <v>2698.7318603511803</v>
      </c>
      <c r="N47" s="10">
        <v>2713.8100937914</v>
      </c>
      <c r="O47" s="10">
        <v>2711.8268066690998</v>
      </c>
      <c r="P47" s="10">
        <v>2698.3351000961998</v>
      </c>
      <c r="Q47" s="10">
        <v>2673.6123629152303</v>
      </c>
      <c r="R47" s="10">
        <v>2653.7030111178701</v>
      </c>
      <c r="S47" s="10">
        <v>2693.5760056805002</v>
      </c>
      <c r="T47" s="10">
        <v>2856.8683630992</v>
      </c>
      <c r="U47" s="10">
        <v>3070.4372321842002</v>
      </c>
      <c r="V47" s="10">
        <v>2834.5421986105002</v>
      </c>
      <c r="W47" s="10">
        <v>2747.0241776748999</v>
      </c>
      <c r="X47" s="10">
        <v>2762.6906791701999</v>
      </c>
      <c r="Y47" s="10">
        <v>2736.0926309308998</v>
      </c>
      <c r="Z47" s="10">
        <v>2691.8245799376</v>
      </c>
      <c r="AA47" s="10">
        <v>2661.3951458781999</v>
      </c>
      <c r="AB47" s="10">
        <v>2652.3313655993998</v>
      </c>
      <c r="AC47" s="10">
        <v>2792.7282045606003</v>
      </c>
      <c r="AG47" s="45"/>
      <c r="AH47" s="45"/>
      <c r="AI47" s="45"/>
      <c r="AJ47" s="45"/>
      <c r="AK47" s="45"/>
    </row>
    <row r="48" spans="1:37" s="36" customFormat="1">
      <c r="A48" s="46" t="s">
        <v>96</v>
      </c>
      <c r="B48" s="46" t="s">
        <v>101</v>
      </c>
      <c r="C48" s="46" t="s">
        <v>136</v>
      </c>
      <c r="D48" s="46" t="s">
        <v>9</v>
      </c>
      <c r="E48" s="10">
        <v>0</v>
      </c>
      <c r="F48" s="10">
        <v>3.7140245E-4</v>
      </c>
      <c r="G48" s="10">
        <v>210.53645824589998</v>
      </c>
      <c r="H48" s="10">
        <v>185.70172249645998</v>
      </c>
      <c r="I48" s="10">
        <v>189.14092555624998</v>
      </c>
      <c r="J48" s="10">
        <v>160.54249839152999</v>
      </c>
      <c r="K48" s="10">
        <v>182.5339081859</v>
      </c>
      <c r="L48" s="10">
        <v>191.81830527663001</v>
      </c>
      <c r="M48" s="10">
        <v>207.84560470289998</v>
      </c>
      <c r="N48" s="10">
        <v>208.40050057539898</v>
      </c>
      <c r="O48" s="10">
        <v>199.17975432295</v>
      </c>
      <c r="P48" s="10">
        <v>204.97301247760001</v>
      </c>
      <c r="Q48" s="10">
        <v>196.88003950225001</v>
      </c>
      <c r="R48" s="10">
        <v>205.00223368682998</v>
      </c>
      <c r="S48" s="10">
        <v>199.20829744477001</v>
      </c>
      <c r="T48" s="10">
        <v>228.17852029529999</v>
      </c>
      <c r="U48" s="10">
        <v>226.6651572003</v>
      </c>
      <c r="V48" s="10">
        <v>230.22582697216001</v>
      </c>
      <c r="W48" s="10">
        <v>220.31041761929998</v>
      </c>
      <c r="X48" s="10">
        <v>214.7698522705</v>
      </c>
      <c r="Y48" s="10">
        <v>215.66568620439998</v>
      </c>
      <c r="Z48" s="10">
        <v>203.51174233789999</v>
      </c>
      <c r="AA48" s="10">
        <v>209.1474625653</v>
      </c>
      <c r="AB48" s="10">
        <v>200.71563913899899</v>
      </c>
      <c r="AC48" s="10">
        <v>220.5510446079</v>
      </c>
      <c r="AG48" s="45"/>
      <c r="AH48" s="45"/>
      <c r="AI48" s="45"/>
      <c r="AJ48" s="45"/>
      <c r="AK48" s="45"/>
    </row>
    <row r="49" spans="1:37" s="36" customFormat="1">
      <c r="A49" s="46" t="s">
        <v>96</v>
      </c>
      <c r="B49" s="46" t="s">
        <v>102</v>
      </c>
      <c r="C49" s="46" t="s">
        <v>137</v>
      </c>
      <c r="D49" s="46" t="s">
        <v>9</v>
      </c>
      <c r="E49" s="10">
        <v>0</v>
      </c>
      <c r="F49" s="10">
        <v>9.8343162999999997E-4</v>
      </c>
      <c r="G49" s="10">
        <v>1.4085376399999999E-3</v>
      </c>
      <c r="H49" s="10">
        <v>1611.25319862011</v>
      </c>
      <c r="I49" s="10">
        <v>1819.3170129018401</v>
      </c>
      <c r="J49" s="10">
        <v>2282.1043686735502</v>
      </c>
      <c r="K49" s="10">
        <v>2403.2538030402902</v>
      </c>
      <c r="L49" s="10">
        <v>2563.1279384881</v>
      </c>
      <c r="M49" s="10">
        <v>2744.9914806964998</v>
      </c>
      <c r="N49" s="10">
        <v>2669.8877586467001</v>
      </c>
      <c r="O49" s="10">
        <v>2721.3992496071</v>
      </c>
      <c r="P49" s="10">
        <v>2599.3809798718003</v>
      </c>
      <c r="Q49" s="10">
        <v>2541.8866510871599</v>
      </c>
      <c r="R49" s="10">
        <v>2841.5297236991</v>
      </c>
      <c r="S49" s="10">
        <v>2870.1053876643</v>
      </c>
      <c r="T49" s="10">
        <v>2834.9808680033998</v>
      </c>
      <c r="U49" s="10">
        <v>2834.7776871318997</v>
      </c>
      <c r="V49" s="10">
        <v>2822.2401856613001</v>
      </c>
      <c r="W49" s="10">
        <v>2660.3977188601903</v>
      </c>
      <c r="X49" s="10">
        <v>2713.9570002623</v>
      </c>
      <c r="Y49" s="10">
        <v>2583.0999798198</v>
      </c>
      <c r="Z49" s="10">
        <v>2515.8479574148</v>
      </c>
      <c r="AA49" s="10">
        <v>2793.9982518209999</v>
      </c>
      <c r="AB49" s="10">
        <v>2780.9729574327002</v>
      </c>
      <c r="AC49" s="10">
        <v>2724.6923731246998</v>
      </c>
      <c r="AG49" s="45"/>
      <c r="AH49" s="45"/>
      <c r="AI49" s="45"/>
      <c r="AJ49" s="45"/>
      <c r="AK49" s="45"/>
    </row>
    <row r="50" spans="1:37" s="36" customFormat="1">
      <c r="A50" s="46" t="s">
        <v>96</v>
      </c>
      <c r="B50" s="46" t="s">
        <v>103</v>
      </c>
      <c r="C50" s="46" t="s">
        <v>138</v>
      </c>
      <c r="D50" s="46" t="s">
        <v>9</v>
      </c>
      <c r="E50" s="10">
        <v>0</v>
      </c>
      <c r="F50" s="10">
        <v>1.8522899999999992E-4</v>
      </c>
      <c r="G50" s="10">
        <v>1.893542439999999E-4</v>
      </c>
      <c r="H50" s="10">
        <v>2.1899646999999899E-4</v>
      </c>
      <c r="I50" s="10">
        <v>3.6085038999999998E-4</v>
      </c>
      <c r="J50" s="10">
        <v>5.1938178999999998E-3</v>
      </c>
      <c r="K50" s="10">
        <v>5.0477463999999903E-3</v>
      </c>
      <c r="L50" s="10">
        <v>5.6662707999999996E-3</v>
      </c>
      <c r="M50" s="10">
        <v>6.6480598999999994E-3</v>
      </c>
      <c r="N50" s="10">
        <v>6.9555582999999994E-3</v>
      </c>
      <c r="O50" s="10">
        <v>6.9034312999999995E-3</v>
      </c>
      <c r="P50" s="10">
        <v>6.8293574999999905E-3</v>
      </c>
      <c r="Q50" s="10">
        <v>6.1950855000000001E-3</v>
      </c>
      <c r="R50" s="10">
        <v>7.5388536999999997E-3</v>
      </c>
      <c r="S50" s="10">
        <v>7.7171864999999902E-3</v>
      </c>
      <c r="T50" s="10">
        <v>7.6424582000000005E-3</v>
      </c>
      <c r="U50" s="10">
        <v>7.1357022999999995E-3</v>
      </c>
      <c r="V50" s="10">
        <v>7.4699368000000002E-3</v>
      </c>
      <c r="W50" s="10">
        <v>7.0557642999999996E-3</v>
      </c>
      <c r="X50" s="10">
        <v>6.7709670000000001E-3</v>
      </c>
      <c r="Y50" s="10">
        <v>6.7620774999999998E-3</v>
      </c>
      <c r="Z50" s="10">
        <v>6.2656232000000006E-3</v>
      </c>
      <c r="AA50" s="10">
        <v>705.32607720400006</v>
      </c>
      <c r="AB50" s="10">
        <v>724.79596317699998</v>
      </c>
      <c r="AC50" s="10">
        <v>717.39587273999996</v>
      </c>
    </row>
    <row r="51" spans="1:37" s="36" customFormat="1">
      <c r="A51" s="46" t="s">
        <v>96</v>
      </c>
      <c r="B51" s="46" t="s">
        <v>104</v>
      </c>
      <c r="C51" s="46" t="s">
        <v>27</v>
      </c>
      <c r="D51" s="46" t="s">
        <v>9</v>
      </c>
      <c r="E51" s="10">
        <v>2538.8745599999997</v>
      </c>
      <c r="F51" s="10">
        <v>4463.07709272182</v>
      </c>
      <c r="G51" s="10">
        <v>6482.6001773536982</v>
      </c>
      <c r="H51" s="10">
        <v>8169.5941399999992</v>
      </c>
      <c r="I51" s="10">
        <v>8524.2827199999974</v>
      </c>
      <c r="J51" s="10">
        <v>7492.8211099999999</v>
      </c>
      <c r="K51" s="10">
        <v>8194.0462700000007</v>
      </c>
      <c r="L51" s="10">
        <v>8164.7340799999993</v>
      </c>
      <c r="M51" s="10">
        <v>9148.5253199999988</v>
      </c>
      <c r="N51" s="10">
        <v>8767.9994800000004</v>
      </c>
      <c r="O51" s="10">
        <v>8739.9648099999995</v>
      </c>
      <c r="P51" s="10">
        <v>9077.322259999999</v>
      </c>
      <c r="Q51" s="10">
        <v>9110.7666800000006</v>
      </c>
      <c r="R51" s="10">
        <v>9398.0034499999911</v>
      </c>
      <c r="S51" s="10">
        <v>9086.3425299999999</v>
      </c>
      <c r="T51" s="10">
        <v>9253.4263300000002</v>
      </c>
      <c r="U51" s="10">
        <v>8633.7268100000001</v>
      </c>
      <c r="V51" s="10">
        <v>15904.14847</v>
      </c>
      <c r="W51" s="10">
        <v>14937.6983</v>
      </c>
      <c r="X51" s="10">
        <v>14681.703229999999</v>
      </c>
      <c r="Y51" s="10">
        <v>14018.3315</v>
      </c>
      <c r="Z51" s="10">
        <v>15051.43872</v>
      </c>
      <c r="AA51" s="10">
        <v>15667.277970000001</v>
      </c>
      <c r="AB51" s="10">
        <v>15051.51563</v>
      </c>
      <c r="AC51" s="10">
        <v>15238.184600000001</v>
      </c>
    </row>
    <row r="52" spans="1:37" s="36" customFormat="1">
      <c r="A52" s="46" t="s">
        <v>96</v>
      </c>
      <c r="B52" s="46" t="s">
        <v>105</v>
      </c>
      <c r="C52" s="46" t="s">
        <v>139</v>
      </c>
      <c r="D52" s="46" t="s">
        <v>9</v>
      </c>
      <c r="E52" s="10">
        <v>0</v>
      </c>
      <c r="F52" s="10">
        <v>1.9726547500000002E-4</v>
      </c>
      <c r="G52" s="10">
        <v>2.9774731000000002E-4</v>
      </c>
      <c r="H52" s="10">
        <v>4.2790546999999998E-4</v>
      </c>
      <c r="I52" s="10">
        <v>4.3090320000000002E-4</v>
      </c>
      <c r="J52" s="10">
        <v>8.1986503000000001E-4</v>
      </c>
      <c r="K52" s="10">
        <v>7.7899309999999999E-4</v>
      </c>
      <c r="L52" s="10">
        <v>8.6693882999999998E-4</v>
      </c>
      <c r="M52" s="10">
        <v>1.0205826199999992E-3</v>
      </c>
      <c r="N52" s="10">
        <v>1.0493905E-3</v>
      </c>
      <c r="O52" s="10">
        <v>1.0861453599999992E-3</v>
      </c>
      <c r="P52" s="10">
        <v>1.0692918400000001E-3</v>
      </c>
      <c r="Q52" s="10">
        <v>1.00506448E-3</v>
      </c>
      <c r="R52" s="10">
        <v>1.1991293899999999E-3</v>
      </c>
      <c r="S52" s="10">
        <v>1.203531229999999E-3</v>
      </c>
      <c r="T52" s="10">
        <v>1.2469403399999991E-3</v>
      </c>
      <c r="U52" s="10">
        <v>1.3990446399999999E-3</v>
      </c>
      <c r="V52" s="10">
        <v>2.0633295999999998E-3</v>
      </c>
      <c r="W52" s="10">
        <v>1.911491E-3</v>
      </c>
      <c r="X52" s="10">
        <v>1.9438540000000001E-3</v>
      </c>
      <c r="Y52" s="10">
        <v>1.9077756E-3</v>
      </c>
      <c r="Z52" s="10">
        <v>1.8597564999999999E-3</v>
      </c>
      <c r="AA52" s="10">
        <v>1.39508799999999E-2</v>
      </c>
      <c r="AB52" s="10">
        <v>1.3590062699999989E-2</v>
      </c>
      <c r="AC52" s="10">
        <v>1.36784747E-2</v>
      </c>
    </row>
    <row r="53" spans="1:37" s="36" customFormat="1">
      <c r="A53" s="46" t="s">
        <v>166</v>
      </c>
      <c r="B53" s="46" t="s">
        <v>106</v>
      </c>
      <c r="C53" s="46" t="s">
        <v>140</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37" s="36" customFormat="1">
      <c r="A54" s="46" t="s">
        <v>166</v>
      </c>
      <c r="B54" s="46" t="s">
        <v>107</v>
      </c>
      <c r="C54" s="46" t="s">
        <v>141</v>
      </c>
      <c r="D54" s="46" t="s">
        <v>9</v>
      </c>
      <c r="E54" s="10">
        <v>1288.0983899999999</v>
      </c>
      <c r="F54" s="10">
        <v>2542.4947643759201</v>
      </c>
      <c r="G54" s="10">
        <v>4429.3685756884006</v>
      </c>
      <c r="H54" s="10">
        <v>5961.2788299999975</v>
      </c>
      <c r="I54" s="10">
        <v>7424.9961700000003</v>
      </c>
      <c r="J54" s="10">
        <v>7245.9177100000006</v>
      </c>
      <c r="K54" s="10">
        <v>7051.0226299999995</v>
      </c>
      <c r="L54" s="10">
        <v>7952.0350999999991</v>
      </c>
      <c r="M54" s="10">
        <v>9119.5602399999989</v>
      </c>
      <c r="N54" s="10">
        <v>9212.362000000001</v>
      </c>
      <c r="O54" s="10">
        <v>8867.1271199999992</v>
      </c>
      <c r="P54" s="10">
        <v>8907.0612600000004</v>
      </c>
      <c r="Q54" s="10">
        <v>10174.3745</v>
      </c>
      <c r="R54" s="10">
        <v>11714.124</v>
      </c>
      <c r="S54" s="10">
        <v>9989.7593000000015</v>
      </c>
      <c r="T54" s="10">
        <v>10372.1096</v>
      </c>
      <c r="U54" s="10">
        <v>9816.7227999999996</v>
      </c>
      <c r="V54" s="10">
        <v>10315.697400000001</v>
      </c>
      <c r="W54" s="10">
        <v>9827.2272599999997</v>
      </c>
      <c r="X54" s="10">
        <v>8948.8932999999997</v>
      </c>
      <c r="Y54" s="10">
        <v>8913.3945000000003</v>
      </c>
      <c r="Z54" s="10">
        <v>9730.8532999999989</v>
      </c>
      <c r="AA54" s="10">
        <v>15100.789000000001</v>
      </c>
      <c r="AB54" s="10">
        <v>13542.6963</v>
      </c>
      <c r="AC54" s="10">
        <v>15915.616999999998</v>
      </c>
    </row>
    <row r="55" spans="1:37" s="36" customFormat="1">
      <c r="A55" s="46" t="s">
        <v>166</v>
      </c>
      <c r="B55" s="46" t="s">
        <v>108</v>
      </c>
      <c r="C55" s="46" t="s">
        <v>142</v>
      </c>
      <c r="D55" s="46" t="s">
        <v>9</v>
      </c>
      <c r="E55" s="10">
        <v>377.37040000000002</v>
      </c>
      <c r="F55" s="10">
        <v>2713.9868773193703</v>
      </c>
      <c r="G55" s="10">
        <v>5050.9963499999994</v>
      </c>
      <c r="H55" s="10">
        <v>6404.1228999999903</v>
      </c>
      <c r="I55" s="10">
        <v>8897.7578199999989</v>
      </c>
      <c r="J55" s="10">
        <v>8359.8501400000005</v>
      </c>
      <c r="K55" s="10">
        <v>8388.1548699999985</v>
      </c>
      <c r="L55" s="10">
        <v>8071.9252399999987</v>
      </c>
      <c r="M55" s="10">
        <v>8623.0733299999993</v>
      </c>
      <c r="N55" s="10">
        <v>8309.8184199999996</v>
      </c>
      <c r="O55" s="10">
        <v>8240.0225399999908</v>
      </c>
      <c r="P55" s="10">
        <v>8697.1725999999999</v>
      </c>
      <c r="Q55" s="10">
        <v>8924.7837999999902</v>
      </c>
      <c r="R55" s="10">
        <v>9074.2698999999993</v>
      </c>
      <c r="S55" s="10">
        <v>8440.1315300000006</v>
      </c>
      <c r="T55" s="10">
        <v>8466.5133800000003</v>
      </c>
      <c r="U55" s="10">
        <v>8186.2315299999991</v>
      </c>
      <c r="V55" s="10">
        <v>8738.3696500000005</v>
      </c>
      <c r="W55" s="10">
        <v>8398.5226999999904</v>
      </c>
      <c r="X55" s="10">
        <v>8390.6707800000004</v>
      </c>
      <c r="Y55" s="10">
        <v>8884.9023799999904</v>
      </c>
      <c r="Z55" s="10">
        <v>8972.2769599999992</v>
      </c>
      <c r="AA55" s="10">
        <v>9010.1842799999904</v>
      </c>
      <c r="AB55" s="10">
        <v>8325.7089999999989</v>
      </c>
      <c r="AC55" s="10">
        <v>8267.9618499999997</v>
      </c>
    </row>
    <row r="56" spans="1:37" s="36" customFormat="1">
      <c r="A56" s="46" t="s">
        <v>166</v>
      </c>
      <c r="B56" s="46" t="s">
        <v>109</v>
      </c>
      <c r="C56" s="46" t="s">
        <v>143</v>
      </c>
      <c r="D56" s="46" t="s">
        <v>9</v>
      </c>
      <c r="E56" s="10">
        <v>508.36237</v>
      </c>
      <c r="F56" s="10">
        <v>505.48718427537295</v>
      </c>
      <c r="G56" s="10">
        <v>824.23487763200001</v>
      </c>
      <c r="H56" s="10">
        <v>811.35478231783998</v>
      </c>
      <c r="I56" s="10">
        <v>787.17724033180002</v>
      </c>
      <c r="J56" s="10">
        <v>800.02389450530006</v>
      </c>
      <c r="K56" s="10">
        <v>792.25923650280004</v>
      </c>
      <c r="L56" s="10">
        <v>776.86105191019897</v>
      </c>
      <c r="M56" s="10">
        <v>794.95255044530006</v>
      </c>
      <c r="N56" s="10">
        <v>800.8124484617</v>
      </c>
      <c r="O56" s="10">
        <v>809.63884858346</v>
      </c>
      <c r="P56" s="10">
        <v>878.82748311509999</v>
      </c>
      <c r="Q56" s="10">
        <v>871.20107920995008</v>
      </c>
      <c r="R56" s="10">
        <v>846.78136923584907</v>
      </c>
      <c r="S56" s="10">
        <v>872.63992914790015</v>
      </c>
      <c r="T56" s="10">
        <v>884.60004070989999</v>
      </c>
      <c r="U56" s="10">
        <v>890.76288877370007</v>
      </c>
      <c r="V56" s="10">
        <v>876.42957074173</v>
      </c>
      <c r="W56" s="10">
        <v>840.84157112832986</v>
      </c>
      <c r="X56" s="10">
        <v>254.39145502830002</v>
      </c>
      <c r="Y56" s="10">
        <v>279.21002883389997</v>
      </c>
      <c r="Z56" s="10">
        <v>270.95601223064</v>
      </c>
      <c r="AA56" s="10">
        <v>257.89119851389995</v>
      </c>
      <c r="AB56" s="10">
        <v>269.16630705840004</v>
      </c>
      <c r="AC56" s="10">
        <v>268.52964589940001</v>
      </c>
    </row>
    <row r="57" spans="1:37" s="36" customFormat="1">
      <c r="A57" s="46" t="s">
        <v>166</v>
      </c>
      <c r="B57" s="46" t="s">
        <v>110</v>
      </c>
      <c r="C57" s="46" t="s">
        <v>144</v>
      </c>
      <c r="D57" s="46" t="s">
        <v>9</v>
      </c>
      <c r="E57" s="10">
        <v>0</v>
      </c>
      <c r="F57" s="10">
        <v>1.1945963599999999E-4</v>
      </c>
      <c r="G57" s="10">
        <v>2.9095028999999999E-3</v>
      </c>
      <c r="H57" s="10">
        <v>2244.2211718819003</v>
      </c>
      <c r="I57" s="10">
        <v>1950.3993332076002</v>
      </c>
      <c r="J57" s="10">
        <v>2053.226917384</v>
      </c>
      <c r="K57" s="10">
        <v>2024.9384205239</v>
      </c>
      <c r="L57" s="10">
        <v>2033.4134985559999</v>
      </c>
      <c r="M57" s="10">
        <v>1988.5781539060999</v>
      </c>
      <c r="N57" s="10">
        <v>2106.737097872</v>
      </c>
      <c r="O57" s="10">
        <v>2246.3736285844998</v>
      </c>
      <c r="P57" s="10">
        <v>2407.7616480012002</v>
      </c>
      <c r="Q57" s="10">
        <v>2443.5192310773</v>
      </c>
      <c r="R57" s="10">
        <v>2166.0615745437999</v>
      </c>
      <c r="S57" s="10">
        <v>2309.1130998795998</v>
      </c>
      <c r="T57" s="10">
        <v>2310.8633719129002</v>
      </c>
      <c r="U57" s="10">
        <v>2422.6781758309999</v>
      </c>
      <c r="V57" s="10">
        <v>2251.11199872</v>
      </c>
      <c r="W57" s="10">
        <v>2229.3191871786003</v>
      </c>
      <c r="X57" s="10">
        <v>2300.0071064600002</v>
      </c>
      <c r="Y57" s="10">
        <v>2481.582027167</v>
      </c>
      <c r="Z57" s="10">
        <v>2540.1908233197</v>
      </c>
      <c r="AA57" s="10">
        <v>2190.9621524244999</v>
      </c>
      <c r="AB57" s="10">
        <v>2385.2636171653999</v>
      </c>
      <c r="AC57" s="10">
        <v>2383.8610977206999</v>
      </c>
    </row>
    <row r="58" spans="1:37" s="36" customFormat="1">
      <c r="A58" s="46" t="s">
        <v>166</v>
      </c>
      <c r="B58" s="46" t="s">
        <v>111</v>
      </c>
      <c r="C58" s="46" t="s">
        <v>145</v>
      </c>
      <c r="D58" s="46" t="s">
        <v>9</v>
      </c>
      <c r="E58" s="10">
        <v>0</v>
      </c>
      <c r="F58" s="10">
        <v>1.6195141499999999E-4</v>
      </c>
      <c r="G58" s="10">
        <v>3.7169300999999999E-4</v>
      </c>
      <c r="H58" s="10">
        <v>2.0272510299999989E-3</v>
      </c>
      <c r="I58" s="10">
        <v>1.9622825999999999E-3</v>
      </c>
      <c r="J58" s="10">
        <v>1.79532314E-3</v>
      </c>
      <c r="K58" s="10">
        <v>1.7193708999999901E-3</v>
      </c>
      <c r="L58" s="10">
        <v>1.71165247E-3</v>
      </c>
      <c r="M58" s="10">
        <v>1.7406104200000001E-3</v>
      </c>
      <c r="N58" s="10">
        <v>1.88475264E-3</v>
      </c>
      <c r="O58" s="10">
        <v>1.6981401599999999E-3</v>
      </c>
      <c r="P58" s="10">
        <v>1.8103197599999901E-3</v>
      </c>
      <c r="Q58" s="10">
        <v>1.8988504E-3</v>
      </c>
      <c r="R58" s="10">
        <v>1.8633048000000001E-3</v>
      </c>
      <c r="S58" s="10">
        <v>1.8812697499999899E-3</v>
      </c>
      <c r="T58" s="10">
        <v>1.8220277999999902E-3</v>
      </c>
      <c r="U58" s="10">
        <v>2.00912567E-3</v>
      </c>
      <c r="V58" s="10">
        <v>1.9756420000000001E-3</v>
      </c>
      <c r="W58" s="10">
        <v>1.94521352E-3</v>
      </c>
      <c r="X58" s="10">
        <v>1.8305781999999999E-3</v>
      </c>
      <c r="Y58" s="10">
        <v>1.9544072799999989E-3</v>
      </c>
      <c r="Z58" s="10">
        <v>2.0474708999999999E-3</v>
      </c>
      <c r="AA58" s="10">
        <v>1.8769496499999999E-3</v>
      </c>
      <c r="AB58" s="10">
        <v>1.9133046E-3</v>
      </c>
      <c r="AC58" s="10">
        <v>1.863974479999999E-3</v>
      </c>
    </row>
    <row r="59" spans="1:37" s="36" customFormat="1">
      <c r="A59" s="46" t="s">
        <v>166</v>
      </c>
      <c r="B59" s="46" t="s">
        <v>112</v>
      </c>
      <c r="C59" s="46" t="s">
        <v>146</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37" s="36" customFormat="1">
      <c r="A60" s="46" t="s">
        <v>166</v>
      </c>
      <c r="B60" s="46" t="s">
        <v>113</v>
      </c>
      <c r="C60" s="46" t="s">
        <v>147</v>
      </c>
      <c r="D60" s="46" t="s">
        <v>9</v>
      </c>
      <c r="E60" s="10">
        <v>313.87220000000002</v>
      </c>
      <c r="F60" s="10">
        <v>1220.4449</v>
      </c>
      <c r="G60" s="10">
        <v>1406.4464699999999</v>
      </c>
      <c r="H60" s="10">
        <v>2819.9893300000003</v>
      </c>
      <c r="I60" s="10">
        <v>2766.0130600000002</v>
      </c>
      <c r="J60" s="10">
        <v>2740.6581399999986</v>
      </c>
      <c r="K60" s="10">
        <v>2914.9118199999998</v>
      </c>
      <c r="L60" s="10">
        <v>2794.1966799999991</v>
      </c>
      <c r="M60" s="10">
        <v>2602.1221500000001</v>
      </c>
      <c r="N60" s="10">
        <v>2706.1726800000001</v>
      </c>
      <c r="O60" s="10">
        <v>2766.0080700000003</v>
      </c>
      <c r="P60" s="10">
        <v>2997.0590700000002</v>
      </c>
      <c r="Q60" s="10">
        <v>2890.9352399999998</v>
      </c>
      <c r="R60" s="10">
        <v>2915.5400399999999</v>
      </c>
      <c r="S60" s="10">
        <v>2794.0444699999998</v>
      </c>
      <c r="T60" s="10">
        <v>3013.2472100000005</v>
      </c>
      <c r="U60" s="10">
        <v>2807.40672</v>
      </c>
      <c r="V60" s="10">
        <v>2637.3364999999999</v>
      </c>
      <c r="W60" s="10">
        <v>2740.10365</v>
      </c>
      <c r="X60" s="10">
        <v>2669.0987500000001</v>
      </c>
      <c r="Y60" s="10">
        <v>2903.52558</v>
      </c>
      <c r="Z60" s="10">
        <v>2768.4550299999992</v>
      </c>
      <c r="AA60" s="10">
        <v>2689.1956999999998</v>
      </c>
      <c r="AB60" s="10">
        <v>2617.93975</v>
      </c>
      <c r="AC60" s="10">
        <v>2800.95732</v>
      </c>
    </row>
    <row r="61" spans="1:37" s="36" customFormat="1">
      <c r="A61" s="46" t="s">
        <v>166</v>
      </c>
      <c r="B61" s="46" t="s">
        <v>196</v>
      </c>
      <c r="C61" s="46" t="s">
        <v>197</v>
      </c>
      <c r="D61" s="46" t="s">
        <v>9</v>
      </c>
      <c r="E61" s="10">
        <v>0</v>
      </c>
      <c r="F61" s="10">
        <v>1172.0943610030001</v>
      </c>
      <c r="G61" s="10">
        <v>4088.5028000000002</v>
      </c>
      <c r="H61" s="10">
        <v>4384.6610000000001</v>
      </c>
      <c r="I61" s="10">
        <v>4335.2082</v>
      </c>
      <c r="J61" s="10">
        <v>3754.9162000000001</v>
      </c>
      <c r="K61" s="10">
        <v>3988.8122000000003</v>
      </c>
      <c r="L61" s="10">
        <v>3779.4494999999997</v>
      </c>
      <c r="M61" s="10">
        <v>3822.4566999999997</v>
      </c>
      <c r="N61" s="10">
        <v>4022.3082999999997</v>
      </c>
      <c r="O61" s="10">
        <v>3872.3368999999998</v>
      </c>
      <c r="P61" s="10">
        <v>4074.9233999999997</v>
      </c>
      <c r="Q61" s="10">
        <v>4101.6601000000001</v>
      </c>
      <c r="R61" s="10">
        <v>4338.8528999999999</v>
      </c>
      <c r="S61" s="10">
        <v>3827.1598999999997</v>
      </c>
      <c r="T61" s="10">
        <v>4055.8561</v>
      </c>
      <c r="U61" s="10">
        <v>3900.5234</v>
      </c>
      <c r="V61" s="10">
        <v>3930.4973999999997</v>
      </c>
      <c r="W61" s="10">
        <v>4118.4642999999996</v>
      </c>
      <c r="X61" s="10">
        <v>3995.9533000000001</v>
      </c>
      <c r="Y61" s="10">
        <v>4228.5122000000001</v>
      </c>
      <c r="Z61" s="10">
        <v>4269.6823000000004</v>
      </c>
      <c r="AA61" s="10">
        <v>4423.7353000000003</v>
      </c>
      <c r="AB61" s="10">
        <v>3929.1084000000001</v>
      </c>
      <c r="AC61" s="10">
        <v>4143.7721000000001</v>
      </c>
    </row>
    <row r="62" spans="1:37" s="36" customFormat="1">
      <c r="A62" s="46" t="s">
        <v>167</v>
      </c>
      <c r="B62" s="46" t="s">
        <v>114</v>
      </c>
      <c r="C62" s="46" t="s">
        <v>148</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37" s="36" customFormat="1">
      <c r="A63" s="46" t="s">
        <v>167</v>
      </c>
      <c r="B63" s="46" t="s">
        <v>115</v>
      </c>
      <c r="C63" s="46" t="s">
        <v>149</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37" s="36" customFormat="1">
      <c r="A64" s="46" t="s">
        <v>167</v>
      </c>
      <c r="B64" s="46" t="s">
        <v>116</v>
      </c>
      <c r="C64" s="46" t="s">
        <v>150</v>
      </c>
      <c r="D64" s="46" t="s">
        <v>9</v>
      </c>
      <c r="E64" s="10">
        <v>4992.5856749999984</v>
      </c>
      <c r="F64" s="10">
        <v>5762.9132086770187</v>
      </c>
      <c r="G64" s="10">
        <v>5690.299907230029</v>
      </c>
      <c r="H64" s="10">
        <v>6771.6800698867692</v>
      </c>
      <c r="I64" s="10">
        <v>6946.839468540551</v>
      </c>
      <c r="J64" s="10">
        <v>7198.1463255039007</v>
      </c>
      <c r="K64" s="10">
        <v>6883.4579643892985</v>
      </c>
      <c r="L64" s="10">
        <v>7634.2583958259502</v>
      </c>
      <c r="M64" s="10">
        <v>7042.2217892917988</v>
      </c>
      <c r="N64" s="10">
        <v>7097.8165726250982</v>
      </c>
      <c r="O64" s="10">
        <v>6379.5882260300959</v>
      </c>
      <c r="P64" s="10">
        <v>6662.6675350704581</v>
      </c>
      <c r="Q64" s="10">
        <v>6853.0936719690008</v>
      </c>
      <c r="R64" s="10">
        <v>6216.8765699722398</v>
      </c>
      <c r="S64" s="10">
        <v>6542.6414722842992</v>
      </c>
      <c r="T64" s="10">
        <v>6154.4544533742983</v>
      </c>
      <c r="U64" s="10">
        <v>6787.7567653996603</v>
      </c>
      <c r="V64" s="10">
        <v>6122.5177537108984</v>
      </c>
      <c r="W64" s="10">
        <v>6115.14140687496</v>
      </c>
      <c r="X64" s="10">
        <v>5764.3713715848899</v>
      </c>
      <c r="Y64" s="10">
        <v>5175.8415820090995</v>
      </c>
      <c r="Z64" s="10">
        <v>5430.8055203343984</v>
      </c>
      <c r="AA64" s="10">
        <v>4906.9418354152976</v>
      </c>
      <c r="AB64" s="10">
        <v>4939.8301705272006</v>
      </c>
      <c r="AC64" s="10">
        <v>4609.6017474301989</v>
      </c>
    </row>
    <row r="65" spans="1:32" s="36" customFormat="1">
      <c r="A65" s="46" t="s">
        <v>167</v>
      </c>
      <c r="B65" s="46" t="s">
        <v>117</v>
      </c>
      <c r="C65" s="46" t="s">
        <v>151</v>
      </c>
      <c r="D65" s="46" t="s">
        <v>9</v>
      </c>
      <c r="E65" s="10">
        <v>5577.2117899999994</v>
      </c>
      <c r="F65" s="10">
        <v>5379.0844675097287</v>
      </c>
      <c r="G65" s="10">
        <v>5278.0682034203992</v>
      </c>
      <c r="H65" s="10">
        <v>4786.0333588110398</v>
      </c>
      <c r="I65" s="10">
        <v>5297.2375678748476</v>
      </c>
      <c r="J65" s="10">
        <v>5396.6891866678961</v>
      </c>
      <c r="K65" s="10">
        <v>5108.7557870398769</v>
      </c>
      <c r="L65" s="10">
        <v>5637.6395992664002</v>
      </c>
      <c r="M65" s="10">
        <v>5115.9922385522896</v>
      </c>
      <c r="N65" s="10">
        <v>5348.749675847539</v>
      </c>
      <c r="O65" s="10">
        <v>5329.2934783555402</v>
      </c>
      <c r="P65" s="10">
        <v>5365.0526279099995</v>
      </c>
      <c r="Q65" s="10">
        <v>5360.2180050112374</v>
      </c>
      <c r="R65" s="10">
        <v>4444.1483173280985</v>
      </c>
      <c r="S65" s="10">
        <v>4268.531858074849</v>
      </c>
      <c r="T65" s="10">
        <v>3840.454341942499</v>
      </c>
      <c r="U65" s="10">
        <v>3840.5599646705004</v>
      </c>
      <c r="V65" s="10">
        <v>3457.5908423565979</v>
      </c>
      <c r="W65" s="10">
        <v>3554.9968145981006</v>
      </c>
      <c r="X65" s="10">
        <v>3236.3381566745502</v>
      </c>
      <c r="Y65" s="10">
        <v>3415.2980546505987</v>
      </c>
      <c r="Z65" s="10">
        <v>965.88244045039903</v>
      </c>
      <c r="AA65" s="10">
        <v>858.73027804119999</v>
      </c>
      <c r="AB65" s="10">
        <v>949.5888331752999</v>
      </c>
      <c r="AC65" s="10">
        <v>891.21726473039996</v>
      </c>
    </row>
    <row r="66" spans="1:32" s="36" customFormat="1">
      <c r="A66" s="46" t="s">
        <v>167</v>
      </c>
      <c r="B66" s="46" t="s">
        <v>118</v>
      </c>
      <c r="C66" s="46" t="s">
        <v>152</v>
      </c>
      <c r="D66" s="46" t="s">
        <v>9</v>
      </c>
      <c r="E66" s="10">
        <v>0</v>
      </c>
      <c r="F66" s="10">
        <v>258.91425821440004</v>
      </c>
      <c r="G66" s="10">
        <v>240.6389111089</v>
      </c>
      <c r="H66" s="10">
        <v>247.42823628999901</v>
      </c>
      <c r="I66" s="10">
        <v>248.83285616719999</v>
      </c>
      <c r="J66" s="10">
        <v>242.87500226630002</v>
      </c>
      <c r="K66" s="10">
        <v>231.71086177089899</v>
      </c>
      <c r="L66" s="10">
        <v>253.93158932693902</v>
      </c>
      <c r="M66" s="10">
        <v>243.86144578804002</v>
      </c>
      <c r="N66" s="10">
        <v>251.50498863050001</v>
      </c>
      <c r="O66" s="10">
        <v>247.92500234847</v>
      </c>
      <c r="P66" s="10">
        <v>245.4730101195</v>
      </c>
      <c r="Q66" s="10">
        <v>273.54090640999999</v>
      </c>
      <c r="R66" s="10">
        <v>244.77279016374999</v>
      </c>
      <c r="S66" s="10">
        <v>243.78091256410002</v>
      </c>
      <c r="T66" s="10">
        <v>227.59486887982999</v>
      </c>
      <c r="U66" s="10">
        <v>247.16244332100001</v>
      </c>
      <c r="V66" s="10">
        <v>231.1876732202</v>
      </c>
      <c r="W66" s="10">
        <v>235.70732548459998</v>
      </c>
      <c r="X66" s="10">
        <v>240.63169120543</v>
      </c>
      <c r="Y66" s="10">
        <v>246.0883494437</v>
      </c>
      <c r="Z66" s="10">
        <v>279.10618352956999</v>
      </c>
      <c r="AA66" s="10">
        <v>243.76800135684999</v>
      </c>
      <c r="AB66" s="10">
        <v>253.88646225319999</v>
      </c>
      <c r="AC66" s="10">
        <v>241.99616168130001</v>
      </c>
    </row>
    <row r="67" spans="1:32" s="36" customFormat="1">
      <c r="A67" s="46" t="s">
        <v>167</v>
      </c>
      <c r="B67" s="46" t="s">
        <v>119</v>
      </c>
      <c r="C67" s="46" t="s">
        <v>153</v>
      </c>
      <c r="D67" s="46" t="s">
        <v>9</v>
      </c>
      <c r="E67" s="10">
        <v>0</v>
      </c>
      <c r="F67" s="10">
        <v>9.6629077999999999E-4</v>
      </c>
      <c r="G67" s="10">
        <v>1.0182552499999999E-3</v>
      </c>
      <c r="H67" s="10">
        <v>9.3816337999999902E-4</v>
      </c>
      <c r="I67" s="10">
        <v>9.3406787000000001E-4</v>
      </c>
      <c r="J67" s="10">
        <v>8.78087099999999E-4</v>
      </c>
      <c r="K67" s="10">
        <v>7.8570230999999897E-4</v>
      </c>
      <c r="L67" s="10">
        <v>8.1840907000000002E-4</v>
      </c>
      <c r="M67" s="10">
        <v>8.7609542999999895E-4</v>
      </c>
      <c r="N67" s="10">
        <v>9.921795299999989E-4</v>
      </c>
      <c r="O67" s="10">
        <v>8.5518079999999895E-4</v>
      </c>
      <c r="P67" s="10">
        <v>9.1853059999999899E-4</v>
      </c>
      <c r="Q67" s="10">
        <v>9.1562734999999992E-4</v>
      </c>
      <c r="R67" s="10">
        <v>8.2589432999999909E-4</v>
      </c>
      <c r="S67" s="10">
        <v>8.5789031999999996E-4</v>
      </c>
      <c r="T67" s="10">
        <v>8.2662700999999999E-4</v>
      </c>
      <c r="U67" s="10">
        <v>9.07913329999999E-4</v>
      </c>
      <c r="V67" s="10">
        <v>9.5674963999999995E-4</v>
      </c>
      <c r="W67" s="10">
        <v>1.0108897000000001E-3</v>
      </c>
      <c r="X67" s="10">
        <v>9.1607076999999991E-4</v>
      </c>
      <c r="Y67" s="10">
        <v>1.01700475E-3</v>
      </c>
      <c r="Z67" s="10">
        <v>1.6117630399999998E-3</v>
      </c>
      <c r="AA67" s="10">
        <v>1.4107981299999999E-3</v>
      </c>
      <c r="AB67" s="10">
        <v>1.7478989699999991E-3</v>
      </c>
      <c r="AC67" s="10">
        <v>1.7130851000000001E-3</v>
      </c>
    </row>
    <row r="68" spans="1:32" s="36" customFormat="1">
      <c r="A68" s="46" t="s">
        <v>168</v>
      </c>
      <c r="B68" s="46" t="s">
        <v>120</v>
      </c>
      <c r="C68" s="46" t="s">
        <v>154</v>
      </c>
      <c r="D68" s="46" t="s">
        <v>9</v>
      </c>
      <c r="E68" s="10">
        <v>641.46003999999994</v>
      </c>
      <c r="F68" s="10">
        <v>618.78061764765891</v>
      </c>
      <c r="G68" s="10">
        <v>713.90535392210018</v>
      </c>
      <c r="H68" s="10">
        <v>1618.6831641671001</v>
      </c>
      <c r="I68" s="10">
        <v>1792.4201641270499</v>
      </c>
      <c r="J68" s="10">
        <v>2471.1944699656001</v>
      </c>
      <c r="K68" s="10">
        <v>2326.3183857138988</v>
      </c>
      <c r="L68" s="10">
        <v>2531.0485481152</v>
      </c>
      <c r="M68" s="10">
        <v>2354.9360245225002</v>
      </c>
      <c r="N68" s="10">
        <v>2441.5166496664992</v>
      </c>
      <c r="O68" s="10">
        <v>2351.0941955475</v>
      </c>
      <c r="P68" s="10">
        <v>2342.9353315697999</v>
      </c>
      <c r="Q68" s="10">
        <v>2467.1930191124998</v>
      </c>
      <c r="R68" s="10">
        <v>2252.4839027438002</v>
      </c>
      <c r="S68" s="10">
        <v>2147.2946930000003</v>
      </c>
      <c r="T68" s="10">
        <v>2039.9467063694997</v>
      </c>
      <c r="U68" s="10">
        <v>2217.2166777879997</v>
      </c>
      <c r="V68" s="10">
        <v>2036.9339177283</v>
      </c>
      <c r="W68" s="10">
        <v>2055.8799363251901</v>
      </c>
      <c r="X68" s="10">
        <v>1999.8898815594998</v>
      </c>
      <c r="Y68" s="10">
        <v>2274.0823168474999</v>
      </c>
      <c r="Z68" s="10">
        <v>2336.6433946454999</v>
      </c>
      <c r="AA68" s="10">
        <v>2047.5463093387</v>
      </c>
      <c r="AB68" s="10">
        <v>2183.4508680480003</v>
      </c>
      <c r="AC68" s="10">
        <v>2046.2507009823</v>
      </c>
    </row>
    <row r="69" spans="1:32" s="36" customFormat="1">
      <c r="A69" s="46" t="s">
        <v>168</v>
      </c>
      <c r="B69" s="46" t="s">
        <v>121</v>
      </c>
      <c r="C69" s="46" t="s">
        <v>155</v>
      </c>
      <c r="D69" s="46" t="s">
        <v>9</v>
      </c>
      <c r="E69" s="10">
        <v>0</v>
      </c>
      <c r="F69" s="10">
        <v>9.7869979999999995E-5</v>
      </c>
      <c r="G69" s="10">
        <v>4.1671760999999804E-4</v>
      </c>
      <c r="H69" s="10">
        <v>6.1974893000000001E-4</v>
      </c>
      <c r="I69" s="10">
        <v>5.4970513000000007E-4</v>
      </c>
      <c r="J69" s="10">
        <v>7.3554432E-4</v>
      </c>
      <c r="K69" s="10">
        <v>6.93502719999999E-4</v>
      </c>
      <c r="L69" s="10">
        <v>7.2418102999999897E-4</v>
      </c>
      <c r="M69" s="10">
        <v>6.6912118999999898E-4</v>
      </c>
      <c r="N69" s="10">
        <v>7.5328655999999802E-4</v>
      </c>
      <c r="O69" s="10">
        <v>7.1185949999999997E-4</v>
      </c>
      <c r="P69" s="10">
        <v>8.0500402999999999E-4</v>
      </c>
      <c r="Q69" s="10">
        <v>7.7140813999999999E-4</v>
      </c>
      <c r="R69" s="10">
        <v>6.7831396000000001E-4</v>
      </c>
      <c r="S69" s="10">
        <v>7.4178047000000001E-4</v>
      </c>
      <c r="T69" s="10">
        <v>7.6404140999999904E-4</v>
      </c>
      <c r="U69" s="10">
        <v>8.3424287000000001E-4</v>
      </c>
      <c r="V69" s="10">
        <v>7.7989886000000004E-4</v>
      </c>
      <c r="W69" s="10">
        <v>8.9462843999999994E-4</v>
      </c>
      <c r="X69" s="10">
        <v>8.6823080000000006E-4</v>
      </c>
      <c r="Y69" s="10">
        <v>1.253210799999999E-3</v>
      </c>
      <c r="Z69" s="10">
        <v>1.6708726000000001E-3</v>
      </c>
      <c r="AA69" s="10">
        <v>1.40851997E-3</v>
      </c>
      <c r="AB69" s="10">
        <v>1.7161493899999999E-3</v>
      </c>
      <c r="AC69" s="10">
        <v>1.95009055E-3</v>
      </c>
    </row>
    <row r="70" spans="1:32" s="36" customFormat="1">
      <c r="A70" s="46" t="s">
        <v>168</v>
      </c>
      <c r="B70" s="46" t="s">
        <v>122</v>
      </c>
      <c r="C70" s="46" t="s">
        <v>156</v>
      </c>
      <c r="D70" s="46" t="s">
        <v>9</v>
      </c>
      <c r="E70" s="10">
        <v>3824.2630099999992</v>
      </c>
      <c r="F70" s="10">
        <v>3457.1516138041202</v>
      </c>
      <c r="G70" s="10">
        <v>4353.1438076197255</v>
      </c>
      <c r="H70" s="10">
        <v>5222.2491139238382</v>
      </c>
      <c r="I70" s="10">
        <v>4949.0112148220987</v>
      </c>
      <c r="J70" s="10">
        <v>5275.9924498278497</v>
      </c>
      <c r="K70" s="10">
        <v>5226.0407151256004</v>
      </c>
      <c r="L70" s="10">
        <v>5345.0866191244359</v>
      </c>
      <c r="M70" s="10">
        <v>5042.4361636112963</v>
      </c>
      <c r="N70" s="10">
        <v>5076.8229226149606</v>
      </c>
      <c r="O70" s="10">
        <v>4625.7899113628991</v>
      </c>
      <c r="P70" s="10">
        <v>5139.1484944658505</v>
      </c>
      <c r="Q70" s="10">
        <v>4664.6696217928593</v>
      </c>
      <c r="R70" s="10">
        <v>4515.9898750641005</v>
      </c>
      <c r="S70" s="10">
        <v>4660.9097928054598</v>
      </c>
      <c r="T70" s="10">
        <v>3789.1398018550999</v>
      </c>
      <c r="U70" s="10">
        <v>4043.1344269352389</v>
      </c>
      <c r="V70" s="10">
        <v>3768.8468855571</v>
      </c>
      <c r="W70" s="10">
        <v>3863.0950940586004</v>
      </c>
      <c r="X70" s="10">
        <v>3115.3443216701703</v>
      </c>
      <c r="Y70" s="10">
        <v>3684.8694916007994</v>
      </c>
      <c r="Z70" s="10">
        <v>3226.7503373449999</v>
      </c>
      <c r="AA70" s="10">
        <v>2908.5354760446003</v>
      </c>
      <c r="AB70" s="10">
        <v>3333.0060540314998</v>
      </c>
      <c r="AC70" s="10">
        <v>3283.4842876590001</v>
      </c>
    </row>
    <row r="71" spans="1:32" s="36" customFormat="1">
      <c r="A71" s="46" t="s">
        <v>168</v>
      </c>
      <c r="B71" s="46" t="s">
        <v>123</v>
      </c>
      <c r="C71" s="46" t="s">
        <v>157</v>
      </c>
      <c r="D71" s="46" t="s">
        <v>9</v>
      </c>
      <c r="E71" s="10">
        <v>230.64852999999999</v>
      </c>
      <c r="F71" s="10">
        <v>189.74576462224002</v>
      </c>
      <c r="G71" s="10">
        <v>229.59378319509997</v>
      </c>
      <c r="H71" s="10">
        <v>213.28093622066001</v>
      </c>
      <c r="I71" s="10">
        <v>213.6116653016</v>
      </c>
      <c r="J71" s="10">
        <v>3.8641210399999902E-3</v>
      </c>
      <c r="K71" s="10">
        <v>3.72168526E-3</v>
      </c>
      <c r="L71" s="10">
        <v>4.0203297000000002E-3</v>
      </c>
      <c r="M71" s="10">
        <v>3.6989280000000002E-3</v>
      </c>
      <c r="N71" s="10">
        <v>4.1637634999999989E-3</v>
      </c>
      <c r="O71" s="10">
        <v>3.8184060599999988E-3</v>
      </c>
      <c r="P71" s="10">
        <v>4.2531458599999999E-3</v>
      </c>
      <c r="Q71" s="10">
        <v>4.0376224000000004E-3</v>
      </c>
      <c r="R71" s="10">
        <v>3.9275604299999992E-3</v>
      </c>
      <c r="S71" s="10">
        <v>4.1039227000000001E-3</v>
      </c>
      <c r="T71" s="10">
        <v>4.0167451599999989E-3</v>
      </c>
      <c r="U71" s="10">
        <v>4.5883488999999998E-3</v>
      </c>
      <c r="V71" s="10">
        <v>4.1237516999999895E-3</v>
      </c>
      <c r="W71" s="10">
        <v>4.3888497E-3</v>
      </c>
      <c r="X71" s="10">
        <v>4.1578949999999905E-3</v>
      </c>
      <c r="Y71" s="10">
        <v>5.7074141999999897E-3</v>
      </c>
      <c r="Z71" s="10">
        <v>59.446670275199999</v>
      </c>
      <c r="AA71" s="10">
        <v>259.78193912109998</v>
      </c>
      <c r="AB71" s="10">
        <v>270.09959044440001</v>
      </c>
      <c r="AC71" s="10">
        <v>260.35115951329999</v>
      </c>
    </row>
    <row r="72" spans="1:32" s="36" customFormat="1">
      <c r="A72" s="46" t="s">
        <v>168</v>
      </c>
      <c r="B72" s="46" t="s">
        <v>124</v>
      </c>
      <c r="C72" s="46" t="s">
        <v>158</v>
      </c>
      <c r="D72" s="46" t="s">
        <v>9</v>
      </c>
      <c r="E72" s="10">
        <v>1250.6523699999998</v>
      </c>
      <c r="F72" s="10">
        <v>1133.446379999999</v>
      </c>
      <c r="G72" s="10">
        <v>1266.6821</v>
      </c>
      <c r="H72" s="10">
        <v>1187.7008999999989</v>
      </c>
      <c r="I72" s="10">
        <v>1131.86185</v>
      </c>
      <c r="J72" s="10">
        <v>1109.754549999999</v>
      </c>
      <c r="K72" s="10">
        <v>1115.4480699999981</v>
      </c>
      <c r="L72" s="10">
        <v>1085.65751</v>
      </c>
      <c r="M72" s="10">
        <v>1034.7978299999991</v>
      </c>
      <c r="N72" s="10">
        <v>1109.8293199999998</v>
      </c>
      <c r="O72" s="10">
        <v>1046.4933599999999</v>
      </c>
      <c r="P72" s="10">
        <v>1135.8369600000001</v>
      </c>
      <c r="Q72" s="10">
        <v>1187.6711699999989</v>
      </c>
      <c r="R72" s="10">
        <v>1159.5064699999998</v>
      </c>
      <c r="S72" s="10">
        <v>1185.011479999999</v>
      </c>
      <c r="T72" s="10">
        <v>1214.97372</v>
      </c>
      <c r="U72" s="10">
        <v>1223.56438</v>
      </c>
      <c r="V72" s="10">
        <v>1140.972119999999</v>
      </c>
      <c r="W72" s="10">
        <v>1184.3701100000001</v>
      </c>
      <c r="X72" s="10">
        <v>1154.5251199999989</v>
      </c>
      <c r="Y72" s="10">
        <v>1299.55034</v>
      </c>
      <c r="Z72" s="10">
        <v>603.55164000000002</v>
      </c>
      <c r="AA72" s="10">
        <v>496.25362999999999</v>
      </c>
      <c r="AB72" s="10">
        <v>499.80047999999999</v>
      </c>
      <c r="AC72" s="10">
        <v>513.58929999999998</v>
      </c>
    </row>
    <row r="73" spans="1:32" s="36" customFormat="1">
      <c r="A73" s="46" t="s">
        <v>168</v>
      </c>
      <c r="B73" s="46" t="s">
        <v>125</v>
      </c>
      <c r="C73" s="46" t="s">
        <v>159</v>
      </c>
      <c r="D73" s="46" t="s">
        <v>9</v>
      </c>
      <c r="E73" s="10">
        <v>0</v>
      </c>
      <c r="F73" s="10">
        <v>1.6052070599999988E-4</v>
      </c>
      <c r="G73" s="10">
        <v>6.1276547999999996E-4</v>
      </c>
      <c r="H73" s="10">
        <v>3.5299368000000003E-3</v>
      </c>
      <c r="I73" s="10">
        <v>1727.7743817027999</v>
      </c>
      <c r="J73" s="10">
        <v>1633.9773325308001</v>
      </c>
      <c r="K73" s="10">
        <v>1627.8252919710001</v>
      </c>
      <c r="L73" s="10">
        <v>1545.4378168825999</v>
      </c>
      <c r="M73" s="10">
        <v>1564.9058560890001</v>
      </c>
      <c r="N73" s="10">
        <v>1551.5710708829999</v>
      </c>
      <c r="O73" s="10">
        <v>1433.4440348288999</v>
      </c>
      <c r="P73" s="10">
        <v>1517.6229980187002</v>
      </c>
      <c r="Q73" s="10">
        <v>1530.8820027545</v>
      </c>
      <c r="R73" s="10">
        <v>1767.4664420775998</v>
      </c>
      <c r="S73" s="10">
        <v>1736.2690195901</v>
      </c>
      <c r="T73" s="10">
        <v>1768.8368280523998</v>
      </c>
      <c r="U73" s="10">
        <v>1745.2411070317</v>
      </c>
      <c r="V73" s="10">
        <v>1717.1321808585001</v>
      </c>
      <c r="W73" s="10">
        <v>1652.097099676</v>
      </c>
      <c r="X73" s="10">
        <v>1582.126048133</v>
      </c>
      <c r="Y73" s="10">
        <v>1758.0474832423999</v>
      </c>
      <c r="Z73" s="10">
        <v>1687.8324080808002</v>
      </c>
      <c r="AA73" s="10">
        <v>1880.4321337494</v>
      </c>
      <c r="AB73" s="10">
        <v>1834.6808168125999</v>
      </c>
      <c r="AC73" s="10">
        <v>1836.3013357575001</v>
      </c>
    </row>
    <row r="74" spans="1:32" s="36" customFormat="1">
      <c r="A74" s="46" t="s">
        <v>168</v>
      </c>
      <c r="B74" s="46" t="s">
        <v>126</v>
      </c>
      <c r="C74" s="46" t="s">
        <v>160</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32" s="36" customFormat="1">
      <c r="A75" s="46" t="s">
        <v>168</v>
      </c>
      <c r="B75" s="46" t="s">
        <v>127</v>
      </c>
      <c r="C75" s="46" t="s">
        <v>161</v>
      </c>
      <c r="D75" s="46" t="s">
        <v>9</v>
      </c>
      <c r="E75" s="10">
        <v>285.25720000000001</v>
      </c>
      <c r="F75" s="10">
        <v>259.67058431440302</v>
      </c>
      <c r="G75" s="10">
        <v>318.97148583321001</v>
      </c>
      <c r="H75" s="10">
        <v>285.67501805159992</v>
      </c>
      <c r="I75" s="10">
        <v>302.4290124565</v>
      </c>
      <c r="J75" s="10">
        <v>294.55928830249997</v>
      </c>
      <c r="K75" s="10">
        <v>148.49682932739998</v>
      </c>
      <c r="L75" s="10">
        <v>133.66149123880001</v>
      </c>
      <c r="M75" s="10">
        <v>116.6181565486</v>
      </c>
      <c r="N75" s="10">
        <v>118.697290920999</v>
      </c>
      <c r="O75" s="10">
        <v>118.26413437040001</v>
      </c>
      <c r="P75" s="10">
        <v>4.3621928999999999E-3</v>
      </c>
      <c r="Q75" s="10">
        <v>4.1601251000000002E-3</v>
      </c>
      <c r="R75" s="10">
        <v>4.2643120999999798E-3</v>
      </c>
      <c r="S75" s="10">
        <v>4.3678331000000003E-3</v>
      </c>
      <c r="T75" s="10">
        <v>4.3213061000000001E-3</v>
      </c>
      <c r="U75" s="10">
        <v>4.8559216000000002E-3</v>
      </c>
      <c r="V75" s="10">
        <v>4.3555440000000003E-3</v>
      </c>
      <c r="W75" s="10">
        <v>4.4165070999999997E-3</v>
      </c>
      <c r="X75" s="10">
        <v>4.2975531000000004E-3</v>
      </c>
      <c r="Y75" s="10">
        <v>5.5500663999999995E-3</v>
      </c>
      <c r="Z75" s="10">
        <v>6.0621579000000002E-3</v>
      </c>
      <c r="AA75" s="10">
        <v>663.6429845990001</v>
      </c>
      <c r="AB75" s="10">
        <v>673.51788497300004</v>
      </c>
      <c r="AC75" s="10">
        <v>649.7337321686</v>
      </c>
    </row>
    <row r="76" spans="1:32" s="36" customFormat="1">
      <c r="A76" s="46" t="s">
        <v>168</v>
      </c>
      <c r="B76" s="46" t="s">
        <v>128</v>
      </c>
      <c r="C76" s="46" t="s">
        <v>162</v>
      </c>
      <c r="D76" s="46" t="s">
        <v>9</v>
      </c>
      <c r="E76" s="10">
        <v>0</v>
      </c>
      <c r="F76" s="10">
        <v>1.5889534399999992E-4</v>
      </c>
      <c r="G76" s="10">
        <v>1008.6650972532999</v>
      </c>
      <c r="H76" s="10">
        <v>979.49353575117004</v>
      </c>
      <c r="I76" s="10">
        <v>968.09551359080001</v>
      </c>
      <c r="J76" s="10">
        <v>946.13858289165989</v>
      </c>
      <c r="K76" s="10">
        <v>920.37876447723897</v>
      </c>
      <c r="L76" s="10">
        <v>998.82951840229998</v>
      </c>
      <c r="M76" s="10">
        <v>938.50553337996996</v>
      </c>
      <c r="N76" s="10">
        <v>960.53144323564993</v>
      </c>
      <c r="O76" s="10">
        <v>880.59964746280002</v>
      </c>
      <c r="P76" s="10">
        <v>1000.0622789235999</v>
      </c>
      <c r="Q76" s="10">
        <v>978.64938361840007</v>
      </c>
      <c r="R76" s="10">
        <v>991.60246119824001</v>
      </c>
      <c r="S76" s="10">
        <v>1012.1815658484001</v>
      </c>
      <c r="T76" s="10">
        <v>1015.32645611566</v>
      </c>
      <c r="U76" s="10">
        <v>1138.1919660029</v>
      </c>
      <c r="V76" s="10">
        <v>1045.5697757251</v>
      </c>
      <c r="W76" s="10">
        <v>1048.1281794904999</v>
      </c>
      <c r="X76" s="10">
        <v>988.74259839419994</v>
      </c>
      <c r="Y76" s="10">
        <v>1172.6536593083999</v>
      </c>
      <c r="Z76" s="10">
        <v>1111.0229384611</v>
      </c>
      <c r="AA76" s="10">
        <v>1070.6691421205999</v>
      </c>
      <c r="AB76" s="10">
        <v>1084.0164539442001</v>
      </c>
      <c r="AC76" s="10">
        <v>1077.2013402550001</v>
      </c>
    </row>
    <row r="77" spans="1:32" s="36" customFormat="1">
      <c r="A77" s="46" t="s">
        <v>169</v>
      </c>
      <c r="B77" s="46" t="s">
        <v>129</v>
      </c>
      <c r="C77" s="46" t="s">
        <v>163</v>
      </c>
      <c r="D77" s="46" t="s">
        <v>9</v>
      </c>
      <c r="E77" s="10">
        <v>500.79784999999998</v>
      </c>
      <c r="F77" s="10">
        <v>567.00379865099205</v>
      </c>
      <c r="G77" s="10">
        <v>918.85642957089999</v>
      </c>
      <c r="H77" s="10">
        <v>1774.4277963525299</v>
      </c>
      <c r="I77" s="10">
        <v>1646.9478250441198</v>
      </c>
      <c r="J77" s="10">
        <v>1585.6322908898001</v>
      </c>
      <c r="K77" s="10">
        <v>1333.3830415258999</v>
      </c>
      <c r="L77" s="10">
        <v>1429.5968419672001</v>
      </c>
      <c r="M77" s="10">
        <v>1215.8265283745</v>
      </c>
      <c r="N77" s="10">
        <v>1406.7262427152</v>
      </c>
      <c r="O77" s="10">
        <v>1457.075108361099</v>
      </c>
      <c r="P77" s="10">
        <v>1321.0452252405</v>
      </c>
      <c r="Q77" s="10">
        <v>1435.1731492130002</v>
      </c>
      <c r="R77" s="10">
        <v>1353.9820627782999</v>
      </c>
      <c r="S77" s="10">
        <v>1316.2054889966</v>
      </c>
      <c r="T77" s="10">
        <v>1217.927409788399</v>
      </c>
      <c r="U77" s="10">
        <v>1631.3614131888999</v>
      </c>
      <c r="V77" s="10">
        <v>1632.0646064903999</v>
      </c>
      <c r="W77" s="10">
        <v>1669.5518029427999</v>
      </c>
      <c r="X77" s="10">
        <v>1767.6899051958001</v>
      </c>
      <c r="Y77" s="10">
        <v>1718.6708209797</v>
      </c>
      <c r="Z77" s="10">
        <v>1869.5243796607001</v>
      </c>
      <c r="AA77" s="10">
        <v>1764.5686223241</v>
      </c>
      <c r="AB77" s="10">
        <v>1786.3113000988999</v>
      </c>
      <c r="AC77" s="10">
        <v>1703.6480532416001</v>
      </c>
    </row>
    <row r="78" spans="1:32" s="36" customFormat="1">
      <c r="A78" s="46" t="s">
        <v>169</v>
      </c>
      <c r="B78" s="46" t="s">
        <v>130</v>
      </c>
      <c r="C78" s="46" t="s">
        <v>164</v>
      </c>
      <c r="D78" s="46" t="s">
        <v>9</v>
      </c>
      <c r="E78" s="10">
        <v>651.36522999999897</v>
      </c>
      <c r="F78" s="10">
        <v>693.49319796846896</v>
      </c>
      <c r="G78" s="10">
        <v>1003.6747282007</v>
      </c>
      <c r="H78" s="10">
        <v>1034.8689409279</v>
      </c>
      <c r="I78" s="10">
        <v>1195.4877713661999</v>
      </c>
      <c r="J78" s="10">
        <v>1171.498482861899</v>
      </c>
      <c r="K78" s="10">
        <v>3010.9092336050003</v>
      </c>
      <c r="L78" s="10">
        <v>3235.5933600130998</v>
      </c>
      <c r="M78" s="10">
        <v>4853.7973323526003</v>
      </c>
      <c r="N78" s="10">
        <v>5204.8468421648004</v>
      </c>
      <c r="O78" s="10">
        <v>5136.7478938958993</v>
      </c>
      <c r="P78" s="10">
        <v>5006.8872544303995</v>
      </c>
      <c r="Q78" s="10">
        <v>5256.0021120611</v>
      </c>
      <c r="R78" s="10">
        <v>5249.1026013673991</v>
      </c>
      <c r="S78" s="10">
        <v>5107.7263323409006</v>
      </c>
      <c r="T78" s="10">
        <v>4572.1236509170994</v>
      </c>
      <c r="U78" s="10">
        <v>4826.0023635589996</v>
      </c>
      <c r="V78" s="10">
        <v>4946.7538171738006</v>
      </c>
      <c r="W78" s="10">
        <v>4871.0733070297001</v>
      </c>
      <c r="X78" s="10">
        <v>5036.2359548752993</v>
      </c>
      <c r="Y78" s="10">
        <v>5301.3687091301999</v>
      </c>
      <c r="Z78" s="10">
        <v>5585.2978400074999</v>
      </c>
      <c r="AA78" s="10">
        <v>5372.2598995593999</v>
      </c>
      <c r="AB78" s="10">
        <v>5484.8987476843004</v>
      </c>
      <c r="AC78" s="10">
        <v>5015.5377294296904</v>
      </c>
      <c r="AD78" s="45"/>
      <c r="AE78" s="45"/>
      <c r="AF78" s="45"/>
    </row>
    <row r="79" spans="1:32" s="36" customFormat="1">
      <c r="A79" s="46" t="s">
        <v>169</v>
      </c>
      <c r="B79" s="46" t="s">
        <v>131</v>
      </c>
      <c r="C79" s="46" t="s">
        <v>165</v>
      </c>
      <c r="D79" s="46" t="s">
        <v>9</v>
      </c>
      <c r="E79" s="10">
        <v>475.02584999999999</v>
      </c>
      <c r="F79" s="10">
        <v>533.19713509653002</v>
      </c>
      <c r="G79" s="10">
        <v>533.40022150307993</v>
      </c>
      <c r="H79" s="10">
        <v>545.67304531443904</v>
      </c>
      <c r="I79" s="10">
        <v>468.28830922047996</v>
      </c>
      <c r="J79" s="10">
        <v>1415.2943169457001</v>
      </c>
      <c r="K79" s="10">
        <v>2209.7089654315</v>
      </c>
      <c r="L79" s="10">
        <v>2355.5986153909998</v>
      </c>
      <c r="M79" s="10">
        <v>1990.5820808727999</v>
      </c>
      <c r="N79" s="10">
        <v>2667.3892186675998</v>
      </c>
      <c r="O79" s="10">
        <v>2733.7643037799999</v>
      </c>
      <c r="P79" s="10">
        <v>2528.0027221434002</v>
      </c>
      <c r="Q79" s="10">
        <v>2824.5877476928999</v>
      </c>
      <c r="R79" s="10">
        <v>2744.3666757810001</v>
      </c>
      <c r="S79" s="10">
        <v>2772.7809829739999</v>
      </c>
      <c r="T79" s="10">
        <v>2475.5825984980002</v>
      </c>
      <c r="U79" s="10">
        <v>2578.5807372270001</v>
      </c>
      <c r="V79" s="10">
        <v>2503.5007672070001</v>
      </c>
      <c r="W79" s="10">
        <v>2514.5709003369998</v>
      </c>
      <c r="X79" s="10">
        <v>2670.027640546999</v>
      </c>
      <c r="Y79" s="10">
        <v>2399.744133275</v>
      </c>
      <c r="Z79" s="10">
        <v>2726.6219011899998</v>
      </c>
      <c r="AA79" s="10">
        <v>2564.4987138270003</v>
      </c>
      <c r="AB79" s="10">
        <v>2685.3211478139997</v>
      </c>
      <c r="AC79" s="10">
        <v>2434.4097028900001</v>
      </c>
      <c r="AD79" s="45"/>
      <c r="AE79" s="45"/>
      <c r="AF79" s="45"/>
    </row>
    <row r="80" spans="1:32" s="36" customFormat="1">
      <c r="AD80" s="45"/>
      <c r="AE80" s="45"/>
      <c r="AF80" s="45"/>
    </row>
    <row r="81" spans="1:32" s="36" customFormat="1">
      <c r="A81" s="8" t="s">
        <v>20</v>
      </c>
      <c r="B81" s="8" t="s">
        <v>81</v>
      </c>
      <c r="C81" s="8" t="s">
        <v>95</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89</v>
      </c>
      <c r="AB81" s="8" t="s">
        <v>90</v>
      </c>
      <c r="AC81" s="8" t="s">
        <v>93</v>
      </c>
      <c r="AD81" s="45"/>
      <c r="AE81" s="45"/>
      <c r="AF81" s="45"/>
    </row>
    <row r="82" spans="1:32" s="36" customFormat="1">
      <c r="A82" s="46" t="s">
        <v>166</v>
      </c>
      <c r="B82" s="46" t="s">
        <v>177</v>
      </c>
      <c r="C82" s="46" t="s">
        <v>171</v>
      </c>
      <c r="D82" s="46" t="s">
        <v>170</v>
      </c>
      <c r="E82" s="10">
        <v>0</v>
      </c>
      <c r="F82" s="10">
        <v>0</v>
      </c>
      <c r="G82" s="10">
        <v>0</v>
      </c>
      <c r="H82" s="10">
        <v>3.3455023999999901E-5</v>
      </c>
      <c r="I82" s="10">
        <v>4.3906012999999998E-5</v>
      </c>
      <c r="J82" s="10">
        <v>5.1452912999999999E-5</v>
      </c>
      <c r="K82" s="10">
        <v>5.0346333999999901E-5</v>
      </c>
      <c r="L82" s="10">
        <v>4.4596494000000003E-5</v>
      </c>
      <c r="M82" s="10">
        <v>4.6339769999999998E-5</v>
      </c>
      <c r="N82" s="10">
        <v>4.9689354999999901E-5</v>
      </c>
      <c r="O82" s="10">
        <v>5.3032333999999997E-5</v>
      </c>
      <c r="P82" s="10">
        <v>5.0291750000000002E-5</v>
      </c>
      <c r="Q82" s="10">
        <v>5.1860751999999999E-5</v>
      </c>
      <c r="R82" s="10">
        <v>5.7077309999999997E-5</v>
      </c>
      <c r="S82" s="10">
        <v>4.8288816999999997E-5</v>
      </c>
      <c r="T82" s="10">
        <v>5.7242425000000001E-5</v>
      </c>
      <c r="U82" s="10">
        <v>5.8391112999999898E-5</v>
      </c>
      <c r="V82" s="10">
        <v>7.1226684999999999E-5</v>
      </c>
      <c r="W82" s="10">
        <v>7.8312775999999994E-5</v>
      </c>
      <c r="X82" s="10">
        <v>8.4705919999999898E-5</v>
      </c>
      <c r="Y82" s="10">
        <v>8.3112376000000002E-5</v>
      </c>
      <c r="Z82" s="10">
        <v>9.6571069999999999E-5</v>
      </c>
      <c r="AA82" s="10">
        <v>1.1764336E-4</v>
      </c>
      <c r="AB82" s="10">
        <v>9.9768219999999999E-5</v>
      </c>
      <c r="AC82" s="10">
        <v>1.22149289999999E-4</v>
      </c>
    </row>
    <row r="83" spans="1:32">
      <c r="A83" s="46" t="s">
        <v>166</v>
      </c>
      <c r="B83" s="46" t="s">
        <v>178</v>
      </c>
      <c r="C83" s="46" t="s">
        <v>172</v>
      </c>
      <c r="D83" s="46" t="s">
        <v>170</v>
      </c>
      <c r="E83" s="10">
        <v>0</v>
      </c>
      <c r="F83" s="10">
        <v>0</v>
      </c>
      <c r="G83" s="10">
        <v>0</v>
      </c>
      <c r="H83" s="10">
        <v>2.9333780399999897E-4</v>
      </c>
      <c r="I83" s="10">
        <v>3.2733250000000001E-4</v>
      </c>
      <c r="J83" s="10">
        <v>2.9673980300000001E-4</v>
      </c>
      <c r="K83" s="10">
        <v>2.8525262000000002E-4</v>
      </c>
      <c r="L83" s="10">
        <v>2.72487683E-4</v>
      </c>
      <c r="M83" s="10">
        <v>2.6830112599999899E-4</v>
      </c>
      <c r="N83" s="10">
        <v>2.8633947999999996E-4</v>
      </c>
      <c r="O83" s="10">
        <v>2.8156785E-4</v>
      </c>
      <c r="P83" s="10">
        <v>2.8625212300000002E-4</v>
      </c>
      <c r="Q83" s="10">
        <v>2.69464766E-4</v>
      </c>
      <c r="R83" s="10">
        <v>3.0427584999999997E-4</v>
      </c>
      <c r="S83" s="10">
        <v>2.8147864399999888E-4</v>
      </c>
      <c r="T83" s="10">
        <v>3.0549217399999999E-4</v>
      </c>
      <c r="U83" s="10">
        <v>3.2805719999999999E-4</v>
      </c>
      <c r="V83" s="10">
        <v>3.3050666000000002E-4</v>
      </c>
      <c r="W83" s="10">
        <v>3.2905966999999996E-4</v>
      </c>
      <c r="X83" s="10">
        <v>3.2444859E-4</v>
      </c>
      <c r="Y83" s="10">
        <v>3.3995467399999997E-4</v>
      </c>
      <c r="Z83" s="10">
        <v>3.3422465E-4</v>
      </c>
      <c r="AA83" s="10">
        <v>4.0178503000000003E-4</v>
      </c>
      <c r="AB83" s="10">
        <v>3.7821415000000003E-4</v>
      </c>
      <c r="AC83" s="10">
        <v>4.5001779999999999E-4</v>
      </c>
      <c r="AD83" s="36"/>
      <c r="AE83" s="36"/>
      <c r="AF83" s="36"/>
    </row>
    <row r="84" spans="1:32">
      <c r="A84" s="46" t="s">
        <v>167</v>
      </c>
      <c r="B84" s="46" t="s">
        <v>179</v>
      </c>
      <c r="C84" s="46" t="s">
        <v>173</v>
      </c>
      <c r="D84" s="46" t="s">
        <v>170</v>
      </c>
      <c r="E84" s="10">
        <v>0</v>
      </c>
      <c r="F84" s="10">
        <v>0</v>
      </c>
      <c r="G84" s="10">
        <v>0</v>
      </c>
      <c r="H84" s="10">
        <v>1.6316612799999999E-4</v>
      </c>
      <c r="I84" s="10">
        <v>4.3962004399999901E-4</v>
      </c>
      <c r="J84" s="10">
        <v>6078.024067372945</v>
      </c>
      <c r="K84" s="10">
        <v>5937.0664547403067</v>
      </c>
      <c r="L84" s="10">
        <v>6655.8410626268405</v>
      </c>
      <c r="M84" s="10">
        <v>8768.0280570054547</v>
      </c>
      <c r="N84" s="10">
        <v>11765.98106830952</v>
      </c>
      <c r="O84" s="10">
        <v>16639.95307990507</v>
      </c>
      <c r="P84" s="10">
        <v>17703.314082208639</v>
      </c>
      <c r="Q84" s="10">
        <v>17178.248085532265</v>
      </c>
      <c r="R84" s="10">
        <v>16979.477089540131</v>
      </c>
      <c r="S84" s="10">
        <v>16607.55310046977</v>
      </c>
      <c r="T84" s="10">
        <v>18149.725129299728</v>
      </c>
      <c r="U84" s="10">
        <v>19592.322141600922</v>
      </c>
      <c r="V84" s="10">
        <v>18279.348126914731</v>
      </c>
      <c r="W84" s="10">
        <v>18793.35513811688</v>
      </c>
      <c r="X84" s="10">
        <v>19292.48014126264</v>
      </c>
      <c r="Y84" s="10">
        <v>20079.365141074872</v>
      </c>
      <c r="Z84" s="10">
        <v>19747.512140888819</v>
      </c>
      <c r="AA84" s="10">
        <v>19269.720135203501</v>
      </c>
      <c r="AB84" s="10">
        <v>19228.959147255267</v>
      </c>
      <c r="AC84" s="10">
        <v>18815.178138044819</v>
      </c>
      <c r="AD84" s="36"/>
      <c r="AE84" s="36"/>
      <c r="AF84" s="36"/>
    </row>
    <row r="85" spans="1:32">
      <c r="A85" s="46" t="s">
        <v>169</v>
      </c>
      <c r="B85" s="46" t="s">
        <v>180</v>
      </c>
      <c r="C85" s="46" t="s">
        <v>176</v>
      </c>
      <c r="D85" s="46" t="s">
        <v>170</v>
      </c>
      <c r="E85" s="10">
        <v>0</v>
      </c>
      <c r="F85" s="10">
        <v>0</v>
      </c>
      <c r="G85" s="10">
        <v>0</v>
      </c>
      <c r="H85" s="10">
        <v>7.7852913999999993E-5</v>
      </c>
      <c r="I85" s="10">
        <v>7.6450999999999895E-5</v>
      </c>
      <c r="J85" s="10">
        <v>8.1005772999999908E-5</v>
      </c>
      <c r="K85" s="10">
        <v>7.7852993999999998E-5</v>
      </c>
      <c r="L85" s="10">
        <v>1.0660884799999999E-4</v>
      </c>
      <c r="M85" s="10">
        <v>9.6498247999999995E-5</v>
      </c>
      <c r="N85" s="10">
        <v>1.0813700000000001E-4</v>
      </c>
      <c r="O85" s="10">
        <v>1.0824172200000001E-4</v>
      </c>
      <c r="P85" s="10">
        <v>1.5522016199999899E-4</v>
      </c>
      <c r="Q85" s="10">
        <v>1.5597828699999899E-4</v>
      </c>
      <c r="R85" s="10">
        <v>1.7240111500000001E-4</v>
      </c>
      <c r="S85" s="10">
        <v>1.7535501300000001E-4</v>
      </c>
      <c r="T85" s="10">
        <v>1.66268545999999E-4</v>
      </c>
      <c r="U85" s="10">
        <v>1.81623354E-4</v>
      </c>
      <c r="V85" s="10">
        <v>1.6576011000000001E-4</v>
      </c>
      <c r="W85" s="10">
        <v>1.7358637399999998E-4</v>
      </c>
      <c r="X85" s="10">
        <v>1.7915378000000001E-4</v>
      </c>
      <c r="Y85" s="10">
        <v>1.9826435000000001E-4</v>
      </c>
      <c r="Z85" s="10">
        <v>2.0864260000000003E-4</v>
      </c>
      <c r="AA85" s="10">
        <v>2.2107158E-4</v>
      </c>
      <c r="AB85" s="10">
        <v>2.4515399999999998E-4</v>
      </c>
      <c r="AC85" s="10">
        <v>2.4911591399999998E-4</v>
      </c>
      <c r="AD85" s="36"/>
      <c r="AE85" s="36"/>
      <c r="AF85" s="36"/>
    </row>
    <row r="86" spans="1:32">
      <c r="A86" s="46" t="s">
        <v>167</v>
      </c>
      <c r="B86" s="46" t="s">
        <v>181</v>
      </c>
      <c r="C86" s="46" t="s">
        <v>174</v>
      </c>
      <c r="D86" s="46" t="s">
        <v>170</v>
      </c>
      <c r="E86" s="10">
        <v>0</v>
      </c>
      <c r="F86" s="10">
        <v>0</v>
      </c>
      <c r="G86" s="10">
        <v>0</v>
      </c>
      <c r="H86" s="10">
        <v>9.4983587999999895E-5</v>
      </c>
      <c r="I86" s="10">
        <v>1.37438348E-4</v>
      </c>
      <c r="J86" s="10">
        <v>966.92919575179201</v>
      </c>
      <c r="K86" s="10">
        <v>915.77049705330501</v>
      </c>
      <c r="L86" s="10">
        <v>919.49950808090603</v>
      </c>
      <c r="M86" s="10">
        <v>879.77345429957006</v>
      </c>
      <c r="N86" s="10">
        <v>904.3916576442</v>
      </c>
      <c r="O86" s="10">
        <v>871.57005952321606</v>
      </c>
      <c r="P86" s="10">
        <v>1658.6969721344799</v>
      </c>
      <c r="Q86" s="10">
        <v>4945.3135802691604</v>
      </c>
      <c r="R86" s="10">
        <v>7587.8050805440907</v>
      </c>
      <c r="S86" s="10">
        <v>12396.693096492449</v>
      </c>
      <c r="T86" s="10">
        <v>12602.06312391848</v>
      </c>
      <c r="U86" s="10">
        <v>13213.362131590478</v>
      </c>
      <c r="V86" s="10">
        <v>12370.200118925506</v>
      </c>
      <c r="W86" s="10">
        <v>12643.701120701549</v>
      </c>
      <c r="X86" s="10">
        <v>12641.39012256372</v>
      </c>
      <c r="Y86" s="10">
        <v>13493.643124712869</v>
      </c>
      <c r="Z86" s="10">
        <v>14477.008133254911</v>
      </c>
      <c r="AA86" s="10">
        <v>13714.78312431729</v>
      </c>
      <c r="AB86" s="10">
        <v>14973.438139395501</v>
      </c>
      <c r="AC86" s="10">
        <v>14130.923131294841</v>
      </c>
      <c r="AD86" s="36"/>
      <c r="AE86" s="36"/>
      <c r="AF86" s="36"/>
    </row>
    <row r="87" spans="1:32">
      <c r="A87" s="46" t="s">
        <v>168</v>
      </c>
      <c r="B87" s="46" t="s">
        <v>182</v>
      </c>
      <c r="C87" s="46" t="s">
        <v>175</v>
      </c>
      <c r="D87" s="46" t="s">
        <v>170</v>
      </c>
      <c r="E87" s="10">
        <v>0</v>
      </c>
      <c r="F87" s="10">
        <v>0</v>
      </c>
      <c r="G87" s="10">
        <v>0</v>
      </c>
      <c r="H87" s="10">
        <v>8.2368796999999995E-5</v>
      </c>
      <c r="I87" s="10">
        <v>9.31343E-5</v>
      </c>
      <c r="J87" s="10">
        <v>1.2938773599999989E-4</v>
      </c>
      <c r="K87" s="10">
        <v>1.0846894999999999E-4</v>
      </c>
      <c r="L87" s="10">
        <v>1.1628110900000001E-4</v>
      </c>
      <c r="M87" s="10">
        <v>1.08563726E-4</v>
      </c>
      <c r="N87" s="10">
        <v>1.150598549999999E-4</v>
      </c>
      <c r="O87" s="10">
        <v>1.155190199999999E-4</v>
      </c>
      <c r="P87" s="10">
        <v>1.151971339999999E-4</v>
      </c>
      <c r="Q87" s="10">
        <v>1.16996271E-4</v>
      </c>
      <c r="R87" s="10">
        <v>1.121422799999999E-4</v>
      </c>
      <c r="S87" s="10">
        <v>1.3133023999999999E-4</v>
      </c>
      <c r="T87" s="10">
        <v>1.2951394600000001E-4</v>
      </c>
      <c r="U87" s="10">
        <v>1.5773711099999901E-4</v>
      </c>
      <c r="V87" s="10">
        <v>1.63341606E-4</v>
      </c>
      <c r="W87" s="10">
        <v>1.8433560999999999E-4</v>
      </c>
      <c r="X87" s="10">
        <v>1.9725931000000001E-4</v>
      </c>
      <c r="Y87" s="10">
        <v>2.0290078E-4</v>
      </c>
      <c r="Z87" s="10">
        <v>2.6190018000000001E-4</v>
      </c>
      <c r="AA87" s="10">
        <v>2.5000705999999901E-4</v>
      </c>
      <c r="AB87" s="10">
        <v>3.0611161000000003E-4</v>
      </c>
      <c r="AC87" s="10">
        <v>3.1190567999999903E-4</v>
      </c>
      <c r="AD87" s="36"/>
      <c r="AE87" s="36"/>
      <c r="AF87" s="36"/>
    </row>
    <row r="88" spans="1:3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92" spans="1:32">
      <c r="AD92" s="36"/>
      <c r="AE92" s="36"/>
      <c r="AF92" s="36"/>
    </row>
    <row r="93" spans="1:32">
      <c r="AD93" s="36"/>
      <c r="AE93" s="36"/>
      <c r="AF93" s="36"/>
    </row>
    <row r="94" spans="1:32">
      <c r="AD94" s="36"/>
      <c r="AE94" s="36"/>
      <c r="AF94" s="36"/>
    </row>
    <row r="95" spans="1:32">
      <c r="AD95" s="36"/>
      <c r="AE95" s="36"/>
      <c r="AF95" s="36"/>
    </row>
    <row r="96" spans="1:32">
      <c r="AD96" s="36"/>
      <c r="AE96" s="36"/>
      <c r="AF96" s="36"/>
    </row>
    <row r="97" spans="1:37">
      <c r="AD97" s="36"/>
      <c r="AE97" s="36"/>
      <c r="AF97" s="36"/>
    </row>
    <row r="98" spans="1:37">
      <c r="AD98" s="36"/>
      <c r="AE98" s="36"/>
      <c r="AF98" s="36"/>
    </row>
    <row r="99" spans="1:37" s="36" customForma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6"/>
      <c r="AC99" s="6"/>
      <c r="AG99" s="45"/>
      <c r="AH99" s="45"/>
      <c r="AI99" s="45"/>
      <c r="AJ99" s="45"/>
      <c r="AK99" s="45"/>
    </row>
    <row r="100" spans="1:37" s="36" customForma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6"/>
      <c r="AC100" s="6"/>
      <c r="AG100" s="45"/>
      <c r="AH100" s="45"/>
      <c r="AI100" s="45"/>
      <c r="AJ100" s="45"/>
      <c r="AK100" s="45"/>
    </row>
    <row r="101" spans="1:37" s="36" customForma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6"/>
      <c r="AC101" s="6"/>
      <c r="AG101" s="45"/>
      <c r="AH101" s="45"/>
      <c r="AI101" s="45"/>
      <c r="AJ101" s="45"/>
      <c r="AK101" s="45"/>
    </row>
    <row r="102" spans="1:37" s="36" customForma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6"/>
      <c r="AC102" s="6"/>
      <c r="AG102" s="45"/>
      <c r="AH102" s="45"/>
      <c r="AI102" s="45"/>
      <c r="AJ102" s="45"/>
      <c r="AK102" s="45"/>
    </row>
    <row r="103" spans="1:37" s="36" customForma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6"/>
      <c r="AC103" s="6"/>
      <c r="AG103" s="45"/>
      <c r="AH103" s="45"/>
      <c r="AI103" s="45"/>
      <c r="AJ103" s="45"/>
      <c r="AK103" s="45"/>
    </row>
    <row r="104" spans="1:37" s="36" customForma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6"/>
      <c r="AC104" s="6"/>
      <c r="AG104" s="45"/>
      <c r="AH104" s="45"/>
      <c r="AI104" s="45"/>
      <c r="AJ104" s="45"/>
      <c r="AK104" s="45"/>
    </row>
    <row r="105" spans="1:37" s="36" customForma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6"/>
      <c r="AC105" s="6"/>
      <c r="AG105" s="45"/>
      <c r="AH105" s="45"/>
      <c r="AI105" s="45"/>
      <c r="AJ105" s="45"/>
      <c r="AK105" s="45"/>
    </row>
    <row r="106" spans="1:37" s="36" customForma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6"/>
      <c r="AC106" s="6"/>
      <c r="AG106" s="45"/>
      <c r="AH106" s="45"/>
      <c r="AI106" s="45"/>
      <c r="AJ106" s="45"/>
      <c r="AK106" s="45"/>
    </row>
    <row r="107" spans="1:37" s="36" customForma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6"/>
      <c r="AC107" s="6"/>
      <c r="AG107" s="45"/>
      <c r="AH107" s="45"/>
      <c r="AI107" s="45"/>
      <c r="AJ107" s="45"/>
      <c r="AK107" s="45"/>
    </row>
    <row r="108" spans="1:37" s="36" customForma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6"/>
      <c r="AC108" s="6"/>
      <c r="AG108" s="45"/>
      <c r="AH108" s="45"/>
      <c r="AI108" s="45"/>
      <c r="AJ108" s="45"/>
      <c r="AK108" s="45"/>
    </row>
    <row r="109" spans="1:37" s="36" customForma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6"/>
      <c r="AC109" s="6"/>
      <c r="AG109" s="45"/>
      <c r="AH109" s="45"/>
      <c r="AI109" s="45"/>
      <c r="AJ109" s="45"/>
      <c r="AK109" s="45"/>
    </row>
    <row r="110" spans="1:37" s="36" customForma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6"/>
      <c r="AC110" s="6"/>
      <c r="AG110" s="45"/>
      <c r="AH110" s="45"/>
      <c r="AI110" s="45"/>
      <c r="AJ110" s="45"/>
      <c r="AK110" s="45"/>
    </row>
    <row r="111" spans="1:37" s="36" customForma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6"/>
      <c r="AC111" s="6"/>
      <c r="AG111" s="45"/>
      <c r="AH111" s="45"/>
      <c r="AI111" s="45"/>
      <c r="AJ111" s="45"/>
      <c r="AK111" s="45"/>
    </row>
    <row r="112" spans="1:37" s="36" customForma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6"/>
      <c r="AC112" s="6"/>
      <c r="AG112" s="45"/>
      <c r="AH112" s="45"/>
      <c r="AI112" s="45"/>
      <c r="AJ112" s="45"/>
      <c r="AK112" s="45"/>
    </row>
    <row r="113" spans="1:37 16384:16384" s="36" customForma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6"/>
      <c r="AC113" s="6"/>
      <c r="AG113" s="45"/>
      <c r="AH113" s="45"/>
      <c r="AI113" s="45"/>
      <c r="AJ113" s="45"/>
      <c r="AK113" s="45"/>
    </row>
    <row r="114" spans="1:37 16384:16384" s="36" customForma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6"/>
      <c r="AC114" s="6"/>
      <c r="AG114" s="45"/>
      <c r="AH114" s="45"/>
      <c r="AI114" s="45"/>
      <c r="AJ114" s="45"/>
      <c r="AK114" s="45"/>
    </row>
    <row r="115" spans="1:37 16384:16384" s="36" customForma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6"/>
      <c r="AC115" s="6"/>
      <c r="AG115" s="45"/>
      <c r="AH115" s="45"/>
      <c r="AI115" s="45"/>
      <c r="AJ115" s="45"/>
      <c r="AK115" s="45"/>
      <c r="XFD115" s="45"/>
    </row>
    <row r="116" spans="1:37 16384:16384" s="36" customForma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6"/>
      <c r="AC116" s="6"/>
      <c r="AG116" s="45"/>
      <c r="AH116" s="45"/>
      <c r="AI116" s="45"/>
      <c r="AJ116" s="45"/>
      <c r="AK116" s="45"/>
      <c r="XFD116" s="45"/>
    </row>
    <row r="117" spans="1:37 16384:16384" s="36" customForma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6"/>
      <c r="AC117" s="6"/>
      <c r="AG117" s="45"/>
      <c r="AH117" s="45"/>
      <c r="AI117" s="45"/>
      <c r="AJ117" s="45"/>
      <c r="AK117" s="45"/>
      <c r="XFD117" s="45"/>
    </row>
    <row r="118" spans="1:37 16384:16384">
      <c r="AB118" s="45"/>
      <c r="AC118" s="45"/>
      <c r="AD118" s="45"/>
      <c r="AE118" s="45"/>
      <c r="AF118" s="45"/>
    </row>
  </sheetData>
  <sheetProtection algorithmName="SHA-512" hashValue="aGHMetZVQc7K2bTkUfFiNjbodsPEKg9x9NHRf5pCo7bg8tBChfwosMu+EXrT3xs3lPzLzdbA0boMkRo/pec/fw==" saltValue="HkHhIxjF/jB3/SFFJVTc2Q=="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188736"/>
  </sheetPr>
  <dimension ref="A1:AH118"/>
  <sheetViews>
    <sheetView showGridLines="0" zoomScale="85" zoomScaleNormal="85" workbookViewId="0"/>
  </sheetViews>
  <sheetFormatPr defaultColWidth="9.42578125" defaultRowHeight="15"/>
  <cols>
    <col min="1" max="2" width="16" style="6" customWidth="1"/>
    <col min="3" max="3" width="30.5703125" style="6" customWidth="1"/>
    <col min="4" max="4" width="16" style="6" customWidth="1"/>
    <col min="5" max="31" width="9.42578125" style="6" customWidth="1"/>
    <col min="32" max="32" width="11.5703125" style="6" bestFit="1" customWidth="1"/>
    <col min="33" max="16384" width="9.42578125" style="6"/>
  </cols>
  <sheetData>
    <row r="1" spans="1:30" s="36" customFormat="1" ht="23.25" customHeight="1">
      <c r="A1" s="9" t="s">
        <v>230</v>
      </c>
      <c r="B1" s="9"/>
      <c r="C1" s="9"/>
      <c r="D1" s="8"/>
      <c r="E1" s="8"/>
      <c r="F1" s="8"/>
      <c r="G1" s="8"/>
      <c r="H1" s="8"/>
      <c r="I1" s="8"/>
      <c r="J1" s="8"/>
      <c r="K1" s="8"/>
      <c r="L1" s="8"/>
      <c r="M1" s="8"/>
      <c r="N1" s="8"/>
      <c r="O1" s="8"/>
      <c r="P1" s="8"/>
      <c r="Q1" s="8"/>
      <c r="R1" s="8"/>
      <c r="S1" s="8"/>
      <c r="T1" s="8"/>
      <c r="U1" s="8"/>
      <c r="V1" s="8"/>
      <c r="W1" s="8"/>
      <c r="X1" s="8"/>
      <c r="Y1" s="8"/>
      <c r="Z1" s="8"/>
      <c r="AA1" s="8"/>
      <c r="AB1" s="8"/>
      <c r="AC1" s="8"/>
    </row>
    <row r="2" spans="1:30" s="36" customFormat="1">
      <c r="A2" s="7" t="s">
        <v>209</v>
      </c>
    </row>
    <row r="3" spans="1:30" s="36" customFormat="1">
      <c r="A3" s="7"/>
      <c r="E3" s="33"/>
      <c r="F3" s="33"/>
      <c r="G3" s="33"/>
      <c r="H3" s="33"/>
      <c r="I3" s="33"/>
      <c r="J3" s="33"/>
      <c r="K3" s="33"/>
      <c r="L3" s="33"/>
      <c r="M3" s="33"/>
      <c r="N3" s="33"/>
      <c r="O3" s="33"/>
      <c r="P3" s="33"/>
      <c r="Q3" s="33"/>
      <c r="R3" s="33"/>
      <c r="S3" s="33"/>
      <c r="T3" s="33"/>
      <c r="U3" s="33"/>
      <c r="V3" s="33"/>
      <c r="W3" s="33"/>
      <c r="X3" s="33"/>
      <c r="Y3" s="33"/>
      <c r="Z3" s="33"/>
      <c r="AA3" s="33"/>
      <c r="AB3" s="33"/>
      <c r="AC3" s="33"/>
    </row>
    <row r="4" spans="1:30">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0">
      <c r="A5" s="8" t="s">
        <v>20</v>
      </c>
      <c r="B5" s="8" t="s">
        <v>81</v>
      </c>
      <c r="C5" s="8" t="s">
        <v>95</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89</v>
      </c>
      <c r="AB5" s="8" t="s">
        <v>90</v>
      </c>
      <c r="AC5" s="8" t="s">
        <v>93</v>
      </c>
    </row>
    <row r="6" spans="1:30">
      <c r="A6" s="46" t="s">
        <v>96</v>
      </c>
      <c r="B6" s="46" t="s">
        <v>97</v>
      </c>
      <c r="C6" s="46" t="s">
        <v>132</v>
      </c>
      <c r="D6" s="46" t="s">
        <v>10</v>
      </c>
      <c r="E6" s="10">
        <v>0</v>
      </c>
      <c r="F6" s="10">
        <v>0</v>
      </c>
      <c r="G6" s="10">
        <v>0</v>
      </c>
      <c r="H6" s="10">
        <v>0</v>
      </c>
      <c r="I6" s="10">
        <v>2.3225452999999901E-4</v>
      </c>
      <c r="J6" s="10">
        <v>2.32398679999999E-4</v>
      </c>
      <c r="K6" s="10">
        <v>2.3259835E-4</v>
      </c>
      <c r="L6" s="10">
        <v>2.3307474E-4</v>
      </c>
      <c r="M6" s="10">
        <v>2.3464492000000001E-4</v>
      </c>
      <c r="N6" s="10">
        <v>3.5404477999999902E-4</v>
      </c>
      <c r="O6" s="10">
        <v>3.8656960000000001E-4</v>
      </c>
      <c r="P6" s="10">
        <v>3.8737839999999999E-4</v>
      </c>
      <c r="Q6" s="10">
        <v>3.8808962999999899E-4</v>
      </c>
      <c r="R6" s="10">
        <v>3.9251421999999999E-4</v>
      </c>
      <c r="S6" s="10">
        <v>3.9277312999999901E-4</v>
      </c>
      <c r="T6" s="10">
        <v>3.9607777999999899E-4</v>
      </c>
      <c r="U6" s="10">
        <v>3.9691126E-4</v>
      </c>
      <c r="V6" s="10">
        <v>4.0961622E-4</v>
      </c>
      <c r="W6" s="10">
        <v>6.5376279999999995E-4</v>
      </c>
      <c r="X6" s="10">
        <v>6.5717164999999904E-4</v>
      </c>
      <c r="Y6" s="10">
        <v>6.5984135E-4</v>
      </c>
      <c r="Z6" s="10">
        <v>1.1059952000000001E-3</v>
      </c>
      <c r="AA6" s="10">
        <v>1.2834311999999899E-3</v>
      </c>
      <c r="AB6" s="10">
        <v>1.2850685000000001E-3</v>
      </c>
      <c r="AC6" s="10">
        <v>2.3829470999999999E-3</v>
      </c>
      <c r="AD6" s="36"/>
    </row>
    <row r="7" spans="1:30">
      <c r="A7" s="46" t="s">
        <v>96</v>
      </c>
      <c r="B7" s="46" t="s">
        <v>98</v>
      </c>
      <c r="C7" s="46" t="s">
        <v>133</v>
      </c>
      <c r="D7" s="46" t="s">
        <v>10</v>
      </c>
      <c r="E7" s="10">
        <v>83</v>
      </c>
      <c r="F7" s="10">
        <v>83</v>
      </c>
      <c r="G7" s="10">
        <v>83</v>
      </c>
      <c r="H7" s="10">
        <v>83</v>
      </c>
      <c r="I7" s="10">
        <v>83.000440345439998</v>
      </c>
      <c r="J7" s="10">
        <v>83.000440441999999</v>
      </c>
      <c r="K7" s="10">
        <v>83.000440684180006</v>
      </c>
      <c r="L7" s="10">
        <v>83.000441422020003</v>
      </c>
      <c r="M7" s="10">
        <v>83.000443237019994</v>
      </c>
      <c r="N7" s="10">
        <v>83.001002212499998</v>
      </c>
      <c r="O7" s="10">
        <v>83.001147343900001</v>
      </c>
      <c r="P7" s="10">
        <v>83.0011478264</v>
      </c>
      <c r="Q7" s="10">
        <v>83.001148950900003</v>
      </c>
      <c r="R7" s="10">
        <v>33.001156571899998</v>
      </c>
      <c r="S7" s="10">
        <v>33.001157602500001</v>
      </c>
      <c r="T7" s="10">
        <v>33.0011604006</v>
      </c>
      <c r="U7" s="10">
        <v>33.001162506900002</v>
      </c>
      <c r="V7" s="10">
        <v>33.001168369699997</v>
      </c>
      <c r="W7" s="10">
        <v>157.24059</v>
      </c>
      <c r="X7" s="10">
        <v>157.24059</v>
      </c>
      <c r="Y7" s="10">
        <v>157.2406</v>
      </c>
      <c r="Z7" s="10">
        <v>543.27237000000002</v>
      </c>
      <c r="AA7" s="10">
        <v>959.23749999999995</v>
      </c>
      <c r="AB7" s="10">
        <v>1035.5185000000001</v>
      </c>
      <c r="AC7" s="10">
        <v>1017.5185</v>
      </c>
      <c r="AD7" s="36"/>
    </row>
    <row r="8" spans="1:30">
      <c r="A8" s="46" t="s">
        <v>96</v>
      </c>
      <c r="B8" s="46" t="s">
        <v>99</v>
      </c>
      <c r="C8" s="46" t="s">
        <v>134</v>
      </c>
      <c r="D8" s="46" t="s">
        <v>10</v>
      </c>
      <c r="E8" s="10">
        <v>513.99700164794797</v>
      </c>
      <c r="F8" s="10">
        <v>513.99700164794797</v>
      </c>
      <c r="G8" s="10">
        <v>513.99700164794797</v>
      </c>
      <c r="H8" s="10">
        <v>513.99700164794797</v>
      </c>
      <c r="I8" s="10">
        <v>513.99730301354793</v>
      </c>
      <c r="J8" s="10">
        <v>513.99743296984798</v>
      </c>
      <c r="K8" s="10">
        <v>513.99743317144794</v>
      </c>
      <c r="L8" s="10">
        <v>513.99743387804801</v>
      </c>
      <c r="M8" s="10">
        <v>513.99743660911793</v>
      </c>
      <c r="N8" s="10">
        <v>513.997582680248</v>
      </c>
      <c r="O8" s="10">
        <v>513.99758843407801</v>
      </c>
      <c r="P8" s="10">
        <v>513.99758945854796</v>
      </c>
      <c r="Q8" s="10">
        <v>513.99759061284794</v>
      </c>
      <c r="R8" s="10">
        <v>513.99759427374795</v>
      </c>
      <c r="S8" s="10">
        <v>513.997594874588</v>
      </c>
      <c r="T8" s="10">
        <v>513.99759885414801</v>
      </c>
      <c r="U8" s="10">
        <v>513.99760091894802</v>
      </c>
      <c r="V8" s="10">
        <v>513.99761260904802</v>
      </c>
      <c r="W8" s="10">
        <v>370.99898756244795</v>
      </c>
      <c r="X8" s="10">
        <v>242.99899203394799</v>
      </c>
      <c r="Y8" s="10">
        <v>242.99899591554799</v>
      </c>
      <c r="Z8" s="10">
        <v>242.99901226024801</v>
      </c>
      <c r="AA8" s="10">
        <v>242.99903559524799</v>
      </c>
      <c r="AB8" s="10">
        <v>132.59905122307001</v>
      </c>
      <c r="AC8" s="10">
        <v>132.59996894047001</v>
      </c>
      <c r="AD8" s="36"/>
    </row>
    <row r="9" spans="1:30">
      <c r="A9" s="46" t="s">
        <v>96</v>
      </c>
      <c r="B9" s="46" t="s">
        <v>100</v>
      </c>
      <c r="C9" s="46" t="s">
        <v>135</v>
      </c>
      <c r="D9" s="46" t="s">
        <v>10</v>
      </c>
      <c r="E9" s="10">
        <v>684.900001525878</v>
      </c>
      <c r="F9" s="10">
        <v>684.900001525878</v>
      </c>
      <c r="G9" s="10">
        <v>684.900001525878</v>
      </c>
      <c r="H9" s="10">
        <v>684.900001525878</v>
      </c>
      <c r="I9" s="10">
        <v>684.90017932740795</v>
      </c>
      <c r="J9" s="10">
        <v>684.90032420653802</v>
      </c>
      <c r="K9" s="10">
        <v>684.90032448403804</v>
      </c>
      <c r="L9" s="10">
        <v>684.90032570750805</v>
      </c>
      <c r="M9" s="10">
        <v>684.90032982327796</v>
      </c>
      <c r="N9" s="10">
        <v>684.90061099817797</v>
      </c>
      <c r="O9" s="10">
        <v>684.90061424357805</v>
      </c>
      <c r="P9" s="10">
        <v>684.90061546832794</v>
      </c>
      <c r="Q9" s="10">
        <v>684.900617019278</v>
      </c>
      <c r="R9" s="10">
        <v>684.90062185382794</v>
      </c>
      <c r="S9" s="10">
        <v>684.90062500067802</v>
      </c>
      <c r="T9" s="10">
        <v>684.90063244467797</v>
      </c>
      <c r="U9" s="10">
        <v>684.90063880717798</v>
      </c>
      <c r="V9" s="10">
        <v>684.90086539137803</v>
      </c>
      <c r="W9" s="10">
        <v>684.90226279337799</v>
      </c>
      <c r="X9" s="10">
        <v>684.90226565717796</v>
      </c>
      <c r="Y9" s="10">
        <v>642.40226856757795</v>
      </c>
      <c r="Z9" s="10">
        <v>642.40227733037796</v>
      </c>
      <c r="AA9" s="10">
        <v>642.40228933767798</v>
      </c>
      <c r="AB9" s="10">
        <v>642.40399999987801</v>
      </c>
      <c r="AC9" s="10">
        <v>183.56896520999999</v>
      </c>
      <c r="AD9" s="36"/>
    </row>
    <row r="10" spans="1:30">
      <c r="A10" s="46" t="s">
        <v>96</v>
      </c>
      <c r="B10" s="46" t="s">
        <v>101</v>
      </c>
      <c r="C10" s="46" t="s">
        <v>136</v>
      </c>
      <c r="D10" s="46" t="s">
        <v>10</v>
      </c>
      <c r="E10" s="10">
        <v>14</v>
      </c>
      <c r="F10" s="10">
        <v>14</v>
      </c>
      <c r="G10" s="10">
        <v>14</v>
      </c>
      <c r="H10" s="10">
        <v>14.00010665904</v>
      </c>
      <c r="I10" s="10">
        <v>48.300185999999997</v>
      </c>
      <c r="J10" s="10">
        <v>60.101616</v>
      </c>
      <c r="K10" s="10">
        <v>60.101616</v>
      </c>
      <c r="L10" s="10">
        <v>60.101616</v>
      </c>
      <c r="M10" s="10">
        <v>60.101619999999997</v>
      </c>
      <c r="N10" s="10">
        <v>71.260963000000004</v>
      </c>
      <c r="O10" s="10">
        <v>72.942492999999999</v>
      </c>
      <c r="P10" s="10">
        <v>72.942496999999904</v>
      </c>
      <c r="Q10" s="10">
        <v>72.942499999999995</v>
      </c>
      <c r="R10" s="10">
        <v>72.942509999999999</v>
      </c>
      <c r="S10" s="10">
        <v>72.942512999999991</v>
      </c>
      <c r="T10" s="10">
        <v>72.942519999999902</v>
      </c>
      <c r="U10" s="10">
        <v>72.942534999999992</v>
      </c>
      <c r="V10" s="10">
        <v>72.94254699999999</v>
      </c>
      <c r="W10" s="10">
        <v>77.453734999999909</v>
      </c>
      <c r="X10" s="10">
        <v>65.961709999999997</v>
      </c>
      <c r="Y10" s="10">
        <v>65.961715999999996</v>
      </c>
      <c r="Z10" s="10">
        <v>86.500619999999998</v>
      </c>
      <c r="AA10" s="10">
        <v>92.682304000000002</v>
      </c>
      <c r="AB10" s="10">
        <v>92.682310000000001</v>
      </c>
      <c r="AC10" s="10">
        <v>93.553314</v>
      </c>
      <c r="AD10" s="36"/>
    </row>
    <row r="11" spans="1:30">
      <c r="A11" s="46" t="s">
        <v>96</v>
      </c>
      <c r="B11" s="46" t="s">
        <v>102</v>
      </c>
      <c r="C11" s="46" t="s">
        <v>137</v>
      </c>
      <c r="D11" s="46" t="s">
        <v>10</v>
      </c>
      <c r="E11" s="10">
        <v>401.5</v>
      </c>
      <c r="F11" s="10">
        <v>401.5</v>
      </c>
      <c r="G11" s="10">
        <v>401.5</v>
      </c>
      <c r="H11" s="10">
        <v>401.5</v>
      </c>
      <c r="I11" s="10">
        <v>401.50016088675</v>
      </c>
      <c r="J11" s="10">
        <v>401.50035800329999</v>
      </c>
      <c r="K11" s="10">
        <v>401.50035823460001</v>
      </c>
      <c r="L11" s="10">
        <v>401.50035957844</v>
      </c>
      <c r="M11" s="10">
        <v>401.50036409607998</v>
      </c>
      <c r="N11" s="10">
        <v>401.50069221860002</v>
      </c>
      <c r="O11" s="10">
        <v>401.50091057044</v>
      </c>
      <c r="P11" s="10">
        <v>401.50091120130003</v>
      </c>
      <c r="Q11" s="10">
        <v>401.50091317829998</v>
      </c>
      <c r="R11" s="10">
        <v>401.50091740829998</v>
      </c>
      <c r="S11" s="10">
        <v>401.50092137937003</v>
      </c>
      <c r="T11" s="10">
        <v>401.50092611805002</v>
      </c>
      <c r="U11" s="10">
        <v>401.50093821740001</v>
      </c>
      <c r="V11" s="10">
        <v>401.50123324869998</v>
      </c>
      <c r="W11" s="10">
        <v>401.507365316</v>
      </c>
      <c r="X11" s="10">
        <v>401.507377975</v>
      </c>
      <c r="Y11" s="10">
        <v>401.5073829712</v>
      </c>
      <c r="Z11" s="10">
        <v>402.73469799999998</v>
      </c>
      <c r="AA11" s="10">
        <v>402.73471180000001</v>
      </c>
      <c r="AB11" s="10">
        <v>402.7347517</v>
      </c>
      <c r="AC11" s="10">
        <v>402.7347575</v>
      </c>
      <c r="AD11" s="36"/>
    </row>
    <row r="12" spans="1:30">
      <c r="A12" s="46" t="s">
        <v>96</v>
      </c>
      <c r="B12" s="46" t="s">
        <v>103</v>
      </c>
      <c r="C12" s="46" t="s">
        <v>138</v>
      </c>
      <c r="D12" s="46" t="s">
        <v>10</v>
      </c>
      <c r="E12" s="10">
        <v>607.83000564575013</v>
      </c>
      <c r="F12" s="10">
        <v>607.83000564575013</v>
      </c>
      <c r="G12" s="10">
        <v>607.83000564575013</v>
      </c>
      <c r="H12" s="10">
        <v>607.83000564575013</v>
      </c>
      <c r="I12" s="10">
        <v>607.83023510304008</v>
      </c>
      <c r="J12" s="10">
        <v>607.83050571125011</v>
      </c>
      <c r="K12" s="10">
        <v>607.8305058978101</v>
      </c>
      <c r="L12" s="10">
        <v>607.83050789165009</v>
      </c>
      <c r="M12" s="10">
        <v>607.83051344245018</v>
      </c>
      <c r="N12" s="10">
        <v>607.83181896035012</v>
      </c>
      <c r="O12" s="10">
        <v>607.83321585975011</v>
      </c>
      <c r="P12" s="10">
        <v>607.83321749095012</v>
      </c>
      <c r="Q12" s="10">
        <v>607.83322082735015</v>
      </c>
      <c r="R12" s="10">
        <v>607.83322674375017</v>
      </c>
      <c r="S12" s="10">
        <v>607.8332277594501</v>
      </c>
      <c r="T12" s="10">
        <v>607.83323698075014</v>
      </c>
      <c r="U12" s="10">
        <v>607.83325394975009</v>
      </c>
      <c r="V12" s="10">
        <v>630.33673064575009</v>
      </c>
      <c r="W12" s="10">
        <v>630.33674964575016</v>
      </c>
      <c r="X12" s="10">
        <v>657.58921064575009</v>
      </c>
      <c r="Y12" s="10">
        <v>657.58921564575007</v>
      </c>
      <c r="Z12" s="10">
        <v>671.90941964575018</v>
      </c>
      <c r="AA12" s="10">
        <v>671.90942564575016</v>
      </c>
      <c r="AB12" s="10">
        <v>535.94163564575001</v>
      </c>
      <c r="AC12" s="10">
        <v>559.66937564575005</v>
      </c>
      <c r="AD12" s="36"/>
    </row>
    <row r="13" spans="1:30">
      <c r="A13" s="46" t="s">
        <v>96</v>
      </c>
      <c r="B13" s="46" t="s">
        <v>104</v>
      </c>
      <c r="C13" s="46" t="s">
        <v>27</v>
      </c>
      <c r="D13" s="46" t="s">
        <v>10</v>
      </c>
      <c r="E13" s="10">
        <v>1476.5579986572259</v>
      </c>
      <c r="F13" s="10">
        <v>1476.5579986572259</v>
      </c>
      <c r="G13" s="10">
        <v>1476.5579986572259</v>
      </c>
      <c r="H13" s="10">
        <v>1476.5581095956159</v>
      </c>
      <c r="I13" s="10">
        <v>1476.5582739472759</v>
      </c>
      <c r="J13" s="10">
        <v>1476.5585971777859</v>
      </c>
      <c r="K13" s="10">
        <v>1476.558597389826</v>
      </c>
      <c r="L13" s="10">
        <v>1476.5586002306659</v>
      </c>
      <c r="M13" s="10">
        <v>1476.5586179408658</v>
      </c>
      <c r="N13" s="10">
        <v>2141.1296986572261</v>
      </c>
      <c r="O13" s="10">
        <v>4338.4499986572255</v>
      </c>
      <c r="P13" s="10">
        <v>4338.4499986572255</v>
      </c>
      <c r="Q13" s="10">
        <v>4217.4499986572255</v>
      </c>
      <c r="R13" s="10">
        <v>4217.4499986572255</v>
      </c>
      <c r="S13" s="10">
        <v>4217.4499986572255</v>
      </c>
      <c r="T13" s="10">
        <v>4217.4499986572255</v>
      </c>
      <c r="U13" s="10">
        <v>4217.4502986572261</v>
      </c>
      <c r="V13" s="10">
        <v>4217.451598657226</v>
      </c>
      <c r="W13" s="10">
        <v>6118.645398657226</v>
      </c>
      <c r="X13" s="10">
        <v>7503.5699986572254</v>
      </c>
      <c r="Y13" s="10">
        <v>7344.9700001831052</v>
      </c>
      <c r="Z13" s="10">
        <v>7922.4614000915526</v>
      </c>
      <c r="AA13" s="10">
        <v>7882.5</v>
      </c>
      <c r="AB13" s="10">
        <v>7482.5</v>
      </c>
      <c r="AC13" s="10">
        <v>7448</v>
      </c>
      <c r="AD13" s="36"/>
    </row>
    <row r="14" spans="1:30">
      <c r="A14" s="46" t="s">
        <v>96</v>
      </c>
      <c r="B14" s="46" t="s">
        <v>105</v>
      </c>
      <c r="C14" s="46" t="s">
        <v>139</v>
      </c>
      <c r="D14" s="46" t="s">
        <v>10</v>
      </c>
      <c r="E14" s="10">
        <v>0</v>
      </c>
      <c r="F14" s="10">
        <v>0</v>
      </c>
      <c r="G14" s="10">
        <v>0</v>
      </c>
      <c r="H14" s="10">
        <v>0</v>
      </c>
      <c r="I14" s="10">
        <v>1.5507785000000001E-4</v>
      </c>
      <c r="J14" s="10">
        <v>3.5353443999999902E-4</v>
      </c>
      <c r="K14" s="10">
        <v>3.5372902999999999E-4</v>
      </c>
      <c r="L14" s="10">
        <v>3.5578402000000002E-4</v>
      </c>
      <c r="M14" s="10">
        <v>3.6207802000000003E-4</v>
      </c>
      <c r="N14" s="10">
        <v>4.8744129999999899E-4</v>
      </c>
      <c r="O14" s="10">
        <v>7.6517459999999996E-4</v>
      </c>
      <c r="P14" s="10">
        <v>7.6563172999999905E-4</v>
      </c>
      <c r="Q14" s="10">
        <v>7.6784833999999995E-4</v>
      </c>
      <c r="R14" s="10">
        <v>7.6954369999999897E-4</v>
      </c>
      <c r="S14" s="10">
        <v>7.7452990000000002E-4</v>
      </c>
      <c r="T14" s="10">
        <v>7.8342129999999996E-4</v>
      </c>
      <c r="U14" s="10">
        <v>1.4059364999999999E-3</v>
      </c>
      <c r="V14" s="10">
        <v>1.7212388E-3</v>
      </c>
      <c r="W14" s="10">
        <v>3.2776615E-3</v>
      </c>
      <c r="X14" s="10">
        <v>3.3182135999999902E-3</v>
      </c>
      <c r="Y14" s="10">
        <v>3.3199796E-3</v>
      </c>
      <c r="Z14" s="10">
        <v>162.82105999999999</v>
      </c>
      <c r="AA14" s="10">
        <v>162.82107999999999</v>
      </c>
      <c r="AB14" s="10">
        <v>1468.8634999999999</v>
      </c>
      <c r="AC14" s="10">
        <v>1468.8634999999999</v>
      </c>
      <c r="AD14" s="36"/>
    </row>
    <row r="15" spans="1:30">
      <c r="A15" s="46" t="s">
        <v>166</v>
      </c>
      <c r="B15" s="46" t="s">
        <v>106</v>
      </c>
      <c r="C15" s="46" t="s">
        <v>140</v>
      </c>
      <c r="D15" s="46" t="s">
        <v>10</v>
      </c>
      <c r="E15" s="10">
        <v>166</v>
      </c>
      <c r="F15" s="10">
        <v>166</v>
      </c>
      <c r="G15" s="10">
        <v>166</v>
      </c>
      <c r="H15" s="10">
        <v>166</v>
      </c>
      <c r="I15" s="10">
        <v>166.000101901394</v>
      </c>
      <c r="J15" s="10">
        <v>166.00010805945999</v>
      </c>
      <c r="K15" s="10">
        <v>166.00010838506</v>
      </c>
      <c r="L15" s="10">
        <v>166.00011051301999</v>
      </c>
      <c r="M15" s="10">
        <v>166.00011153083</v>
      </c>
      <c r="N15" s="10">
        <v>166.00011297083</v>
      </c>
      <c r="O15" s="10">
        <v>166.00011411473</v>
      </c>
      <c r="P15" s="10">
        <v>166.00011438663</v>
      </c>
      <c r="Q15" s="10">
        <v>166.000114997754</v>
      </c>
      <c r="R15" s="10">
        <v>166.00014176093001</v>
      </c>
      <c r="S15" s="10">
        <v>166.00014595651001</v>
      </c>
      <c r="T15" s="10">
        <v>166.00018989768</v>
      </c>
      <c r="U15" s="10">
        <v>166.00040753267001</v>
      </c>
      <c r="V15" s="10">
        <v>166.0005396574</v>
      </c>
      <c r="W15" s="10">
        <v>166.00247019299999</v>
      </c>
      <c r="X15" s="10">
        <v>166.00709689729999</v>
      </c>
      <c r="Y15" s="10">
        <v>166.0070995083</v>
      </c>
      <c r="Z15" s="10">
        <v>203.43772999999999</v>
      </c>
      <c r="AA15" s="10">
        <v>219.28012999999999</v>
      </c>
      <c r="AB15" s="10">
        <v>222.24966999999998</v>
      </c>
      <c r="AC15" s="10">
        <v>222.24968000000001</v>
      </c>
      <c r="AD15" s="36"/>
    </row>
    <row r="16" spans="1:30">
      <c r="A16" s="46" t="s">
        <v>166</v>
      </c>
      <c r="B16" s="46" t="s">
        <v>107</v>
      </c>
      <c r="C16" s="46" t="s">
        <v>141</v>
      </c>
      <c r="D16" s="46" t="s">
        <v>10</v>
      </c>
      <c r="E16" s="10">
        <v>555</v>
      </c>
      <c r="F16" s="10">
        <v>555</v>
      </c>
      <c r="G16" s="10">
        <v>555.00014187885995</v>
      </c>
      <c r="H16" s="10">
        <v>568.51568999999995</v>
      </c>
      <c r="I16" s="10">
        <v>1436.6656499999999</v>
      </c>
      <c r="J16" s="10">
        <v>1520.06665</v>
      </c>
      <c r="K16" s="10">
        <v>1520.06665</v>
      </c>
      <c r="L16" s="10">
        <v>1520.06665</v>
      </c>
      <c r="M16" s="10">
        <v>1520.06665</v>
      </c>
      <c r="N16" s="10">
        <v>1520.06665</v>
      </c>
      <c r="O16" s="10">
        <v>1520.06665</v>
      </c>
      <c r="P16" s="10">
        <v>1520.06665</v>
      </c>
      <c r="Q16" s="10">
        <v>1520.06665</v>
      </c>
      <c r="R16" s="10">
        <v>1520.06665</v>
      </c>
      <c r="S16" s="10">
        <v>1520.06665</v>
      </c>
      <c r="T16" s="10">
        <v>1520.06665</v>
      </c>
      <c r="U16" s="10">
        <v>1520.06665</v>
      </c>
      <c r="V16" s="10">
        <v>1520.06665</v>
      </c>
      <c r="W16" s="10">
        <v>1520.0669600000001</v>
      </c>
      <c r="X16" s="10">
        <v>1500.0671400000001</v>
      </c>
      <c r="Y16" s="10">
        <v>1500.0671400000001</v>
      </c>
      <c r="Z16" s="10">
        <v>2057.6669999999999</v>
      </c>
      <c r="AA16" s="10">
        <v>2057.6669999999999</v>
      </c>
      <c r="AB16" s="10">
        <v>2558.1527999999998</v>
      </c>
      <c r="AC16" s="10">
        <v>2558.1529999999902</v>
      </c>
      <c r="AD16" s="36"/>
    </row>
    <row r="17" spans="1:30">
      <c r="A17" s="46" t="s">
        <v>166</v>
      </c>
      <c r="B17" s="46" t="s">
        <v>108</v>
      </c>
      <c r="C17" s="46" t="s">
        <v>142</v>
      </c>
      <c r="D17" s="46" t="s">
        <v>10</v>
      </c>
      <c r="E17" s="10">
        <v>902.09500122070153</v>
      </c>
      <c r="F17" s="10">
        <v>902.09524601788155</v>
      </c>
      <c r="G17" s="10">
        <v>1169.9520312207014</v>
      </c>
      <c r="H17" s="10">
        <v>1669.6419412207015</v>
      </c>
      <c r="I17" s="10">
        <v>6397.0070012206916</v>
      </c>
      <c r="J17" s="10">
        <v>6397.007601220701</v>
      </c>
      <c r="K17" s="10">
        <v>6397.0070012206916</v>
      </c>
      <c r="L17" s="10">
        <v>6397.0070012206916</v>
      </c>
      <c r="M17" s="10">
        <v>6397.0070012206916</v>
      </c>
      <c r="N17" s="10">
        <v>6397.0070012206916</v>
      </c>
      <c r="O17" s="10">
        <v>6397.0070012206916</v>
      </c>
      <c r="P17" s="10">
        <v>6397.0070012206916</v>
      </c>
      <c r="Q17" s="10">
        <v>6397.0070012206916</v>
      </c>
      <c r="R17" s="10">
        <v>6397.0070012206916</v>
      </c>
      <c r="S17" s="10">
        <v>6397.0070012206916</v>
      </c>
      <c r="T17" s="10">
        <v>6397.007601220701</v>
      </c>
      <c r="U17" s="10">
        <v>6397.007601220701</v>
      </c>
      <c r="V17" s="10">
        <v>6397.007601220701</v>
      </c>
      <c r="W17" s="10">
        <v>6294.982599694823</v>
      </c>
      <c r="X17" s="10">
        <v>6294.982599694823</v>
      </c>
      <c r="Y17" s="10">
        <v>6294.982599694823</v>
      </c>
      <c r="Z17" s="10">
        <v>6976.4405996948235</v>
      </c>
      <c r="AA17" s="10">
        <v>7321.3126996948231</v>
      </c>
      <c r="AB17" s="10">
        <v>7650.0699996948233</v>
      </c>
      <c r="AC17" s="10">
        <v>7600.0699996948233</v>
      </c>
      <c r="AD17" s="36"/>
    </row>
    <row r="18" spans="1:30">
      <c r="A18" s="46" t="s">
        <v>166</v>
      </c>
      <c r="B18" s="46" t="s">
        <v>109</v>
      </c>
      <c r="C18" s="46" t="s">
        <v>143</v>
      </c>
      <c r="D18" s="46" t="s">
        <v>10</v>
      </c>
      <c r="E18" s="10">
        <v>53</v>
      </c>
      <c r="F18" s="10">
        <v>53</v>
      </c>
      <c r="G18" s="10">
        <v>53.00021428542</v>
      </c>
      <c r="H18" s="10">
        <v>53.000566841039998</v>
      </c>
      <c r="I18" s="10">
        <v>53.000569002470002</v>
      </c>
      <c r="J18" s="10">
        <v>53.000569051600003</v>
      </c>
      <c r="K18" s="10">
        <v>53.000569235199997</v>
      </c>
      <c r="L18" s="10">
        <v>53.000569377730002</v>
      </c>
      <c r="M18" s="10">
        <v>53.000569696699998</v>
      </c>
      <c r="N18" s="10">
        <v>53.000570137300002</v>
      </c>
      <c r="O18" s="10">
        <v>53.000571497499998</v>
      </c>
      <c r="P18" s="10">
        <v>53.000571575800002</v>
      </c>
      <c r="Q18" s="10">
        <v>53.000571727169998</v>
      </c>
      <c r="R18" s="10">
        <v>53.0005736731</v>
      </c>
      <c r="S18" s="10">
        <v>53.000574013159998</v>
      </c>
      <c r="T18" s="10">
        <v>53.000576228249997</v>
      </c>
      <c r="U18" s="10">
        <v>53.000578120999997</v>
      </c>
      <c r="V18" s="10">
        <v>53.000583261400003</v>
      </c>
      <c r="W18" s="10">
        <v>53.000586257800002</v>
      </c>
      <c r="X18" s="10">
        <v>1.0695623999999999E-3</v>
      </c>
      <c r="Y18" s="10">
        <v>1.0707702E-3</v>
      </c>
      <c r="Z18" s="10">
        <v>260.64830000000001</v>
      </c>
      <c r="AA18" s="10">
        <v>260.64832000000001</v>
      </c>
      <c r="AB18" s="10">
        <v>288.711579999999</v>
      </c>
      <c r="AC18" s="10">
        <v>288.71159999999998</v>
      </c>
      <c r="AD18" s="36"/>
    </row>
    <row r="19" spans="1:30">
      <c r="A19" s="46" t="s">
        <v>166</v>
      </c>
      <c r="B19" s="46" t="s">
        <v>110</v>
      </c>
      <c r="C19" s="46" t="s">
        <v>144</v>
      </c>
      <c r="D19" s="46" t="s">
        <v>10</v>
      </c>
      <c r="E19" s="10">
        <v>1500.3999938964812</v>
      </c>
      <c r="F19" s="10">
        <v>1500.3999938964812</v>
      </c>
      <c r="G19" s="10">
        <v>1500.4001169497012</v>
      </c>
      <c r="H19" s="10">
        <v>1500.4002501228813</v>
      </c>
      <c r="I19" s="10">
        <v>1500.4002529633813</v>
      </c>
      <c r="J19" s="10">
        <v>1500.4002529981012</v>
      </c>
      <c r="K19" s="10">
        <v>1500.4002531690312</v>
      </c>
      <c r="L19" s="10">
        <v>1500.4002533070811</v>
      </c>
      <c r="M19" s="10">
        <v>1500.4002536372211</v>
      </c>
      <c r="N19" s="10">
        <v>1500.4002542650512</v>
      </c>
      <c r="O19" s="10">
        <v>1500.4002564163511</v>
      </c>
      <c r="P19" s="10">
        <v>1500.4002565028811</v>
      </c>
      <c r="Q19" s="10">
        <v>1500.4002566805211</v>
      </c>
      <c r="R19" s="10">
        <v>1500.4002596123612</v>
      </c>
      <c r="S19" s="10">
        <v>1350.1002569573443</v>
      </c>
      <c r="T19" s="10">
        <v>1350.1002605407843</v>
      </c>
      <c r="U19" s="10">
        <v>1350.1002642752244</v>
      </c>
      <c r="V19" s="10">
        <v>1350.1003433397243</v>
      </c>
      <c r="W19" s="10">
        <v>1350.1004263896043</v>
      </c>
      <c r="X19" s="10">
        <v>1350.1006552245242</v>
      </c>
      <c r="Y19" s="10">
        <v>1350.1006564996742</v>
      </c>
      <c r="Z19" s="10">
        <v>1350.1015051768243</v>
      </c>
      <c r="AA19" s="10">
        <v>1350.1018788892243</v>
      </c>
      <c r="AB19" s="10">
        <v>1350.1027139317243</v>
      </c>
      <c r="AC19" s="10">
        <v>1350.1027663243242</v>
      </c>
      <c r="AD19" s="36"/>
    </row>
    <row r="20" spans="1:30">
      <c r="A20" s="46" t="s">
        <v>166</v>
      </c>
      <c r="B20" s="46" t="s">
        <v>111</v>
      </c>
      <c r="C20" s="46" t="s">
        <v>145</v>
      </c>
      <c r="D20" s="46" t="s">
        <v>10</v>
      </c>
      <c r="E20" s="10">
        <v>663.02799987792957</v>
      </c>
      <c r="F20" s="10">
        <v>663.02799987792957</v>
      </c>
      <c r="G20" s="10">
        <v>663.02821793872954</v>
      </c>
      <c r="H20" s="10">
        <v>663.02841186586954</v>
      </c>
      <c r="I20" s="10">
        <v>663.02841507008952</v>
      </c>
      <c r="J20" s="10">
        <v>663.02841509912957</v>
      </c>
      <c r="K20" s="10">
        <v>663.02841512904956</v>
      </c>
      <c r="L20" s="10">
        <v>663.02841515166961</v>
      </c>
      <c r="M20" s="10">
        <v>663.02841525302961</v>
      </c>
      <c r="N20" s="10">
        <v>663.02841540195959</v>
      </c>
      <c r="O20" s="10">
        <v>663.0284155483796</v>
      </c>
      <c r="P20" s="10">
        <v>663.02841562215963</v>
      </c>
      <c r="Q20" s="10">
        <v>663.02841583865961</v>
      </c>
      <c r="R20" s="10">
        <v>663.02841804455954</v>
      </c>
      <c r="S20" s="10">
        <v>663.02841910597954</v>
      </c>
      <c r="T20" s="10">
        <v>663.02842212032954</v>
      </c>
      <c r="U20" s="10">
        <v>663.02842841340953</v>
      </c>
      <c r="V20" s="10">
        <v>663.02846822110962</v>
      </c>
      <c r="W20" s="10">
        <v>663.02847569377957</v>
      </c>
      <c r="X20" s="10">
        <v>663.02857191249961</v>
      </c>
      <c r="Y20" s="10">
        <v>663.02857808907959</v>
      </c>
      <c r="Z20" s="10">
        <v>663.02951054882953</v>
      </c>
      <c r="AA20" s="10">
        <v>663.02982855682956</v>
      </c>
      <c r="AB20" s="10">
        <v>663.02991181542961</v>
      </c>
      <c r="AC20" s="10">
        <v>663.02992950952955</v>
      </c>
      <c r="AD20" s="36"/>
    </row>
    <row r="21" spans="1:30">
      <c r="A21" s="46" t="s">
        <v>166</v>
      </c>
      <c r="B21" s="46" t="s">
        <v>112</v>
      </c>
      <c r="C21" s="46" t="s">
        <v>146</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36"/>
    </row>
    <row r="22" spans="1:30">
      <c r="A22" s="46" t="s">
        <v>166</v>
      </c>
      <c r="B22" s="46" t="s">
        <v>113</v>
      </c>
      <c r="C22" s="46" t="s">
        <v>147</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36"/>
    </row>
    <row r="23" spans="1:30">
      <c r="A23" s="46" t="s">
        <v>166</v>
      </c>
      <c r="B23" s="46" t="s">
        <v>196</v>
      </c>
      <c r="C23" s="46" t="s">
        <v>197</v>
      </c>
      <c r="D23" s="46" t="s">
        <v>10</v>
      </c>
      <c r="E23" s="10">
        <v>0</v>
      </c>
      <c r="F23" s="10">
        <v>1.9370037E-4</v>
      </c>
      <c r="G23" s="10">
        <v>516</v>
      </c>
      <c r="H23" s="10">
        <v>516.00005999999996</v>
      </c>
      <c r="I23" s="10">
        <v>516.00005999999996</v>
      </c>
      <c r="J23" s="10">
        <v>516.00005999999996</v>
      </c>
      <c r="K23" s="10">
        <v>516.00005999999996</v>
      </c>
      <c r="L23" s="10">
        <v>516.00005999999996</v>
      </c>
      <c r="M23" s="10">
        <v>516.00005999999996</v>
      </c>
      <c r="N23" s="10">
        <v>516.00005999999996</v>
      </c>
      <c r="O23" s="10">
        <v>516.00005999999996</v>
      </c>
      <c r="P23" s="10">
        <v>516.00005999999996</v>
      </c>
      <c r="Q23" s="10">
        <v>516.00005999999996</v>
      </c>
      <c r="R23" s="10">
        <v>516.00005999999996</v>
      </c>
      <c r="S23" s="10">
        <v>516.00005999999996</v>
      </c>
      <c r="T23" s="10">
        <v>516.00005999999996</v>
      </c>
      <c r="U23" s="10">
        <v>516.00009999999997</v>
      </c>
      <c r="V23" s="10">
        <v>516.00009999999997</v>
      </c>
      <c r="W23" s="10">
        <v>516.00009999999997</v>
      </c>
      <c r="X23" s="10">
        <v>516.00019999999995</v>
      </c>
      <c r="Y23" s="10">
        <v>516.00019999999995</v>
      </c>
      <c r="Z23" s="10">
        <v>516.00023999999996</v>
      </c>
      <c r="AA23" s="10">
        <v>516.00023999999996</v>
      </c>
      <c r="AB23" s="10">
        <v>516.00030000000004</v>
      </c>
      <c r="AC23" s="10">
        <v>516.00036999999998</v>
      </c>
      <c r="AD23" s="36"/>
    </row>
    <row r="24" spans="1:30">
      <c r="A24" s="46" t="s">
        <v>167</v>
      </c>
      <c r="B24" s="46" t="s">
        <v>114</v>
      </c>
      <c r="C24" s="46" t="s">
        <v>148</v>
      </c>
      <c r="D24" s="46" t="s">
        <v>10</v>
      </c>
      <c r="E24" s="10">
        <v>0</v>
      </c>
      <c r="F24" s="10">
        <v>2.7315706999999998E-3</v>
      </c>
      <c r="G24" s="10">
        <v>2.7349919999999999E-3</v>
      </c>
      <c r="H24" s="10">
        <v>2.7370417999999998E-3</v>
      </c>
      <c r="I24" s="10">
        <v>2.7579713999999998E-3</v>
      </c>
      <c r="J24" s="10">
        <v>2.7580079999999902E-3</v>
      </c>
      <c r="K24" s="10">
        <v>2.7581144E-3</v>
      </c>
      <c r="L24" s="10">
        <v>2.7584273E-3</v>
      </c>
      <c r="M24" s="10">
        <v>2.7622564E-3</v>
      </c>
      <c r="N24" s="10">
        <v>2.7657011999999998E-3</v>
      </c>
      <c r="O24" s="10">
        <v>2.7662009999999998E-3</v>
      </c>
      <c r="P24" s="10">
        <v>2.7663319999999998E-3</v>
      </c>
      <c r="Q24" s="10">
        <v>2.7663809999999901E-3</v>
      </c>
      <c r="R24" s="10">
        <v>2.7668653E-3</v>
      </c>
      <c r="S24" s="10">
        <v>2.7669600000000002E-3</v>
      </c>
      <c r="T24" s="10">
        <v>2.7689350000000001E-3</v>
      </c>
      <c r="U24" s="10">
        <v>2.7699280000000001E-3</v>
      </c>
      <c r="V24" s="10">
        <v>2.7915263E-3</v>
      </c>
      <c r="W24" s="10">
        <v>2.7942622999999902E-3</v>
      </c>
      <c r="X24" s="10">
        <v>2.8422521E-3</v>
      </c>
      <c r="Y24" s="10">
        <v>2.8880666999999902E-3</v>
      </c>
      <c r="Z24" s="10">
        <v>5.1331279999999998E-3</v>
      </c>
      <c r="AA24" s="10">
        <v>5.1601479999999998E-3</v>
      </c>
      <c r="AB24" s="10">
        <v>5.163366E-3</v>
      </c>
      <c r="AC24" s="10">
        <v>430.20337000000001</v>
      </c>
      <c r="AD24" s="36"/>
    </row>
    <row r="25" spans="1:30">
      <c r="A25" s="46" t="s">
        <v>167</v>
      </c>
      <c r="B25" s="46" t="s">
        <v>115</v>
      </c>
      <c r="C25" s="46" t="s">
        <v>149</v>
      </c>
      <c r="D25" s="46" t="s">
        <v>10</v>
      </c>
      <c r="E25" s="10">
        <v>679.09299850463776</v>
      </c>
      <c r="F25" s="10">
        <v>679.09338698163776</v>
      </c>
      <c r="G25" s="10">
        <v>679.09338862218772</v>
      </c>
      <c r="H25" s="10">
        <v>679.09338960845776</v>
      </c>
      <c r="I25" s="10">
        <v>679.09355686193771</v>
      </c>
      <c r="J25" s="10">
        <v>679.09355789423773</v>
      </c>
      <c r="K25" s="10">
        <v>679.09355810303771</v>
      </c>
      <c r="L25" s="10">
        <v>679.09355828980779</v>
      </c>
      <c r="M25" s="10">
        <v>679.0935596839978</v>
      </c>
      <c r="N25" s="10">
        <v>679.09356104163771</v>
      </c>
      <c r="O25" s="10">
        <v>679.09356984013777</v>
      </c>
      <c r="P25" s="10">
        <v>679.09356986773776</v>
      </c>
      <c r="Q25" s="10">
        <v>679.09356992723781</v>
      </c>
      <c r="R25" s="10">
        <v>679.09357122933773</v>
      </c>
      <c r="S25" s="10">
        <v>679.09357132587775</v>
      </c>
      <c r="T25" s="10">
        <v>679.09357381588779</v>
      </c>
      <c r="U25" s="10">
        <v>679.09357502063779</v>
      </c>
      <c r="V25" s="10">
        <v>679.09359661533779</v>
      </c>
      <c r="W25" s="10">
        <v>679.09359817553775</v>
      </c>
      <c r="X25" s="10">
        <v>679.09374609589781</v>
      </c>
      <c r="Y25" s="10">
        <v>679.09374844043771</v>
      </c>
      <c r="Z25" s="10">
        <v>647.99482971246857</v>
      </c>
      <c r="AA25" s="10">
        <v>1177.1637978637687</v>
      </c>
      <c r="AB25" s="10">
        <v>1577.8662978637685</v>
      </c>
      <c r="AC25" s="10">
        <v>1422.0727945068356</v>
      </c>
      <c r="AD25" s="36"/>
    </row>
    <row r="26" spans="1:30">
      <c r="A26" s="46" t="s">
        <v>167</v>
      </c>
      <c r="B26" s="46" t="s">
        <v>116</v>
      </c>
      <c r="C26" s="46" t="s">
        <v>150</v>
      </c>
      <c r="D26" s="46" t="s">
        <v>10</v>
      </c>
      <c r="E26" s="10">
        <v>0</v>
      </c>
      <c r="F26" s="10">
        <v>2.8496369999999899E-4</v>
      </c>
      <c r="G26" s="10">
        <v>2.8722748000000001E-4</v>
      </c>
      <c r="H26" s="10">
        <v>2.8951577000000002E-4</v>
      </c>
      <c r="I26" s="10">
        <v>2.9009766999999999E-4</v>
      </c>
      <c r="J26" s="10">
        <v>2.9019236999999997E-4</v>
      </c>
      <c r="K26" s="10">
        <v>2.903375E-4</v>
      </c>
      <c r="L26" s="10">
        <v>2.9058110000000002E-4</v>
      </c>
      <c r="M26" s="10">
        <v>2.9144860000000002E-4</v>
      </c>
      <c r="N26" s="10">
        <v>2.9397270000000001E-4</v>
      </c>
      <c r="O26" s="10">
        <v>2.9429659999999998E-4</v>
      </c>
      <c r="P26" s="10">
        <v>2.9443033000000002E-4</v>
      </c>
      <c r="Q26" s="10">
        <v>2.9454522999999898E-4</v>
      </c>
      <c r="R26" s="10">
        <v>2.9517500000000001E-4</v>
      </c>
      <c r="S26" s="10">
        <v>2.9548580000000001E-4</v>
      </c>
      <c r="T26" s="10">
        <v>2.9723736000000003E-4</v>
      </c>
      <c r="U26" s="10">
        <v>2.9932576999999998E-4</v>
      </c>
      <c r="V26" s="10">
        <v>3.0441651999999999E-4</v>
      </c>
      <c r="W26" s="10">
        <v>3.1394559999999998E-4</v>
      </c>
      <c r="X26" s="10">
        <v>4.0392233999999899E-4</v>
      </c>
      <c r="Y26" s="10">
        <v>4.5818459999999998E-4</v>
      </c>
      <c r="Z26" s="10">
        <v>8.3700300000000001E-4</v>
      </c>
      <c r="AA26" s="10">
        <v>8.4628345000000002E-4</v>
      </c>
      <c r="AB26" s="10">
        <v>8.5216096999999897E-4</v>
      </c>
      <c r="AC26" s="10">
        <v>8.6476915999999897E-4</v>
      </c>
      <c r="AD26" s="36"/>
    </row>
    <row r="27" spans="1:30">
      <c r="A27" s="46" t="s">
        <v>167</v>
      </c>
      <c r="B27" s="46" t="s">
        <v>117</v>
      </c>
      <c r="C27" s="46" t="s">
        <v>151</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36"/>
    </row>
    <row r="28" spans="1:30">
      <c r="A28" s="46" t="s">
        <v>167</v>
      </c>
      <c r="B28" s="46" t="s">
        <v>118</v>
      </c>
      <c r="C28" s="46" t="s">
        <v>152</v>
      </c>
      <c r="D28" s="46" t="s">
        <v>10</v>
      </c>
      <c r="E28" s="10">
        <v>0</v>
      </c>
      <c r="F28" s="10">
        <v>2.3736676999999999E-4</v>
      </c>
      <c r="G28" s="10">
        <v>2.4017881000000001E-4</v>
      </c>
      <c r="H28" s="10">
        <v>2.4197907000000001E-4</v>
      </c>
      <c r="I28" s="10">
        <v>3.5745409999999998E-4</v>
      </c>
      <c r="J28" s="10">
        <v>3.5756812000000001E-4</v>
      </c>
      <c r="K28" s="10">
        <v>3.5771920000000001E-4</v>
      </c>
      <c r="L28" s="10">
        <v>3.5798288000000002E-4</v>
      </c>
      <c r="M28" s="10">
        <v>3.5942610000000002E-4</v>
      </c>
      <c r="N28" s="10">
        <v>3.6366044999999899E-4</v>
      </c>
      <c r="O28" s="10">
        <v>3.64183879999999E-4</v>
      </c>
      <c r="P28" s="10">
        <v>3.6432789999999999E-4</v>
      </c>
      <c r="Q28" s="10">
        <v>3.6445341999999999E-4</v>
      </c>
      <c r="R28" s="10">
        <v>3.6529139999999998E-4</v>
      </c>
      <c r="S28" s="10">
        <v>3.670918E-4</v>
      </c>
      <c r="T28" s="10">
        <v>3.7048133999999998E-4</v>
      </c>
      <c r="U28" s="10">
        <v>3.737166E-4</v>
      </c>
      <c r="V28" s="10">
        <v>3.8387032999999898E-4</v>
      </c>
      <c r="W28" s="10">
        <v>3.8888629999999898E-4</v>
      </c>
      <c r="X28" s="10">
        <v>4.5068977999999899E-4</v>
      </c>
      <c r="Y28" s="10">
        <v>4.9387669999999999E-4</v>
      </c>
      <c r="Z28" s="10">
        <v>8.1572605999999999E-4</v>
      </c>
      <c r="AA28" s="10">
        <v>8.9895380000000003E-4</v>
      </c>
      <c r="AB28" s="10">
        <v>9.8651929999999896E-4</v>
      </c>
      <c r="AC28" s="10">
        <v>1.1417145E-3</v>
      </c>
      <c r="AD28" s="36"/>
    </row>
    <row r="29" spans="1:30">
      <c r="A29" s="46" t="s">
        <v>167</v>
      </c>
      <c r="B29" s="46" t="s">
        <v>119</v>
      </c>
      <c r="C29" s="46" t="s">
        <v>153</v>
      </c>
      <c r="D29" s="46" t="s">
        <v>10</v>
      </c>
      <c r="E29" s="10">
        <v>402.48000335693303</v>
      </c>
      <c r="F29" s="10">
        <v>402.48069813166302</v>
      </c>
      <c r="G29" s="10">
        <v>402.48070057720304</v>
      </c>
      <c r="H29" s="10">
        <v>402.48070304229304</v>
      </c>
      <c r="I29" s="10">
        <v>402.48071796860302</v>
      </c>
      <c r="J29" s="10">
        <v>402.48071801213302</v>
      </c>
      <c r="K29" s="10">
        <v>402.48071814980301</v>
      </c>
      <c r="L29" s="10">
        <v>402.48071829103304</v>
      </c>
      <c r="M29" s="10">
        <v>402.480720050863</v>
      </c>
      <c r="N29" s="10">
        <v>402.480722083633</v>
      </c>
      <c r="O29" s="10">
        <v>402.48072263583305</v>
      </c>
      <c r="P29" s="10">
        <v>402.48072271706303</v>
      </c>
      <c r="Q29" s="10">
        <v>402.48072279973303</v>
      </c>
      <c r="R29" s="10">
        <v>402.48072369713304</v>
      </c>
      <c r="S29" s="10">
        <v>402.48072396013305</v>
      </c>
      <c r="T29" s="10">
        <v>402.480726569073</v>
      </c>
      <c r="U29" s="10">
        <v>402.48072770697303</v>
      </c>
      <c r="V29" s="10">
        <v>402.48074089927303</v>
      </c>
      <c r="W29" s="10">
        <v>402.480742876303</v>
      </c>
      <c r="X29" s="10">
        <v>402.48075412743304</v>
      </c>
      <c r="Y29" s="10">
        <v>292.00075780413999</v>
      </c>
      <c r="Z29" s="10">
        <v>292.00096785155</v>
      </c>
      <c r="AA29" s="10">
        <v>292.00130693800003</v>
      </c>
      <c r="AB29" s="10">
        <v>292.00144833140001</v>
      </c>
      <c r="AC29" s="10">
        <v>292.00170283900002</v>
      </c>
      <c r="AD29" s="36"/>
    </row>
    <row r="30" spans="1:30">
      <c r="A30" s="46" t="s">
        <v>168</v>
      </c>
      <c r="B30" s="46" t="s">
        <v>120</v>
      </c>
      <c r="C30" s="46" t="s">
        <v>154</v>
      </c>
      <c r="D30" s="46" t="s">
        <v>10</v>
      </c>
      <c r="E30" s="10">
        <v>155.159999847412</v>
      </c>
      <c r="F30" s="10">
        <v>155.159999847412</v>
      </c>
      <c r="G30" s="10">
        <v>155.159999847412</v>
      </c>
      <c r="H30" s="10">
        <v>155.16013702290201</v>
      </c>
      <c r="I30" s="10">
        <v>155.16021088921198</v>
      </c>
      <c r="J30" s="10">
        <v>155.160211062352</v>
      </c>
      <c r="K30" s="10">
        <v>155.16021122841201</v>
      </c>
      <c r="L30" s="10">
        <v>155.16021147386201</v>
      </c>
      <c r="M30" s="10">
        <v>155.160211978832</v>
      </c>
      <c r="N30" s="10">
        <v>155.16021263111199</v>
      </c>
      <c r="O30" s="10">
        <v>155.16021283937201</v>
      </c>
      <c r="P30" s="10">
        <v>155.160213200822</v>
      </c>
      <c r="Q30" s="10">
        <v>155.16021373306199</v>
      </c>
      <c r="R30" s="10">
        <v>155.16021483735199</v>
      </c>
      <c r="S30" s="10">
        <v>155.160215170182</v>
      </c>
      <c r="T30" s="10">
        <v>155.160216230522</v>
      </c>
      <c r="U30" s="10">
        <v>155.16021798824198</v>
      </c>
      <c r="V30" s="10">
        <v>155.160228247872</v>
      </c>
      <c r="W30" s="10">
        <v>155.16029343923199</v>
      </c>
      <c r="X30" s="10">
        <v>155.16039897053199</v>
      </c>
      <c r="Y30" s="10">
        <v>155.16040569081198</v>
      </c>
      <c r="Z30" s="10">
        <v>155.16061236461201</v>
      </c>
      <c r="AA30" s="10">
        <v>155.160805080372</v>
      </c>
      <c r="AB30" s="10">
        <v>155.160807899552</v>
      </c>
      <c r="AC30" s="10">
        <v>155.16081144195201</v>
      </c>
      <c r="AD30" s="36"/>
    </row>
    <row r="31" spans="1:30">
      <c r="A31" s="46" t="s">
        <v>168</v>
      </c>
      <c r="B31" s="46" t="s">
        <v>121</v>
      </c>
      <c r="C31" s="46" t="s">
        <v>155</v>
      </c>
      <c r="D31" s="46" t="s">
        <v>10</v>
      </c>
      <c r="E31" s="10">
        <v>25.260000228881811</v>
      </c>
      <c r="F31" s="10">
        <v>25.260000228881811</v>
      </c>
      <c r="G31" s="10">
        <v>25.260134243971812</v>
      </c>
      <c r="H31" s="10">
        <v>25.260589474281812</v>
      </c>
      <c r="I31" s="10">
        <v>25.260595730481811</v>
      </c>
      <c r="J31" s="10">
        <v>25.260595780741809</v>
      </c>
      <c r="K31" s="10">
        <v>25.260595915681812</v>
      </c>
      <c r="L31" s="10">
        <v>19.140596277722729</v>
      </c>
      <c r="M31" s="10">
        <v>19.14059707819273</v>
      </c>
      <c r="N31" s="10">
        <v>19.140598133822728</v>
      </c>
      <c r="O31" s="10">
        <v>19.140599671922729</v>
      </c>
      <c r="P31" s="10">
        <v>19.140599825422729</v>
      </c>
      <c r="Q31" s="10">
        <v>19.140600080662729</v>
      </c>
      <c r="R31" s="10">
        <v>19.140602938522729</v>
      </c>
      <c r="S31" s="10">
        <v>19.140603406882729</v>
      </c>
      <c r="T31" s="10">
        <v>19.140607481352728</v>
      </c>
      <c r="U31" s="10">
        <v>19.14061209872273</v>
      </c>
      <c r="V31" s="10">
        <v>7.3806316769909097</v>
      </c>
      <c r="W31" s="10">
        <v>7.3806407371909097</v>
      </c>
      <c r="X31" s="10">
        <v>7.3813877223409099</v>
      </c>
      <c r="Y31" s="10">
        <v>7.38138979524091</v>
      </c>
      <c r="Z31" s="10">
        <v>473.93621999999999</v>
      </c>
      <c r="AA31" s="10">
        <v>632.95920000000001</v>
      </c>
      <c r="AB31" s="10">
        <v>632.95920000000001</v>
      </c>
      <c r="AC31" s="10">
        <v>632.95920000000001</v>
      </c>
      <c r="AD31" s="36"/>
    </row>
    <row r="32" spans="1:30">
      <c r="A32" s="46" t="s">
        <v>168</v>
      </c>
      <c r="B32" s="46" t="s">
        <v>122</v>
      </c>
      <c r="C32" s="46" t="s">
        <v>156</v>
      </c>
      <c r="D32" s="46" t="s">
        <v>10</v>
      </c>
      <c r="E32" s="10">
        <v>0</v>
      </c>
      <c r="F32" s="10">
        <v>0</v>
      </c>
      <c r="G32" s="10">
        <v>1.0561106000000001E-4</v>
      </c>
      <c r="H32" s="10">
        <v>2.474256E-4</v>
      </c>
      <c r="I32" s="10">
        <v>3.5219407E-4</v>
      </c>
      <c r="J32" s="10">
        <v>3.52236879999999E-4</v>
      </c>
      <c r="K32" s="10">
        <v>3.5238373999999997E-4</v>
      </c>
      <c r="L32" s="10">
        <v>3.5258822000000002E-4</v>
      </c>
      <c r="M32" s="10">
        <v>3.5312320000000001E-4</v>
      </c>
      <c r="N32" s="10">
        <v>3.5377204999999999E-4</v>
      </c>
      <c r="O32" s="10">
        <v>3.5446651999999999E-4</v>
      </c>
      <c r="P32" s="10">
        <v>3.5457805E-4</v>
      </c>
      <c r="Q32" s="10">
        <v>3.5474912000000002E-4</v>
      </c>
      <c r="R32" s="10">
        <v>3.5639189999999999E-4</v>
      </c>
      <c r="S32" s="10">
        <v>3.5662322999999998E-4</v>
      </c>
      <c r="T32" s="10">
        <v>3.5863870000000001E-4</v>
      </c>
      <c r="U32" s="10">
        <v>3.6019697999999898E-4</v>
      </c>
      <c r="V32" s="10">
        <v>3.6285511999999999E-4</v>
      </c>
      <c r="W32" s="10">
        <v>4.0487671999999997E-4</v>
      </c>
      <c r="X32" s="10">
        <v>7.2047229999999999E-4</v>
      </c>
      <c r="Y32" s="10">
        <v>7.2207719999999997E-4</v>
      </c>
      <c r="Z32" s="10">
        <v>1.7308693E-3</v>
      </c>
      <c r="AA32" s="10">
        <v>2.0879432999999898E-3</v>
      </c>
      <c r="AB32" s="10">
        <v>2.0896748E-3</v>
      </c>
      <c r="AC32" s="10">
        <v>2.0936886E-3</v>
      </c>
      <c r="AD32" s="36"/>
    </row>
    <row r="33" spans="1:34">
      <c r="A33" s="46" t="s">
        <v>168</v>
      </c>
      <c r="B33" s="46" t="s">
        <v>123</v>
      </c>
      <c r="C33" s="46" t="s">
        <v>157</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36"/>
    </row>
    <row r="34" spans="1:34">
      <c r="A34" s="46" t="s">
        <v>168</v>
      </c>
      <c r="B34" s="46" t="s">
        <v>124</v>
      </c>
      <c r="C34" s="46" t="s">
        <v>158</v>
      </c>
      <c r="D34" s="46" t="s">
        <v>10</v>
      </c>
      <c r="E34" s="10">
        <v>349.19999694824207</v>
      </c>
      <c r="F34" s="10">
        <v>349.19999694824207</v>
      </c>
      <c r="G34" s="10">
        <v>349.20010578017207</v>
      </c>
      <c r="H34" s="10">
        <v>349.20029796936205</v>
      </c>
      <c r="I34" s="10">
        <v>349.20038176348208</v>
      </c>
      <c r="J34" s="10">
        <v>349.20038181677205</v>
      </c>
      <c r="K34" s="10">
        <v>349.20038196118207</v>
      </c>
      <c r="L34" s="10">
        <v>349.20038212404205</v>
      </c>
      <c r="M34" s="10">
        <v>349.20038264564209</v>
      </c>
      <c r="N34" s="10">
        <v>349.20038326594209</v>
      </c>
      <c r="O34" s="10">
        <v>349.20038389184208</v>
      </c>
      <c r="P34" s="10">
        <v>349.20038402974205</v>
      </c>
      <c r="Q34" s="10">
        <v>349.20038426586206</v>
      </c>
      <c r="R34" s="10">
        <v>349.20038622548208</v>
      </c>
      <c r="S34" s="10">
        <v>349.20038648386208</v>
      </c>
      <c r="T34" s="10">
        <v>349.2003884401621</v>
      </c>
      <c r="U34" s="10">
        <v>349.20039007446206</v>
      </c>
      <c r="V34" s="10">
        <v>349.20039624191207</v>
      </c>
      <c r="W34" s="10">
        <v>349.20041690382209</v>
      </c>
      <c r="X34" s="10">
        <v>349.20078857404206</v>
      </c>
      <c r="Y34" s="10">
        <v>79.200790434042105</v>
      </c>
      <c r="Z34" s="10">
        <v>79.202475067242105</v>
      </c>
      <c r="AA34" s="10">
        <v>79.202984879042106</v>
      </c>
      <c r="AB34" s="10">
        <v>2.9910852000000002E-3</v>
      </c>
      <c r="AC34" s="10">
        <v>2.9988403000000001E-3</v>
      </c>
      <c r="AD34" s="36"/>
    </row>
    <row r="35" spans="1:34">
      <c r="A35" s="46" t="s">
        <v>168</v>
      </c>
      <c r="B35" s="46" t="s">
        <v>125</v>
      </c>
      <c r="C35" s="46" t="s">
        <v>159</v>
      </c>
      <c r="D35" s="46" t="s">
        <v>10</v>
      </c>
      <c r="E35" s="10">
        <v>0</v>
      </c>
      <c r="F35" s="10">
        <v>0</v>
      </c>
      <c r="G35" s="10">
        <v>1.2404728999999999E-4</v>
      </c>
      <c r="H35" s="10">
        <v>7.0427043999999998E-4</v>
      </c>
      <c r="I35" s="10">
        <v>140.91327999999999</v>
      </c>
      <c r="J35" s="10">
        <v>140.91327999999999</v>
      </c>
      <c r="K35" s="10">
        <v>140.91327999999999</v>
      </c>
      <c r="L35" s="10">
        <v>140.91327999999999</v>
      </c>
      <c r="M35" s="10">
        <v>140.91327999999999</v>
      </c>
      <c r="N35" s="10">
        <v>140.91327999999999</v>
      </c>
      <c r="O35" s="10">
        <v>140.91327999999999</v>
      </c>
      <c r="P35" s="10">
        <v>140.91327999999999</v>
      </c>
      <c r="Q35" s="10">
        <v>140.91327999999999</v>
      </c>
      <c r="R35" s="10">
        <v>140.91327999999999</v>
      </c>
      <c r="S35" s="10">
        <v>140.91327999999999</v>
      </c>
      <c r="T35" s="10">
        <v>140.91327999999999</v>
      </c>
      <c r="U35" s="10">
        <v>140.91327999999999</v>
      </c>
      <c r="V35" s="10">
        <v>140.91329999999999</v>
      </c>
      <c r="W35" s="10">
        <v>140.91329999999999</v>
      </c>
      <c r="X35" s="10">
        <v>140.91331</v>
      </c>
      <c r="Y35" s="10">
        <v>140.91335000000001</v>
      </c>
      <c r="Z35" s="10">
        <v>269.40902999999997</v>
      </c>
      <c r="AA35" s="10">
        <v>402.19234999999998</v>
      </c>
      <c r="AB35" s="10">
        <v>402.19234999999998</v>
      </c>
      <c r="AC35" s="10">
        <v>402.19237999999899</v>
      </c>
      <c r="AD35" s="36"/>
    </row>
    <row r="36" spans="1:34">
      <c r="A36" s="46" t="s">
        <v>168</v>
      </c>
      <c r="B36" s="46" t="s">
        <v>126</v>
      </c>
      <c r="C36" s="46" t="s">
        <v>160</v>
      </c>
      <c r="D36" s="46" t="s">
        <v>10</v>
      </c>
      <c r="E36" s="10">
        <v>0</v>
      </c>
      <c r="F36" s="10">
        <v>0</v>
      </c>
      <c r="G36" s="10">
        <v>2.1027145000000001E-4</v>
      </c>
      <c r="H36" s="10">
        <v>351.64367999999899</v>
      </c>
      <c r="I36" s="10">
        <v>351.64367999999899</v>
      </c>
      <c r="J36" s="10">
        <v>351.64367999999899</v>
      </c>
      <c r="K36" s="10">
        <v>351.64367999999899</v>
      </c>
      <c r="L36" s="10">
        <v>351.64367999999899</v>
      </c>
      <c r="M36" s="10">
        <v>351.64367999999899</v>
      </c>
      <c r="N36" s="10">
        <v>351.64367999999899</v>
      </c>
      <c r="O36" s="10">
        <v>351.64367999999899</v>
      </c>
      <c r="P36" s="10">
        <v>351.64367999999899</v>
      </c>
      <c r="Q36" s="10">
        <v>351.64367999999899</v>
      </c>
      <c r="R36" s="10">
        <v>351.64370000000002</v>
      </c>
      <c r="S36" s="10">
        <v>351.64370000000002</v>
      </c>
      <c r="T36" s="10">
        <v>351.64370000000002</v>
      </c>
      <c r="U36" s="10">
        <v>351.64370000000002</v>
      </c>
      <c r="V36" s="10">
        <v>351.64370000000002</v>
      </c>
      <c r="W36" s="10">
        <v>351.64370000000002</v>
      </c>
      <c r="X36" s="10">
        <v>351.6438</v>
      </c>
      <c r="Y36" s="10">
        <v>351.6438</v>
      </c>
      <c r="Z36" s="10">
        <v>624.92174999999997</v>
      </c>
      <c r="AA36" s="10">
        <v>672.09826999999996</v>
      </c>
      <c r="AB36" s="10">
        <v>672.09826999999996</v>
      </c>
      <c r="AC36" s="10">
        <v>672.09829999999999</v>
      </c>
      <c r="AD36" s="36"/>
    </row>
    <row r="37" spans="1:34">
      <c r="A37" s="46" t="s">
        <v>168</v>
      </c>
      <c r="B37" s="46" t="s">
        <v>127</v>
      </c>
      <c r="C37" s="46" t="s">
        <v>161</v>
      </c>
      <c r="D37" s="46" t="s">
        <v>10</v>
      </c>
      <c r="E37" s="10">
        <v>0</v>
      </c>
      <c r="F37" s="10">
        <v>0</v>
      </c>
      <c r="G37" s="10">
        <v>0</v>
      </c>
      <c r="H37" s="10">
        <v>1.5570705000000001E-4</v>
      </c>
      <c r="I37" s="10">
        <v>2.3010519000000001E-4</v>
      </c>
      <c r="J37" s="10">
        <v>2.3018571999999999E-4</v>
      </c>
      <c r="K37" s="10">
        <v>2.30327739999999E-4</v>
      </c>
      <c r="L37" s="10">
        <v>2.3055672E-4</v>
      </c>
      <c r="M37" s="10">
        <v>2.3110576E-4</v>
      </c>
      <c r="N37" s="10">
        <v>2.3185542999999901E-4</v>
      </c>
      <c r="O37" s="10">
        <v>2.3243628999999999E-4</v>
      </c>
      <c r="P37" s="10">
        <v>2.3258691000000001E-4</v>
      </c>
      <c r="Q37" s="10">
        <v>2.3280659000000001E-4</v>
      </c>
      <c r="R37" s="10">
        <v>2.3447446000000001E-4</v>
      </c>
      <c r="S37" s="10">
        <v>2.348165E-4</v>
      </c>
      <c r="T37" s="10">
        <v>2.3663571E-4</v>
      </c>
      <c r="U37" s="10">
        <v>2.37944329999999E-4</v>
      </c>
      <c r="V37" s="10">
        <v>2.4733859999999998E-4</v>
      </c>
      <c r="W37" s="10">
        <v>2.9852173999999899E-4</v>
      </c>
      <c r="X37" s="10">
        <v>4.7987227999999899E-4</v>
      </c>
      <c r="Y37" s="10">
        <v>4.8128640000000001E-4</v>
      </c>
      <c r="Z37" s="10">
        <v>7.9916266000000004E-4</v>
      </c>
      <c r="AA37" s="10">
        <v>8.0915779999999997E-4</v>
      </c>
      <c r="AB37" s="10">
        <v>8.7711660000000004E-4</v>
      </c>
      <c r="AC37" s="10">
        <v>9.1678929999999901E-4</v>
      </c>
      <c r="AD37" s="36"/>
    </row>
    <row r="38" spans="1:34">
      <c r="A38" s="46" t="s">
        <v>168</v>
      </c>
      <c r="B38" s="46" t="s">
        <v>128</v>
      </c>
      <c r="C38" s="46" t="s">
        <v>162</v>
      </c>
      <c r="D38" s="46" t="s">
        <v>10</v>
      </c>
      <c r="E38" s="10">
        <v>0</v>
      </c>
      <c r="F38" s="10">
        <v>0</v>
      </c>
      <c r="G38" s="10">
        <v>1.3025854E-4</v>
      </c>
      <c r="H38" s="10">
        <v>4.6303932000000002E-4</v>
      </c>
      <c r="I38" s="10">
        <v>5.4913519999999895E-4</v>
      </c>
      <c r="J38" s="10">
        <v>5.4917680000000002E-4</v>
      </c>
      <c r="K38" s="10">
        <v>5.4930085999999999E-4</v>
      </c>
      <c r="L38" s="10">
        <v>5.4949410000000001E-4</v>
      </c>
      <c r="M38" s="10">
        <v>5.5003433999999997E-4</v>
      </c>
      <c r="N38" s="10">
        <v>5.5078992999999996E-4</v>
      </c>
      <c r="O38" s="10">
        <v>5.5134469999999997E-4</v>
      </c>
      <c r="P38" s="10">
        <v>5.5149289999999998E-4</v>
      </c>
      <c r="Q38" s="10">
        <v>5.5166445000000004E-4</v>
      </c>
      <c r="R38" s="10">
        <v>5.533577E-4</v>
      </c>
      <c r="S38" s="10">
        <v>5.5365920000000003E-4</v>
      </c>
      <c r="T38" s="10">
        <v>5.5583303999999999E-4</v>
      </c>
      <c r="U38" s="10">
        <v>5.5774633000000001E-4</v>
      </c>
      <c r="V38" s="10">
        <v>5.6380250000000003E-4</v>
      </c>
      <c r="W38" s="10">
        <v>5.6613574000000002E-4</v>
      </c>
      <c r="X38" s="10">
        <v>1.0462722000000001E-3</v>
      </c>
      <c r="Y38" s="10">
        <v>1.0482064E-3</v>
      </c>
      <c r="Z38" s="10">
        <v>1.470844E-2</v>
      </c>
      <c r="AA38" s="10">
        <v>1.472653E-2</v>
      </c>
      <c r="AB38" s="10">
        <v>1.4730122E-2</v>
      </c>
      <c r="AC38" s="10">
        <v>1.4741796E-2</v>
      </c>
      <c r="AD38" s="36"/>
    </row>
    <row r="39" spans="1:34">
      <c r="A39" s="46" t="s">
        <v>169</v>
      </c>
      <c r="B39" s="46" t="s">
        <v>129</v>
      </c>
      <c r="C39" s="46" t="s">
        <v>163</v>
      </c>
      <c r="D39" s="46" t="s">
        <v>10</v>
      </c>
      <c r="E39" s="10">
        <v>0</v>
      </c>
      <c r="F39" s="10">
        <v>0</v>
      </c>
      <c r="G39" s="10">
        <v>0</v>
      </c>
      <c r="H39" s="10">
        <v>0</v>
      </c>
      <c r="I39" s="10">
        <v>0</v>
      </c>
      <c r="J39" s="10">
        <v>0</v>
      </c>
      <c r="K39" s="10">
        <v>0</v>
      </c>
      <c r="L39" s="10">
        <v>0</v>
      </c>
      <c r="M39" s="10">
        <v>0</v>
      </c>
      <c r="N39" s="10">
        <v>0</v>
      </c>
      <c r="O39" s="10">
        <v>0</v>
      </c>
      <c r="P39" s="10">
        <v>0</v>
      </c>
      <c r="Q39" s="10">
        <v>0</v>
      </c>
      <c r="R39" s="10">
        <v>0</v>
      </c>
      <c r="S39" s="10">
        <v>0</v>
      </c>
      <c r="T39" s="10">
        <v>1.1067829999999999E-4</v>
      </c>
      <c r="U39" s="10">
        <v>1.1429495E-4</v>
      </c>
      <c r="V39" s="10">
        <v>1.4223181999999999E-4</v>
      </c>
      <c r="W39" s="10">
        <v>1.5115223999999901E-4</v>
      </c>
      <c r="X39" s="10">
        <v>1.7523998000000001E-4</v>
      </c>
      <c r="Y39" s="10">
        <v>1.9236656999999999E-4</v>
      </c>
      <c r="Z39" s="10">
        <v>2.0848994999999999E-4</v>
      </c>
      <c r="AA39" s="10">
        <v>2.4314403999999999E-4</v>
      </c>
      <c r="AB39" s="10">
        <v>2.4750842999999998E-4</v>
      </c>
      <c r="AC39" s="10">
        <v>3.0594862999999998E-4</v>
      </c>
      <c r="AD39" s="36"/>
    </row>
    <row r="40" spans="1:34">
      <c r="A40" s="46" t="s">
        <v>169</v>
      </c>
      <c r="B40" s="46" t="s">
        <v>130</v>
      </c>
      <c r="C40" s="46" t="s">
        <v>164</v>
      </c>
      <c r="D40" s="46" t="s">
        <v>10</v>
      </c>
      <c r="E40" s="10">
        <v>0</v>
      </c>
      <c r="F40" s="10">
        <v>0</v>
      </c>
      <c r="G40" s="10">
        <v>0</v>
      </c>
      <c r="H40" s="10">
        <v>0</v>
      </c>
      <c r="I40" s="10">
        <v>0</v>
      </c>
      <c r="J40" s="10">
        <v>0</v>
      </c>
      <c r="K40" s="10">
        <v>0</v>
      </c>
      <c r="L40" s="10">
        <v>2.0221093E-4</v>
      </c>
      <c r="M40" s="10">
        <v>2.0249995999999901E-4</v>
      </c>
      <c r="N40" s="10">
        <v>2.02558319999999E-4</v>
      </c>
      <c r="O40" s="10">
        <v>2.0267517999999999E-4</v>
      </c>
      <c r="P40" s="10">
        <v>882.14020000000005</v>
      </c>
      <c r="Q40" s="10">
        <v>882.14020000000005</v>
      </c>
      <c r="R40" s="10">
        <v>882.14020000000005</v>
      </c>
      <c r="S40" s="10">
        <v>882.14020000000005</v>
      </c>
      <c r="T40" s="10">
        <v>882.14020000000005</v>
      </c>
      <c r="U40" s="10">
        <v>882.14020000000005</v>
      </c>
      <c r="V40" s="10">
        <v>882.14020000000005</v>
      </c>
      <c r="W40" s="10">
        <v>882.14020000000005</v>
      </c>
      <c r="X40" s="10">
        <v>882.14020000000005</v>
      </c>
      <c r="Y40" s="10">
        <v>882.14020000000005</v>
      </c>
      <c r="Z40" s="10">
        <v>882.14020000000005</v>
      </c>
      <c r="AA40" s="10">
        <v>882.14020000000005</v>
      </c>
      <c r="AB40" s="10">
        <v>882.14020000000005</v>
      </c>
      <c r="AC40" s="10">
        <v>882.14020000000005</v>
      </c>
      <c r="AD40" s="36"/>
    </row>
    <row r="41" spans="1:34">
      <c r="A41" s="46" t="s">
        <v>169</v>
      </c>
      <c r="B41" s="46" t="s">
        <v>131</v>
      </c>
      <c r="C41" s="46" t="s">
        <v>165</v>
      </c>
      <c r="D41" s="46" t="s">
        <v>10</v>
      </c>
      <c r="E41" s="10">
        <v>0</v>
      </c>
      <c r="F41" s="10">
        <v>0</v>
      </c>
      <c r="G41" s="10">
        <v>0</v>
      </c>
      <c r="H41" s="10">
        <v>0</v>
      </c>
      <c r="I41" s="10">
        <v>0</v>
      </c>
      <c r="J41" s="10">
        <v>0</v>
      </c>
      <c r="K41" s="10">
        <v>0</v>
      </c>
      <c r="L41" s="10">
        <v>0</v>
      </c>
      <c r="M41" s="10">
        <v>0</v>
      </c>
      <c r="N41" s="10">
        <v>0</v>
      </c>
      <c r="O41" s="10">
        <v>0</v>
      </c>
      <c r="P41" s="10">
        <v>0</v>
      </c>
      <c r="Q41" s="10">
        <v>0</v>
      </c>
      <c r="R41" s="10">
        <v>0</v>
      </c>
      <c r="S41" s="10">
        <v>0</v>
      </c>
      <c r="T41" s="10">
        <v>1.1062685E-4</v>
      </c>
      <c r="U41" s="10">
        <v>1.1847021E-4</v>
      </c>
      <c r="V41" s="10">
        <v>1.4806459E-4</v>
      </c>
      <c r="W41" s="10">
        <v>1.633324E-4</v>
      </c>
      <c r="X41" s="10">
        <v>1.8197341999999999E-4</v>
      </c>
      <c r="Y41" s="10">
        <v>2.0038945999999999E-4</v>
      </c>
      <c r="Z41" s="10">
        <v>2.1777379E-4</v>
      </c>
      <c r="AA41" s="10">
        <v>2.56522649999999E-4</v>
      </c>
      <c r="AB41" s="10">
        <v>2.6068624000000001E-4</v>
      </c>
      <c r="AC41" s="10">
        <v>3.2168076999999998E-4</v>
      </c>
      <c r="AD41" s="36"/>
    </row>
    <row r="42" spans="1:34">
      <c r="AE42" s="36"/>
      <c r="AF42" s="36"/>
      <c r="AG42" s="36"/>
      <c r="AH42" s="36"/>
    </row>
    <row r="43" spans="1:34">
      <c r="A43" s="8" t="s">
        <v>20</v>
      </c>
      <c r="B43" s="8" t="s">
        <v>81</v>
      </c>
      <c r="C43" s="8" t="s">
        <v>95</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89</v>
      </c>
      <c r="AB43" s="8" t="s">
        <v>90</v>
      </c>
      <c r="AC43" s="8" t="s">
        <v>93</v>
      </c>
      <c r="AD43" s="36"/>
      <c r="AE43" s="36"/>
      <c r="AF43" s="36"/>
      <c r="AG43" s="36"/>
      <c r="AH43" s="36"/>
    </row>
    <row r="44" spans="1:34">
      <c r="A44" s="46" t="s">
        <v>96</v>
      </c>
      <c r="B44" s="46" t="s">
        <v>97</v>
      </c>
      <c r="C44" s="46" t="s">
        <v>132</v>
      </c>
      <c r="D44" s="46" t="s">
        <v>9</v>
      </c>
      <c r="E44" s="10">
        <v>330.31800842284997</v>
      </c>
      <c r="F44" s="10">
        <v>805.66375842285004</v>
      </c>
      <c r="G44" s="10">
        <v>982.09228842284995</v>
      </c>
      <c r="H44" s="10">
        <v>1030.13732842285</v>
      </c>
      <c r="I44" s="10">
        <v>1030.13732842285</v>
      </c>
      <c r="J44" s="10">
        <v>1064.3932484228501</v>
      </c>
      <c r="K44" s="10">
        <v>1064.3932484228501</v>
      </c>
      <c r="L44" s="10">
        <v>1064.3932484228501</v>
      </c>
      <c r="M44" s="10">
        <v>1064.3932484228501</v>
      </c>
      <c r="N44" s="10">
        <v>1064.3932484228501</v>
      </c>
      <c r="O44" s="10">
        <v>1064.3932484228501</v>
      </c>
      <c r="P44" s="10">
        <v>1064.39326842285</v>
      </c>
      <c r="Q44" s="10">
        <v>1064.39326842285</v>
      </c>
      <c r="R44" s="10">
        <v>1064.39326842285</v>
      </c>
      <c r="S44" s="10">
        <v>1064.39326842285</v>
      </c>
      <c r="T44" s="10">
        <v>1064.39326842285</v>
      </c>
      <c r="U44" s="10">
        <v>1064.39326842285</v>
      </c>
      <c r="V44" s="10">
        <v>1064.39326842285</v>
      </c>
      <c r="W44" s="10">
        <v>1064.3933284228499</v>
      </c>
      <c r="X44" s="10">
        <v>938.54744305175598</v>
      </c>
      <c r="Y44" s="10">
        <v>938.54744305175598</v>
      </c>
      <c r="Z44" s="10">
        <v>962.57519305175606</v>
      </c>
      <c r="AA44" s="10">
        <v>962.57519305175606</v>
      </c>
      <c r="AB44" s="10">
        <v>971.92537305175699</v>
      </c>
      <c r="AC44" s="10">
        <v>1040.57935</v>
      </c>
      <c r="AE44" s="36"/>
      <c r="AF44" s="36"/>
      <c r="AG44" s="36"/>
      <c r="AH44" s="36"/>
    </row>
    <row r="45" spans="1:34" s="36" customFormat="1">
      <c r="A45" s="46" t="s">
        <v>96</v>
      </c>
      <c r="B45" s="46" t="s">
        <v>98</v>
      </c>
      <c r="C45" s="46" t="s">
        <v>133</v>
      </c>
      <c r="D45" s="46" t="s">
        <v>9</v>
      </c>
      <c r="E45" s="10">
        <v>43.200000762939403</v>
      </c>
      <c r="F45" s="10">
        <v>1242.7608007629394</v>
      </c>
      <c r="G45" s="10">
        <v>1628.3781007629395</v>
      </c>
      <c r="H45" s="10">
        <v>1815.6971438392395</v>
      </c>
      <c r="I45" s="10">
        <v>1815.6971449751595</v>
      </c>
      <c r="J45" s="10">
        <v>2329.4603669638695</v>
      </c>
      <c r="K45" s="10">
        <v>2329.4603671016098</v>
      </c>
      <c r="L45" s="10">
        <v>2329.4603678177996</v>
      </c>
      <c r="M45" s="10">
        <v>2329.4603685329998</v>
      </c>
      <c r="N45" s="10">
        <v>2329.4606696868796</v>
      </c>
      <c r="O45" s="10">
        <v>2329.4606708335396</v>
      </c>
      <c r="P45" s="10">
        <v>2329.4606716893995</v>
      </c>
      <c r="Q45" s="10">
        <v>2329.4606735917696</v>
      </c>
      <c r="R45" s="10">
        <v>2329.4606766859993</v>
      </c>
      <c r="S45" s="10">
        <v>2329.4606824397993</v>
      </c>
      <c r="T45" s="10">
        <v>2329.4606860899394</v>
      </c>
      <c r="U45" s="10">
        <v>2329.4606911950696</v>
      </c>
      <c r="V45" s="10">
        <v>2360.0318144078392</v>
      </c>
      <c r="W45" s="10">
        <v>2398.9683161386897</v>
      </c>
      <c r="X45" s="10">
        <v>2472.1854189026394</v>
      </c>
      <c r="Y45" s="10">
        <v>2632.8275202701393</v>
      </c>
      <c r="Z45" s="10">
        <v>2701.5970294261997</v>
      </c>
      <c r="AA45" s="10">
        <v>3090.4510641712</v>
      </c>
      <c r="AB45" s="10">
        <v>3090.4511984746996</v>
      </c>
      <c r="AC45" s="10">
        <v>3487.3402012724</v>
      </c>
    </row>
    <row r="46" spans="1:34" s="36" customFormat="1">
      <c r="A46" s="46" t="s">
        <v>96</v>
      </c>
      <c r="B46" s="46" t="s">
        <v>99</v>
      </c>
      <c r="C46" s="46" t="s">
        <v>134</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row>
    <row r="47" spans="1:34" s="36" customFormat="1">
      <c r="A47" s="46" t="s">
        <v>96</v>
      </c>
      <c r="B47" s="46" t="s">
        <v>100</v>
      </c>
      <c r="C47" s="46" t="s">
        <v>135</v>
      </c>
      <c r="D47" s="46" t="s">
        <v>9</v>
      </c>
      <c r="E47" s="10">
        <v>0</v>
      </c>
      <c r="F47" s="10">
        <v>1.2216924999999999E-4</v>
      </c>
      <c r="G47" s="10">
        <v>6.1986984E-4</v>
      </c>
      <c r="H47" s="10">
        <v>773.89776812880007</v>
      </c>
      <c r="I47" s="10">
        <v>773.89776901558002</v>
      </c>
      <c r="J47" s="10">
        <v>1000.0000700975501</v>
      </c>
      <c r="K47" s="10">
        <v>1000.0000702296201</v>
      </c>
      <c r="L47" s="10">
        <v>1000.0001710210701</v>
      </c>
      <c r="M47" s="10">
        <v>1000.0001720707301</v>
      </c>
      <c r="N47" s="10">
        <v>1000.00017530376</v>
      </c>
      <c r="O47" s="10">
        <v>1000.0002293905001</v>
      </c>
      <c r="P47" s="10">
        <v>1000.00023044003</v>
      </c>
      <c r="Q47" s="10">
        <v>1000.00023237867</v>
      </c>
      <c r="R47" s="10">
        <v>1000.00023897432</v>
      </c>
      <c r="S47" s="10">
        <v>1000.00024085364</v>
      </c>
      <c r="T47" s="10">
        <v>1000.0002472945</v>
      </c>
      <c r="U47" s="10">
        <v>1000.0005397986</v>
      </c>
      <c r="V47" s="10">
        <v>1000.0007280171001</v>
      </c>
      <c r="W47" s="10">
        <v>1000.0007296201001</v>
      </c>
      <c r="X47" s="10">
        <v>1000.0007303277</v>
      </c>
      <c r="Y47" s="10">
        <v>1000.0007312334001</v>
      </c>
      <c r="Z47" s="10">
        <v>1000.0007333124</v>
      </c>
      <c r="AA47" s="10">
        <v>1000.0014355863</v>
      </c>
      <c r="AB47" s="10">
        <v>1000.0014368728</v>
      </c>
      <c r="AC47" s="10">
        <v>1000.0014421053</v>
      </c>
    </row>
    <row r="48" spans="1:34" s="36" customFormat="1">
      <c r="A48" s="46" t="s">
        <v>96</v>
      </c>
      <c r="B48" s="46" t="s">
        <v>101</v>
      </c>
      <c r="C48" s="46" t="s">
        <v>136</v>
      </c>
      <c r="D48" s="46" t="s">
        <v>9</v>
      </c>
      <c r="E48" s="10">
        <v>0</v>
      </c>
      <c r="F48" s="10">
        <v>1.0220370000000001E-4</v>
      </c>
      <c r="G48" s="10">
        <v>88.047373446769996</v>
      </c>
      <c r="H48" s="10">
        <v>88.047407498400005</v>
      </c>
      <c r="I48" s="10">
        <v>88.047413452080008</v>
      </c>
      <c r="J48" s="10">
        <v>88.047566277969892</v>
      </c>
      <c r="K48" s="10">
        <v>88.047566488769888</v>
      </c>
      <c r="L48" s="10">
        <v>88.047567116489887</v>
      </c>
      <c r="M48" s="10">
        <v>88.047568504179893</v>
      </c>
      <c r="N48" s="10">
        <v>88.047580347299998</v>
      </c>
      <c r="O48" s="10">
        <v>88.047587717019994</v>
      </c>
      <c r="P48" s="10">
        <v>88.047588828139993</v>
      </c>
      <c r="Q48" s="10">
        <v>88.04759039276</v>
      </c>
      <c r="R48" s="10">
        <v>88.047608702800005</v>
      </c>
      <c r="S48" s="10">
        <v>88.047609602380007</v>
      </c>
      <c r="T48" s="10">
        <v>88.047634195659995</v>
      </c>
      <c r="U48" s="10">
        <v>88.047643897619992</v>
      </c>
      <c r="V48" s="10">
        <v>88.047708021120002</v>
      </c>
      <c r="W48" s="10">
        <v>88.047823161549999</v>
      </c>
      <c r="X48" s="10">
        <v>88.047825865470003</v>
      </c>
      <c r="Y48" s="10">
        <v>88.047827361399996</v>
      </c>
      <c r="Z48" s="10">
        <v>88.047840612360005</v>
      </c>
      <c r="AA48" s="10">
        <v>88.048271078339994</v>
      </c>
      <c r="AB48" s="10">
        <v>88.048273169040002</v>
      </c>
      <c r="AC48" s="10">
        <v>88.048315703100002</v>
      </c>
    </row>
    <row r="49" spans="1:29" s="36" customFormat="1">
      <c r="A49" s="46" t="s">
        <v>96</v>
      </c>
      <c r="B49" s="46" t="s">
        <v>102</v>
      </c>
      <c r="C49" s="46" t="s">
        <v>137</v>
      </c>
      <c r="D49" s="46" t="s">
        <v>9</v>
      </c>
      <c r="E49" s="10">
        <v>0</v>
      </c>
      <c r="F49" s="10">
        <v>3.1302560000000002E-4</v>
      </c>
      <c r="G49" s="10">
        <v>5.3954874999999998E-4</v>
      </c>
      <c r="H49" s="10">
        <v>666.97588705459498</v>
      </c>
      <c r="I49" s="10">
        <v>666.97588992097997</v>
      </c>
      <c r="J49" s="10">
        <v>900.00052062445002</v>
      </c>
      <c r="K49" s="10">
        <v>900.00052077199996</v>
      </c>
      <c r="L49" s="10">
        <v>900.00052135559997</v>
      </c>
      <c r="M49" s="10">
        <v>900.00052230526001</v>
      </c>
      <c r="N49" s="10">
        <v>900.00052446866005</v>
      </c>
      <c r="O49" s="10">
        <v>900.00052553567002</v>
      </c>
      <c r="P49" s="10">
        <v>900.00052624394004</v>
      </c>
      <c r="Q49" s="10">
        <v>900.00052890100005</v>
      </c>
      <c r="R49" s="10">
        <v>900.00054329063005</v>
      </c>
      <c r="S49" s="10">
        <v>900.00055632340002</v>
      </c>
      <c r="T49" s="10">
        <v>900.00055755493997</v>
      </c>
      <c r="U49" s="10">
        <v>900.00076069219995</v>
      </c>
      <c r="V49" s="10">
        <v>900.00077596790004</v>
      </c>
      <c r="W49" s="10">
        <v>900.00080660510002</v>
      </c>
      <c r="X49" s="10">
        <v>900.00080720922995</v>
      </c>
      <c r="Y49" s="10">
        <v>900.00080795446002</v>
      </c>
      <c r="Z49" s="10">
        <v>900.00081174160005</v>
      </c>
      <c r="AA49" s="10">
        <v>900.00274881840005</v>
      </c>
      <c r="AB49" s="10">
        <v>900.00280456200005</v>
      </c>
      <c r="AC49" s="10">
        <v>900.00280645580006</v>
      </c>
    </row>
    <row r="50" spans="1:29" s="36" customFormat="1">
      <c r="A50" s="46" t="s">
        <v>96</v>
      </c>
      <c r="B50" s="46" t="s">
        <v>103</v>
      </c>
      <c r="C50" s="46" t="s">
        <v>138</v>
      </c>
      <c r="D50" s="46" t="s">
        <v>9</v>
      </c>
      <c r="E50" s="10">
        <v>0</v>
      </c>
      <c r="F50" s="10">
        <v>0</v>
      </c>
      <c r="G50" s="10">
        <v>0</v>
      </c>
      <c r="H50" s="10">
        <v>0</v>
      </c>
      <c r="I50" s="10">
        <v>1.2173147E-4</v>
      </c>
      <c r="J50" s="10">
        <v>3.2416512599999989E-3</v>
      </c>
      <c r="K50" s="10">
        <v>3.2418332600000002E-3</v>
      </c>
      <c r="L50" s="10">
        <v>3.2422970999999899E-3</v>
      </c>
      <c r="M50" s="10">
        <v>3.2439407000000001E-3</v>
      </c>
      <c r="N50" s="10">
        <v>3.2490043999999904E-3</v>
      </c>
      <c r="O50" s="10">
        <v>3.3548346999999999E-3</v>
      </c>
      <c r="P50" s="10">
        <v>3.3560564999999998E-3</v>
      </c>
      <c r="Q50" s="10">
        <v>3.3588863999999899E-3</v>
      </c>
      <c r="R50" s="10">
        <v>3.3893138E-3</v>
      </c>
      <c r="S50" s="10">
        <v>3.4039965E-3</v>
      </c>
      <c r="T50" s="10">
        <v>3.4073275000000001E-3</v>
      </c>
      <c r="U50" s="10">
        <v>3.4093410999999998E-3</v>
      </c>
      <c r="V50" s="10">
        <v>3.4100907E-3</v>
      </c>
      <c r="W50" s="10">
        <v>3.4111380999999998E-3</v>
      </c>
      <c r="X50" s="10">
        <v>3.4115768999999998E-3</v>
      </c>
      <c r="Y50" s="10">
        <v>3.4117849999999996E-3</v>
      </c>
      <c r="Z50" s="10">
        <v>3.4143492999999998E-3</v>
      </c>
      <c r="AA50" s="10">
        <v>300.00602096</v>
      </c>
      <c r="AB50" s="10">
        <v>300.00604851330002</v>
      </c>
      <c r="AC50" s="10">
        <v>300.006057054</v>
      </c>
    </row>
    <row r="51" spans="1:29" s="36" customFormat="1">
      <c r="A51" s="46" t="s">
        <v>96</v>
      </c>
      <c r="B51" s="46" t="s">
        <v>104</v>
      </c>
      <c r="C51" s="46" t="s">
        <v>27</v>
      </c>
      <c r="D51" s="46" t="s">
        <v>9</v>
      </c>
      <c r="E51" s="10">
        <v>925.89001464843705</v>
      </c>
      <c r="F51" s="10">
        <v>1544.166644821197</v>
      </c>
      <c r="G51" s="10">
        <v>2325.8910142160371</v>
      </c>
      <c r="H51" s="10">
        <v>3052.301414648437</v>
      </c>
      <c r="I51" s="10">
        <v>3052.301414648437</v>
      </c>
      <c r="J51" s="10">
        <v>3052.301414648437</v>
      </c>
      <c r="K51" s="10">
        <v>3052.301414648437</v>
      </c>
      <c r="L51" s="10">
        <v>3052.301414648437</v>
      </c>
      <c r="M51" s="10">
        <v>3052.301414648437</v>
      </c>
      <c r="N51" s="10">
        <v>3052.3014546484369</v>
      </c>
      <c r="O51" s="10">
        <v>3052.3014546484369</v>
      </c>
      <c r="P51" s="10">
        <v>3052.3014546484369</v>
      </c>
      <c r="Q51" s="10">
        <v>3052.3014546484369</v>
      </c>
      <c r="R51" s="10">
        <v>3052.3015746484371</v>
      </c>
      <c r="S51" s="10">
        <v>3052.301614648437</v>
      </c>
      <c r="T51" s="10">
        <v>3052.3017146484372</v>
      </c>
      <c r="U51" s="10">
        <v>3052.3017146484372</v>
      </c>
      <c r="V51" s="10">
        <v>5443.9623146484373</v>
      </c>
      <c r="W51" s="10">
        <v>5443.9623146484373</v>
      </c>
      <c r="X51" s="10">
        <v>5443.9623146484373</v>
      </c>
      <c r="Y51" s="10">
        <v>4991.0722999999998</v>
      </c>
      <c r="Z51" s="10">
        <v>5546.7705000000005</v>
      </c>
      <c r="AA51" s="10">
        <v>5546.7705000000005</v>
      </c>
      <c r="AB51" s="10">
        <v>5546.7705000000005</v>
      </c>
      <c r="AC51" s="10">
        <v>5546.7705000000005</v>
      </c>
    </row>
    <row r="52" spans="1:29" s="36" customFormat="1">
      <c r="A52" s="46" t="s">
        <v>96</v>
      </c>
      <c r="B52" s="46" t="s">
        <v>105</v>
      </c>
      <c r="C52" s="46" t="s">
        <v>139</v>
      </c>
      <c r="D52" s="46" t="s">
        <v>9</v>
      </c>
      <c r="E52" s="10">
        <v>0</v>
      </c>
      <c r="F52" s="10">
        <v>0</v>
      </c>
      <c r="G52" s="10">
        <v>1.0007558999999999E-4</v>
      </c>
      <c r="H52" s="10">
        <v>2.5775100000000002E-4</v>
      </c>
      <c r="I52" s="10">
        <v>2.6069439000000002E-4</v>
      </c>
      <c r="J52" s="10">
        <v>5.5761664999999896E-4</v>
      </c>
      <c r="K52" s="10">
        <v>5.5798465999999994E-4</v>
      </c>
      <c r="L52" s="10">
        <v>5.6010227000000004E-4</v>
      </c>
      <c r="M52" s="10">
        <v>5.6614171999999901E-4</v>
      </c>
      <c r="N52" s="10">
        <v>5.7075170999999997E-4</v>
      </c>
      <c r="O52" s="10">
        <v>5.7291326999999999E-4</v>
      </c>
      <c r="P52" s="10">
        <v>5.7626809999999896E-4</v>
      </c>
      <c r="Q52" s="10">
        <v>5.816905E-4</v>
      </c>
      <c r="R52" s="10">
        <v>6.1045434999999998E-4</v>
      </c>
      <c r="S52" s="10">
        <v>6.2158049999999903E-4</v>
      </c>
      <c r="T52" s="10">
        <v>6.3909188E-4</v>
      </c>
      <c r="U52" s="10">
        <v>7.2565279999999997E-4</v>
      </c>
      <c r="V52" s="10">
        <v>1.0032394999999988E-3</v>
      </c>
      <c r="W52" s="10">
        <v>1.0050875799999998E-3</v>
      </c>
      <c r="X52" s="10">
        <v>1.0063509999999999E-3</v>
      </c>
      <c r="Y52" s="10">
        <v>1.00754574E-3</v>
      </c>
      <c r="Z52" s="10">
        <v>1.0160595099999998E-3</v>
      </c>
      <c r="AA52" s="10">
        <v>6.1357447399999999E-3</v>
      </c>
      <c r="AB52" s="10">
        <v>6.1521561999999998E-3</v>
      </c>
      <c r="AC52" s="10">
        <v>6.1586332999999998E-3</v>
      </c>
    </row>
    <row r="53" spans="1:29" s="36" customFormat="1">
      <c r="A53" s="46" t="s">
        <v>166</v>
      </c>
      <c r="B53" s="46" t="s">
        <v>106</v>
      </c>
      <c r="C53" s="46" t="s">
        <v>140</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29" s="36" customFormat="1">
      <c r="A54" s="46" t="s">
        <v>166</v>
      </c>
      <c r="B54" s="46" t="s">
        <v>107</v>
      </c>
      <c r="C54" s="46" t="s">
        <v>141</v>
      </c>
      <c r="D54" s="46" t="s">
        <v>9</v>
      </c>
      <c r="E54" s="10">
        <v>442.47999572753901</v>
      </c>
      <c r="F54" s="10">
        <v>890.48404809414899</v>
      </c>
      <c r="G54" s="10">
        <v>1695.8783909980691</v>
      </c>
      <c r="H54" s="10">
        <v>2556.0865957275391</v>
      </c>
      <c r="I54" s="10">
        <v>3029.8523957275393</v>
      </c>
      <c r="J54" s="10">
        <v>3945.992095727539</v>
      </c>
      <c r="K54" s="10">
        <v>3945.992095727539</v>
      </c>
      <c r="L54" s="10">
        <v>3945.992095727539</v>
      </c>
      <c r="M54" s="10">
        <v>3945.992095727539</v>
      </c>
      <c r="N54" s="10">
        <v>3945.992095727539</v>
      </c>
      <c r="O54" s="10">
        <v>3945.992095727539</v>
      </c>
      <c r="P54" s="10">
        <v>3945.992095727539</v>
      </c>
      <c r="Q54" s="10">
        <v>3945.992095727539</v>
      </c>
      <c r="R54" s="10">
        <v>3945.992095727539</v>
      </c>
      <c r="S54" s="10">
        <v>3773.5120999999999</v>
      </c>
      <c r="T54" s="10">
        <v>3773.5120999999999</v>
      </c>
      <c r="U54" s="10">
        <v>3773.5120999999999</v>
      </c>
      <c r="V54" s="10">
        <v>3773.5122000000001</v>
      </c>
      <c r="W54" s="10">
        <v>3773.5122000000001</v>
      </c>
      <c r="X54" s="10">
        <v>3503.5122000000001</v>
      </c>
      <c r="Y54" s="10">
        <v>3503.5122000000001</v>
      </c>
      <c r="Z54" s="10">
        <v>3673.6144999999997</v>
      </c>
      <c r="AA54" s="10">
        <v>5352.8176000000003</v>
      </c>
      <c r="AB54" s="10">
        <v>5352.8176000000003</v>
      </c>
      <c r="AC54" s="10">
        <v>6219.4263000000001</v>
      </c>
    </row>
    <row r="55" spans="1:29" s="36" customFormat="1">
      <c r="A55" s="46" t="s">
        <v>166</v>
      </c>
      <c r="B55" s="46" t="s">
        <v>108</v>
      </c>
      <c r="C55" s="46" t="s">
        <v>142</v>
      </c>
      <c r="D55" s="46" t="s">
        <v>9</v>
      </c>
      <c r="E55" s="10">
        <v>113.19000244140599</v>
      </c>
      <c r="F55" s="10">
        <v>913.19025472340604</v>
      </c>
      <c r="G55" s="10">
        <v>1764.1991624414059</v>
      </c>
      <c r="H55" s="10">
        <v>2376.144702441406</v>
      </c>
      <c r="I55" s="10">
        <v>3113.1900024414063</v>
      </c>
      <c r="J55" s="10">
        <v>3113.1900024414063</v>
      </c>
      <c r="K55" s="10">
        <v>3113.1900024414063</v>
      </c>
      <c r="L55" s="10">
        <v>3113.1900024414063</v>
      </c>
      <c r="M55" s="10">
        <v>3113.1900024414063</v>
      </c>
      <c r="N55" s="10">
        <v>3113.1900024414063</v>
      </c>
      <c r="O55" s="10">
        <v>3113.1900024414063</v>
      </c>
      <c r="P55" s="10">
        <v>3113.1900024414063</v>
      </c>
      <c r="Q55" s="10">
        <v>3113.1900024414063</v>
      </c>
      <c r="R55" s="10">
        <v>3113.1900024414063</v>
      </c>
      <c r="S55" s="10">
        <v>3113.1900024414063</v>
      </c>
      <c r="T55" s="10">
        <v>3113.1900024414063</v>
      </c>
      <c r="U55" s="10">
        <v>3113.1900024414063</v>
      </c>
      <c r="V55" s="10">
        <v>3113.1900024414063</v>
      </c>
      <c r="W55" s="10">
        <v>3113.1900024414063</v>
      </c>
      <c r="X55" s="10">
        <v>3113.1900024414063</v>
      </c>
      <c r="Y55" s="10">
        <v>3113.1900024414063</v>
      </c>
      <c r="Z55" s="10">
        <v>3113.1900024414063</v>
      </c>
      <c r="AA55" s="10">
        <v>3113.1900024414063</v>
      </c>
      <c r="AB55" s="10">
        <v>3113.1900024414063</v>
      </c>
      <c r="AC55" s="10">
        <v>3113.1900024414063</v>
      </c>
    </row>
    <row r="56" spans="1:29" s="36" customFormat="1">
      <c r="A56" s="46" t="s">
        <v>166</v>
      </c>
      <c r="B56" s="46" t="s">
        <v>109</v>
      </c>
      <c r="C56" s="46" t="s">
        <v>143</v>
      </c>
      <c r="D56" s="46" t="s">
        <v>9</v>
      </c>
      <c r="E56" s="10">
        <v>198.94000244140599</v>
      </c>
      <c r="F56" s="10">
        <v>198.94000244140599</v>
      </c>
      <c r="G56" s="10">
        <v>275.498222694986</v>
      </c>
      <c r="H56" s="10">
        <v>303.37620598037603</v>
      </c>
      <c r="I56" s="10">
        <v>303.37621001186602</v>
      </c>
      <c r="J56" s="10">
        <v>303.37621175470599</v>
      </c>
      <c r="K56" s="10">
        <v>303.37621196237598</v>
      </c>
      <c r="L56" s="10">
        <v>303.37621208390601</v>
      </c>
      <c r="M56" s="10">
        <v>303.376212376806</v>
      </c>
      <c r="N56" s="10">
        <v>303.37621278243603</v>
      </c>
      <c r="O56" s="10">
        <v>303.37622354626598</v>
      </c>
      <c r="P56" s="10">
        <v>303.37622399734596</v>
      </c>
      <c r="Q56" s="10">
        <v>303.37622442592595</v>
      </c>
      <c r="R56" s="10">
        <v>303.37622547814595</v>
      </c>
      <c r="S56" s="10">
        <v>303.37622632675595</v>
      </c>
      <c r="T56" s="10">
        <v>303.37622713164598</v>
      </c>
      <c r="U56" s="10">
        <v>303.37623303092602</v>
      </c>
      <c r="V56" s="10">
        <v>303.376234356726</v>
      </c>
      <c r="W56" s="10">
        <v>303.37623531060603</v>
      </c>
      <c r="X56" s="10">
        <v>104.43623565314999</v>
      </c>
      <c r="Y56" s="10">
        <v>104.4362425727</v>
      </c>
      <c r="Z56" s="10">
        <v>104.43624440329999</v>
      </c>
      <c r="AA56" s="10">
        <v>104.43627477394</v>
      </c>
      <c r="AB56" s="10">
        <v>104.436375980699</v>
      </c>
      <c r="AC56" s="10">
        <v>104.43638569003001</v>
      </c>
    </row>
    <row r="57" spans="1:29" s="36" customFormat="1">
      <c r="A57" s="46" t="s">
        <v>166</v>
      </c>
      <c r="B57" s="46" t="s">
        <v>110</v>
      </c>
      <c r="C57" s="46" t="s">
        <v>144</v>
      </c>
      <c r="D57" s="46" t="s">
        <v>9</v>
      </c>
      <c r="E57" s="10">
        <v>0</v>
      </c>
      <c r="F57" s="10">
        <v>0</v>
      </c>
      <c r="G57" s="10">
        <v>1.3050866200000001E-3</v>
      </c>
      <c r="H57" s="10">
        <v>1000.0007590060001</v>
      </c>
      <c r="I57" s="10">
        <v>1000.0007599665</v>
      </c>
      <c r="J57" s="10">
        <v>1000.0007617394</v>
      </c>
      <c r="K57" s="10">
        <v>1000.0007619515001</v>
      </c>
      <c r="L57" s="10">
        <v>1000.0007620551</v>
      </c>
      <c r="M57" s="10">
        <v>1000.0007622632</v>
      </c>
      <c r="N57" s="10">
        <v>1000.0007626814</v>
      </c>
      <c r="O57" s="10">
        <v>1000.0007632055</v>
      </c>
      <c r="P57" s="10">
        <v>1000.0007635734</v>
      </c>
      <c r="Q57" s="10">
        <v>1000.0007639624</v>
      </c>
      <c r="R57" s="10">
        <v>1000.0007646132</v>
      </c>
      <c r="S57" s="10">
        <v>1000.0007654377</v>
      </c>
      <c r="T57" s="10">
        <v>1000.0007661860001</v>
      </c>
      <c r="U57" s="10">
        <v>1000.0007671947001</v>
      </c>
      <c r="V57" s="10">
        <v>1000.0007679326001</v>
      </c>
      <c r="W57" s="10">
        <v>1000.0007686292</v>
      </c>
      <c r="X57" s="10">
        <v>1000.0007691431</v>
      </c>
      <c r="Y57" s="10">
        <v>1000.000770248</v>
      </c>
      <c r="Z57" s="10">
        <v>1000.0007719732</v>
      </c>
      <c r="AA57" s="10">
        <v>1000.0007734511</v>
      </c>
      <c r="AB57" s="10">
        <v>1000.0008468668</v>
      </c>
      <c r="AC57" s="10">
        <v>1000.0008500501</v>
      </c>
    </row>
    <row r="58" spans="1:29" s="36" customFormat="1">
      <c r="A58" s="46" t="s">
        <v>166</v>
      </c>
      <c r="B58" s="46" t="s">
        <v>111</v>
      </c>
      <c r="C58" s="46" t="s">
        <v>145</v>
      </c>
      <c r="D58" s="46" t="s">
        <v>9</v>
      </c>
      <c r="E58" s="10">
        <v>0</v>
      </c>
      <c r="F58" s="10">
        <v>0</v>
      </c>
      <c r="G58" s="10">
        <v>1.0253801E-4</v>
      </c>
      <c r="H58" s="10">
        <v>1.0937634999999999E-3</v>
      </c>
      <c r="I58" s="10">
        <v>1.09814892E-3</v>
      </c>
      <c r="J58" s="10">
        <v>1.10088116E-3</v>
      </c>
      <c r="K58" s="10">
        <v>1.1010249E-3</v>
      </c>
      <c r="L58" s="10">
        <v>1.1010953999999978E-3</v>
      </c>
      <c r="M58" s="10">
        <v>1.1012793400000001E-3</v>
      </c>
      <c r="N58" s="10">
        <v>1.1016079699999999E-3</v>
      </c>
      <c r="O58" s="10">
        <v>1.1017542299999999E-3</v>
      </c>
      <c r="P58" s="10">
        <v>1.1024241999999999E-3</v>
      </c>
      <c r="Q58" s="10">
        <v>1.1034876799999999E-3</v>
      </c>
      <c r="R58" s="10">
        <v>1.10561851E-3</v>
      </c>
      <c r="S58" s="10">
        <v>1.1078576999999999E-3</v>
      </c>
      <c r="T58" s="10">
        <v>1.1100279799999991E-3</v>
      </c>
      <c r="U58" s="10">
        <v>1.1147816499999989E-3</v>
      </c>
      <c r="V58" s="10">
        <v>1.1166091699999999E-3</v>
      </c>
      <c r="W58" s="10">
        <v>1.1177525E-3</v>
      </c>
      <c r="X58" s="10">
        <v>1.1184097100000001E-3</v>
      </c>
      <c r="Y58" s="10">
        <v>1.1208750100000001E-3</v>
      </c>
      <c r="Z58" s="10">
        <v>1.1243183999999999E-3</v>
      </c>
      <c r="AA58" s="10">
        <v>1.1290234E-3</v>
      </c>
      <c r="AB58" s="10">
        <v>1.1462998799999999E-3</v>
      </c>
      <c r="AC58" s="10">
        <v>1.16189104E-3</v>
      </c>
    </row>
    <row r="59" spans="1:29" s="36" customFormat="1">
      <c r="A59" s="46" t="s">
        <v>166</v>
      </c>
      <c r="B59" s="46" t="s">
        <v>112</v>
      </c>
      <c r="C59" s="46" t="s">
        <v>146</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29" s="36" customFormat="1">
      <c r="A60" s="46" t="s">
        <v>166</v>
      </c>
      <c r="B60" s="46" t="s">
        <v>113</v>
      </c>
      <c r="C60" s="46" t="s">
        <v>147</v>
      </c>
      <c r="D60" s="46" t="s">
        <v>9</v>
      </c>
      <c r="E60" s="10">
        <v>113</v>
      </c>
      <c r="F60" s="10">
        <v>374.14591999999999</v>
      </c>
      <c r="G60" s="10">
        <v>413.00002000000001</v>
      </c>
      <c r="H60" s="10">
        <v>932.19129999999996</v>
      </c>
      <c r="I60" s="10">
        <v>941</v>
      </c>
      <c r="J60" s="10">
        <v>941</v>
      </c>
      <c r="K60" s="10">
        <v>941</v>
      </c>
      <c r="L60" s="10">
        <v>941</v>
      </c>
      <c r="M60" s="10">
        <v>941</v>
      </c>
      <c r="N60" s="10">
        <v>941</v>
      </c>
      <c r="O60" s="10">
        <v>941</v>
      </c>
      <c r="P60" s="10">
        <v>941</v>
      </c>
      <c r="Q60" s="10">
        <v>941</v>
      </c>
      <c r="R60" s="10">
        <v>941</v>
      </c>
      <c r="S60" s="10">
        <v>941</v>
      </c>
      <c r="T60" s="10">
        <v>941</v>
      </c>
      <c r="U60" s="10">
        <v>828</v>
      </c>
      <c r="V60" s="10">
        <v>828</v>
      </c>
      <c r="W60" s="10">
        <v>828</v>
      </c>
      <c r="X60" s="10">
        <v>828</v>
      </c>
      <c r="Y60" s="10">
        <v>828</v>
      </c>
      <c r="Z60" s="10">
        <v>828</v>
      </c>
      <c r="AA60" s="10">
        <v>828</v>
      </c>
      <c r="AB60" s="10">
        <v>828</v>
      </c>
      <c r="AC60" s="10">
        <v>828</v>
      </c>
    </row>
    <row r="61" spans="1:29" s="36" customFormat="1">
      <c r="A61" s="46" t="s">
        <v>166</v>
      </c>
      <c r="B61" s="46" t="s">
        <v>196</v>
      </c>
      <c r="C61" s="46" t="s">
        <v>197</v>
      </c>
      <c r="D61" s="46" t="s">
        <v>9</v>
      </c>
      <c r="E61" s="10">
        <v>0</v>
      </c>
      <c r="F61" s="10">
        <v>400.01690147300002</v>
      </c>
      <c r="G61" s="10">
        <v>1400</v>
      </c>
      <c r="H61" s="10">
        <v>1524.375</v>
      </c>
      <c r="I61" s="10">
        <v>1524.375</v>
      </c>
      <c r="J61" s="10">
        <v>1524.375</v>
      </c>
      <c r="K61" s="10">
        <v>1524.375</v>
      </c>
      <c r="L61" s="10">
        <v>1524.375</v>
      </c>
      <c r="M61" s="10">
        <v>1524.375</v>
      </c>
      <c r="N61" s="10">
        <v>1524.375</v>
      </c>
      <c r="O61" s="10">
        <v>1524.375</v>
      </c>
      <c r="P61" s="10">
        <v>1524.375</v>
      </c>
      <c r="Q61" s="10">
        <v>1524.375</v>
      </c>
      <c r="R61" s="10">
        <v>1524.375</v>
      </c>
      <c r="S61" s="10">
        <v>1524.375</v>
      </c>
      <c r="T61" s="10">
        <v>1524.375</v>
      </c>
      <c r="U61" s="10">
        <v>1524.375</v>
      </c>
      <c r="V61" s="10">
        <v>1524.375</v>
      </c>
      <c r="W61" s="10">
        <v>1524.375</v>
      </c>
      <c r="X61" s="10">
        <v>1524.375</v>
      </c>
      <c r="Y61" s="10">
        <v>1524.375</v>
      </c>
      <c r="Z61" s="10">
        <v>1524.375</v>
      </c>
      <c r="AA61" s="10">
        <v>1524.375</v>
      </c>
      <c r="AB61" s="10">
        <v>1524.375</v>
      </c>
      <c r="AC61" s="10">
        <v>1524.375</v>
      </c>
    </row>
    <row r="62" spans="1:29" s="36" customFormat="1">
      <c r="A62" s="46" t="s">
        <v>167</v>
      </c>
      <c r="B62" s="46" t="s">
        <v>114</v>
      </c>
      <c r="C62" s="46" t="s">
        <v>148</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29" s="36" customFormat="1">
      <c r="A63" s="46" t="s">
        <v>167</v>
      </c>
      <c r="B63" s="46" t="s">
        <v>115</v>
      </c>
      <c r="C63" s="46" t="s">
        <v>149</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29" s="36" customFormat="1">
      <c r="A64" s="46" t="s">
        <v>167</v>
      </c>
      <c r="B64" s="46" t="s">
        <v>116</v>
      </c>
      <c r="C64" s="46" t="s">
        <v>150</v>
      </c>
      <c r="D64" s="46" t="s">
        <v>9</v>
      </c>
      <c r="E64" s="10">
        <v>1934.499977111815</v>
      </c>
      <c r="F64" s="10">
        <v>2350.7576045395754</v>
      </c>
      <c r="G64" s="10">
        <v>2350.7576050276652</v>
      </c>
      <c r="H64" s="10">
        <v>2585.8034906215048</v>
      </c>
      <c r="I64" s="10">
        <v>2585.8037532969552</v>
      </c>
      <c r="J64" s="10">
        <v>2585.8037556518652</v>
      </c>
      <c r="K64" s="10">
        <v>2585.8037557444154</v>
      </c>
      <c r="L64" s="10">
        <v>2585.8037558545452</v>
      </c>
      <c r="M64" s="10">
        <v>2585.8037566068451</v>
      </c>
      <c r="N64" s="10">
        <v>2533.3037592426153</v>
      </c>
      <c r="O64" s="10">
        <v>2341.3037596878353</v>
      </c>
      <c r="P64" s="10">
        <v>2341.3037598718852</v>
      </c>
      <c r="Q64" s="10">
        <v>2341.3037600363555</v>
      </c>
      <c r="R64" s="10">
        <v>2341.3037606036451</v>
      </c>
      <c r="S64" s="10">
        <v>2341.3037611024852</v>
      </c>
      <c r="T64" s="10">
        <v>2341.3037618777553</v>
      </c>
      <c r="U64" s="10">
        <v>2341.3037629325354</v>
      </c>
      <c r="V64" s="10">
        <v>2341.3037662663451</v>
      </c>
      <c r="W64" s="10">
        <v>2310.2537708566547</v>
      </c>
      <c r="X64" s="10">
        <v>2179.0537759388626</v>
      </c>
      <c r="Y64" s="10">
        <v>1867.0537786442426</v>
      </c>
      <c r="Z64" s="10">
        <v>1867.0542418408725</v>
      </c>
      <c r="AA64" s="10">
        <v>1867.0542454065526</v>
      </c>
      <c r="AB64" s="10">
        <v>1675.7522895995128</v>
      </c>
      <c r="AC64" s="10">
        <v>1647.0522952896733</v>
      </c>
    </row>
    <row r="65" spans="1:29" s="36" customFormat="1">
      <c r="A65" s="46" t="s">
        <v>167</v>
      </c>
      <c r="B65" s="46" t="s">
        <v>117</v>
      </c>
      <c r="C65" s="46" t="s">
        <v>151</v>
      </c>
      <c r="D65" s="46" t="s">
        <v>9</v>
      </c>
      <c r="E65" s="10">
        <v>2082.6600036621071</v>
      </c>
      <c r="F65" s="10">
        <v>2082.6606845857368</v>
      </c>
      <c r="G65" s="10">
        <v>2082.6606860995576</v>
      </c>
      <c r="H65" s="10">
        <v>2082.6606919536371</v>
      </c>
      <c r="I65" s="10">
        <v>2082.6607125193673</v>
      </c>
      <c r="J65" s="10">
        <v>2082.6607191364769</v>
      </c>
      <c r="K65" s="10">
        <v>2082.660719265547</v>
      </c>
      <c r="L65" s="10">
        <v>2082.6607195334773</v>
      </c>
      <c r="M65" s="10">
        <v>2082.660720732727</v>
      </c>
      <c r="N65" s="10">
        <v>2082.6607277058069</v>
      </c>
      <c r="O65" s="10">
        <v>2082.6607301247172</v>
      </c>
      <c r="P65" s="10">
        <v>2082.6607302464672</v>
      </c>
      <c r="Q65" s="10">
        <v>2082.6607304036074</v>
      </c>
      <c r="R65" s="10">
        <v>2015.460734204155</v>
      </c>
      <c r="S65" s="10">
        <v>1595.4607357612649</v>
      </c>
      <c r="T65" s="10">
        <v>1595.460738870665</v>
      </c>
      <c r="U65" s="10">
        <v>1413.7607478603827</v>
      </c>
      <c r="V65" s="10">
        <v>1413.7607524650227</v>
      </c>
      <c r="W65" s="10">
        <v>1394.2607579487826</v>
      </c>
      <c r="X65" s="10">
        <v>1201.6607629038779</v>
      </c>
      <c r="Y65" s="10">
        <v>1201.660767280378</v>
      </c>
      <c r="Z65" s="10">
        <v>338.10127216597499</v>
      </c>
      <c r="AA65" s="10">
        <v>338.10128308664503</v>
      </c>
      <c r="AB65" s="10">
        <v>338.10224686341496</v>
      </c>
      <c r="AC65" s="10">
        <v>338.10258908251501</v>
      </c>
    </row>
    <row r="66" spans="1:29" s="36" customFormat="1">
      <c r="A66" s="46" t="s">
        <v>167</v>
      </c>
      <c r="B66" s="46" t="s">
        <v>118</v>
      </c>
      <c r="C66" s="46" t="s">
        <v>152</v>
      </c>
      <c r="D66" s="46" t="s">
        <v>9</v>
      </c>
      <c r="E66" s="10">
        <v>0</v>
      </c>
      <c r="F66" s="10">
        <v>85.665388231950004</v>
      </c>
      <c r="G66" s="10">
        <v>85.665390685749998</v>
      </c>
      <c r="H66" s="10">
        <v>85.66541756769999</v>
      </c>
      <c r="I66" s="10">
        <v>85.665427389919998</v>
      </c>
      <c r="J66" s="10">
        <v>85.665429358650002</v>
      </c>
      <c r="K66" s="10">
        <v>85.665429372199995</v>
      </c>
      <c r="L66" s="10">
        <v>85.665429401959997</v>
      </c>
      <c r="M66" s="10">
        <v>85.665430014850003</v>
      </c>
      <c r="N66" s="10">
        <v>85.665434012399999</v>
      </c>
      <c r="O66" s="10">
        <v>85.665434626039996</v>
      </c>
      <c r="P66" s="10">
        <v>85.665434720939999</v>
      </c>
      <c r="Q66" s="10">
        <v>85.665434850720004</v>
      </c>
      <c r="R66" s="10">
        <v>85.665435205169999</v>
      </c>
      <c r="S66" s="10">
        <v>85.665435657649994</v>
      </c>
      <c r="T66" s="10">
        <v>85.665436186869997</v>
      </c>
      <c r="U66" s="10">
        <v>85.665437200699998</v>
      </c>
      <c r="V66" s="10">
        <v>85.665439327199991</v>
      </c>
      <c r="W66" s="10">
        <v>85.665441358899997</v>
      </c>
      <c r="X66" s="10">
        <v>85.665443461929996</v>
      </c>
      <c r="Y66" s="10">
        <v>85.665446310120004</v>
      </c>
      <c r="Z66" s="10">
        <v>85.665462776959998</v>
      </c>
      <c r="AA66" s="10">
        <v>85.665469784029995</v>
      </c>
      <c r="AB66" s="10">
        <v>85.665928938999912</v>
      </c>
      <c r="AC66" s="10">
        <v>85.665941783800008</v>
      </c>
    </row>
    <row r="67" spans="1:29" s="36" customFormat="1">
      <c r="A67" s="46" t="s">
        <v>167</v>
      </c>
      <c r="B67" s="46" t="s">
        <v>119</v>
      </c>
      <c r="C67" s="46" t="s">
        <v>153</v>
      </c>
      <c r="D67" s="46" t="s">
        <v>9</v>
      </c>
      <c r="E67" s="10">
        <v>0</v>
      </c>
      <c r="F67" s="10">
        <v>4.5936517000000002E-4</v>
      </c>
      <c r="G67" s="10">
        <v>4.6315867999999997E-4</v>
      </c>
      <c r="H67" s="10">
        <v>4.6912078999999902E-4</v>
      </c>
      <c r="I67" s="10">
        <v>4.8065893999999897E-4</v>
      </c>
      <c r="J67" s="10">
        <v>4.8428429000000001E-4</v>
      </c>
      <c r="K67" s="10">
        <v>4.8446082000000001E-4</v>
      </c>
      <c r="L67" s="10">
        <v>4.8480749000000002E-4</v>
      </c>
      <c r="M67" s="10">
        <v>4.8657428999999996E-4</v>
      </c>
      <c r="N67" s="10">
        <v>4.9043671E-4</v>
      </c>
      <c r="O67" s="10">
        <v>4.9085090000000001E-4</v>
      </c>
      <c r="P67" s="10">
        <v>4.9144306000000002E-4</v>
      </c>
      <c r="Q67" s="10">
        <v>4.9193844999999997E-4</v>
      </c>
      <c r="R67" s="10">
        <v>4.9317119000000004E-4</v>
      </c>
      <c r="S67" s="10">
        <v>4.9491182999999994E-4</v>
      </c>
      <c r="T67" s="10">
        <v>4.9833869999999999E-4</v>
      </c>
      <c r="U67" s="10">
        <v>5.0555199999999896E-4</v>
      </c>
      <c r="V67" s="10">
        <v>5.2093487999999998E-4</v>
      </c>
      <c r="W67" s="10">
        <v>5.3593118000000006E-4</v>
      </c>
      <c r="X67" s="10">
        <v>5.3794092999999898E-4</v>
      </c>
      <c r="Y67" s="10">
        <v>5.5040676000000003E-4</v>
      </c>
      <c r="Z67" s="10">
        <v>8.1113487000000002E-4</v>
      </c>
      <c r="AA67" s="10">
        <v>8.1885352999999791E-4</v>
      </c>
      <c r="AB67" s="10">
        <v>9.4318705999999798E-4</v>
      </c>
      <c r="AC67" s="10">
        <v>9.6561896999999993E-4</v>
      </c>
    </row>
    <row r="68" spans="1:29" s="36" customFormat="1">
      <c r="A68" s="46" t="s">
        <v>168</v>
      </c>
      <c r="B68" s="46" t="s">
        <v>120</v>
      </c>
      <c r="C68" s="46" t="s">
        <v>154</v>
      </c>
      <c r="D68" s="46" t="s">
        <v>9</v>
      </c>
      <c r="E68" s="10">
        <v>324.5</v>
      </c>
      <c r="F68" s="10">
        <v>324.5</v>
      </c>
      <c r="G68" s="10">
        <v>324.50014755659998</v>
      </c>
      <c r="H68" s="10">
        <v>686.45851757182004</v>
      </c>
      <c r="I68" s="10">
        <v>842.482360130399</v>
      </c>
      <c r="J68" s="10">
        <v>1104.0912379609299</v>
      </c>
      <c r="K68" s="10">
        <v>1104.09123805074</v>
      </c>
      <c r="L68" s="10">
        <v>1104.0912381764999</v>
      </c>
      <c r="M68" s="10">
        <v>1104.0912384615001</v>
      </c>
      <c r="N68" s="10">
        <v>1104.09123887485</v>
      </c>
      <c r="O68" s="10">
        <v>1104.0912391844499</v>
      </c>
      <c r="P68" s="10">
        <v>977.59123949809998</v>
      </c>
      <c r="Q68" s="10">
        <v>977.59124003014995</v>
      </c>
      <c r="R68" s="10">
        <v>977.59124090659998</v>
      </c>
      <c r="S68" s="10">
        <v>818.59124269636004</v>
      </c>
      <c r="T68" s="10">
        <v>818.59124375210001</v>
      </c>
      <c r="U68" s="10">
        <v>779.58245555600001</v>
      </c>
      <c r="V68" s="10">
        <v>779.59124640330003</v>
      </c>
      <c r="W68" s="10">
        <v>779.59124749980003</v>
      </c>
      <c r="X68" s="10">
        <v>779.59124846053999</v>
      </c>
      <c r="Y68" s="10">
        <v>779.59124940665004</v>
      </c>
      <c r="Z68" s="10">
        <v>779.59284346029995</v>
      </c>
      <c r="AA68" s="10">
        <v>779.59284582359999</v>
      </c>
      <c r="AB68" s="10">
        <v>779.5929315592</v>
      </c>
      <c r="AC68" s="10">
        <v>779.59293533130005</v>
      </c>
    </row>
    <row r="69" spans="1:29" s="36" customFormat="1">
      <c r="A69" s="46" t="s">
        <v>168</v>
      </c>
      <c r="B69" s="46" t="s">
        <v>121</v>
      </c>
      <c r="C69" s="46" t="s">
        <v>155</v>
      </c>
      <c r="D69" s="46" t="s">
        <v>9</v>
      </c>
      <c r="E69" s="10">
        <v>0</v>
      </c>
      <c r="F69" s="10">
        <v>0</v>
      </c>
      <c r="G69" s="10">
        <v>1.2017816E-4</v>
      </c>
      <c r="H69" s="10">
        <v>3.5410418999999897E-4</v>
      </c>
      <c r="I69" s="10">
        <v>3.5910678000000001E-4</v>
      </c>
      <c r="J69" s="10">
        <v>4.8398758999999901E-4</v>
      </c>
      <c r="K69" s="10">
        <v>4.8415451999999802E-4</v>
      </c>
      <c r="L69" s="10">
        <v>4.8454686999999997E-4</v>
      </c>
      <c r="M69" s="10">
        <v>4.8530114000000003E-4</v>
      </c>
      <c r="N69" s="10">
        <v>4.8777151000000004E-4</v>
      </c>
      <c r="O69" s="10">
        <v>4.8929628999999999E-4</v>
      </c>
      <c r="P69" s="10">
        <v>4.9154731999999997E-4</v>
      </c>
      <c r="Q69" s="10">
        <v>4.9322276999999993E-4</v>
      </c>
      <c r="R69" s="10">
        <v>4.9588479999999999E-4</v>
      </c>
      <c r="S69" s="10">
        <v>4.9987703000000001E-4</v>
      </c>
      <c r="T69" s="10">
        <v>5.0445207000000001E-4</v>
      </c>
      <c r="U69" s="10">
        <v>5.0960765000000003E-4</v>
      </c>
      <c r="V69" s="10">
        <v>5.2409967000000002E-4</v>
      </c>
      <c r="W69" s="10">
        <v>5.6318535999999998E-4</v>
      </c>
      <c r="X69" s="10">
        <v>5.6912184999999998E-4</v>
      </c>
      <c r="Y69" s="10">
        <v>7.1397123000000004E-4</v>
      </c>
      <c r="Z69" s="10">
        <v>9.34866639999998E-4</v>
      </c>
      <c r="AA69" s="10">
        <v>9.4306353999999996E-4</v>
      </c>
      <c r="AB69" s="10">
        <v>1.0576322500000001E-3</v>
      </c>
      <c r="AC69" s="10">
        <v>1.1797085999999989E-3</v>
      </c>
    </row>
    <row r="70" spans="1:29" s="36" customFormat="1">
      <c r="A70" s="46" t="s">
        <v>168</v>
      </c>
      <c r="B70" s="46" t="s">
        <v>122</v>
      </c>
      <c r="C70" s="46" t="s">
        <v>156</v>
      </c>
      <c r="D70" s="46" t="s">
        <v>9</v>
      </c>
      <c r="E70" s="10">
        <v>1343.0600090026815</v>
      </c>
      <c r="F70" s="10">
        <v>1343.0600090026815</v>
      </c>
      <c r="G70" s="10">
        <v>1434.8299942099513</v>
      </c>
      <c r="H70" s="10">
        <v>1880.9535843267515</v>
      </c>
      <c r="I70" s="10">
        <v>1880.9536363860814</v>
      </c>
      <c r="J70" s="10">
        <v>2044.7753081969515</v>
      </c>
      <c r="K70" s="10">
        <v>2044.7753083038215</v>
      </c>
      <c r="L70" s="10">
        <v>2044.7753084967815</v>
      </c>
      <c r="M70" s="10">
        <v>2044.7753087393814</v>
      </c>
      <c r="N70" s="10">
        <v>1946.0753122769192</v>
      </c>
      <c r="O70" s="10">
        <v>1946.0753127282892</v>
      </c>
      <c r="P70" s="10">
        <v>1874.6753116627203</v>
      </c>
      <c r="Q70" s="10">
        <v>1689.8753092248735</v>
      </c>
      <c r="R70" s="10">
        <v>1689.8753104847235</v>
      </c>
      <c r="S70" s="10">
        <v>1689.8753117236035</v>
      </c>
      <c r="T70" s="10">
        <v>1363.175312385514</v>
      </c>
      <c r="U70" s="10">
        <v>1363.175315358264</v>
      </c>
      <c r="V70" s="10">
        <v>1363.1753198673639</v>
      </c>
      <c r="W70" s="10">
        <v>1363.1753273170841</v>
      </c>
      <c r="X70" s="10">
        <v>1149.3153290178129</v>
      </c>
      <c r="Y70" s="10">
        <v>1149.3158632148629</v>
      </c>
      <c r="Z70" s="10">
        <v>1018.516014227656</v>
      </c>
      <c r="AA70" s="10">
        <v>1018.516562850756</v>
      </c>
      <c r="AB70" s="10">
        <v>1133.0888264557559</v>
      </c>
      <c r="AC70" s="10">
        <v>1133.088830249156</v>
      </c>
    </row>
    <row r="71" spans="1:29" s="36" customFormat="1">
      <c r="A71" s="46" t="s">
        <v>168</v>
      </c>
      <c r="B71" s="46" t="s">
        <v>123</v>
      </c>
      <c r="C71" s="46" t="s">
        <v>157</v>
      </c>
      <c r="D71" s="46" t="s">
        <v>9</v>
      </c>
      <c r="E71" s="10">
        <v>90.75</v>
      </c>
      <c r="F71" s="10">
        <v>90.75</v>
      </c>
      <c r="G71" s="10">
        <v>90.751747397399996</v>
      </c>
      <c r="H71" s="10">
        <v>90.751904879329999</v>
      </c>
      <c r="I71" s="10">
        <v>90.751909996560002</v>
      </c>
      <c r="J71" s="10">
        <v>1.9367302499999999E-3</v>
      </c>
      <c r="K71" s="10">
        <v>1.93689985E-3</v>
      </c>
      <c r="L71" s="10">
        <v>1.9372747199999998E-3</v>
      </c>
      <c r="M71" s="10">
        <v>1.9379517000000001E-3</v>
      </c>
      <c r="N71" s="10">
        <v>1.9398393499999991E-3</v>
      </c>
      <c r="O71" s="10">
        <v>1.9416349999999999E-3</v>
      </c>
      <c r="P71" s="10">
        <v>1.94302374E-3</v>
      </c>
      <c r="Q71" s="10">
        <v>1.94498077E-3</v>
      </c>
      <c r="R71" s="10">
        <v>1.9485326699999999E-3</v>
      </c>
      <c r="S71" s="10">
        <v>1.9523800999999999E-3</v>
      </c>
      <c r="T71" s="10">
        <v>1.9568206399999989E-3</v>
      </c>
      <c r="U71" s="10">
        <v>1.9629525000000002E-3</v>
      </c>
      <c r="V71" s="10">
        <v>1.9788303000000001E-3</v>
      </c>
      <c r="W71" s="10">
        <v>1.9840964E-3</v>
      </c>
      <c r="X71" s="10">
        <v>1.987917259999999E-3</v>
      </c>
      <c r="Y71" s="10">
        <v>2.4264171000000002E-3</v>
      </c>
      <c r="Z71" s="10">
        <v>21.8511835509</v>
      </c>
      <c r="AA71" s="10">
        <v>106.3588195287</v>
      </c>
      <c r="AB71" s="10">
        <v>106.3588281458</v>
      </c>
      <c r="AC71" s="10">
        <v>106.3588447362</v>
      </c>
    </row>
    <row r="72" spans="1:29" s="36" customFormat="1">
      <c r="A72" s="46" t="s">
        <v>168</v>
      </c>
      <c r="B72" s="46" t="s">
        <v>124</v>
      </c>
      <c r="C72" s="46" t="s">
        <v>158</v>
      </c>
      <c r="D72" s="46" t="s">
        <v>9</v>
      </c>
      <c r="E72" s="10">
        <v>422.40000152587891</v>
      </c>
      <c r="F72" s="10">
        <v>422.40000152587891</v>
      </c>
      <c r="G72" s="10">
        <v>422.40000152587891</v>
      </c>
      <c r="H72" s="10">
        <v>422.40000152587891</v>
      </c>
      <c r="I72" s="10">
        <v>422.40000152587891</v>
      </c>
      <c r="J72" s="10">
        <v>422.40000152587891</v>
      </c>
      <c r="K72" s="10">
        <v>422.40000152587891</v>
      </c>
      <c r="L72" s="10">
        <v>422.40000152587891</v>
      </c>
      <c r="M72" s="10">
        <v>422.40000152587891</v>
      </c>
      <c r="N72" s="10">
        <v>422.40000152587891</v>
      </c>
      <c r="O72" s="10">
        <v>422.40000152587891</v>
      </c>
      <c r="P72" s="10">
        <v>422.40000152587891</v>
      </c>
      <c r="Q72" s="10">
        <v>422.40000152587891</v>
      </c>
      <c r="R72" s="10">
        <v>422.40000152587891</v>
      </c>
      <c r="S72" s="10">
        <v>422.40000152587891</v>
      </c>
      <c r="T72" s="10">
        <v>422.40000152587891</v>
      </c>
      <c r="U72" s="10">
        <v>422.40000152587891</v>
      </c>
      <c r="V72" s="10">
        <v>422.40000152587891</v>
      </c>
      <c r="W72" s="10">
        <v>422.40000152587891</v>
      </c>
      <c r="X72" s="10">
        <v>422.40000152587891</v>
      </c>
      <c r="Y72" s="10">
        <v>422.40000152587891</v>
      </c>
      <c r="Z72" s="10">
        <v>210</v>
      </c>
      <c r="AA72" s="10">
        <v>210</v>
      </c>
      <c r="AB72" s="10">
        <v>210</v>
      </c>
      <c r="AC72" s="10">
        <v>210</v>
      </c>
    </row>
    <row r="73" spans="1:29" s="36" customFormat="1">
      <c r="A73" s="46" t="s">
        <v>168</v>
      </c>
      <c r="B73" s="46" t="s">
        <v>125</v>
      </c>
      <c r="C73" s="46" t="s">
        <v>159</v>
      </c>
      <c r="D73" s="46" t="s">
        <v>9</v>
      </c>
      <c r="E73" s="10">
        <v>0</v>
      </c>
      <c r="F73" s="10">
        <v>0</v>
      </c>
      <c r="G73" s="10">
        <v>1.6962529999999901E-4</v>
      </c>
      <c r="H73" s="10">
        <v>1.627425539999999E-3</v>
      </c>
      <c r="I73" s="10">
        <v>600.00099468250005</v>
      </c>
      <c r="J73" s="10">
        <v>600.0009969171</v>
      </c>
      <c r="K73" s="10">
        <v>600.00099698589997</v>
      </c>
      <c r="L73" s="10">
        <v>600.00099709580002</v>
      </c>
      <c r="M73" s="10">
        <v>600.0009974285</v>
      </c>
      <c r="N73" s="10">
        <v>600.00099758789997</v>
      </c>
      <c r="O73" s="10">
        <v>600.00099782040002</v>
      </c>
      <c r="P73" s="10">
        <v>600.00099809180006</v>
      </c>
      <c r="Q73" s="10">
        <v>600.00099863469995</v>
      </c>
      <c r="R73" s="10">
        <v>600.00100058750002</v>
      </c>
      <c r="S73" s="10">
        <v>600.00100164269998</v>
      </c>
      <c r="T73" s="10">
        <v>600.00100236790001</v>
      </c>
      <c r="U73" s="10">
        <v>600.00100291570004</v>
      </c>
      <c r="V73" s="10">
        <v>600.00100405570004</v>
      </c>
      <c r="W73" s="10">
        <v>600.0010044544</v>
      </c>
      <c r="X73" s="10">
        <v>600.00100505969999</v>
      </c>
      <c r="Y73" s="10">
        <v>600.00100600379994</v>
      </c>
      <c r="Z73" s="10">
        <v>600.0010083761</v>
      </c>
      <c r="AA73" s="10">
        <v>600.00122495569997</v>
      </c>
      <c r="AB73" s="10">
        <v>600.00181962930003</v>
      </c>
      <c r="AC73" s="10">
        <v>600.00182396989999</v>
      </c>
    </row>
    <row r="74" spans="1:29" s="36" customFormat="1">
      <c r="A74" s="46" t="s">
        <v>168</v>
      </c>
      <c r="B74" s="46" t="s">
        <v>126</v>
      </c>
      <c r="C74" s="46" t="s">
        <v>160</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29" s="36" customFormat="1">
      <c r="A75" s="46" t="s">
        <v>168</v>
      </c>
      <c r="B75" s="46" t="s">
        <v>127</v>
      </c>
      <c r="C75" s="46" t="s">
        <v>161</v>
      </c>
      <c r="D75" s="46" t="s">
        <v>9</v>
      </c>
      <c r="E75" s="10">
        <v>136</v>
      </c>
      <c r="F75" s="10">
        <v>136</v>
      </c>
      <c r="G75" s="10">
        <v>136.00059737599</v>
      </c>
      <c r="H75" s="10">
        <v>136.00191875390001</v>
      </c>
      <c r="I75" s="10">
        <v>136.00194029479999</v>
      </c>
      <c r="J75" s="10">
        <v>136.00194472460001</v>
      </c>
      <c r="K75" s="10">
        <v>70.001944839700002</v>
      </c>
      <c r="L75" s="10">
        <v>70.001945046300008</v>
      </c>
      <c r="M75" s="10">
        <v>70.001945560499991</v>
      </c>
      <c r="N75" s="10">
        <v>70.001946820599997</v>
      </c>
      <c r="O75" s="10">
        <v>70.00194819970001</v>
      </c>
      <c r="P75" s="10">
        <v>1.9494389999999901E-3</v>
      </c>
      <c r="Q75" s="10">
        <v>1.9513952599999899E-3</v>
      </c>
      <c r="R75" s="10">
        <v>1.9556126299999999E-3</v>
      </c>
      <c r="S75" s="10">
        <v>1.9590058499999998E-3</v>
      </c>
      <c r="T75" s="10">
        <v>1.9621693999999999E-3</v>
      </c>
      <c r="U75" s="10">
        <v>1.9665341000000003E-3</v>
      </c>
      <c r="V75" s="10">
        <v>1.9686238999999999E-3</v>
      </c>
      <c r="W75" s="10">
        <v>1.970949599999999E-3</v>
      </c>
      <c r="X75" s="10">
        <v>1.9738178400000002E-3</v>
      </c>
      <c r="Y75" s="10">
        <v>2.2567204299999899E-3</v>
      </c>
      <c r="Z75" s="10">
        <v>2.53415829999999E-3</v>
      </c>
      <c r="AA75" s="10">
        <v>245.38590068460002</v>
      </c>
      <c r="AB75" s="10">
        <v>245.38591833609999</v>
      </c>
      <c r="AC75" s="10">
        <v>245.38592927759998</v>
      </c>
    </row>
    <row r="76" spans="1:29" s="36" customFormat="1">
      <c r="A76" s="46" t="s">
        <v>168</v>
      </c>
      <c r="B76" s="46" t="s">
        <v>128</v>
      </c>
      <c r="C76" s="46" t="s">
        <v>162</v>
      </c>
      <c r="D76" s="46" t="s">
        <v>9</v>
      </c>
      <c r="E76" s="10">
        <v>0</v>
      </c>
      <c r="F76" s="10">
        <v>0</v>
      </c>
      <c r="G76" s="10">
        <v>342.57472493679001</v>
      </c>
      <c r="H76" s="10">
        <v>399.99973664264002</v>
      </c>
      <c r="I76" s="10">
        <v>399.99995995443999</v>
      </c>
      <c r="J76" s="10">
        <v>399.99996159846</v>
      </c>
      <c r="K76" s="10">
        <v>399.99996168812999</v>
      </c>
      <c r="L76" s="10">
        <v>399.99996183963998</v>
      </c>
      <c r="M76" s="10">
        <v>399.99996221012998</v>
      </c>
      <c r="N76" s="10">
        <v>399.99996275981999</v>
      </c>
      <c r="O76" s="10">
        <v>399.99996330660002</v>
      </c>
      <c r="P76" s="10">
        <v>399.99996399114002</v>
      </c>
      <c r="Q76" s="10">
        <v>399.99996488177999</v>
      </c>
      <c r="R76" s="10">
        <v>399.99996659137003</v>
      </c>
      <c r="S76" s="10">
        <v>399.99996776826998</v>
      </c>
      <c r="T76" s="10">
        <v>399.9999688003</v>
      </c>
      <c r="U76" s="10">
        <v>399.99997035065002</v>
      </c>
      <c r="V76" s="10">
        <v>399.99997206390003</v>
      </c>
      <c r="W76" s="10">
        <v>399.9999737142</v>
      </c>
      <c r="X76" s="10">
        <v>399.99997577706</v>
      </c>
      <c r="Y76" s="10">
        <v>399.99997886950001</v>
      </c>
      <c r="Z76" s="10">
        <v>399.99998155150001</v>
      </c>
      <c r="AA76" s="10">
        <v>400.00045279160003</v>
      </c>
      <c r="AB76" s="10">
        <v>400.00045737869999</v>
      </c>
      <c r="AC76" s="10">
        <v>400.00046278079998</v>
      </c>
    </row>
    <row r="77" spans="1:29" s="36" customFormat="1">
      <c r="A77" s="46" t="s">
        <v>169</v>
      </c>
      <c r="B77" s="46" t="s">
        <v>129</v>
      </c>
      <c r="C77" s="46" t="s">
        <v>163</v>
      </c>
      <c r="D77" s="46" t="s">
        <v>9</v>
      </c>
      <c r="E77" s="10">
        <v>168</v>
      </c>
      <c r="F77" s="10">
        <v>168</v>
      </c>
      <c r="G77" s="10">
        <v>275.57654000000002</v>
      </c>
      <c r="H77" s="10">
        <v>526.46423000000004</v>
      </c>
      <c r="I77" s="10">
        <v>526.46423000000004</v>
      </c>
      <c r="J77" s="10">
        <v>526.46501380503992</v>
      </c>
      <c r="K77" s="10">
        <v>526.46501383733994</v>
      </c>
      <c r="L77" s="10">
        <v>526.46501386089994</v>
      </c>
      <c r="M77" s="10">
        <v>526.46501394429993</v>
      </c>
      <c r="N77" s="10">
        <v>526.46501666256995</v>
      </c>
      <c r="O77" s="10">
        <v>526.46501666896995</v>
      </c>
      <c r="P77" s="10">
        <v>526.46501667279995</v>
      </c>
      <c r="Q77" s="10">
        <v>526.46501667780001</v>
      </c>
      <c r="R77" s="10">
        <v>526.46501668630003</v>
      </c>
      <c r="S77" s="10">
        <v>526.46501668990004</v>
      </c>
      <c r="T77" s="10">
        <v>526.46501669405995</v>
      </c>
      <c r="U77" s="10">
        <v>810.32738669850005</v>
      </c>
      <c r="V77" s="10">
        <v>810.32738670394997</v>
      </c>
      <c r="W77" s="10">
        <v>810.32738671070001</v>
      </c>
      <c r="X77" s="10">
        <v>810.32738671890002</v>
      </c>
      <c r="Y77" s="10">
        <v>810.32738673020003</v>
      </c>
      <c r="Z77" s="10">
        <v>810.32738675020005</v>
      </c>
      <c r="AA77" s="10">
        <v>810.32738679900001</v>
      </c>
      <c r="AB77" s="10">
        <v>810.32738701609992</v>
      </c>
      <c r="AC77" s="10">
        <v>810.32738796490003</v>
      </c>
    </row>
    <row r="78" spans="1:29" s="36" customFormat="1">
      <c r="A78" s="46" t="s">
        <v>169</v>
      </c>
      <c r="B78" s="46" t="s">
        <v>130</v>
      </c>
      <c r="C78" s="46" t="s">
        <v>164</v>
      </c>
      <c r="D78" s="46" t="s">
        <v>9</v>
      </c>
      <c r="E78" s="10">
        <v>251.34999847412098</v>
      </c>
      <c r="F78" s="10">
        <v>251.34999847412098</v>
      </c>
      <c r="G78" s="10">
        <v>464.10398050871999</v>
      </c>
      <c r="H78" s="10">
        <v>542.39795062262101</v>
      </c>
      <c r="I78" s="10">
        <v>944.51709335198098</v>
      </c>
      <c r="J78" s="10">
        <v>944.51709425798094</v>
      </c>
      <c r="K78" s="10">
        <v>944.51715481042106</v>
      </c>
      <c r="L78" s="10">
        <v>944.51715631752097</v>
      </c>
      <c r="M78" s="10">
        <v>1551.3505567472209</v>
      </c>
      <c r="N78" s="10">
        <v>1551.350557251491</v>
      </c>
      <c r="O78" s="10">
        <v>1551.3505575856209</v>
      </c>
      <c r="P78" s="10">
        <v>1551.3505579995708</v>
      </c>
      <c r="Q78" s="10">
        <v>1551.3506589298211</v>
      </c>
      <c r="R78" s="10">
        <v>1551.350660326771</v>
      </c>
      <c r="S78" s="10">
        <v>1551.3506618044212</v>
      </c>
      <c r="T78" s="10">
        <v>1551.3508131018611</v>
      </c>
      <c r="U78" s="10">
        <v>1551.350813715921</v>
      </c>
      <c r="V78" s="10">
        <v>1551.350814679171</v>
      </c>
      <c r="W78" s="10">
        <v>1551.3508158562211</v>
      </c>
      <c r="X78" s="10">
        <v>1551.350817005921</v>
      </c>
      <c r="Y78" s="10">
        <v>1551.350818332751</v>
      </c>
      <c r="Z78" s="10">
        <v>1551.3508202807911</v>
      </c>
      <c r="AA78" s="10">
        <v>1551.350823324751</v>
      </c>
      <c r="AB78" s="10">
        <v>1551.3508256968212</v>
      </c>
      <c r="AC78" s="10">
        <v>1551.350828369091</v>
      </c>
    </row>
    <row r="79" spans="1:29" s="36" customFormat="1">
      <c r="A79" s="46" t="s">
        <v>169</v>
      </c>
      <c r="B79" s="46" t="s">
        <v>131</v>
      </c>
      <c r="C79" s="46" t="s">
        <v>165</v>
      </c>
      <c r="D79" s="46" t="s">
        <v>9</v>
      </c>
      <c r="E79" s="10">
        <v>144</v>
      </c>
      <c r="F79" s="10">
        <v>144.00047947882999</v>
      </c>
      <c r="G79" s="10">
        <v>144.00061145536</v>
      </c>
      <c r="H79" s="10">
        <v>144.00061323194001</v>
      </c>
      <c r="I79" s="10">
        <v>144.00061541077</v>
      </c>
      <c r="J79" s="10">
        <v>358.58828407562999</v>
      </c>
      <c r="K79" s="10">
        <v>636.792449869699</v>
      </c>
      <c r="L79" s="10">
        <v>636.79245017149901</v>
      </c>
      <c r="M79" s="10">
        <v>636.79245079575901</v>
      </c>
      <c r="N79" s="10">
        <v>856.28819138353992</v>
      </c>
      <c r="O79" s="10">
        <v>856.28819175543003</v>
      </c>
      <c r="P79" s="10">
        <v>856.28819229319993</v>
      </c>
      <c r="Q79" s="10">
        <v>856.28819428479994</v>
      </c>
      <c r="R79" s="10">
        <v>856.28819635493994</v>
      </c>
      <c r="S79" s="10">
        <v>856.2941285677</v>
      </c>
      <c r="T79" s="10">
        <v>856.29412886</v>
      </c>
      <c r="U79" s="10">
        <v>856.29412907849996</v>
      </c>
      <c r="V79" s="10">
        <v>856.29412977559991</v>
      </c>
      <c r="W79" s="10">
        <v>856.29413053799999</v>
      </c>
      <c r="X79" s="10">
        <v>856.29413114599993</v>
      </c>
      <c r="Y79" s="10">
        <v>712.29413198199995</v>
      </c>
      <c r="Z79" s="10">
        <v>712.29413425600001</v>
      </c>
      <c r="AA79" s="10">
        <v>712.29413684600001</v>
      </c>
      <c r="AB79" s="10">
        <v>712.29413849599996</v>
      </c>
      <c r="AC79" s="10">
        <v>712.29414037129993</v>
      </c>
    </row>
    <row r="80" spans="1:29" s="36" customFormat="1"/>
    <row r="81" spans="1:29" s="36" customFormat="1">
      <c r="A81" s="8" t="s">
        <v>20</v>
      </c>
      <c r="B81" s="8" t="s">
        <v>81</v>
      </c>
      <c r="C81" s="8" t="s">
        <v>95</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89</v>
      </c>
      <c r="AB81" s="8" t="s">
        <v>90</v>
      </c>
      <c r="AC81" s="8" t="s">
        <v>93</v>
      </c>
    </row>
    <row r="82" spans="1:29" s="36" customFormat="1">
      <c r="A82" s="46" t="s">
        <v>166</v>
      </c>
      <c r="B82" s="46" t="s">
        <v>177</v>
      </c>
      <c r="C82" s="46" t="s">
        <v>171</v>
      </c>
      <c r="D82" s="46" t="s">
        <v>170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row>
    <row r="83" spans="1:29" s="36" customFormat="1">
      <c r="A83" s="46" t="s">
        <v>166</v>
      </c>
      <c r="B83" s="46" t="s">
        <v>178</v>
      </c>
      <c r="C83" s="46" t="s">
        <v>172</v>
      </c>
      <c r="D83" s="46" t="s">
        <v>170</v>
      </c>
      <c r="E83" s="10">
        <v>0</v>
      </c>
      <c r="F83" s="10">
        <v>0</v>
      </c>
      <c r="G83" s="10">
        <v>0</v>
      </c>
      <c r="H83" s="10">
        <v>0</v>
      </c>
      <c r="I83" s="10">
        <v>0</v>
      </c>
      <c r="J83" s="10">
        <v>0</v>
      </c>
      <c r="K83" s="10">
        <v>0</v>
      </c>
      <c r="L83" s="10">
        <v>0</v>
      </c>
      <c r="M83" s="10">
        <v>0</v>
      </c>
      <c r="N83" s="10">
        <v>0</v>
      </c>
      <c r="O83" s="10">
        <v>0</v>
      </c>
      <c r="P83" s="10">
        <v>0</v>
      </c>
      <c r="Q83" s="10">
        <v>0</v>
      </c>
      <c r="R83" s="10">
        <v>1.0006757E-4</v>
      </c>
      <c r="S83" s="10">
        <v>1.00315614E-4</v>
      </c>
      <c r="T83" s="10">
        <v>1.0122079E-4</v>
      </c>
      <c r="U83" s="10">
        <v>1.0234909E-4</v>
      </c>
      <c r="V83" s="10">
        <v>1.0264828600000001E-4</v>
      </c>
      <c r="W83" s="10">
        <v>1.0297806000000001E-4</v>
      </c>
      <c r="X83" s="10">
        <v>1.0356168E-4</v>
      </c>
      <c r="Y83" s="10">
        <v>1.04420265E-4</v>
      </c>
      <c r="Z83" s="10">
        <v>1.06161126E-4</v>
      </c>
      <c r="AA83" s="10">
        <v>1.1647796E-4</v>
      </c>
      <c r="AB83" s="10">
        <v>1.1819953999999999E-4</v>
      </c>
      <c r="AC83" s="10">
        <v>1.3375029999999999E-4</v>
      </c>
    </row>
    <row r="84" spans="1:29" s="36" customFormat="1">
      <c r="A84" s="46" t="s">
        <v>167</v>
      </c>
      <c r="B84" s="46" t="s">
        <v>179</v>
      </c>
      <c r="C84" s="46" t="s">
        <v>173</v>
      </c>
      <c r="D84" s="46" t="s">
        <v>170</v>
      </c>
      <c r="E84" s="10">
        <v>0</v>
      </c>
      <c r="F84" s="10">
        <v>0</v>
      </c>
      <c r="G84" s="10">
        <v>0</v>
      </c>
      <c r="H84" s="10">
        <v>0</v>
      </c>
      <c r="I84" s="10">
        <v>1.3259198999999999E-4</v>
      </c>
      <c r="J84" s="10">
        <v>1660.7987000000001</v>
      </c>
      <c r="K84" s="10">
        <v>1660.7987000000001</v>
      </c>
      <c r="L84" s="10">
        <v>1713.7067999999999</v>
      </c>
      <c r="M84" s="10">
        <v>2380.7067999999999</v>
      </c>
      <c r="N84" s="10">
        <v>3046.7067999999999</v>
      </c>
      <c r="O84" s="10">
        <v>4285.2029999999904</v>
      </c>
      <c r="P84" s="10">
        <v>4468.2362999999996</v>
      </c>
      <c r="Q84" s="10">
        <v>4468.2362999999996</v>
      </c>
      <c r="R84" s="10">
        <v>4468.2370000000001</v>
      </c>
      <c r="S84" s="10">
        <v>4468.2370000000001</v>
      </c>
      <c r="T84" s="10">
        <v>5052.5</v>
      </c>
      <c r="U84" s="10">
        <v>5052.5</v>
      </c>
      <c r="V84" s="10">
        <v>5052.5</v>
      </c>
      <c r="W84" s="10">
        <v>5052.5</v>
      </c>
      <c r="X84" s="10">
        <v>5052.5</v>
      </c>
      <c r="Y84" s="10">
        <v>5052.5</v>
      </c>
      <c r="Z84" s="10">
        <v>5052.5</v>
      </c>
      <c r="AA84" s="10">
        <v>5052.5</v>
      </c>
      <c r="AB84" s="10">
        <v>5052.5</v>
      </c>
      <c r="AC84" s="10">
        <v>5052.5</v>
      </c>
    </row>
    <row r="85" spans="1:29" s="36" customFormat="1">
      <c r="A85" s="46" t="s">
        <v>169</v>
      </c>
      <c r="B85" s="46" t="s">
        <v>180</v>
      </c>
      <c r="C85" s="46" t="s">
        <v>176</v>
      </c>
      <c r="D85" s="46" t="s">
        <v>170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v>0</v>
      </c>
      <c r="Z85" s="10">
        <v>0</v>
      </c>
      <c r="AA85" s="10">
        <v>0</v>
      </c>
      <c r="AB85" s="10">
        <v>0</v>
      </c>
      <c r="AC85" s="10">
        <v>0</v>
      </c>
    </row>
    <row r="86" spans="1:29" s="36" customFormat="1">
      <c r="A86" s="46" t="s">
        <v>167</v>
      </c>
      <c r="B86" s="46" t="s">
        <v>181</v>
      </c>
      <c r="C86" s="46" t="s">
        <v>174</v>
      </c>
      <c r="D86" s="46" t="s">
        <v>170</v>
      </c>
      <c r="E86" s="10">
        <v>0</v>
      </c>
      <c r="F86" s="10">
        <v>0</v>
      </c>
      <c r="G86" s="10">
        <v>0</v>
      </c>
      <c r="H86" s="10">
        <v>0</v>
      </c>
      <c r="I86" s="10">
        <v>0</v>
      </c>
      <c r="J86" s="10">
        <v>286.29309999999998</v>
      </c>
      <c r="K86" s="10">
        <v>286.29309999999998</v>
      </c>
      <c r="L86" s="10">
        <v>286.29311999999999</v>
      </c>
      <c r="M86" s="10">
        <v>286.29311999999999</v>
      </c>
      <c r="N86" s="10">
        <v>286.29311999999999</v>
      </c>
      <c r="O86" s="10">
        <v>286.29311999999999</v>
      </c>
      <c r="P86" s="10">
        <v>531.76340000000005</v>
      </c>
      <c r="Q86" s="10">
        <v>1531.7633000000001</v>
      </c>
      <c r="R86" s="10">
        <v>2531.7633999999998</v>
      </c>
      <c r="S86" s="10">
        <v>3531.7633999999998</v>
      </c>
      <c r="T86" s="10">
        <v>3947.5</v>
      </c>
      <c r="U86" s="10">
        <v>3947.5</v>
      </c>
      <c r="V86" s="10">
        <v>3947.5</v>
      </c>
      <c r="W86" s="10">
        <v>3947.5</v>
      </c>
      <c r="X86" s="10">
        <v>3947.5</v>
      </c>
      <c r="Y86" s="10">
        <v>3947.5</v>
      </c>
      <c r="Z86" s="10">
        <v>3947.5</v>
      </c>
      <c r="AA86" s="10">
        <v>3947.5</v>
      </c>
      <c r="AB86" s="10">
        <v>3947.5</v>
      </c>
      <c r="AC86" s="10">
        <v>3947.5</v>
      </c>
    </row>
    <row r="87" spans="1:29" s="36" customFormat="1">
      <c r="A87" s="46" t="s">
        <v>168</v>
      </c>
      <c r="B87" s="46" t="s">
        <v>182</v>
      </c>
      <c r="C87" s="46" t="s">
        <v>175</v>
      </c>
      <c r="D87" s="46" t="s">
        <v>170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10">
        <v>0</v>
      </c>
      <c r="AC87" s="10">
        <v>0</v>
      </c>
    </row>
    <row r="88" spans="1:29" s="36" customForma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1:29" s="36" customForma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spans="1:29" s="36" customForma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spans="1:29" s="36" customForma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spans="1:29" s="36" customForma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spans="1:29" s="36" customForma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spans="1:29" s="36" customForma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spans="1:29"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1:29" s="36" customForma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spans="1:29" s="36" customForma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spans="1:29" s="36" customForma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spans="1:29" s="36" customForma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spans="1:29" s="36" customForma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spans="1:29" s="36" customForma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spans="1:29" s="36" customForma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1:29" s="36" customForma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1:29" s="36" customForma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1:29" s="36" customForma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1:29" s="36" customForma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1:29" s="36" customForma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1:29" s="36" customForma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1:29" s="36" customForma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1:29" s="36" customForma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1:29" s="36" customForma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1:29" s="36" customForma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1:34" s="36" customForma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1:34" s="36" customForma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E114" s="6"/>
      <c r="AF114" s="6"/>
      <c r="AG114" s="6"/>
      <c r="AH114" s="6"/>
    </row>
    <row r="115" spans="1:34" s="36" customForma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E115" s="6"/>
      <c r="AF115" s="6"/>
      <c r="AG115" s="6"/>
      <c r="AH115" s="6"/>
    </row>
    <row r="116" spans="1:34" s="36" customForma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1:34" s="36" customForma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1:34" s="36" customForma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sheetData>
  <sheetProtection algorithmName="SHA-512" hashValue="2lt0gZHVOmxrBx7daFnZZqdcKbbPpwABkR+h+IKSJN0gg2haDF7AbJuqkx+LnnYZPtb1XuP9ji8oyZ9rW24iZg==" saltValue="HOBIM09c8toU08wFeI1DGg=="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57E188"/>
  </sheetPr>
  <dimension ref="A1:AC127"/>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224</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17</v>
      </c>
      <c r="B2" s="7" t="s">
        <v>186</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16</v>
      </c>
      <c r="B6" s="46" t="s">
        <v>2</v>
      </c>
      <c r="C6" s="10">
        <v>305479.842</v>
      </c>
      <c r="D6" s="10">
        <v>230950.52143999998</v>
      </c>
      <c r="E6" s="10">
        <v>180390.90030000001</v>
      </c>
      <c r="F6" s="10">
        <v>135402.86499999999</v>
      </c>
      <c r="G6" s="10">
        <v>99113.382099999988</v>
      </c>
      <c r="H6" s="10">
        <v>61583.3796</v>
      </c>
      <c r="I6" s="10">
        <v>49003.118699999999</v>
      </c>
      <c r="J6" s="10">
        <v>45997.258700000006</v>
      </c>
      <c r="K6" s="10">
        <v>39602.893700000001</v>
      </c>
      <c r="L6" s="10">
        <v>42685.265999999996</v>
      </c>
      <c r="M6" s="10">
        <v>32066.8475</v>
      </c>
      <c r="N6" s="10">
        <v>27015.520199999999</v>
      </c>
      <c r="O6" s="10">
        <v>23963.8197</v>
      </c>
      <c r="P6" s="10">
        <v>23864.440199999997</v>
      </c>
      <c r="Q6" s="10">
        <v>25040.616399999999</v>
      </c>
      <c r="R6" s="10">
        <v>21704.224199999997</v>
      </c>
      <c r="S6" s="10">
        <v>12286.531600000002</v>
      </c>
      <c r="T6" s="10">
        <v>11384.1137</v>
      </c>
      <c r="U6" s="10">
        <v>11307.937</v>
      </c>
      <c r="V6" s="10">
        <v>10512.793</v>
      </c>
      <c r="W6" s="10">
        <v>9325.2371000000003</v>
      </c>
      <c r="X6" s="10">
        <v>8365.5980999999992</v>
      </c>
      <c r="Y6" s="10">
        <v>7997.1323999999995</v>
      </c>
      <c r="Z6" s="10">
        <v>7478.0330999999996</v>
      </c>
      <c r="AA6" s="10">
        <v>6389.9192000000003</v>
      </c>
    </row>
    <row r="7" spans="1:29">
      <c r="A7" s="46" t="s">
        <v>16</v>
      </c>
      <c r="B7" s="46" t="s">
        <v>11</v>
      </c>
      <c r="C7" s="10">
        <v>105723.9945</v>
      </c>
      <c r="D7" s="10">
        <v>82134.176999999996</v>
      </c>
      <c r="E7" s="10">
        <v>66125.584499999997</v>
      </c>
      <c r="F7" s="10">
        <v>62075.508999999998</v>
      </c>
      <c r="G7" s="10">
        <v>41777.406499999997</v>
      </c>
      <c r="H7" s="10">
        <v>36030.777999999998</v>
      </c>
      <c r="I7" s="10">
        <v>36792.727500000001</v>
      </c>
      <c r="J7" s="10">
        <v>32765.932000000001</v>
      </c>
      <c r="K7" s="10">
        <v>32714.017</v>
      </c>
      <c r="L7" s="10">
        <v>13074.211499999999</v>
      </c>
      <c r="M7" s="10">
        <v>4643.0889999999999</v>
      </c>
      <c r="N7" s="10">
        <v>5294.8514999999998</v>
      </c>
      <c r="O7" s="10">
        <v>3925.8658</v>
      </c>
      <c r="P7" s="10">
        <v>4385.4515000000001</v>
      </c>
      <c r="Q7" s="10">
        <v>4678.38</v>
      </c>
      <c r="R7" s="10">
        <v>4210.8590000000004</v>
      </c>
      <c r="S7" s="10">
        <v>3795.2687999999998</v>
      </c>
      <c r="T7" s="10">
        <v>3767.2730000000001</v>
      </c>
      <c r="U7" s="10">
        <v>3556.6815000000001</v>
      </c>
      <c r="V7" s="10">
        <v>3336.3487999999998</v>
      </c>
      <c r="W7" s="10">
        <v>2975.6554999999998</v>
      </c>
      <c r="X7" s="10">
        <v>699.68375000000003</v>
      </c>
      <c r="Y7" s="10">
        <v>2067.5126</v>
      </c>
      <c r="Z7" s="10">
        <v>0</v>
      </c>
      <c r="AA7" s="10">
        <v>0</v>
      </c>
    </row>
    <row r="8" spans="1:29">
      <c r="A8" s="46" t="s">
        <v>16</v>
      </c>
      <c r="B8" s="46" t="s">
        <v>7</v>
      </c>
      <c r="C8" s="10">
        <v>10016.87652291208</v>
      </c>
      <c r="D8" s="10">
        <v>6759.2586135211968</v>
      </c>
      <c r="E8" s="10">
        <v>7741.2038724176555</v>
      </c>
      <c r="F8" s="10">
        <v>7831.5324153408001</v>
      </c>
      <c r="G8" s="10">
        <v>8636.4867020602305</v>
      </c>
      <c r="H8" s="10">
        <v>4225.0096550144071</v>
      </c>
      <c r="I8" s="10">
        <v>4485.9587025157307</v>
      </c>
      <c r="J8" s="10">
        <v>3587.2901521119502</v>
      </c>
      <c r="K8" s="10">
        <v>4614.4114119548603</v>
      </c>
      <c r="L8" s="10">
        <v>5820.9220822473299</v>
      </c>
      <c r="M8" s="10">
        <v>15370.8180874723</v>
      </c>
      <c r="N8" s="10">
        <v>9284.3079263828295</v>
      </c>
      <c r="O8" s="10">
        <v>6920.5248373330296</v>
      </c>
      <c r="P8" s="10">
        <v>7750.5014468880108</v>
      </c>
      <c r="Q8" s="10">
        <v>8179.3915546204289</v>
      </c>
      <c r="R8" s="10">
        <v>9726.6429655078682</v>
      </c>
      <c r="S8" s="10">
        <v>12358.686238196849</v>
      </c>
      <c r="T8" s="10">
        <v>10584.563647255676</v>
      </c>
      <c r="U8" s="10">
        <v>11697.151717530498</v>
      </c>
      <c r="V8" s="10">
        <v>7230.7471891092709</v>
      </c>
      <c r="W8" s="10">
        <v>6119.0839419558806</v>
      </c>
      <c r="X8" s="10">
        <v>2899.0063224615205</v>
      </c>
      <c r="Y8" s="10">
        <v>1508.3248872037998</v>
      </c>
      <c r="Z8" s="10">
        <v>1508.8529453016401</v>
      </c>
      <c r="AA8" s="10">
        <v>1438.1348126559401</v>
      </c>
    </row>
    <row r="9" spans="1:29">
      <c r="A9" s="46" t="s">
        <v>16</v>
      </c>
      <c r="B9" s="46" t="s">
        <v>12</v>
      </c>
      <c r="C9" s="10">
        <v>108.75895</v>
      </c>
      <c r="D9" s="10">
        <v>8314.1628000000001</v>
      </c>
      <c r="E9" s="10">
        <v>4221.7759999999998</v>
      </c>
      <c r="F9" s="10">
        <v>3315.1402000000003</v>
      </c>
      <c r="G9" s="10">
        <v>3892.8957999999998</v>
      </c>
      <c r="H9" s="10">
        <v>2203.7370000000001</v>
      </c>
      <c r="I9" s="10">
        <v>8.4123839999999999E-5</v>
      </c>
      <c r="J9" s="10">
        <v>3.9954625999999998</v>
      </c>
      <c r="K9" s="10">
        <v>12.524023</v>
      </c>
      <c r="L9" s="10">
        <v>42.110459999999996</v>
      </c>
      <c r="M9" s="10">
        <v>272.06329999999997</v>
      </c>
      <c r="N9" s="10">
        <v>149.25899999999999</v>
      </c>
      <c r="O9" s="10">
        <v>99.83305</v>
      </c>
      <c r="P9" s="10">
        <v>239.12119000000001</v>
      </c>
      <c r="Q9" s="10">
        <v>58.671030000000002</v>
      </c>
      <c r="R9" s="10">
        <v>0</v>
      </c>
      <c r="S9" s="10">
        <v>0</v>
      </c>
      <c r="T9" s="10">
        <v>0</v>
      </c>
      <c r="U9" s="10">
        <v>0</v>
      </c>
      <c r="V9" s="10">
        <v>0</v>
      </c>
      <c r="W9" s="10">
        <v>0</v>
      </c>
      <c r="X9" s="10">
        <v>0</v>
      </c>
      <c r="Y9" s="10">
        <v>0</v>
      </c>
      <c r="Z9" s="10">
        <v>0</v>
      </c>
      <c r="AA9" s="10">
        <v>0</v>
      </c>
    </row>
    <row r="10" spans="1:29">
      <c r="A10" s="46" t="s">
        <v>16</v>
      </c>
      <c r="B10" s="46" t="s">
        <v>5</v>
      </c>
      <c r="C10" s="10">
        <v>667.44220855783476</v>
      </c>
      <c r="D10" s="10">
        <v>314.936599082611</v>
      </c>
      <c r="E10" s="10">
        <v>714.7532056134969</v>
      </c>
      <c r="F10" s="10">
        <v>634.94027629317395</v>
      </c>
      <c r="G10" s="10">
        <v>2492.8206113711426</v>
      </c>
      <c r="H10" s="10">
        <v>618.51631793912622</v>
      </c>
      <c r="I10" s="10">
        <v>74.228912326203982</v>
      </c>
      <c r="J10" s="10">
        <v>26.454514701046001</v>
      </c>
      <c r="K10" s="10">
        <v>117.92782883352</v>
      </c>
      <c r="L10" s="10">
        <v>362.12051568034997</v>
      </c>
      <c r="M10" s="10">
        <v>3473.685821375454</v>
      </c>
      <c r="N10" s="10">
        <v>1608.2857794639538</v>
      </c>
      <c r="O10" s="10">
        <v>1102.6068308412978</v>
      </c>
      <c r="P10" s="10">
        <v>3443.71346866883</v>
      </c>
      <c r="Q10" s="10">
        <v>985.37878692731988</v>
      </c>
      <c r="R10" s="10">
        <v>4196.2414983425297</v>
      </c>
      <c r="S10" s="10">
        <v>12534.951148859758</v>
      </c>
      <c r="T10" s="10">
        <v>10748.206920486511</v>
      </c>
      <c r="U10" s="10">
        <v>7256.9574748283894</v>
      </c>
      <c r="V10" s="10">
        <v>15789.749060493888</v>
      </c>
      <c r="W10" s="10">
        <v>9525.0099461913414</v>
      </c>
      <c r="X10" s="10">
        <v>12791.727934292809</v>
      </c>
      <c r="Y10" s="10">
        <v>9940.4931235450986</v>
      </c>
      <c r="Z10" s="10">
        <v>10843.610999888222</v>
      </c>
      <c r="AA10" s="10">
        <v>12624.047335634641</v>
      </c>
    </row>
    <row r="11" spans="1:29">
      <c r="A11" s="46" t="s">
        <v>16</v>
      </c>
      <c r="B11" s="46" t="s">
        <v>3</v>
      </c>
      <c r="C11" s="10">
        <v>129205.77965000001</v>
      </c>
      <c r="D11" s="10">
        <v>104534.19226000001</v>
      </c>
      <c r="E11" s="10">
        <v>81967.553840000008</v>
      </c>
      <c r="F11" s="10">
        <v>63458.992050000001</v>
      </c>
      <c r="G11" s="10">
        <v>78273.888470000005</v>
      </c>
      <c r="H11" s="10">
        <v>59516.485719999997</v>
      </c>
      <c r="I11" s="10">
        <v>59027.297860000006</v>
      </c>
      <c r="J11" s="10">
        <v>50652.216090000009</v>
      </c>
      <c r="K11" s="10">
        <v>48646.141669999997</v>
      </c>
      <c r="L11" s="10">
        <v>55863.693220000001</v>
      </c>
      <c r="M11" s="10">
        <v>48407.953419999998</v>
      </c>
      <c r="N11" s="10">
        <v>41077.019789999998</v>
      </c>
      <c r="O11" s="10">
        <v>43956.11492</v>
      </c>
      <c r="P11" s="10">
        <v>51576.669070000004</v>
      </c>
      <c r="Q11" s="10">
        <v>42625.565549999999</v>
      </c>
      <c r="R11" s="10">
        <v>38207.546629999997</v>
      </c>
      <c r="S11" s="10">
        <v>33854.705529999999</v>
      </c>
      <c r="T11" s="10">
        <v>32666.911380000001</v>
      </c>
      <c r="U11" s="10">
        <v>32892.216970000009</v>
      </c>
      <c r="V11" s="10">
        <v>31477.869370000004</v>
      </c>
      <c r="W11" s="10">
        <v>27984.246890000002</v>
      </c>
      <c r="X11" s="10">
        <v>24967.797459999998</v>
      </c>
      <c r="Y11" s="10">
        <v>28325.832880000002</v>
      </c>
      <c r="Z11" s="10">
        <v>25686.217804</v>
      </c>
      <c r="AA11" s="10">
        <v>24623.6492</v>
      </c>
    </row>
    <row r="12" spans="1:29">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9">
      <c r="A13" s="46" t="s">
        <v>16</v>
      </c>
      <c r="B13" s="46" t="s">
        <v>9</v>
      </c>
      <c r="C13" s="10">
        <v>3059.7345522999995</v>
      </c>
      <c r="D13" s="10">
        <v>4329.6970852316554</v>
      </c>
      <c r="E13" s="10">
        <v>5204.4008607905907</v>
      </c>
      <c r="F13" s="10">
        <v>6047.2742726616525</v>
      </c>
      <c r="G13" s="10">
        <v>6109.8083595928438</v>
      </c>
      <c r="H13" s="10">
        <v>6240.4411527478687</v>
      </c>
      <c r="I13" s="10">
        <v>6078.0576519773058</v>
      </c>
      <c r="J13" s="10">
        <v>6018.3406201113139</v>
      </c>
      <c r="K13" s="10">
        <v>5814.4885719058047</v>
      </c>
      <c r="L13" s="10">
        <v>5638.4211703032825</v>
      </c>
      <c r="M13" s="10">
        <v>5438.7274454034523</v>
      </c>
      <c r="N13" s="10">
        <v>5297.5961347103203</v>
      </c>
      <c r="O13" s="10">
        <v>5116.1615054497306</v>
      </c>
      <c r="P13" s="10">
        <v>4829.6056670682001</v>
      </c>
      <c r="Q13" s="10">
        <v>4553.7608779751336</v>
      </c>
      <c r="R13" s="10">
        <v>4290.8149332785233</v>
      </c>
      <c r="S13" s="10">
        <v>4127.8474144566699</v>
      </c>
      <c r="T13" s="10">
        <v>3924.8134753890731</v>
      </c>
      <c r="U13" s="10">
        <v>3615.6580745288629</v>
      </c>
      <c r="V13" s="10">
        <v>3336.8406577792398</v>
      </c>
      <c r="W13" s="10">
        <v>3226.9445283050532</v>
      </c>
      <c r="X13" s="10">
        <v>2993.3733723426103</v>
      </c>
      <c r="Y13" s="10">
        <v>2879.3462440890025</v>
      </c>
      <c r="Z13" s="10">
        <v>2663.1850486087678</v>
      </c>
      <c r="AA13" s="10">
        <v>2516.4271380593805</v>
      </c>
    </row>
    <row r="14" spans="1:29">
      <c r="A14" s="46" t="s">
        <v>16</v>
      </c>
      <c r="B14" s="46" t="s">
        <v>8</v>
      </c>
      <c r="C14" s="10">
        <v>1898.3501443199993</v>
      </c>
      <c r="D14" s="10">
        <v>1874.2030479841444</v>
      </c>
      <c r="E14" s="10">
        <v>1960.2273457688066</v>
      </c>
      <c r="F14" s="10">
        <v>1846.2967119922494</v>
      </c>
      <c r="G14" s="10">
        <v>2421.1511879088948</v>
      </c>
      <c r="H14" s="10">
        <v>2225.3373171968597</v>
      </c>
      <c r="I14" s="10">
        <v>2230.4670218212268</v>
      </c>
      <c r="J14" s="10">
        <v>2095.3708798363832</v>
      </c>
      <c r="K14" s="10">
        <v>2108.283173183564</v>
      </c>
      <c r="L14" s="10">
        <v>2115.8558482022245</v>
      </c>
      <c r="M14" s="10">
        <v>2128.7653668597627</v>
      </c>
      <c r="N14" s="10">
        <v>2124.6893582238372</v>
      </c>
      <c r="O14" s="10">
        <v>1991.0895850492639</v>
      </c>
      <c r="P14" s="10">
        <v>1675.6676377555227</v>
      </c>
      <c r="Q14" s="10">
        <v>1634.5287498384323</v>
      </c>
      <c r="R14" s="10">
        <v>1620.7734288017355</v>
      </c>
      <c r="S14" s="10">
        <v>1528.1137245894702</v>
      </c>
      <c r="T14" s="10">
        <v>1429.7303594314669</v>
      </c>
      <c r="U14" s="10">
        <v>1436.61403256893</v>
      </c>
      <c r="V14" s="10">
        <v>1366.0109246299589</v>
      </c>
      <c r="W14" s="10">
        <v>1326.1392166673836</v>
      </c>
      <c r="X14" s="10">
        <v>1385.3094622140395</v>
      </c>
      <c r="Y14" s="10">
        <v>1174.9641971688816</v>
      </c>
      <c r="Z14" s="10">
        <v>1214.2997865694829</v>
      </c>
      <c r="AA14" s="10">
        <v>1172.1315354908652</v>
      </c>
    </row>
    <row r="15" spans="1:29">
      <c r="A15" s="46" t="s">
        <v>16</v>
      </c>
      <c r="B15" s="46" t="s">
        <v>85</v>
      </c>
      <c r="C15" s="10">
        <v>138.70698372999999</v>
      </c>
      <c r="D15" s="10">
        <v>181.15123346951191</v>
      </c>
      <c r="E15" s="10">
        <v>321.81885092612998</v>
      </c>
      <c r="F15" s="10">
        <v>297.25131356285993</v>
      </c>
      <c r="G15" s="10">
        <v>272.4806109809598</v>
      </c>
      <c r="H15" s="10">
        <v>271.72137898112788</v>
      </c>
      <c r="I15" s="10">
        <v>274.820407489395</v>
      </c>
      <c r="J15" s="10">
        <v>259.30642231066099</v>
      </c>
      <c r="K15" s="10">
        <v>273.69920076433198</v>
      </c>
      <c r="L15" s="10">
        <v>275.47284085517396</v>
      </c>
      <c r="M15" s="10">
        <v>284.86753944910703</v>
      </c>
      <c r="N15" s="10">
        <v>270.39338575635998</v>
      </c>
      <c r="O15" s="10">
        <v>268.71203309368491</v>
      </c>
      <c r="P15" s="10">
        <v>238.67646167031396</v>
      </c>
      <c r="Q15" s="10">
        <v>225.93955400147499</v>
      </c>
      <c r="R15" s="10">
        <v>210.83816760907499</v>
      </c>
      <c r="S15" s="10">
        <v>184.072958903131</v>
      </c>
      <c r="T15" s="10">
        <v>189.39180295177999</v>
      </c>
      <c r="U15" s="10">
        <v>212.75614862211</v>
      </c>
      <c r="V15" s="10">
        <v>191.14327316623988</v>
      </c>
      <c r="W15" s="10">
        <v>249.20239110073999</v>
      </c>
      <c r="X15" s="10">
        <v>330.34885723078003</v>
      </c>
      <c r="Y15" s="10">
        <v>276.19155002139985</v>
      </c>
      <c r="Z15" s="10">
        <v>267.21184179438995</v>
      </c>
      <c r="AA15" s="10">
        <v>248.85036912765</v>
      </c>
    </row>
    <row r="16" spans="1:29">
      <c r="A16" s="46" t="s">
        <v>16</v>
      </c>
      <c r="B16" s="46" t="s">
        <v>198</v>
      </c>
      <c r="C16" s="10">
        <v>6899.0024400000002</v>
      </c>
      <c r="D16" s="10">
        <v>8649.9369399999996</v>
      </c>
      <c r="E16" s="10">
        <v>9393.5217499999999</v>
      </c>
      <c r="F16" s="10">
        <v>7799.2361000000001</v>
      </c>
      <c r="G16" s="10">
        <v>16574.908871389154</v>
      </c>
      <c r="H16" s="10">
        <v>22271.867170584057</v>
      </c>
      <c r="I16" s="10">
        <v>21636.69975574236</v>
      </c>
      <c r="J16" s="10">
        <v>17050.585735964087</v>
      </c>
      <c r="K16" s="10">
        <v>23480.157523807862</v>
      </c>
      <c r="L16" s="10">
        <v>29520.556351797815</v>
      </c>
      <c r="M16" s="10">
        <v>30317.002731770684</v>
      </c>
      <c r="N16" s="10">
        <v>29839.597312918868</v>
      </c>
      <c r="O16" s="10">
        <v>26106.779660895019</v>
      </c>
      <c r="P16" s="10">
        <v>25830.672633120026</v>
      </c>
      <c r="Q16" s="10">
        <v>20979.155161310966</v>
      </c>
      <c r="R16" s="10">
        <v>21799.723544385983</v>
      </c>
      <c r="S16" s="10">
        <v>20241.960937989061</v>
      </c>
      <c r="T16" s="10">
        <v>19814.226519399541</v>
      </c>
      <c r="U16" s="10">
        <v>19369.418747045202</v>
      </c>
      <c r="V16" s="10">
        <v>18578.863881219582</v>
      </c>
      <c r="W16" s="10">
        <v>18419.969299030243</v>
      </c>
      <c r="X16" s="10">
        <v>17582.188746919357</v>
      </c>
      <c r="Y16" s="10">
        <v>15678.298037512837</v>
      </c>
      <c r="Z16" s="10">
        <v>12678.89539970266</v>
      </c>
      <c r="AA16" s="10">
        <v>12362.65842527763</v>
      </c>
    </row>
    <row r="17" spans="1:29">
      <c r="A17" s="46" t="s">
        <v>16</v>
      </c>
      <c r="B17" s="46" t="s">
        <v>15</v>
      </c>
      <c r="C17" s="10">
        <v>7.9077844312999996</v>
      </c>
      <c r="D17" s="10">
        <v>7.2084790711000002</v>
      </c>
      <c r="E17" s="10">
        <v>8.5023587519999975</v>
      </c>
      <c r="F17" s="10">
        <v>8.9350465759999995</v>
      </c>
      <c r="G17" s="10">
        <v>9.2419881389999983</v>
      </c>
      <c r="H17" s="10">
        <v>9.8272606260000011</v>
      </c>
      <c r="I17" s="10">
        <v>10.231083170999998</v>
      </c>
      <c r="J17" s="10">
        <v>10.172055551</v>
      </c>
      <c r="K17" s="10">
        <v>11.274102847</v>
      </c>
      <c r="L17" s="10">
        <v>11.928952841999989</v>
      </c>
      <c r="M17" s="10">
        <v>11.604285536999999</v>
      </c>
      <c r="N17" s="10">
        <v>11.959357987999988</v>
      </c>
      <c r="O17" s="10">
        <v>12.915576923</v>
      </c>
      <c r="P17" s="10">
        <v>12.942714512</v>
      </c>
      <c r="Q17" s="10">
        <v>13.42090015</v>
      </c>
      <c r="R17" s="10">
        <v>13.643855221999999</v>
      </c>
      <c r="S17" s="10">
        <v>12.963242885</v>
      </c>
      <c r="T17" s="10">
        <v>13.469723219000002</v>
      </c>
      <c r="U17" s="10">
        <v>13.511126390999989</v>
      </c>
      <c r="V17" s="10">
        <v>13.346546570999999</v>
      </c>
      <c r="W17" s="10">
        <v>13.369465427</v>
      </c>
      <c r="X17" s="10">
        <v>13.61601501</v>
      </c>
      <c r="Y17" s="10">
        <v>12.910569510999998</v>
      </c>
      <c r="Z17" s="10">
        <v>13.19565467599999</v>
      </c>
      <c r="AA17" s="10">
        <v>12.993527732</v>
      </c>
    </row>
    <row r="18" spans="1:29">
      <c r="A18" s="53" t="s">
        <v>84</v>
      </c>
      <c r="B18" s="53"/>
      <c r="C18" s="27">
        <v>563206.39573625114</v>
      </c>
      <c r="D18" s="27">
        <v>448049.44549836009</v>
      </c>
      <c r="E18" s="27">
        <v>358050.24288426869</v>
      </c>
      <c r="F18" s="27">
        <v>288717.9723864267</v>
      </c>
      <c r="G18" s="27">
        <v>259574.47120144218</v>
      </c>
      <c r="H18" s="27">
        <v>195197.10057308947</v>
      </c>
      <c r="I18" s="27">
        <v>179613.60767916709</v>
      </c>
      <c r="J18" s="27">
        <v>158466.92263318645</v>
      </c>
      <c r="K18" s="27">
        <v>157395.81820629694</v>
      </c>
      <c r="L18" s="27">
        <v>155410.55894192815</v>
      </c>
      <c r="M18" s="27">
        <v>142415.42449786773</v>
      </c>
      <c r="N18" s="27">
        <v>121973.47974544416</v>
      </c>
      <c r="O18" s="27">
        <v>113464.42349958503</v>
      </c>
      <c r="P18" s="27">
        <v>123847.4619896829</v>
      </c>
      <c r="Q18" s="27">
        <v>108974.80856482375</v>
      </c>
      <c r="R18" s="27">
        <v>105981.30822314772</v>
      </c>
      <c r="S18" s="27">
        <v>100925.10159587994</v>
      </c>
      <c r="T18" s="27">
        <v>94522.700528133049</v>
      </c>
      <c r="U18" s="27">
        <v>91358.902791515007</v>
      </c>
      <c r="V18" s="27">
        <v>91833.712702969176</v>
      </c>
      <c r="W18" s="27">
        <v>79164.858278677639</v>
      </c>
      <c r="X18" s="27">
        <v>72028.650020471119</v>
      </c>
      <c r="Y18" s="27">
        <v>69861.00648905203</v>
      </c>
      <c r="Z18" s="27">
        <v>62353.502580541171</v>
      </c>
      <c r="AA18" s="27">
        <v>61388.811543978103</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9">
      <c r="A21" s="46" t="s">
        <v>22</v>
      </c>
      <c r="B21" s="46" t="s">
        <v>2</v>
      </c>
      <c r="C21" s="10">
        <v>143083.25150000001</v>
      </c>
      <c r="D21" s="10">
        <v>112753.68104</v>
      </c>
      <c r="E21" s="10">
        <v>82947.831000000006</v>
      </c>
      <c r="F21" s="10">
        <v>64791.088000000003</v>
      </c>
      <c r="G21" s="10">
        <v>33237.929499999998</v>
      </c>
      <c r="H21" s="10">
        <v>11274.847</v>
      </c>
      <c r="I21" s="10">
        <v>11661.4475</v>
      </c>
      <c r="J21" s="10">
        <v>9408.3109999999997</v>
      </c>
      <c r="K21" s="10">
        <v>10727.3475</v>
      </c>
      <c r="L21" s="10">
        <v>13339.888499999999</v>
      </c>
      <c r="M21" s="10">
        <v>13157.190500000001</v>
      </c>
      <c r="N21" s="10">
        <v>11105.682000000001</v>
      </c>
      <c r="O21" s="10">
        <v>10521.3405</v>
      </c>
      <c r="P21" s="10">
        <v>8711.7741999999998</v>
      </c>
      <c r="Q21" s="10">
        <v>10524.2505</v>
      </c>
      <c r="R21" s="10">
        <v>9560.2834999999995</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29.076993999999999</v>
      </c>
      <c r="D23" s="10">
        <v>699.58432986783305</v>
      </c>
      <c r="E23" s="10">
        <v>623.16808779716303</v>
      </c>
      <c r="F23" s="10">
        <v>762.09127592780601</v>
      </c>
      <c r="G23" s="10">
        <v>1884.654124244428</v>
      </c>
      <c r="H23" s="10">
        <v>11.653174610609</v>
      </c>
      <c r="I23" s="10">
        <v>310.62220781490004</v>
      </c>
      <c r="J23" s="10">
        <v>7.4318449937200004</v>
      </c>
      <c r="K23" s="10">
        <v>599.45888295783993</v>
      </c>
      <c r="L23" s="10">
        <v>623.16299843569993</v>
      </c>
      <c r="M23" s="10">
        <v>3387.4450995093998</v>
      </c>
      <c r="N23" s="10">
        <v>1187.8450452011</v>
      </c>
      <c r="O23" s="10">
        <v>1155.7969140743999</v>
      </c>
      <c r="P23" s="10">
        <v>1473.8775763381</v>
      </c>
      <c r="Q23" s="10">
        <v>1891.3446893611301</v>
      </c>
      <c r="R23" s="10">
        <v>2632.3178444391001</v>
      </c>
      <c r="S23" s="10">
        <v>3556.7628465329999</v>
      </c>
      <c r="T23" s="10">
        <v>3247.468234471</v>
      </c>
      <c r="U23" s="10">
        <v>3735.5446854110996</v>
      </c>
      <c r="V23" s="10">
        <v>1.5549820999999999E-3</v>
      </c>
      <c r="W23" s="10">
        <v>1.4027103999999999E-3</v>
      </c>
      <c r="X23" s="10">
        <v>1.56451789999999E-3</v>
      </c>
      <c r="Y23" s="10">
        <v>1.4835886000000001E-3</v>
      </c>
      <c r="Z23" s="10">
        <v>1.5903782E-3</v>
      </c>
      <c r="AA23" s="10">
        <v>1.4623663E-3</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0.87941521631999997</v>
      </c>
      <c r="D25" s="10">
        <v>212.76024581651001</v>
      </c>
      <c r="E25" s="10">
        <v>44.978419552329903</v>
      </c>
      <c r="F25" s="10">
        <v>33.419603205710004</v>
      </c>
      <c r="G25" s="10">
        <v>721.37362177900991</v>
      </c>
      <c r="H25" s="10">
        <v>103.04986197455641</v>
      </c>
      <c r="I25" s="10">
        <v>1.94999480236</v>
      </c>
      <c r="J25" s="10">
        <v>3.1884785201199999</v>
      </c>
      <c r="K25" s="10">
        <v>4.7033835696200006</v>
      </c>
      <c r="L25" s="10">
        <v>1.5631428366999998</v>
      </c>
      <c r="M25" s="10">
        <v>507.21802252056995</v>
      </c>
      <c r="N25" s="10">
        <v>264.71269747927988</v>
      </c>
      <c r="O25" s="10">
        <v>182.19250172694004</v>
      </c>
      <c r="P25" s="10">
        <v>544.12523123513995</v>
      </c>
      <c r="Q25" s="10">
        <v>17.710032045699901</v>
      </c>
      <c r="R25" s="10">
        <v>852.6762563696301</v>
      </c>
      <c r="S25" s="10">
        <v>4761.9952899416203</v>
      </c>
      <c r="T25" s="10">
        <v>3539.6203892062999</v>
      </c>
      <c r="U25" s="10">
        <v>2498.9875110724001</v>
      </c>
      <c r="V25" s="10">
        <v>5692.9159448843993</v>
      </c>
      <c r="W25" s="10">
        <v>3259.4026532528001</v>
      </c>
      <c r="X25" s="10">
        <v>3344.3644969980996</v>
      </c>
      <c r="Y25" s="10">
        <v>2258.5808004287001</v>
      </c>
      <c r="Z25" s="10">
        <v>3342.3221842471999</v>
      </c>
      <c r="AA25" s="10">
        <v>2999.1379128254007</v>
      </c>
      <c r="AB25" s="36"/>
      <c r="AC25" s="36"/>
    </row>
    <row r="26" spans="1:29">
      <c r="A26" s="46" t="s">
        <v>22</v>
      </c>
      <c r="B26" s="46" t="s">
        <v>3</v>
      </c>
      <c r="C26" s="10">
        <v>22186.80385</v>
      </c>
      <c r="D26" s="10">
        <v>18870.366000000002</v>
      </c>
      <c r="E26" s="10">
        <v>20073.895240000002</v>
      </c>
      <c r="F26" s="10">
        <v>16871.098300000001</v>
      </c>
      <c r="G26" s="10">
        <v>20388.625740000003</v>
      </c>
      <c r="H26" s="10">
        <v>16493.27576</v>
      </c>
      <c r="I26" s="10">
        <v>12301.69361</v>
      </c>
      <c r="J26" s="10">
        <v>10489.98741</v>
      </c>
      <c r="K26" s="10">
        <v>9799.6054000000004</v>
      </c>
      <c r="L26" s="10">
        <v>12032.03723</v>
      </c>
      <c r="M26" s="10">
        <v>11462.811699999998</v>
      </c>
      <c r="N26" s="10">
        <v>10107.573550000001</v>
      </c>
      <c r="O26" s="10">
        <v>7589.2226000000001</v>
      </c>
      <c r="P26" s="10">
        <v>10815.084429999999</v>
      </c>
      <c r="Q26" s="10">
        <v>8189.6208799999995</v>
      </c>
      <c r="R26" s="10">
        <v>6905.3326500000003</v>
      </c>
      <c r="S26" s="10">
        <v>6571.9197699999995</v>
      </c>
      <c r="T26" s="10">
        <v>5763.1149799999994</v>
      </c>
      <c r="U26" s="10">
        <v>6231.625</v>
      </c>
      <c r="V26" s="10">
        <v>6325.4913399999996</v>
      </c>
      <c r="W26" s="10">
        <v>5528.4807300000002</v>
      </c>
      <c r="X26" s="10">
        <v>4555.4026400000002</v>
      </c>
      <c r="Y26" s="10">
        <v>6006.0229399999998</v>
      </c>
      <c r="Z26" s="10">
        <v>5460.0957699999999</v>
      </c>
      <c r="AA26" s="10">
        <v>5332.9592699999994</v>
      </c>
      <c r="AB26" s="36"/>
      <c r="AC26" s="36"/>
    </row>
    <row r="27" spans="1:29">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29">
      <c r="A28" s="46" t="s">
        <v>22</v>
      </c>
      <c r="B28" s="46" t="s">
        <v>9</v>
      </c>
      <c r="C28" s="10">
        <v>728.1619059999997</v>
      </c>
      <c r="D28" s="10">
        <v>1294.4769823864613</v>
      </c>
      <c r="E28" s="10">
        <v>1835.6820048664404</v>
      </c>
      <c r="F28" s="10">
        <v>2319.0506345290337</v>
      </c>
      <c r="G28" s="10">
        <v>2399.9753706677398</v>
      </c>
      <c r="H28" s="10">
        <v>2166.3792759876205</v>
      </c>
      <c r="I28" s="10">
        <v>2070.7913750051507</v>
      </c>
      <c r="J28" s="10">
        <v>1998.9782442829637</v>
      </c>
      <c r="K28" s="10">
        <v>1947.3278430453408</v>
      </c>
      <c r="L28" s="10">
        <v>1835.5154642806503</v>
      </c>
      <c r="M28" s="10">
        <v>1715.2500466075621</v>
      </c>
      <c r="N28" s="10">
        <v>1674.5015390409928</v>
      </c>
      <c r="O28" s="10">
        <v>1613.2027891214909</v>
      </c>
      <c r="P28" s="10">
        <v>1533.5421033171697</v>
      </c>
      <c r="Q28" s="10">
        <v>1297.4738667586234</v>
      </c>
      <c r="R28" s="10">
        <v>1259.9651788070048</v>
      </c>
      <c r="S28" s="10">
        <v>1164.6104645590201</v>
      </c>
      <c r="T28" s="10">
        <v>1101.6190470829968</v>
      </c>
      <c r="U28" s="10">
        <v>1009.0549592884216</v>
      </c>
      <c r="V28" s="10">
        <v>904.02046019895658</v>
      </c>
      <c r="W28" s="10">
        <v>881.65906533228031</v>
      </c>
      <c r="X28" s="10">
        <v>827.89768017300617</v>
      </c>
      <c r="Y28" s="10">
        <v>847.97202161745827</v>
      </c>
      <c r="Z28" s="10">
        <v>728.92512727808537</v>
      </c>
      <c r="AA28" s="10">
        <v>736.23002924072148</v>
      </c>
      <c r="AB28" s="36"/>
      <c r="AC28" s="36"/>
    </row>
    <row r="29" spans="1:29">
      <c r="A29" s="46" t="s">
        <v>22</v>
      </c>
      <c r="B29" s="46" t="s">
        <v>8</v>
      </c>
      <c r="C29" s="10">
        <v>774.42808037999998</v>
      </c>
      <c r="D29" s="10">
        <v>788.93759139935116</v>
      </c>
      <c r="E29" s="10">
        <v>1059.9376130957939</v>
      </c>
      <c r="F29" s="10">
        <v>973.72986884309216</v>
      </c>
      <c r="G29" s="10">
        <v>1548.952136043092</v>
      </c>
      <c r="H29" s="10">
        <v>1449.5571809965143</v>
      </c>
      <c r="I29" s="10">
        <v>1453.0176485602472</v>
      </c>
      <c r="J29" s="10">
        <v>1305.245431058444</v>
      </c>
      <c r="K29" s="10">
        <v>1299.5828553957426</v>
      </c>
      <c r="L29" s="10">
        <v>1259.385532215297</v>
      </c>
      <c r="M29" s="10">
        <v>1130.3637758407601</v>
      </c>
      <c r="N29" s="10">
        <v>1119.1292405190443</v>
      </c>
      <c r="O29" s="10">
        <v>1051.6924312669462</v>
      </c>
      <c r="P29" s="10">
        <v>900.36403730871984</v>
      </c>
      <c r="Q29" s="10">
        <v>850.28493402202605</v>
      </c>
      <c r="R29" s="10">
        <v>867.22523827596603</v>
      </c>
      <c r="S29" s="10">
        <v>813.56909738210879</v>
      </c>
      <c r="T29" s="10">
        <v>771.29010137999705</v>
      </c>
      <c r="U29" s="10">
        <v>706.72916420444187</v>
      </c>
      <c r="V29" s="10">
        <v>633.93450199457379</v>
      </c>
      <c r="W29" s="10">
        <v>636.81653246601286</v>
      </c>
      <c r="X29" s="10">
        <v>657.08406752440283</v>
      </c>
      <c r="Y29" s="10">
        <v>545.31497348754272</v>
      </c>
      <c r="Z29" s="10">
        <v>545.4527523866949</v>
      </c>
      <c r="AA29" s="10">
        <v>549.23672186011277</v>
      </c>
      <c r="AB29" s="36"/>
      <c r="AC29" s="36"/>
    </row>
    <row r="30" spans="1:29">
      <c r="A30" s="46" t="s">
        <v>22</v>
      </c>
      <c r="B30" s="46" t="s">
        <v>85</v>
      </c>
      <c r="C30" s="10">
        <v>40.025287460000001</v>
      </c>
      <c r="D30" s="10">
        <v>50.270738293254901</v>
      </c>
      <c r="E30" s="10">
        <v>167.3810619706</v>
      </c>
      <c r="F30" s="10">
        <v>154.00270841845997</v>
      </c>
      <c r="G30" s="10">
        <v>149.11590033131998</v>
      </c>
      <c r="H30" s="10">
        <v>147.82875187745998</v>
      </c>
      <c r="I30" s="10">
        <v>160.06634919990003</v>
      </c>
      <c r="J30" s="10">
        <v>140.19524388535999</v>
      </c>
      <c r="K30" s="10">
        <v>140.10906396135002</v>
      </c>
      <c r="L30" s="10">
        <v>130.61582392373001</v>
      </c>
      <c r="M30" s="10">
        <v>116.99403162279999</v>
      </c>
      <c r="N30" s="10">
        <v>111.18168969362</v>
      </c>
      <c r="O30" s="10">
        <v>109.4206561036399</v>
      </c>
      <c r="P30" s="10">
        <v>99.253270199179994</v>
      </c>
      <c r="Q30" s="10">
        <v>96.484032252990005</v>
      </c>
      <c r="R30" s="10">
        <v>89.805475915429994</v>
      </c>
      <c r="S30" s="10">
        <v>81.059734329184991</v>
      </c>
      <c r="T30" s="10">
        <v>85.484925591820002</v>
      </c>
      <c r="U30" s="10">
        <v>79.886025375840006</v>
      </c>
      <c r="V30" s="10">
        <v>71.360502676740012</v>
      </c>
      <c r="W30" s="10">
        <v>69.470768640270009</v>
      </c>
      <c r="X30" s="10">
        <v>147.14558728803999</v>
      </c>
      <c r="Y30" s="10">
        <v>102.23853427027998</v>
      </c>
      <c r="Z30" s="10">
        <v>99.196055580610007</v>
      </c>
      <c r="AA30" s="10">
        <v>92.438165747479985</v>
      </c>
      <c r="AB30" s="36"/>
      <c r="AC30" s="36"/>
    </row>
    <row r="31" spans="1:29">
      <c r="A31" s="46" t="s">
        <v>22</v>
      </c>
      <c r="B31" s="46" t="s">
        <v>198</v>
      </c>
      <c r="C31" s="10">
        <v>1405.66554</v>
      </c>
      <c r="D31" s="10">
        <v>1402.6783400000002</v>
      </c>
      <c r="E31" s="10">
        <v>2179.5533500000001</v>
      </c>
      <c r="F31" s="10">
        <v>1884.7026000000001</v>
      </c>
      <c r="G31" s="10">
        <v>12424.52347408308</v>
      </c>
      <c r="H31" s="10">
        <v>19165.714400193952</v>
      </c>
      <c r="I31" s="10">
        <v>15386.665280743582</v>
      </c>
      <c r="J31" s="10">
        <v>9798.3526995435623</v>
      </c>
      <c r="K31" s="10">
        <v>14498.516320365452</v>
      </c>
      <c r="L31" s="10">
        <v>16614.205691504485</v>
      </c>
      <c r="M31" s="10">
        <v>15283.630161606567</v>
      </c>
      <c r="N31" s="10">
        <v>15046.229738829568</v>
      </c>
      <c r="O31" s="10">
        <v>11898.429355961218</v>
      </c>
      <c r="P31" s="10">
        <v>13978.509326922131</v>
      </c>
      <c r="Q31" s="10">
        <v>9437.783704141093</v>
      </c>
      <c r="R31" s="10">
        <v>9731.2119749803423</v>
      </c>
      <c r="S31" s="10">
        <v>8220.9346264571159</v>
      </c>
      <c r="T31" s="10">
        <v>9739.4061335980732</v>
      </c>
      <c r="U31" s="10">
        <v>8208.9874811091813</v>
      </c>
      <c r="V31" s="10">
        <v>8247.3836339331028</v>
      </c>
      <c r="W31" s="10">
        <v>8608.7733279377881</v>
      </c>
      <c r="X31" s="10">
        <v>7720.3006712313845</v>
      </c>
      <c r="Y31" s="10">
        <v>7459.2138949356431</v>
      </c>
      <c r="Z31" s="10">
        <v>5341.5165029492764</v>
      </c>
      <c r="AA31" s="10">
        <v>5574.1630102462113</v>
      </c>
      <c r="AB31" s="36"/>
      <c r="AC31" s="36"/>
    </row>
    <row r="32" spans="1:29">
      <c r="A32" s="46" t="s">
        <v>22</v>
      </c>
      <c r="B32" s="46" t="s">
        <v>15</v>
      </c>
      <c r="C32" s="10">
        <v>1.2049925009999989</v>
      </c>
      <c r="D32" s="10">
        <v>1.2410347817</v>
      </c>
      <c r="E32" s="10">
        <v>1.5916644289999988</v>
      </c>
      <c r="F32" s="10">
        <v>1.8289492759999999</v>
      </c>
      <c r="G32" s="10">
        <v>2.038130759</v>
      </c>
      <c r="H32" s="10">
        <v>2.2611298</v>
      </c>
      <c r="I32" s="10">
        <v>2.3463779949999988</v>
      </c>
      <c r="J32" s="10">
        <v>2.3809246909999997</v>
      </c>
      <c r="K32" s="10">
        <v>2.5889063520000004</v>
      </c>
      <c r="L32" s="10">
        <v>2.6993647319999989</v>
      </c>
      <c r="M32" s="10">
        <v>2.7025150569999985</v>
      </c>
      <c r="N32" s="10">
        <v>2.8172016079999889</v>
      </c>
      <c r="O32" s="10">
        <v>3.0612945229999986</v>
      </c>
      <c r="P32" s="10">
        <v>3.1376888920000003</v>
      </c>
      <c r="Q32" s="10">
        <v>3.29487555</v>
      </c>
      <c r="R32" s="10">
        <v>3.339991822</v>
      </c>
      <c r="S32" s="10">
        <v>3.3069887349999991</v>
      </c>
      <c r="T32" s="10">
        <v>3.3821171190000006</v>
      </c>
      <c r="U32" s="10">
        <v>3.3795655209999995</v>
      </c>
      <c r="V32" s="10">
        <v>3.3053211509999993</v>
      </c>
      <c r="W32" s="10">
        <v>3.3903951970000001</v>
      </c>
      <c r="X32" s="10">
        <v>3.3796574599999998</v>
      </c>
      <c r="Y32" s="10">
        <v>3.2760048009999991</v>
      </c>
      <c r="Z32" s="10">
        <v>3.3722900759999996</v>
      </c>
      <c r="AA32" s="10">
        <v>3.3409296519999994</v>
      </c>
      <c r="AB32" s="36"/>
      <c r="AC32" s="36"/>
    </row>
    <row r="33" spans="1:29">
      <c r="A33" s="53" t="s">
        <v>84</v>
      </c>
      <c r="B33" s="53"/>
      <c r="C33" s="27">
        <v>168249.49756555734</v>
      </c>
      <c r="D33" s="27">
        <v>136073.99630254513</v>
      </c>
      <c r="E33" s="27">
        <v>108934.01844171133</v>
      </c>
      <c r="F33" s="27">
        <v>87791.011940200086</v>
      </c>
      <c r="G33" s="27">
        <v>72757.187997907677</v>
      </c>
      <c r="H33" s="27">
        <v>50814.56653544071</v>
      </c>
      <c r="I33" s="27">
        <v>43348.600344121143</v>
      </c>
      <c r="J33" s="27">
        <v>33154.07127697517</v>
      </c>
      <c r="K33" s="27">
        <v>39019.240155647349</v>
      </c>
      <c r="L33" s="27">
        <v>45839.07374792856</v>
      </c>
      <c r="M33" s="27">
        <v>46763.605852764653</v>
      </c>
      <c r="N33" s="27">
        <v>40619.672702371608</v>
      </c>
      <c r="O33" s="27">
        <v>34124.359042777636</v>
      </c>
      <c r="P33" s="27">
        <v>38059.667864212439</v>
      </c>
      <c r="Q33" s="27">
        <v>32308.247514131563</v>
      </c>
      <c r="R33" s="27">
        <v>31902.158110609467</v>
      </c>
      <c r="S33" s="27">
        <v>25174.158817937045</v>
      </c>
      <c r="T33" s="27">
        <v>24251.385928449185</v>
      </c>
      <c r="U33" s="27">
        <v>22474.194391982386</v>
      </c>
      <c r="V33" s="27">
        <v>21878.413259820874</v>
      </c>
      <c r="W33" s="27">
        <v>18987.994875536551</v>
      </c>
      <c r="X33" s="27">
        <v>17255.576365192832</v>
      </c>
      <c r="Y33" s="27">
        <v>17222.620653129223</v>
      </c>
      <c r="Z33" s="27">
        <v>15520.882272896068</v>
      </c>
      <c r="AA33" s="27">
        <v>15287.507501938226</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162396.59049999999</v>
      </c>
      <c r="D36" s="10">
        <v>118196.8404</v>
      </c>
      <c r="E36" s="10">
        <v>97443.069300000003</v>
      </c>
      <c r="F36" s="10">
        <v>70611.777000000002</v>
      </c>
      <c r="G36" s="10">
        <v>65875.45259999999</v>
      </c>
      <c r="H36" s="10">
        <v>50308.532599999999</v>
      </c>
      <c r="I36" s="10">
        <v>37341.671199999997</v>
      </c>
      <c r="J36" s="10">
        <v>36588.947700000004</v>
      </c>
      <c r="K36" s="10">
        <v>28875.546200000001</v>
      </c>
      <c r="L36" s="10">
        <v>29345.377499999999</v>
      </c>
      <c r="M36" s="10">
        <v>18909.656999999999</v>
      </c>
      <c r="N36" s="10">
        <v>15909.8382</v>
      </c>
      <c r="O36" s="10">
        <v>13442.4792</v>
      </c>
      <c r="P36" s="10">
        <v>15152.665999999999</v>
      </c>
      <c r="Q36" s="10">
        <v>14516.365900000001</v>
      </c>
      <c r="R36" s="10">
        <v>12143.940699999999</v>
      </c>
      <c r="S36" s="10">
        <v>12286.531600000002</v>
      </c>
      <c r="T36" s="10">
        <v>11384.1137</v>
      </c>
      <c r="U36" s="10">
        <v>11307.937</v>
      </c>
      <c r="V36" s="10">
        <v>10512.793</v>
      </c>
      <c r="W36" s="10">
        <v>9325.2371000000003</v>
      </c>
      <c r="X36" s="10">
        <v>8365.5980999999992</v>
      </c>
      <c r="Y36" s="10">
        <v>7997.1323999999995</v>
      </c>
      <c r="Z36" s="10">
        <v>7478.0330999999996</v>
      </c>
      <c r="AA36" s="10">
        <v>6389.9192000000003</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6101.5638289120798</v>
      </c>
      <c r="D38" s="10">
        <v>5579.148234483594</v>
      </c>
      <c r="E38" s="10">
        <v>5275.186797169431</v>
      </c>
      <c r="F38" s="10">
        <v>4749.3455672536875</v>
      </c>
      <c r="G38" s="10">
        <v>4621.3103102000214</v>
      </c>
      <c r="H38" s="10">
        <v>4213.3564232033586</v>
      </c>
      <c r="I38" s="10">
        <v>3900.4729614991202</v>
      </c>
      <c r="J38" s="10">
        <v>3494.4331385314604</v>
      </c>
      <c r="K38" s="10">
        <v>3492.2698611423803</v>
      </c>
      <c r="L38" s="10">
        <v>3756.4934771526</v>
      </c>
      <c r="M38" s="10">
        <v>8810.7224286287001</v>
      </c>
      <c r="N38" s="10">
        <v>7005.1318412830697</v>
      </c>
      <c r="O38" s="10">
        <v>4985.2773409371493</v>
      </c>
      <c r="P38" s="10">
        <v>6276.6222166635007</v>
      </c>
      <c r="Q38" s="10">
        <v>6288.0452946706</v>
      </c>
      <c r="R38" s="10">
        <v>7094.3235220884399</v>
      </c>
      <c r="S38" s="10">
        <v>8801.9216571411998</v>
      </c>
      <c r="T38" s="10">
        <v>7337.0929672636985</v>
      </c>
      <c r="U38" s="10">
        <v>7961.6046979424</v>
      </c>
      <c r="V38" s="10">
        <v>7230.7431926497011</v>
      </c>
      <c r="W38" s="10">
        <v>6119.0803218107003</v>
      </c>
      <c r="X38" s="10">
        <v>2899.0025130620002</v>
      </c>
      <c r="Y38" s="10">
        <v>1508.3207204193</v>
      </c>
      <c r="Z38" s="10">
        <v>1508.8485990371</v>
      </c>
      <c r="AA38" s="10">
        <v>1438.1307617134</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1.1736112149999998E-3</v>
      </c>
      <c r="D40" s="10">
        <v>1.6072307500000001E-3</v>
      </c>
      <c r="E40" s="10">
        <v>1.386236346E-3</v>
      </c>
      <c r="F40" s="10">
        <v>1.2236676659999998E-3</v>
      </c>
      <c r="G40" s="10">
        <v>1.169689264E-3</v>
      </c>
      <c r="H40" s="10">
        <v>158.7354035455507</v>
      </c>
      <c r="I40" s="10">
        <v>1.5867896100000001E-3</v>
      </c>
      <c r="J40" s="10">
        <v>1.6566433559999998E-3</v>
      </c>
      <c r="K40" s="10">
        <v>1.7472666799999989E-3</v>
      </c>
      <c r="L40" s="10">
        <v>9.4718445069499992</v>
      </c>
      <c r="M40" s="10">
        <v>22.789908225859996</v>
      </c>
      <c r="N40" s="10">
        <v>30.804820160130003</v>
      </c>
      <c r="O40" s="10">
        <v>1.0388953335800002</v>
      </c>
      <c r="P40" s="10">
        <v>583.53310641830001</v>
      </c>
      <c r="Q40" s="10">
        <v>1.1643469342099999</v>
      </c>
      <c r="R40" s="10">
        <v>1134.9510698104</v>
      </c>
      <c r="S40" s="10">
        <v>3509.6652483847001</v>
      </c>
      <c r="T40" s="10">
        <v>1548.5901149563001</v>
      </c>
      <c r="U40" s="10">
        <v>653.35225031849996</v>
      </c>
      <c r="V40" s="10">
        <v>2406.0261395463999</v>
      </c>
      <c r="W40" s="10">
        <v>1959.8663595767998</v>
      </c>
      <c r="X40" s="10">
        <v>3702.1571506280002</v>
      </c>
      <c r="Y40" s="10">
        <v>2895.6925466518001</v>
      </c>
      <c r="Z40" s="10">
        <v>3336.4215157888002</v>
      </c>
      <c r="AA40" s="10">
        <v>4646.4143244056004</v>
      </c>
      <c r="AB40" s="36"/>
      <c r="AC40" s="36"/>
    </row>
    <row r="41" spans="1:29">
      <c r="A41" s="46" t="s">
        <v>23</v>
      </c>
      <c r="B41" s="46" t="s">
        <v>3</v>
      </c>
      <c r="C41" s="10">
        <v>4821.9646999999995</v>
      </c>
      <c r="D41" s="10">
        <v>4540.68</v>
      </c>
      <c r="E41" s="10">
        <v>3991.9913999999999</v>
      </c>
      <c r="F41" s="10">
        <v>3519.2822999999999</v>
      </c>
      <c r="G41" s="10">
        <v>3305.3628599999997</v>
      </c>
      <c r="H41" s="10">
        <v>2711.9192199999998</v>
      </c>
      <c r="I41" s="10">
        <v>2519.6125999999999</v>
      </c>
      <c r="J41" s="10">
        <v>2689.0655000000002</v>
      </c>
      <c r="K41" s="10">
        <v>2811.6887999999999</v>
      </c>
      <c r="L41" s="10">
        <v>2692.96976</v>
      </c>
      <c r="M41" s="10">
        <v>2497.4050999999999</v>
      </c>
      <c r="N41" s="10">
        <v>2299.9166</v>
      </c>
      <c r="O41" s="10">
        <v>2129.5742999999998</v>
      </c>
      <c r="P41" s="10">
        <v>754.25919999999996</v>
      </c>
      <c r="Q41" s="10">
        <v>677.67399999999998</v>
      </c>
      <c r="R41" s="10">
        <v>598.30709999999999</v>
      </c>
      <c r="S41" s="10">
        <v>597.2364399999999</v>
      </c>
      <c r="T41" s="10">
        <v>550.95920000000001</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471.05924599999997</v>
      </c>
      <c r="D43" s="10">
        <v>1089.0561457192953</v>
      </c>
      <c r="E43" s="10">
        <v>1306.9387363996</v>
      </c>
      <c r="F43" s="10">
        <v>1601.7974428397397</v>
      </c>
      <c r="G43" s="10">
        <v>1552.749592463761</v>
      </c>
      <c r="H43" s="10">
        <v>1483.0909828706751</v>
      </c>
      <c r="I43" s="10">
        <v>1520.6787661440619</v>
      </c>
      <c r="J43" s="10">
        <v>1499.7983762425331</v>
      </c>
      <c r="K43" s="10">
        <v>1471.3644818173111</v>
      </c>
      <c r="L43" s="10">
        <v>1325.3757145944821</v>
      </c>
      <c r="M43" s="10">
        <v>1257.4528052511382</v>
      </c>
      <c r="N43" s="10">
        <v>1211.2408426004729</v>
      </c>
      <c r="O43" s="10">
        <v>1113.4612605912598</v>
      </c>
      <c r="P43" s="10">
        <v>1061.297039352067</v>
      </c>
      <c r="Q43" s="10">
        <v>996.87908233890801</v>
      </c>
      <c r="R43" s="10">
        <v>956.62684006550091</v>
      </c>
      <c r="S43" s="10">
        <v>888.56108408493174</v>
      </c>
      <c r="T43" s="10">
        <v>1014.3309282341938</v>
      </c>
      <c r="U43" s="10">
        <v>889.01209525914885</v>
      </c>
      <c r="V43" s="10">
        <v>843.28842332178579</v>
      </c>
      <c r="W43" s="10">
        <v>794.60995812488</v>
      </c>
      <c r="X43" s="10">
        <v>752.69903279071013</v>
      </c>
      <c r="Y43" s="10">
        <v>762.98333788296588</v>
      </c>
      <c r="Z43" s="10">
        <v>703.80425801931801</v>
      </c>
      <c r="AA43" s="10">
        <v>689.47031657092691</v>
      </c>
      <c r="AB43" s="36"/>
      <c r="AC43" s="36"/>
    </row>
    <row r="44" spans="1:29">
      <c r="A44" s="46" t="s">
        <v>23</v>
      </c>
      <c r="B44" s="46" t="s">
        <v>8</v>
      </c>
      <c r="C44" s="10">
        <v>737.58583309999972</v>
      </c>
      <c r="D44" s="10">
        <v>648.85711401093704</v>
      </c>
      <c r="E44" s="10">
        <v>513.66172818500536</v>
      </c>
      <c r="F44" s="10">
        <v>499.17686196693518</v>
      </c>
      <c r="G44" s="10">
        <v>463.87437270241799</v>
      </c>
      <c r="H44" s="10">
        <v>396.68707818691394</v>
      </c>
      <c r="I44" s="10">
        <v>431.14362882691285</v>
      </c>
      <c r="J44" s="10">
        <v>473.28533925816384</v>
      </c>
      <c r="K44" s="10">
        <v>492.3192103430377</v>
      </c>
      <c r="L44" s="10">
        <v>551.3911089598239</v>
      </c>
      <c r="M44" s="10">
        <v>730.60166810274904</v>
      </c>
      <c r="N44" s="10">
        <v>702.67988436844371</v>
      </c>
      <c r="O44" s="10">
        <v>647.41026724189567</v>
      </c>
      <c r="P44" s="10">
        <v>508.61728928789677</v>
      </c>
      <c r="Q44" s="10">
        <v>528.16734909579407</v>
      </c>
      <c r="R44" s="10">
        <v>517.48482962056789</v>
      </c>
      <c r="S44" s="10">
        <v>499.3525112762868</v>
      </c>
      <c r="T44" s="10">
        <v>450.43962950958797</v>
      </c>
      <c r="U44" s="10">
        <v>534.96873790010193</v>
      </c>
      <c r="V44" s="10">
        <v>557.31627490534777</v>
      </c>
      <c r="W44" s="10">
        <v>528.58973561388405</v>
      </c>
      <c r="X44" s="10">
        <v>539.18799728196393</v>
      </c>
      <c r="Y44" s="10">
        <v>437.31980539215999</v>
      </c>
      <c r="Z44" s="10">
        <v>466.9407880200547</v>
      </c>
      <c r="AA44" s="10">
        <v>428.94633162075996</v>
      </c>
      <c r="AB44" s="36"/>
      <c r="AC44" s="36"/>
    </row>
    <row r="45" spans="1:29">
      <c r="A45" s="46" t="s">
        <v>23</v>
      </c>
      <c r="B45" s="46" t="s">
        <v>85</v>
      </c>
      <c r="C45" s="10">
        <v>41.811404899999999</v>
      </c>
      <c r="D45" s="10">
        <v>40.205536571369997</v>
      </c>
      <c r="E45" s="10">
        <v>40.102474011939989</v>
      </c>
      <c r="F45" s="10">
        <v>37.954512886439993</v>
      </c>
      <c r="G45" s="10">
        <v>31.798734692860002</v>
      </c>
      <c r="H45" s="10">
        <v>27.88600736219</v>
      </c>
      <c r="I45" s="10">
        <v>27.447190156740007</v>
      </c>
      <c r="J45" s="10">
        <v>27.056041962239995</v>
      </c>
      <c r="K45" s="10">
        <v>26.612770906059989</v>
      </c>
      <c r="L45" s="10">
        <v>24.651035232589994</v>
      </c>
      <c r="M45" s="10">
        <v>23.227978101859996</v>
      </c>
      <c r="N45" s="10">
        <v>21.546632760599998</v>
      </c>
      <c r="O45" s="10">
        <v>19.775199845459987</v>
      </c>
      <c r="P45" s="10">
        <v>18.117104899254006</v>
      </c>
      <c r="Q45" s="10">
        <v>14.961664966039988</v>
      </c>
      <c r="R45" s="10">
        <v>13.811108895665001</v>
      </c>
      <c r="S45" s="10">
        <v>12.757473840595999</v>
      </c>
      <c r="T45" s="10">
        <v>16.938176337000002</v>
      </c>
      <c r="U45" s="10">
        <v>48.047511061999998</v>
      </c>
      <c r="V45" s="10">
        <v>44.760012572100003</v>
      </c>
      <c r="W45" s="10">
        <v>72.465587264199982</v>
      </c>
      <c r="X45" s="10">
        <v>67.301008126839989</v>
      </c>
      <c r="Y45" s="10">
        <v>76.619731289640001</v>
      </c>
      <c r="Z45" s="10">
        <v>74.271108476999999</v>
      </c>
      <c r="AA45" s="10">
        <v>67.489887190600001</v>
      </c>
      <c r="AB45" s="36"/>
      <c r="AC45" s="36"/>
    </row>
    <row r="46" spans="1:29">
      <c r="A46" s="46" t="s">
        <v>23</v>
      </c>
      <c r="B46" s="46" t="s">
        <v>198</v>
      </c>
      <c r="C46" s="10">
        <v>5493.3369000000002</v>
      </c>
      <c r="D46" s="10">
        <v>7247.2585999999992</v>
      </c>
      <c r="E46" s="10">
        <v>7213.9684000000007</v>
      </c>
      <c r="F46" s="10">
        <v>5914.5334999999995</v>
      </c>
      <c r="G46" s="10">
        <v>3927.1602539621899</v>
      </c>
      <c r="H46" s="10">
        <v>2693.6006837128598</v>
      </c>
      <c r="I46" s="10">
        <v>5861.118582362471</v>
      </c>
      <c r="J46" s="10">
        <v>6923.6050795581896</v>
      </c>
      <c r="K46" s="10">
        <v>8645.9796334181174</v>
      </c>
      <c r="L46" s="10">
        <v>12590.047286215498</v>
      </c>
      <c r="M46" s="10">
        <v>14727.637672316379</v>
      </c>
      <c r="N46" s="10">
        <v>14483.351429256201</v>
      </c>
      <c r="O46" s="10">
        <v>13903.279032492168</v>
      </c>
      <c r="P46" s="10">
        <v>11598.404455881022</v>
      </c>
      <c r="Q46" s="10">
        <v>11298.064778798032</v>
      </c>
      <c r="R46" s="10">
        <v>11831.9904026163</v>
      </c>
      <c r="S46" s="10">
        <v>11819.971136132584</v>
      </c>
      <c r="T46" s="10">
        <v>9877.0090423373986</v>
      </c>
      <c r="U46" s="10">
        <v>10968.908513642431</v>
      </c>
      <c r="V46" s="10">
        <v>10154.42610190091</v>
      </c>
      <c r="W46" s="10">
        <v>9640.0841815186559</v>
      </c>
      <c r="X46" s="10">
        <v>9698.3109334522633</v>
      </c>
      <c r="Y46" s="10">
        <v>8076.8564539477638</v>
      </c>
      <c r="Z46" s="10">
        <v>7199.2038557777141</v>
      </c>
      <c r="AA46" s="10">
        <v>6650.9490274582395</v>
      </c>
      <c r="AB46" s="36"/>
      <c r="AC46" s="36"/>
    </row>
    <row r="47" spans="1:29">
      <c r="A47" s="46" t="s">
        <v>23</v>
      </c>
      <c r="B47" s="46" t="s">
        <v>15</v>
      </c>
      <c r="C47" s="10">
        <v>0.53778406000000001</v>
      </c>
      <c r="D47" s="10">
        <v>0.60476660000000004</v>
      </c>
      <c r="E47" s="10">
        <v>0.79356329999999997</v>
      </c>
      <c r="F47" s="10">
        <v>0.97096435999999908</v>
      </c>
      <c r="G47" s="10">
        <v>1.01406134</v>
      </c>
      <c r="H47" s="10">
        <v>1.0984612</v>
      </c>
      <c r="I47" s="10">
        <v>1.2617711</v>
      </c>
      <c r="J47" s="10">
        <v>1.3883441000000001</v>
      </c>
      <c r="K47" s="10">
        <v>1.5644636000000001</v>
      </c>
      <c r="L47" s="10">
        <v>1.6280281000000001</v>
      </c>
      <c r="M47" s="10">
        <v>1.7448551000000001</v>
      </c>
      <c r="N47" s="10">
        <v>1.8312562999999999</v>
      </c>
      <c r="O47" s="10">
        <v>1.8920701</v>
      </c>
      <c r="P47" s="10">
        <v>1.9428169</v>
      </c>
      <c r="Q47" s="10">
        <v>2.0934349999999999</v>
      </c>
      <c r="R47" s="10">
        <v>2.1483037</v>
      </c>
      <c r="S47" s="10">
        <v>2.1538219999999999</v>
      </c>
      <c r="T47" s="10">
        <v>2.2684029999999997</v>
      </c>
      <c r="U47" s="10">
        <v>2.2273539999999996</v>
      </c>
      <c r="V47" s="10">
        <v>2.2233524999999998</v>
      </c>
      <c r="W47" s="10">
        <v>2.2314468000000001</v>
      </c>
      <c r="X47" s="10">
        <v>2.2430979999999998</v>
      </c>
      <c r="Y47" s="10">
        <v>2.1681414000000001</v>
      </c>
      <c r="Z47" s="10">
        <v>2.2821046999999997</v>
      </c>
      <c r="AA47" s="10">
        <v>2.2405792999999998</v>
      </c>
      <c r="AB47" s="36"/>
      <c r="AC47" s="36"/>
    </row>
    <row r="48" spans="1:29">
      <c r="A48" s="53" t="s">
        <v>84</v>
      </c>
      <c r="B48" s="53"/>
      <c r="C48" s="27">
        <v>180064.45137058327</v>
      </c>
      <c r="D48" s="27">
        <v>137342.65240461595</v>
      </c>
      <c r="E48" s="27">
        <v>115785.71378530233</v>
      </c>
      <c r="F48" s="27">
        <v>86934.839372974486</v>
      </c>
      <c r="G48" s="27">
        <v>79778.723955050489</v>
      </c>
      <c r="H48" s="27">
        <v>61994.906860081544</v>
      </c>
      <c r="I48" s="27">
        <v>51603.408286878905</v>
      </c>
      <c r="J48" s="27">
        <v>51697.581176295949</v>
      </c>
      <c r="K48" s="27">
        <v>45817.347168493594</v>
      </c>
      <c r="L48" s="27">
        <v>50297.405754761952</v>
      </c>
      <c r="M48" s="27">
        <v>46981.239415726683</v>
      </c>
      <c r="N48" s="27">
        <v>41666.341506728924</v>
      </c>
      <c r="O48" s="27">
        <v>36244.187566541514</v>
      </c>
      <c r="P48" s="27">
        <v>35955.45922940204</v>
      </c>
      <c r="Q48" s="27">
        <v>34323.415851803584</v>
      </c>
      <c r="R48" s="27">
        <v>34293.583876796867</v>
      </c>
      <c r="S48" s="27">
        <v>38418.150972860305</v>
      </c>
      <c r="T48" s="27">
        <v>32181.742161638176</v>
      </c>
      <c r="U48" s="27">
        <v>32366.058160124583</v>
      </c>
      <c r="V48" s="27">
        <v>31751.576497396243</v>
      </c>
      <c r="W48" s="27">
        <v>28442.164690709124</v>
      </c>
      <c r="X48" s="27">
        <v>26026.499833341775</v>
      </c>
      <c r="Y48" s="27">
        <v>21757.093136983633</v>
      </c>
      <c r="Z48" s="27">
        <v>20769.805329819985</v>
      </c>
      <c r="AA48" s="27">
        <v>20313.560428259527</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105723.9945</v>
      </c>
      <c r="D52" s="10">
        <v>82134.176999999996</v>
      </c>
      <c r="E52" s="10">
        <v>66125.584499999997</v>
      </c>
      <c r="F52" s="10">
        <v>62075.508999999998</v>
      </c>
      <c r="G52" s="10">
        <v>41777.406499999997</v>
      </c>
      <c r="H52" s="10">
        <v>36030.777999999998</v>
      </c>
      <c r="I52" s="10">
        <v>36792.727500000001</v>
      </c>
      <c r="J52" s="10">
        <v>32765.932000000001</v>
      </c>
      <c r="K52" s="10">
        <v>32714.017</v>
      </c>
      <c r="L52" s="10">
        <v>13074.211499999999</v>
      </c>
      <c r="M52" s="10">
        <v>4643.0889999999999</v>
      </c>
      <c r="N52" s="10">
        <v>5294.8514999999998</v>
      </c>
      <c r="O52" s="10">
        <v>3925.8658</v>
      </c>
      <c r="P52" s="10">
        <v>4385.4515000000001</v>
      </c>
      <c r="Q52" s="10">
        <v>4678.38</v>
      </c>
      <c r="R52" s="10">
        <v>4210.8590000000004</v>
      </c>
      <c r="S52" s="10">
        <v>3795.2687999999998</v>
      </c>
      <c r="T52" s="10">
        <v>3767.2730000000001</v>
      </c>
      <c r="U52" s="10">
        <v>3556.6815000000001</v>
      </c>
      <c r="V52" s="10">
        <v>3336.3487999999998</v>
      </c>
      <c r="W52" s="10">
        <v>2975.6554999999998</v>
      </c>
      <c r="X52" s="10">
        <v>699.68375000000003</v>
      </c>
      <c r="Y52" s="10">
        <v>2067.5126</v>
      </c>
      <c r="Z52" s="10">
        <v>0</v>
      </c>
      <c r="AA52" s="10">
        <v>0</v>
      </c>
      <c r="AB52" s="36"/>
      <c r="AC52" s="36"/>
    </row>
    <row r="53" spans="1:29">
      <c r="A53" s="46" t="s">
        <v>24</v>
      </c>
      <c r="B53" s="46" t="s">
        <v>7</v>
      </c>
      <c r="C53" s="10">
        <v>0</v>
      </c>
      <c r="D53" s="10">
        <v>2.8518641E-5</v>
      </c>
      <c r="E53" s="10">
        <v>2.6557956000000002E-5</v>
      </c>
      <c r="F53" s="10">
        <v>2.4746992E-5</v>
      </c>
      <c r="G53" s="10">
        <v>2.32073979999999E-5</v>
      </c>
      <c r="H53" s="10">
        <v>1.4949853E-5</v>
      </c>
      <c r="I53" s="10">
        <v>4.7345862000000002E-4</v>
      </c>
      <c r="J53" s="10">
        <v>4.5939743999999998E-4</v>
      </c>
      <c r="K53" s="10">
        <v>4.9922979999999996E-4</v>
      </c>
      <c r="L53" s="10">
        <v>6.6025852999999999E-4</v>
      </c>
      <c r="M53" s="10">
        <v>6.2164119999999902E-4</v>
      </c>
      <c r="N53" s="10">
        <v>5.6279855999999992E-4</v>
      </c>
      <c r="O53" s="10">
        <v>5.2204079999999993E-4</v>
      </c>
      <c r="P53" s="10">
        <v>5.4054444999999994E-4</v>
      </c>
      <c r="Q53" s="10">
        <v>5.2128820000000003E-4</v>
      </c>
      <c r="R53" s="10">
        <v>5.5305269999999997E-4</v>
      </c>
      <c r="S53" s="10">
        <v>6.3599279999999999E-4</v>
      </c>
      <c r="T53" s="10">
        <v>9.3997525999999995E-4</v>
      </c>
      <c r="U53" s="10">
        <v>8.9614450000000004E-4</v>
      </c>
      <c r="V53" s="10">
        <v>9.2791939999999995E-4</v>
      </c>
      <c r="W53" s="10">
        <v>8.42773E-4</v>
      </c>
      <c r="X53" s="10">
        <v>8.8854489999999999E-4</v>
      </c>
      <c r="Y53" s="10">
        <v>1.0412424999999901E-3</v>
      </c>
      <c r="Z53" s="10">
        <v>1.1581817999999999E-3</v>
      </c>
      <c r="AA53" s="10">
        <v>1.0740936999999999E-3</v>
      </c>
      <c r="AB53" s="36"/>
      <c r="AC53" s="36"/>
    </row>
    <row r="54" spans="1:29">
      <c r="A54" s="46" t="s">
        <v>24</v>
      </c>
      <c r="B54" s="46" t="s">
        <v>12</v>
      </c>
      <c r="C54" s="10">
        <v>34.86092</v>
      </c>
      <c r="D54" s="10">
        <v>3723.1747999999998</v>
      </c>
      <c r="E54" s="10">
        <v>4221.7759999999998</v>
      </c>
      <c r="F54" s="10">
        <v>3315.1402000000003</v>
      </c>
      <c r="G54" s="10">
        <v>3892.8957999999998</v>
      </c>
      <c r="H54" s="10">
        <v>2203.7370000000001</v>
      </c>
      <c r="I54" s="10">
        <v>8.4123839999999999E-5</v>
      </c>
      <c r="J54" s="10">
        <v>3.9954625999999998</v>
      </c>
      <c r="K54" s="10">
        <v>12.524023</v>
      </c>
      <c r="L54" s="10">
        <v>42.110459999999996</v>
      </c>
      <c r="M54" s="10">
        <v>272.06329999999997</v>
      </c>
      <c r="N54" s="10">
        <v>149.25899999999999</v>
      </c>
      <c r="O54" s="10">
        <v>99.83305</v>
      </c>
      <c r="P54" s="10">
        <v>239.12119000000001</v>
      </c>
      <c r="Q54" s="10">
        <v>58.671030000000002</v>
      </c>
      <c r="R54" s="10">
        <v>0</v>
      </c>
      <c r="S54" s="10">
        <v>0</v>
      </c>
      <c r="T54" s="10">
        <v>0</v>
      </c>
      <c r="U54" s="10">
        <v>0</v>
      </c>
      <c r="V54" s="10">
        <v>0</v>
      </c>
      <c r="W54" s="10">
        <v>0</v>
      </c>
      <c r="X54" s="10">
        <v>0</v>
      </c>
      <c r="Y54" s="10">
        <v>0</v>
      </c>
      <c r="Z54" s="10">
        <v>0</v>
      </c>
      <c r="AA54" s="10">
        <v>0</v>
      </c>
      <c r="AB54" s="36"/>
      <c r="AC54" s="36"/>
    </row>
    <row r="55" spans="1:29">
      <c r="A55" s="46" t="s">
        <v>24</v>
      </c>
      <c r="B55" s="46" t="s">
        <v>5</v>
      </c>
      <c r="C55" s="10">
        <v>40.285818162239998</v>
      </c>
      <c r="D55" s="10">
        <v>5.0275670711100009</v>
      </c>
      <c r="E55" s="10">
        <v>156.26316407989901</v>
      </c>
      <c r="F55" s="10">
        <v>37.117776875179999</v>
      </c>
      <c r="G55" s="10">
        <v>653.82813180907988</v>
      </c>
      <c r="H55" s="10">
        <v>96.466291554598499</v>
      </c>
      <c r="I55" s="10">
        <v>2.235332793999999E-3</v>
      </c>
      <c r="J55" s="10">
        <v>2.1783841160000002E-3</v>
      </c>
      <c r="K55" s="10">
        <v>14.18881385171</v>
      </c>
      <c r="L55" s="10">
        <v>88.929220776199998</v>
      </c>
      <c r="M55" s="10">
        <v>1187.1569120969002</v>
      </c>
      <c r="N55" s="10">
        <v>650.51754203362998</v>
      </c>
      <c r="O55" s="10">
        <v>327.58196234465004</v>
      </c>
      <c r="P55" s="10">
        <v>713.03002469728006</v>
      </c>
      <c r="Q55" s="10">
        <v>89.127130369330004</v>
      </c>
      <c r="R55" s="10">
        <v>442.87829647803005</v>
      </c>
      <c r="S55" s="10">
        <v>1147.1867858749599</v>
      </c>
      <c r="T55" s="10">
        <v>1499.0419347250001</v>
      </c>
      <c r="U55" s="10">
        <v>503.6866501257</v>
      </c>
      <c r="V55" s="10">
        <v>2146.0343916088004</v>
      </c>
      <c r="W55" s="10">
        <v>1760.7620285841999</v>
      </c>
      <c r="X55" s="10">
        <v>2444.4878821044999</v>
      </c>
      <c r="Y55" s="10">
        <v>2272.7813373549993</v>
      </c>
      <c r="Z55" s="10">
        <v>1417.1467982838999</v>
      </c>
      <c r="AA55" s="10">
        <v>2077.9457984645996</v>
      </c>
      <c r="AB55" s="36"/>
      <c r="AC55" s="36"/>
    </row>
    <row r="56" spans="1:29">
      <c r="A56" s="46" t="s">
        <v>24</v>
      </c>
      <c r="B56" s="46" t="s">
        <v>3</v>
      </c>
      <c r="C56" s="10">
        <v>22584.626600000003</v>
      </c>
      <c r="D56" s="10">
        <v>21623.653460000001</v>
      </c>
      <c r="E56" s="10">
        <v>19230.236000000001</v>
      </c>
      <c r="F56" s="10">
        <v>15035.301150000001</v>
      </c>
      <c r="G56" s="10">
        <v>21214.134570000002</v>
      </c>
      <c r="H56" s="10">
        <v>16441.044500000004</v>
      </c>
      <c r="I56" s="10">
        <v>13289.155630000001</v>
      </c>
      <c r="J56" s="10">
        <v>12375.380580000001</v>
      </c>
      <c r="K56" s="10">
        <v>10477.107769999999</v>
      </c>
      <c r="L56" s="10">
        <v>12172.234289999999</v>
      </c>
      <c r="M56" s="10">
        <v>11534.20818</v>
      </c>
      <c r="N56" s="10">
        <v>10333.048679999998</v>
      </c>
      <c r="O56" s="10">
        <v>8045.2970700000005</v>
      </c>
      <c r="P56" s="10">
        <v>11342.45074</v>
      </c>
      <c r="Q56" s="10">
        <v>8903.5619700000007</v>
      </c>
      <c r="R56" s="10">
        <v>7180.2282399999995</v>
      </c>
      <c r="S56" s="10">
        <v>6673.1041699999996</v>
      </c>
      <c r="T56" s="10">
        <v>5710.14156</v>
      </c>
      <c r="U56" s="10">
        <v>6565.4403600000005</v>
      </c>
      <c r="V56" s="10">
        <v>6295.07863</v>
      </c>
      <c r="W56" s="10">
        <v>5605.8449899999996</v>
      </c>
      <c r="X56" s="10">
        <v>4382.0589799999998</v>
      </c>
      <c r="Y56" s="10">
        <v>6181.6909399999995</v>
      </c>
      <c r="Z56" s="10">
        <v>5783.347334</v>
      </c>
      <c r="AA56" s="10">
        <v>5388.7156099999993</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1053.7172608999999</v>
      </c>
      <c r="D58" s="10">
        <v>1235.8319162003049</v>
      </c>
      <c r="E58" s="10">
        <v>1155.3698557429846</v>
      </c>
      <c r="F58" s="10">
        <v>1105.6386011537074</v>
      </c>
      <c r="G58" s="10">
        <v>1095.4436870889151</v>
      </c>
      <c r="H58" s="10">
        <v>1504.6015661199488</v>
      </c>
      <c r="I58" s="10">
        <v>1349.0486480155446</v>
      </c>
      <c r="J58" s="10">
        <v>1407.6637013220563</v>
      </c>
      <c r="K58" s="10">
        <v>1341.4842064947675</v>
      </c>
      <c r="L58" s="10">
        <v>1423.5231305512661</v>
      </c>
      <c r="M58" s="10">
        <v>1518.2810100741558</v>
      </c>
      <c r="N58" s="10">
        <v>1512.3407578499398</v>
      </c>
      <c r="O58" s="10">
        <v>1534.5798713747799</v>
      </c>
      <c r="P58" s="10">
        <v>1445.210238318067</v>
      </c>
      <c r="Q58" s="10">
        <v>1524.9484005425243</v>
      </c>
      <c r="R58" s="10">
        <v>1447.3079187753156</v>
      </c>
      <c r="S58" s="10">
        <v>1443.4249377658621</v>
      </c>
      <c r="T58" s="10">
        <v>1242.6097469845283</v>
      </c>
      <c r="U58" s="10">
        <v>1188.0232501306432</v>
      </c>
      <c r="V58" s="10">
        <v>1108.644492698892</v>
      </c>
      <c r="W58" s="10">
        <v>1067.6150068668412</v>
      </c>
      <c r="X58" s="10">
        <v>970.23309580820398</v>
      </c>
      <c r="Y58" s="10">
        <v>858.1477709907407</v>
      </c>
      <c r="Z58" s="10">
        <v>832.27851833769171</v>
      </c>
      <c r="AA58" s="10">
        <v>746.13118350942784</v>
      </c>
      <c r="AB58" s="36"/>
      <c r="AC58" s="36"/>
    </row>
    <row r="59" spans="1:29">
      <c r="A59" s="46" t="s">
        <v>24</v>
      </c>
      <c r="B59" s="46" t="s">
        <v>8</v>
      </c>
      <c r="C59" s="10">
        <v>266.41426599999983</v>
      </c>
      <c r="D59" s="10">
        <v>234.35854653828227</v>
      </c>
      <c r="E59" s="10">
        <v>193.17199660178903</v>
      </c>
      <c r="F59" s="10">
        <v>156.28643562099748</v>
      </c>
      <c r="G59" s="10">
        <v>188.22294360693502</v>
      </c>
      <c r="H59" s="10">
        <v>178.662520757263</v>
      </c>
      <c r="I59" s="10">
        <v>163.2231065824318</v>
      </c>
      <c r="J59" s="10">
        <v>154.14169760434396</v>
      </c>
      <c r="K59" s="10">
        <v>160.79573422218994</v>
      </c>
      <c r="L59" s="10">
        <v>153.68148219238384</v>
      </c>
      <c r="M59" s="10">
        <v>131.98473894133195</v>
      </c>
      <c r="N59" s="10">
        <v>128.56659114319797</v>
      </c>
      <c r="O59" s="10">
        <v>121.97968717076</v>
      </c>
      <c r="P59" s="10">
        <v>110.036854229281</v>
      </c>
      <c r="Q59" s="10">
        <v>104.286647412283</v>
      </c>
      <c r="R59" s="10">
        <v>94.912215188469006</v>
      </c>
      <c r="S59" s="10">
        <v>87.812984033063969</v>
      </c>
      <c r="T59" s="10">
        <v>87.446412486366995</v>
      </c>
      <c r="U59" s="10">
        <v>79.658573350210006</v>
      </c>
      <c r="V59" s="10">
        <v>68.607015448452998</v>
      </c>
      <c r="W59" s="10">
        <v>64.179105699391997</v>
      </c>
      <c r="X59" s="10">
        <v>61.577709497780987</v>
      </c>
      <c r="Y59" s="10">
        <v>73.986330849616991</v>
      </c>
      <c r="Z59" s="10">
        <v>89.450210174070989</v>
      </c>
      <c r="AA59" s="10">
        <v>90.701713971176986</v>
      </c>
      <c r="AB59" s="36"/>
      <c r="AC59" s="36"/>
    </row>
    <row r="60" spans="1:29">
      <c r="A60" s="46" t="s">
        <v>24</v>
      </c>
      <c r="B60" s="46" t="s">
        <v>85</v>
      </c>
      <c r="C60" s="10">
        <v>27.9565132</v>
      </c>
      <c r="D60" s="10">
        <v>63.261086946413009</v>
      </c>
      <c r="E60" s="10">
        <v>84.220004389010001</v>
      </c>
      <c r="F60" s="10">
        <v>77.88240753994998</v>
      </c>
      <c r="G60" s="10">
        <v>66.560691655159886</v>
      </c>
      <c r="H60" s="10">
        <v>73.900057128879894</v>
      </c>
      <c r="I60" s="10">
        <v>66.209661195829923</v>
      </c>
      <c r="J60" s="10">
        <v>74.081561912110018</v>
      </c>
      <c r="K60" s="10">
        <v>88.435908219880019</v>
      </c>
      <c r="L60" s="10">
        <v>102.21529126098999</v>
      </c>
      <c r="M60" s="10">
        <v>129.43828100627002</v>
      </c>
      <c r="N60" s="10">
        <v>123.66305746529</v>
      </c>
      <c r="O60" s="10">
        <v>125.54433997230001</v>
      </c>
      <c r="P60" s="10">
        <v>108.17966466779998</v>
      </c>
      <c r="Q60" s="10">
        <v>102.16622752717001</v>
      </c>
      <c r="R60" s="10">
        <v>95.459990722720008</v>
      </c>
      <c r="S60" s="10">
        <v>80.212372299210003</v>
      </c>
      <c r="T60" s="10">
        <v>77.174522652229996</v>
      </c>
      <c r="U60" s="10">
        <v>75.596273929730003</v>
      </c>
      <c r="V60" s="10">
        <v>68.569054470019893</v>
      </c>
      <c r="W60" s="10">
        <v>65.144579857010001</v>
      </c>
      <c r="X60" s="10">
        <v>63.71386066558</v>
      </c>
      <c r="Y60" s="10">
        <v>53.166225611799888</v>
      </c>
      <c r="Z60" s="10">
        <v>51.605882586870003</v>
      </c>
      <c r="AA60" s="10">
        <v>49.488253052760001</v>
      </c>
      <c r="AB60" s="36"/>
      <c r="AC60" s="36"/>
    </row>
    <row r="61" spans="1:29">
      <c r="A61" s="46" t="s">
        <v>24</v>
      </c>
      <c r="B61" s="46" t="s">
        <v>198</v>
      </c>
      <c r="C61" s="10">
        <v>0</v>
      </c>
      <c r="D61" s="10">
        <v>0</v>
      </c>
      <c r="E61" s="10">
        <v>0</v>
      </c>
      <c r="F61" s="10">
        <v>0</v>
      </c>
      <c r="G61" s="10">
        <v>223.22483305093999</v>
      </c>
      <c r="H61" s="10">
        <v>412.55176599999999</v>
      </c>
      <c r="I61" s="10">
        <v>388.91550399999994</v>
      </c>
      <c r="J61" s="10">
        <v>328.62756000000002</v>
      </c>
      <c r="K61" s="10">
        <v>335.66117500000001</v>
      </c>
      <c r="L61" s="10">
        <v>316.30298600000003</v>
      </c>
      <c r="M61" s="10">
        <v>305.73450000000003</v>
      </c>
      <c r="N61" s="10">
        <v>310.01573999999999</v>
      </c>
      <c r="O61" s="10">
        <v>305.07079999999996</v>
      </c>
      <c r="P61" s="10">
        <v>253.75831800000003</v>
      </c>
      <c r="Q61" s="10">
        <v>243.30616199999997</v>
      </c>
      <c r="R61" s="10">
        <v>236.520555</v>
      </c>
      <c r="S61" s="10">
        <v>201.05431399999998</v>
      </c>
      <c r="T61" s="10">
        <v>192.87130199999999</v>
      </c>
      <c r="U61" s="10">
        <v>186.517121</v>
      </c>
      <c r="V61" s="10">
        <v>172.63707399999998</v>
      </c>
      <c r="W61" s="10">
        <v>166.92144399999998</v>
      </c>
      <c r="X61" s="10">
        <v>159.849289</v>
      </c>
      <c r="Y61" s="10">
        <v>138.78829999999999</v>
      </c>
      <c r="Z61" s="10">
        <v>128.65841899999998</v>
      </c>
      <c r="AA61" s="10">
        <v>126.943432</v>
      </c>
      <c r="AB61" s="36"/>
      <c r="AC61" s="36"/>
    </row>
    <row r="62" spans="1:29">
      <c r="A62" s="46" t="s">
        <v>24</v>
      </c>
      <c r="B62" s="46" t="s">
        <v>15</v>
      </c>
      <c r="C62" s="10">
        <v>1.2138850999999999</v>
      </c>
      <c r="D62" s="10">
        <v>1.2082625</v>
      </c>
      <c r="E62" s="10">
        <v>1.5865050000000001</v>
      </c>
      <c r="F62" s="10">
        <v>1.8395687000000001</v>
      </c>
      <c r="G62" s="10">
        <v>1.924885</v>
      </c>
      <c r="H62" s="10">
        <v>2.2691113000000001</v>
      </c>
      <c r="I62" s="10">
        <v>2.2884492000000001</v>
      </c>
      <c r="J62" s="10">
        <v>2.3810131999999999</v>
      </c>
      <c r="K62" s="10">
        <v>2.6612917</v>
      </c>
      <c r="L62" s="10">
        <v>2.9884829999999902</v>
      </c>
      <c r="M62" s="10">
        <v>2.7842002000000003</v>
      </c>
      <c r="N62" s="10">
        <v>3.0125850000000001</v>
      </c>
      <c r="O62" s="10">
        <v>3.363915</v>
      </c>
      <c r="P62" s="10">
        <v>3.245886</v>
      </c>
      <c r="Q62" s="10">
        <v>3.4620814999999996</v>
      </c>
      <c r="R62" s="10">
        <v>3.5465408000000003</v>
      </c>
      <c r="S62" s="10">
        <v>3.372887</v>
      </c>
      <c r="T62" s="10">
        <v>3.5486901999999998</v>
      </c>
      <c r="U62" s="10">
        <v>3.7044602000000002</v>
      </c>
      <c r="V62" s="10">
        <v>3.7480198000000002</v>
      </c>
      <c r="W62" s="10">
        <v>3.7561653000000002</v>
      </c>
      <c r="X62" s="10">
        <v>3.9006276999999998</v>
      </c>
      <c r="Y62" s="10">
        <v>3.5454878000000001</v>
      </c>
      <c r="Z62" s="10">
        <v>3.6784895</v>
      </c>
      <c r="AA62" s="10">
        <v>3.6616002999999999</v>
      </c>
      <c r="AB62" s="36"/>
      <c r="AC62" s="36"/>
    </row>
    <row r="63" spans="1:29">
      <c r="A63" s="53" t="s">
        <v>84</v>
      </c>
      <c r="B63" s="53"/>
      <c r="C63" s="27">
        <v>129733.06976336226</v>
      </c>
      <c r="D63" s="27">
        <v>109020.69266777474</v>
      </c>
      <c r="E63" s="27">
        <v>91168.208052371629</v>
      </c>
      <c r="F63" s="27">
        <v>81804.715164636829</v>
      </c>
      <c r="G63" s="27">
        <v>69113.642065418433</v>
      </c>
      <c r="H63" s="27">
        <v>56944.01082781054</v>
      </c>
      <c r="I63" s="27">
        <v>52051.571291909066</v>
      </c>
      <c r="J63" s="27">
        <v>47112.206214420075</v>
      </c>
      <c r="K63" s="27">
        <v>45146.876421718356</v>
      </c>
      <c r="L63" s="27">
        <v>27376.197504039363</v>
      </c>
      <c r="M63" s="27">
        <v>19724.740743959857</v>
      </c>
      <c r="N63" s="27">
        <v>18505.276016290616</v>
      </c>
      <c r="O63" s="27">
        <v>14489.117017903291</v>
      </c>
      <c r="P63" s="27">
        <v>18600.484956456883</v>
      </c>
      <c r="Q63" s="27">
        <v>15707.91017063951</v>
      </c>
      <c r="R63" s="27">
        <v>13711.713310017234</v>
      </c>
      <c r="S63" s="27">
        <v>13431.437886965892</v>
      </c>
      <c r="T63" s="27">
        <v>12580.108109023384</v>
      </c>
      <c r="U63" s="27">
        <v>12159.309084880786</v>
      </c>
      <c r="V63" s="27">
        <v>13199.668405945564</v>
      </c>
      <c r="W63" s="27">
        <v>11709.879663080441</v>
      </c>
      <c r="X63" s="27">
        <v>8785.5060833209664</v>
      </c>
      <c r="Y63" s="27">
        <v>11649.620033849658</v>
      </c>
      <c r="Z63" s="27">
        <v>8306.1668100643328</v>
      </c>
      <c r="AA63" s="27">
        <v>8483.5886653916623</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3886.2357000000002</v>
      </c>
      <c r="D68" s="10">
        <v>480.52599488237888</v>
      </c>
      <c r="E68" s="10">
        <v>1842.8489369281829</v>
      </c>
      <c r="F68" s="10">
        <v>2320.095525084158</v>
      </c>
      <c r="G68" s="10">
        <v>2130.522223491716</v>
      </c>
      <c r="H68" s="10">
        <v>2.8667137500000001E-5</v>
      </c>
      <c r="I68" s="10">
        <v>274.86266231004998</v>
      </c>
      <c r="J68" s="10">
        <v>85.424313757389996</v>
      </c>
      <c r="K68" s="10">
        <v>522.68177421991993</v>
      </c>
      <c r="L68" s="10">
        <v>1441.2645618349</v>
      </c>
      <c r="M68" s="10">
        <v>3172.6495691513401</v>
      </c>
      <c r="N68" s="10">
        <v>1091.3301185246</v>
      </c>
      <c r="O68" s="10">
        <v>779.44968404147994</v>
      </c>
      <c r="P68" s="10">
        <v>7.2144549999999998E-4</v>
      </c>
      <c r="Q68" s="10">
        <v>6.8139934999999997E-4</v>
      </c>
      <c r="R68" s="10">
        <v>6.5172709999999998E-4</v>
      </c>
      <c r="S68" s="10">
        <v>7.1314609999999896E-4</v>
      </c>
      <c r="T68" s="10">
        <v>1.0849746E-3</v>
      </c>
      <c r="U68" s="10">
        <v>1.0435771999999901E-3</v>
      </c>
      <c r="V68" s="10">
        <v>1.1050770999999999E-3</v>
      </c>
      <c r="W68" s="10">
        <v>9.9334115000000007E-4</v>
      </c>
      <c r="X68" s="10">
        <v>9.9771139999999892E-4</v>
      </c>
      <c r="Y68" s="10">
        <v>1.2787181999999999E-3</v>
      </c>
      <c r="Z68" s="10">
        <v>1.2332649000000001E-3</v>
      </c>
      <c r="AA68" s="10">
        <v>1.144511E-3</v>
      </c>
      <c r="AB68" s="36"/>
      <c r="AC68" s="36"/>
    </row>
    <row r="69" spans="1:29">
      <c r="A69" s="46" t="s">
        <v>25</v>
      </c>
      <c r="B69" s="46" t="s">
        <v>12</v>
      </c>
      <c r="C69" s="10">
        <v>73.898030000000006</v>
      </c>
      <c r="D69" s="10">
        <v>4590.9880000000003</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626.27530308132987</v>
      </c>
      <c r="D70" s="10">
        <v>97.146568133355004</v>
      </c>
      <c r="E70" s="10">
        <v>513.50975007691704</v>
      </c>
      <c r="F70" s="10">
        <v>564.40128981317787</v>
      </c>
      <c r="G70" s="10">
        <v>1117.6172607570188</v>
      </c>
      <c r="H70" s="10">
        <v>260.2647495689755</v>
      </c>
      <c r="I70" s="10">
        <v>72.274038034759982</v>
      </c>
      <c r="J70" s="10">
        <v>23.261144158414002</v>
      </c>
      <c r="K70" s="10">
        <v>99.032831729090006</v>
      </c>
      <c r="L70" s="10">
        <v>262.15530236568998</v>
      </c>
      <c r="M70" s="10">
        <v>1748.9009788064541</v>
      </c>
      <c r="N70" s="10">
        <v>659.89450034263405</v>
      </c>
      <c r="O70" s="10">
        <v>567.24247815979788</v>
      </c>
      <c r="P70" s="10">
        <v>1571.6869816935</v>
      </c>
      <c r="Q70" s="10">
        <v>870.52713441787</v>
      </c>
      <c r="R70" s="10">
        <v>1739.3925396679399</v>
      </c>
      <c r="S70" s="10">
        <v>3108.0910532455996</v>
      </c>
      <c r="T70" s="10">
        <v>4149.0240294600007</v>
      </c>
      <c r="U70" s="10">
        <v>3595.7137301528196</v>
      </c>
      <c r="V70" s="10">
        <v>5504.800910338</v>
      </c>
      <c r="W70" s="10">
        <v>2515.7475053879998</v>
      </c>
      <c r="X70" s="10">
        <v>3273.7818265990995</v>
      </c>
      <c r="Y70" s="10">
        <v>2482.2348101089997</v>
      </c>
      <c r="Z70" s="10">
        <v>2732.4104189069999</v>
      </c>
      <c r="AA70" s="10">
        <v>2867.9121294948604</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659.8446313999998</v>
      </c>
      <c r="D73" s="10">
        <v>558.45817771125144</v>
      </c>
      <c r="E73" s="10">
        <v>712.6156324009055</v>
      </c>
      <c r="F73" s="10">
        <v>773.15866908279668</v>
      </c>
      <c r="G73" s="10">
        <v>833.41475491876201</v>
      </c>
      <c r="H73" s="10">
        <v>817.56223138950327</v>
      </c>
      <c r="I73" s="10">
        <v>742.82713358806097</v>
      </c>
      <c r="J73" s="10">
        <v>716.23621745690059</v>
      </c>
      <c r="K73" s="10">
        <v>630.70706106720206</v>
      </c>
      <c r="L73" s="10">
        <v>598.21353573477575</v>
      </c>
      <c r="M73" s="10">
        <v>518.65203491097748</v>
      </c>
      <c r="N73" s="10">
        <v>519.49683600951403</v>
      </c>
      <c r="O73" s="10">
        <v>473.34525635966673</v>
      </c>
      <c r="P73" s="10">
        <v>439.29859811506901</v>
      </c>
      <c r="Q73" s="10">
        <v>412.41395859036015</v>
      </c>
      <c r="R73" s="10">
        <v>356.32621020942349</v>
      </c>
      <c r="S73" s="10">
        <v>354.48996751619711</v>
      </c>
      <c r="T73" s="10">
        <v>306.65136582341472</v>
      </c>
      <c r="U73" s="10">
        <v>287.65216439838736</v>
      </c>
      <c r="V73" s="10">
        <v>243.97868118296901</v>
      </c>
      <c r="W73" s="10">
        <v>263.27950094886722</v>
      </c>
      <c r="X73" s="10">
        <v>220.47139006003053</v>
      </c>
      <c r="Y73" s="10">
        <v>212.48292648596149</v>
      </c>
      <c r="Z73" s="10">
        <v>208.61406302392351</v>
      </c>
      <c r="AA73" s="10">
        <v>181.61329165846732</v>
      </c>
      <c r="AB73" s="36"/>
      <c r="AC73" s="36"/>
    </row>
    <row r="74" spans="1:29">
      <c r="A74" s="46" t="s">
        <v>25</v>
      </c>
      <c r="B74" s="46" t="s">
        <v>8</v>
      </c>
      <c r="C74" s="10">
        <v>119.9219648399999</v>
      </c>
      <c r="D74" s="10">
        <v>202.04979094142695</v>
      </c>
      <c r="E74" s="10">
        <v>193.45599799682995</v>
      </c>
      <c r="F74" s="10">
        <v>217.10353573787086</v>
      </c>
      <c r="G74" s="10">
        <v>220.10172630530698</v>
      </c>
      <c r="H74" s="10">
        <v>200.43052801741993</v>
      </c>
      <c r="I74" s="10">
        <v>183.08262806138902</v>
      </c>
      <c r="J74" s="10">
        <v>162.6983967058529</v>
      </c>
      <c r="K74" s="10">
        <v>155.58535770937198</v>
      </c>
      <c r="L74" s="10">
        <v>151.39770784621243</v>
      </c>
      <c r="M74" s="10">
        <v>135.8151691439904</v>
      </c>
      <c r="N74" s="10">
        <v>125.528865764063</v>
      </c>
      <c r="O74" s="10">
        <v>123.90913795591599</v>
      </c>
      <c r="P74" s="10">
        <v>118.4719508122395</v>
      </c>
      <c r="Q74" s="10">
        <v>113.011893399595</v>
      </c>
      <c r="R74" s="10">
        <v>105.48194861889547</v>
      </c>
      <c r="S74" s="10">
        <v>96.243113493025419</v>
      </c>
      <c r="T74" s="10">
        <v>89.59965893715588</v>
      </c>
      <c r="U74" s="10">
        <v>82.374258396506988</v>
      </c>
      <c r="V74" s="10">
        <v>77.354477115457982</v>
      </c>
      <c r="W74" s="10">
        <v>68.419023255773894</v>
      </c>
      <c r="X74" s="10">
        <v>100.82817228978999</v>
      </c>
      <c r="Y74" s="10">
        <v>97.121628038743893</v>
      </c>
      <c r="Z74" s="10">
        <v>89.873613028993987</v>
      </c>
      <c r="AA74" s="10">
        <v>82.499514763824891</v>
      </c>
      <c r="AB74" s="36"/>
      <c r="AC74" s="36"/>
    </row>
    <row r="75" spans="1:29">
      <c r="A75" s="46" t="s">
        <v>25</v>
      </c>
      <c r="B75" s="46" t="s">
        <v>85</v>
      </c>
      <c r="C75" s="10">
        <v>28.91377816999999</v>
      </c>
      <c r="D75" s="10">
        <v>27.413763605183998</v>
      </c>
      <c r="E75" s="10">
        <v>30.11517347194</v>
      </c>
      <c r="F75" s="10">
        <v>27.411538509999993</v>
      </c>
      <c r="G75" s="10">
        <v>25.005147219999998</v>
      </c>
      <c r="H75" s="10">
        <v>22.106431920000002</v>
      </c>
      <c r="I75" s="10">
        <v>21.097072076</v>
      </c>
      <c r="J75" s="10">
        <v>17.973434779999998</v>
      </c>
      <c r="K75" s="10">
        <v>18.541313289999998</v>
      </c>
      <c r="L75" s="10">
        <v>17.990543435999999</v>
      </c>
      <c r="M75" s="10">
        <v>15.207092674999998</v>
      </c>
      <c r="N75" s="10">
        <v>14.001843472999999</v>
      </c>
      <c r="O75" s="10">
        <v>13.971662373999999</v>
      </c>
      <c r="P75" s="10">
        <v>13.126212700999991</v>
      </c>
      <c r="Q75" s="10">
        <v>12.327409158999998</v>
      </c>
      <c r="R75" s="10">
        <v>11.761356809999997</v>
      </c>
      <c r="S75" s="10">
        <v>10.043106833999998</v>
      </c>
      <c r="T75" s="10">
        <v>9.7937513519999904</v>
      </c>
      <c r="U75" s="10">
        <v>9.2259293979999999</v>
      </c>
      <c r="V75" s="10">
        <v>6.4532733849999984</v>
      </c>
      <c r="W75" s="10">
        <v>42.121041069999997</v>
      </c>
      <c r="X75" s="10">
        <v>52.188019799999999</v>
      </c>
      <c r="Y75" s="10">
        <v>44.16671273</v>
      </c>
      <c r="Z75" s="10">
        <v>42.138298613599993</v>
      </c>
      <c r="AA75" s="10">
        <v>39.433613911499997</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4.9484263000000004</v>
      </c>
      <c r="D77" s="10">
        <v>4.1473633000000003</v>
      </c>
      <c r="E77" s="10">
        <v>4.4881200000000003</v>
      </c>
      <c r="F77" s="10">
        <v>4.2188530000000002</v>
      </c>
      <c r="G77" s="10">
        <v>4.2028534999999998</v>
      </c>
      <c r="H77" s="10">
        <v>4.1118945</v>
      </c>
      <c r="I77" s="10">
        <v>4.2458559999999999</v>
      </c>
      <c r="J77" s="10">
        <v>3.9312975999999997</v>
      </c>
      <c r="K77" s="10">
        <v>4.3648296000000002</v>
      </c>
      <c r="L77" s="10">
        <v>4.5236459999999994</v>
      </c>
      <c r="M77" s="10">
        <v>4.2617770000000004</v>
      </c>
      <c r="N77" s="10">
        <v>4.1763029999999999</v>
      </c>
      <c r="O77" s="10">
        <v>4.4324843999999999</v>
      </c>
      <c r="P77" s="10">
        <v>4.4590309999999995</v>
      </c>
      <c r="Q77" s="10">
        <v>4.4110303000000002</v>
      </c>
      <c r="R77" s="10">
        <v>4.421691</v>
      </c>
      <c r="S77" s="10">
        <v>3.9706300000000003</v>
      </c>
      <c r="T77" s="10">
        <v>4.09856</v>
      </c>
      <c r="U77" s="10">
        <v>4.0240409999999898</v>
      </c>
      <c r="V77" s="10">
        <v>3.8951785000000001</v>
      </c>
      <c r="W77" s="10">
        <v>3.8232876</v>
      </c>
      <c r="X77" s="10">
        <v>3.9241671999999999</v>
      </c>
      <c r="Y77" s="10">
        <v>3.7552456000000003</v>
      </c>
      <c r="Z77" s="10">
        <v>3.7027329999999901</v>
      </c>
      <c r="AA77" s="10">
        <v>3.5616691999999999</v>
      </c>
      <c r="AB77" s="36"/>
      <c r="AC77" s="36"/>
    </row>
    <row r="78" spans="1:29">
      <c r="A78" s="53" t="s">
        <v>84</v>
      </c>
      <c r="B78" s="53"/>
      <c r="C78" s="27">
        <v>5400.0378337913307</v>
      </c>
      <c r="D78" s="27">
        <v>5960.7296585735958</v>
      </c>
      <c r="E78" s="27">
        <v>3297.0336108747756</v>
      </c>
      <c r="F78" s="27">
        <v>3906.3894112280032</v>
      </c>
      <c r="G78" s="27">
        <v>4330.8639661928037</v>
      </c>
      <c r="H78" s="27">
        <v>1304.4758640630362</v>
      </c>
      <c r="I78" s="27">
        <v>1298.3893900702599</v>
      </c>
      <c r="J78" s="27">
        <v>1009.5248044585576</v>
      </c>
      <c r="K78" s="27">
        <v>1430.9131676155839</v>
      </c>
      <c r="L78" s="27">
        <v>2475.5452972175781</v>
      </c>
      <c r="M78" s="27">
        <v>5595.4866216877626</v>
      </c>
      <c r="N78" s="27">
        <v>2414.4284671138112</v>
      </c>
      <c r="O78" s="27">
        <v>1962.3507032908608</v>
      </c>
      <c r="P78" s="27">
        <v>2147.0434957673083</v>
      </c>
      <c r="Q78" s="27">
        <v>1412.6921072661751</v>
      </c>
      <c r="R78" s="27">
        <v>2217.3843980333586</v>
      </c>
      <c r="S78" s="27">
        <v>3572.8385842349217</v>
      </c>
      <c r="T78" s="27">
        <v>4559.1684505471721</v>
      </c>
      <c r="U78" s="27">
        <v>3978.9911669229141</v>
      </c>
      <c r="V78" s="27">
        <v>5836.4836255985274</v>
      </c>
      <c r="W78" s="27">
        <v>2893.3913516037915</v>
      </c>
      <c r="X78" s="27">
        <v>3651.1945736603197</v>
      </c>
      <c r="Y78" s="27">
        <v>2839.7626016819049</v>
      </c>
      <c r="Z78" s="27">
        <v>3076.7403598384171</v>
      </c>
      <c r="AA78" s="27">
        <v>3175.0213635396522</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2.5768750999999999E-5</v>
      </c>
      <c r="E83" s="10">
        <v>2.3964922999999998E-5</v>
      </c>
      <c r="F83" s="10">
        <v>2.2328157E-5</v>
      </c>
      <c r="G83" s="10">
        <v>2.0916666999999999E-5</v>
      </c>
      <c r="H83" s="10">
        <v>1.3583448999999998E-5</v>
      </c>
      <c r="I83" s="10">
        <v>3.9743303999999999E-4</v>
      </c>
      <c r="J83" s="10">
        <v>3.9543194E-4</v>
      </c>
      <c r="K83" s="10">
        <v>3.9440492000000001E-4</v>
      </c>
      <c r="L83" s="10">
        <v>3.845656E-4</v>
      </c>
      <c r="M83" s="10">
        <v>3.6854165999999997E-4</v>
      </c>
      <c r="N83" s="10">
        <v>3.5857549999999998E-4</v>
      </c>
      <c r="O83" s="10">
        <v>3.7623920000000001E-4</v>
      </c>
      <c r="P83" s="10">
        <v>3.9189645999999998E-4</v>
      </c>
      <c r="Q83" s="10">
        <v>3.6790115000000001E-4</v>
      </c>
      <c r="R83" s="10">
        <v>3.9420052999999998E-4</v>
      </c>
      <c r="S83" s="10">
        <v>3.8538375000000003E-4</v>
      </c>
      <c r="T83" s="10">
        <v>4.2057112000000002E-4</v>
      </c>
      <c r="U83" s="10">
        <v>3.9445529999999998E-4</v>
      </c>
      <c r="V83" s="10">
        <v>4.0848096999999999E-4</v>
      </c>
      <c r="W83" s="10">
        <v>3.8132063000000002E-4</v>
      </c>
      <c r="X83" s="10">
        <v>3.5862532000000003E-4</v>
      </c>
      <c r="Y83" s="10">
        <v>3.6323519999999996E-4</v>
      </c>
      <c r="Z83" s="10">
        <v>3.6443964000000003E-4</v>
      </c>
      <c r="AA83" s="10">
        <v>3.6997153999999998E-4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4.9848673000000003E-4</v>
      </c>
      <c r="D85" s="10">
        <v>6.1083088600000007E-4</v>
      </c>
      <c r="E85" s="10">
        <v>4.8566800499999995E-4</v>
      </c>
      <c r="F85" s="10">
        <v>3.8273143999999995E-4</v>
      </c>
      <c r="G85" s="10">
        <v>4.2733677000000002E-4</v>
      </c>
      <c r="H85" s="10">
        <v>1.1295445099999998E-5</v>
      </c>
      <c r="I85" s="10">
        <v>1.0573666799999998E-3</v>
      </c>
      <c r="J85" s="10">
        <v>1.0569950399999999E-3</v>
      </c>
      <c r="K85" s="10">
        <v>1.0524164199999999E-3</v>
      </c>
      <c r="L85" s="10">
        <v>1.0051948099999999E-3</v>
      </c>
      <c r="M85" s="10">
        <v>7.6199997256700005</v>
      </c>
      <c r="N85" s="10">
        <v>2.3562194482800001</v>
      </c>
      <c r="O85" s="10">
        <v>24.550993276329901</v>
      </c>
      <c r="P85" s="10">
        <v>31.33812462461</v>
      </c>
      <c r="Q85" s="10">
        <v>6.85014316021</v>
      </c>
      <c r="R85" s="10">
        <v>26.343336016530003</v>
      </c>
      <c r="S85" s="10">
        <v>8.0127714128799994</v>
      </c>
      <c r="T85" s="10">
        <v>11.930452138909999</v>
      </c>
      <c r="U85" s="10">
        <v>5.2173331589699989</v>
      </c>
      <c r="V85" s="10">
        <v>39.971674116289996</v>
      </c>
      <c r="W85" s="10">
        <v>29.231399389539998</v>
      </c>
      <c r="X85" s="10">
        <v>26.936577963109997</v>
      </c>
      <c r="Y85" s="10">
        <v>31.203629000599999</v>
      </c>
      <c r="Z85" s="10">
        <v>15.310082661320001</v>
      </c>
      <c r="AA85" s="10">
        <v>32.637170444180001</v>
      </c>
      <c r="AB85" s="36"/>
      <c r="AC85" s="36"/>
    </row>
    <row r="86" spans="1:29">
      <c r="A86" s="46" t="s">
        <v>26</v>
      </c>
      <c r="B86" s="46" t="s">
        <v>3</v>
      </c>
      <c r="C86" s="10">
        <v>79612.3845</v>
      </c>
      <c r="D86" s="10">
        <v>59499.4928</v>
      </c>
      <c r="E86" s="10">
        <v>38671.431200000006</v>
      </c>
      <c r="F86" s="10">
        <v>28033.310300000001</v>
      </c>
      <c r="G86" s="10">
        <v>33365.765299999999</v>
      </c>
      <c r="H86" s="10">
        <v>23870.246239999997</v>
      </c>
      <c r="I86" s="10">
        <v>30916.836019999999</v>
      </c>
      <c r="J86" s="10">
        <v>25097.782600000006</v>
      </c>
      <c r="K86" s="10">
        <v>25557.739699999995</v>
      </c>
      <c r="L86" s="10">
        <v>28966.451940000003</v>
      </c>
      <c r="M86" s="10">
        <v>22913.528440000002</v>
      </c>
      <c r="N86" s="10">
        <v>18336.480960000001</v>
      </c>
      <c r="O86" s="10">
        <v>26192.020949999998</v>
      </c>
      <c r="P86" s="10">
        <v>28664.874700000004</v>
      </c>
      <c r="Q86" s="10">
        <v>24854.708699999999</v>
      </c>
      <c r="R86" s="10">
        <v>23523.678639999998</v>
      </c>
      <c r="S86" s="10">
        <v>20012.44515</v>
      </c>
      <c r="T86" s="10">
        <v>20642.695640000002</v>
      </c>
      <c r="U86" s="10">
        <v>20095.151610000004</v>
      </c>
      <c r="V86" s="10">
        <v>18857.299400000004</v>
      </c>
      <c r="W86" s="10">
        <v>16849.921170000001</v>
      </c>
      <c r="X86" s="10">
        <v>16030.335839999998</v>
      </c>
      <c r="Y86" s="10">
        <v>16138.119000000001</v>
      </c>
      <c r="Z86" s="10">
        <v>14442.774699999998</v>
      </c>
      <c r="AA86" s="10">
        <v>13901.974320000001</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146.95150799999999</v>
      </c>
      <c r="D88" s="10">
        <v>151.87386321434209</v>
      </c>
      <c r="E88" s="10">
        <v>193.794631380661</v>
      </c>
      <c r="F88" s="10">
        <v>247.62892505637524</v>
      </c>
      <c r="G88" s="10">
        <v>228.22495445366584</v>
      </c>
      <c r="H88" s="10">
        <v>268.80709638012087</v>
      </c>
      <c r="I88" s="10">
        <v>394.71172922448818</v>
      </c>
      <c r="J88" s="10">
        <v>395.66408080686011</v>
      </c>
      <c r="K88" s="10">
        <v>423.60497948118342</v>
      </c>
      <c r="L88" s="10">
        <v>455.79332514210847</v>
      </c>
      <c r="M88" s="10">
        <v>429.09154855961742</v>
      </c>
      <c r="N88" s="10">
        <v>380.01615920940111</v>
      </c>
      <c r="O88" s="10">
        <v>381.57232800253269</v>
      </c>
      <c r="P88" s="10">
        <v>350.25768796582713</v>
      </c>
      <c r="Q88" s="10">
        <v>322.04556974471762</v>
      </c>
      <c r="R88" s="10">
        <v>270.58878542127826</v>
      </c>
      <c r="S88" s="10">
        <v>276.76096053065896</v>
      </c>
      <c r="T88" s="10">
        <v>259.6023872639397</v>
      </c>
      <c r="U88" s="10">
        <v>241.91560545226207</v>
      </c>
      <c r="V88" s="10">
        <v>236.9086003766364</v>
      </c>
      <c r="W88" s="10">
        <v>219.78099703218447</v>
      </c>
      <c r="X88" s="10">
        <v>222.0721735106593</v>
      </c>
      <c r="Y88" s="10">
        <v>197.76018711187621</v>
      </c>
      <c r="Z88" s="10">
        <v>189.56308194974912</v>
      </c>
      <c r="AA88" s="10">
        <v>162.98231707983689</v>
      </c>
      <c r="AB88" s="36"/>
      <c r="AC88" s="36"/>
    </row>
    <row r="89" spans="1:29">
      <c r="A89" s="46" t="s">
        <v>26</v>
      </c>
      <c r="B89" s="46" t="s">
        <v>8</v>
      </c>
      <c r="C89" s="10">
        <v>0</v>
      </c>
      <c r="D89" s="10">
        <v>5.0941470000000003E-6</v>
      </c>
      <c r="E89" s="10">
        <v>9.8893882999999992E-6</v>
      </c>
      <c r="F89" s="10">
        <v>9.8233538999999906E-6</v>
      </c>
      <c r="G89" s="10">
        <v>9.2511431999999994E-6</v>
      </c>
      <c r="H89" s="10">
        <v>9.2387485999999994E-6</v>
      </c>
      <c r="I89" s="10">
        <v>9.7902459000000008E-6</v>
      </c>
      <c r="J89" s="10">
        <v>1.52095787E-5</v>
      </c>
      <c r="K89" s="10">
        <v>1.5513221700000001E-5</v>
      </c>
      <c r="L89" s="10">
        <v>1.6988507499999999E-5</v>
      </c>
      <c r="M89" s="10">
        <v>1.483093129999999E-5</v>
      </c>
      <c r="N89" s="10">
        <v>48.784776429088197</v>
      </c>
      <c r="O89" s="10">
        <v>46.098061413745896</v>
      </c>
      <c r="P89" s="10">
        <v>38.177506117385605</v>
      </c>
      <c r="Q89" s="10">
        <v>38.777925908734197</v>
      </c>
      <c r="R89" s="10">
        <v>35.669197097837106</v>
      </c>
      <c r="S89" s="10">
        <v>31.136018404985201</v>
      </c>
      <c r="T89" s="10">
        <v>30.954557118358998</v>
      </c>
      <c r="U89" s="10">
        <v>32.883298717669206</v>
      </c>
      <c r="V89" s="10">
        <v>28.798655166126203</v>
      </c>
      <c r="W89" s="10">
        <v>28.134819632320603</v>
      </c>
      <c r="X89" s="10">
        <v>26.631515620101702</v>
      </c>
      <c r="Y89" s="10">
        <v>21.221459400817999</v>
      </c>
      <c r="Z89" s="10">
        <v>22.5824229596682</v>
      </c>
      <c r="AA89" s="10">
        <v>20.747253274990399</v>
      </c>
      <c r="AB89" s="36"/>
      <c r="AC89" s="36"/>
    </row>
    <row r="90" spans="1:29">
      <c r="A90" s="46" t="s">
        <v>26</v>
      </c>
      <c r="B90" s="46" t="s">
        <v>85</v>
      </c>
      <c r="C90" s="10">
        <v>0</v>
      </c>
      <c r="D90" s="10">
        <v>1.0805329E-4</v>
      </c>
      <c r="E90" s="10">
        <v>1.3708264E-4</v>
      </c>
      <c r="F90" s="10">
        <v>1.4620801000000001E-4</v>
      </c>
      <c r="G90" s="10">
        <v>1.3708162000000001E-4</v>
      </c>
      <c r="H90" s="10">
        <v>1.3069259799999998E-4</v>
      </c>
      <c r="I90" s="10">
        <v>1.3486092499999998E-4</v>
      </c>
      <c r="J90" s="10">
        <v>1.3977095099999988E-4</v>
      </c>
      <c r="K90" s="10">
        <v>1.4438704199999991E-4</v>
      </c>
      <c r="L90" s="10">
        <v>1.47001864E-4</v>
      </c>
      <c r="M90" s="10">
        <v>1.5604317699999999E-4</v>
      </c>
      <c r="N90" s="10">
        <v>1.6236385E-4</v>
      </c>
      <c r="O90" s="10">
        <v>1.7479828499999999E-4</v>
      </c>
      <c r="P90" s="10">
        <v>2.0920307999999999E-4</v>
      </c>
      <c r="Q90" s="10">
        <v>2.2009627500000001E-4</v>
      </c>
      <c r="R90" s="10">
        <v>2.3526526000000001E-4</v>
      </c>
      <c r="S90" s="10">
        <v>2.7160013999999997E-4</v>
      </c>
      <c r="T90" s="10">
        <v>4.2701872999999999E-4</v>
      </c>
      <c r="U90" s="10">
        <v>4.0885654000000004E-4</v>
      </c>
      <c r="V90" s="10">
        <v>4.3006237999999999E-4</v>
      </c>
      <c r="W90" s="10">
        <v>4.1426925999999998E-4</v>
      </c>
      <c r="X90" s="10">
        <v>3.8135031999999999E-4</v>
      </c>
      <c r="Y90" s="10">
        <v>3.4611967999999998E-4</v>
      </c>
      <c r="Z90" s="10">
        <v>4.9653631000000007E-4</v>
      </c>
      <c r="AA90" s="10">
        <v>4.4922530999999999E-4</v>
      </c>
      <c r="AB90" s="36"/>
      <c r="AC90" s="36"/>
    </row>
    <row r="91" spans="1:29">
      <c r="A91" s="46" t="s">
        <v>26</v>
      </c>
      <c r="B91" s="46" t="s">
        <v>198</v>
      </c>
      <c r="C91" s="10">
        <v>0</v>
      </c>
      <c r="D91" s="10">
        <v>0</v>
      </c>
      <c r="E91" s="10">
        <v>0</v>
      </c>
      <c r="F91" s="10">
        <v>0</v>
      </c>
      <c r="G91" s="10">
        <v>3.1029294399999996E-4</v>
      </c>
      <c r="H91" s="10">
        <v>3.2067724600000005E-4</v>
      </c>
      <c r="I91" s="10">
        <v>3.8863630999999999E-4</v>
      </c>
      <c r="J91" s="10">
        <v>3.9686233399999996E-4</v>
      </c>
      <c r="K91" s="10">
        <v>3.9502429500000002E-4</v>
      </c>
      <c r="L91" s="10">
        <v>3.8807783599999998E-4</v>
      </c>
      <c r="M91" s="10">
        <v>3.9784774000000003E-4</v>
      </c>
      <c r="N91" s="10">
        <v>4.0483309999999993E-4</v>
      </c>
      <c r="O91" s="10">
        <v>4.7244163099999904E-4</v>
      </c>
      <c r="P91" s="10">
        <v>5.3231687499999999E-4</v>
      </c>
      <c r="Q91" s="10">
        <v>5.1637183999999898E-4</v>
      </c>
      <c r="R91" s="10">
        <v>6.1178934000000011E-4</v>
      </c>
      <c r="S91" s="10">
        <v>8.6139935999999997E-4</v>
      </c>
      <c r="T91" s="10">
        <v>4.9400414640700001</v>
      </c>
      <c r="U91" s="10">
        <v>5.0056312935899996</v>
      </c>
      <c r="V91" s="10">
        <v>4.4170713855700008</v>
      </c>
      <c r="W91" s="10">
        <v>4.1903455738000002</v>
      </c>
      <c r="X91" s="10">
        <v>3.7278532357099996</v>
      </c>
      <c r="Y91" s="10">
        <v>3.4393886294300002</v>
      </c>
      <c r="Z91" s="10">
        <v>9.5166219756699899</v>
      </c>
      <c r="AA91" s="10">
        <v>10.60295557317999</v>
      </c>
      <c r="AB91" s="36"/>
      <c r="AC91" s="36"/>
    </row>
    <row r="92" spans="1:29">
      <c r="A92" s="46" t="s">
        <v>26</v>
      </c>
      <c r="B92" s="46" t="s">
        <v>15</v>
      </c>
      <c r="C92" s="10">
        <v>2.69647029999999E-3</v>
      </c>
      <c r="D92" s="10">
        <v>7.0518894000000006E-3</v>
      </c>
      <c r="E92" s="10">
        <v>4.2506022999999997E-2</v>
      </c>
      <c r="F92" s="10">
        <v>7.671124E-2</v>
      </c>
      <c r="G92" s="10">
        <v>6.2057540000000001E-2</v>
      </c>
      <c r="H92" s="10">
        <v>8.6663825999999999E-2</v>
      </c>
      <c r="I92" s="10">
        <v>8.8628876000000009E-2</v>
      </c>
      <c r="J92" s="10">
        <v>9.0475959999999994E-2</v>
      </c>
      <c r="K92" s="10">
        <v>9.4611594999999993E-2</v>
      </c>
      <c r="L92" s="10">
        <v>8.9431010000000005E-2</v>
      </c>
      <c r="M92" s="10">
        <v>0.11093818</v>
      </c>
      <c r="N92" s="10">
        <v>0.12201207999999999</v>
      </c>
      <c r="O92" s="10">
        <v>0.16581290000000001</v>
      </c>
      <c r="P92" s="10">
        <v>0.15729172</v>
      </c>
      <c r="Q92" s="10">
        <v>0.1594778</v>
      </c>
      <c r="R92" s="10">
        <v>0.18732789999999999</v>
      </c>
      <c r="S92" s="10">
        <v>0.15891515000000001</v>
      </c>
      <c r="T92" s="10">
        <v>0.17195289999999999</v>
      </c>
      <c r="U92" s="10">
        <v>0.17570567000000001</v>
      </c>
      <c r="V92" s="10">
        <v>0.17467462</v>
      </c>
      <c r="W92" s="10">
        <v>0.16817053000000001</v>
      </c>
      <c r="X92" s="10">
        <v>0.16846464999999999</v>
      </c>
      <c r="Y92" s="10">
        <v>0.16568991</v>
      </c>
      <c r="Z92" s="10">
        <v>0.1600374</v>
      </c>
      <c r="AA92" s="10">
        <v>0.18874927999999999</v>
      </c>
      <c r="AB92" s="36"/>
      <c r="AC92" s="36"/>
    </row>
    <row r="93" spans="1:29">
      <c r="A93" s="53" t="s">
        <v>84</v>
      </c>
      <c r="B93" s="53"/>
      <c r="C93" s="27">
        <v>79759.339202957024</v>
      </c>
      <c r="D93" s="27">
        <v>59651.374464850815</v>
      </c>
      <c r="E93" s="27">
        <v>38865.26899400862</v>
      </c>
      <c r="F93" s="27">
        <v>28281.016497387336</v>
      </c>
      <c r="G93" s="27">
        <v>33594.053216872802</v>
      </c>
      <c r="H93" s="27">
        <v>24139.140485693606</v>
      </c>
      <c r="I93" s="27">
        <v>31311.638366187686</v>
      </c>
      <c r="J93" s="27">
        <v>25493.539161036708</v>
      </c>
      <c r="K93" s="27">
        <v>25981.441292822077</v>
      </c>
      <c r="L93" s="27">
        <v>29422.33663798073</v>
      </c>
      <c r="M93" s="27">
        <v>23350.351863728796</v>
      </c>
      <c r="N93" s="27">
        <v>18767.761052939219</v>
      </c>
      <c r="O93" s="27">
        <v>26644.409169071725</v>
      </c>
      <c r="P93" s="27">
        <v>29084.806443844242</v>
      </c>
      <c r="Q93" s="27">
        <v>25222.542920982924</v>
      </c>
      <c r="R93" s="27">
        <v>23856.468527690769</v>
      </c>
      <c r="S93" s="27">
        <v>20328.515333881776</v>
      </c>
      <c r="T93" s="27">
        <v>20950.295878475128</v>
      </c>
      <c r="U93" s="27">
        <v>20380.349987604332</v>
      </c>
      <c r="V93" s="27">
        <v>19167.57091420798</v>
      </c>
      <c r="W93" s="27">
        <v>17131.427697747735</v>
      </c>
      <c r="X93" s="27">
        <v>16309.873164955221</v>
      </c>
      <c r="Y93" s="27">
        <v>16391.910063407606</v>
      </c>
      <c r="Z93" s="27">
        <v>14679.907807922355</v>
      </c>
      <c r="AA93" s="27">
        <v>14129.13358484904</v>
      </c>
    </row>
    <row r="94" spans="1:29">
      <c r="AB94" s="36"/>
      <c r="AC94" s="36"/>
    </row>
    <row r="95" spans="1:29">
      <c r="AB95" s="36"/>
      <c r="AC95" s="36"/>
    </row>
    <row r="96" spans="1:29" collapsed="1">
      <c r="A96" s="7" t="s">
        <v>234</v>
      </c>
      <c r="B96" s="6"/>
      <c r="C96" s="6"/>
      <c r="D96" s="6"/>
      <c r="E96" s="6"/>
      <c r="F96" s="6"/>
      <c r="G96" s="6"/>
      <c r="H96" s="6"/>
      <c r="I96" s="6"/>
      <c r="J96" s="6"/>
      <c r="K96" s="6"/>
      <c r="L96" s="6"/>
      <c r="M96" s="6"/>
      <c r="N96" s="6"/>
      <c r="O96" s="6"/>
      <c r="P96" s="6"/>
      <c r="Q96" s="6"/>
      <c r="R96" s="6"/>
      <c r="S96" s="6"/>
      <c r="T96" s="6"/>
      <c r="U96" s="6"/>
      <c r="V96" s="6"/>
      <c r="W96" s="6"/>
      <c r="X96" s="6"/>
      <c r="Y96" s="6"/>
      <c r="Z96" s="6"/>
      <c r="AA96" s="6"/>
      <c r="AB96" s="36"/>
      <c r="AC96" s="36"/>
    </row>
    <row r="97" spans="1:29">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c r="AB97" s="36"/>
      <c r="AC97" s="36"/>
    </row>
    <row r="98" spans="1:29">
      <c r="A98" s="46" t="s">
        <v>16</v>
      </c>
      <c r="B98" s="46" t="s">
        <v>233</v>
      </c>
      <c r="C98" s="10">
        <v>163.91985054999998</v>
      </c>
      <c r="D98" s="10">
        <v>213.99047042000001</v>
      </c>
      <c r="E98" s="10">
        <v>238.73024531999985</v>
      </c>
      <c r="F98" s="10">
        <v>221.61769566599992</v>
      </c>
      <c r="G98" s="10">
        <v>193.2103180959997</v>
      </c>
      <c r="H98" s="10">
        <v>186.33953763400001</v>
      </c>
      <c r="I98" s="10">
        <v>198.62979377599999</v>
      </c>
      <c r="J98" s="10">
        <v>180.00152619999997</v>
      </c>
      <c r="K98" s="10">
        <v>177.70580212600001</v>
      </c>
      <c r="L98" s="10">
        <v>167.7037236999999</v>
      </c>
      <c r="M98" s="10">
        <v>148.86301311</v>
      </c>
      <c r="N98" s="10">
        <v>140.31922428599998</v>
      </c>
      <c r="O98" s="10">
        <v>135.972073542</v>
      </c>
      <c r="P98" s="10">
        <v>123.20264475800001</v>
      </c>
      <c r="Q98" s="10">
        <v>114.66324750399991</v>
      </c>
      <c r="R98" s="10">
        <v>106.72011041499999</v>
      </c>
      <c r="S98" s="10">
        <v>95.186084109999896</v>
      </c>
      <c r="T98" s="10">
        <v>88.236345270000001</v>
      </c>
      <c r="U98" s="10">
        <v>83.669566492999905</v>
      </c>
      <c r="V98" s="10">
        <v>71.007292662999902</v>
      </c>
      <c r="W98" s="10">
        <v>56.5452632269999</v>
      </c>
      <c r="X98" s="10">
        <v>53.636728912999999</v>
      </c>
      <c r="Y98" s="10">
        <v>46.932338439999789</v>
      </c>
      <c r="Z98" s="10">
        <v>45.3347354</v>
      </c>
      <c r="AA98" s="10">
        <v>41.6948785599999</v>
      </c>
      <c r="AB98" s="36"/>
      <c r="AC98" s="36"/>
    </row>
    <row r="99" spans="1:29">
      <c r="A99" s="46" t="s">
        <v>16</v>
      </c>
      <c r="B99" s="46" t="s">
        <v>199</v>
      </c>
      <c r="C99" s="10">
        <v>19286.984400000001</v>
      </c>
      <c r="D99" s="10">
        <v>17874.706999999999</v>
      </c>
      <c r="E99" s="10">
        <v>22784.464099999997</v>
      </c>
      <c r="F99" s="10">
        <v>20931.288950000002</v>
      </c>
      <c r="G99" s="10">
        <v>30747.775249999999</v>
      </c>
      <c r="H99" s="10">
        <v>32254.842799999999</v>
      </c>
      <c r="I99" s="10">
        <v>32623.778130000002</v>
      </c>
      <c r="J99" s="10">
        <v>25297.186159999997</v>
      </c>
      <c r="K99" s="10">
        <v>32974.845280000001</v>
      </c>
      <c r="L99" s="10">
        <v>41914.908880000003</v>
      </c>
      <c r="M99" s="10">
        <v>40506.476979999992</v>
      </c>
      <c r="N99" s="10">
        <v>41002.767959999997</v>
      </c>
      <c r="O99" s="10">
        <v>37068.046919999993</v>
      </c>
      <c r="P99" s="10">
        <v>34778.94195</v>
      </c>
      <c r="Q99" s="10">
        <v>28622.660650000002</v>
      </c>
      <c r="R99" s="10">
        <v>29488.657359999997</v>
      </c>
      <c r="S99" s="10">
        <v>27923.499830000001</v>
      </c>
      <c r="T99" s="10">
        <v>26613.623620000002</v>
      </c>
      <c r="U99" s="10">
        <v>27125.596519999999</v>
      </c>
      <c r="V99" s="10">
        <v>24569.798280000003</v>
      </c>
      <c r="W99" s="10">
        <v>25205.044539999999</v>
      </c>
      <c r="X99" s="10">
        <v>24543.275999999998</v>
      </c>
      <c r="Y99" s="10">
        <v>21310.357759999999</v>
      </c>
      <c r="Z99" s="10">
        <v>17431.729530000001</v>
      </c>
      <c r="AA99" s="10">
        <v>16525.929209999998</v>
      </c>
    </row>
    <row r="100" spans="1:29">
      <c r="A100" s="46" t="s">
        <v>16</v>
      </c>
      <c r="B100" s="46" t="s">
        <v>94</v>
      </c>
      <c r="C100" s="10">
        <v>9.2997485276000003</v>
      </c>
      <c r="D100" s="10">
        <v>8.4886092059999996</v>
      </c>
      <c r="E100" s="10">
        <v>9.9821729039999987</v>
      </c>
      <c r="F100" s="10">
        <v>10.538228062000002</v>
      </c>
      <c r="G100" s="10">
        <v>10.848225543</v>
      </c>
      <c r="H100" s="10">
        <v>11.576967753</v>
      </c>
      <c r="I100" s="10">
        <v>12.032137757999999</v>
      </c>
      <c r="J100" s="10">
        <v>11.972796372000001</v>
      </c>
      <c r="K100" s="10">
        <v>13.277151267000001</v>
      </c>
      <c r="L100" s="10">
        <v>14.016690004999999</v>
      </c>
      <c r="M100" s="10">
        <v>13.655380888</v>
      </c>
      <c r="N100" s="10">
        <v>14.061473192999999</v>
      </c>
      <c r="O100" s="10">
        <v>15.196309347</v>
      </c>
      <c r="P100" s="10">
        <v>15.239540250999999</v>
      </c>
      <c r="Q100" s="10">
        <v>15.809930612</v>
      </c>
      <c r="R100" s="10">
        <v>16.021150771999988</v>
      </c>
      <c r="S100" s="10">
        <v>15.292552555</v>
      </c>
      <c r="T100" s="10">
        <v>15.809283374999998</v>
      </c>
      <c r="U100" s="10">
        <v>15.922703164</v>
      </c>
      <c r="V100" s="10">
        <v>15.67817855799999</v>
      </c>
      <c r="W100" s="10">
        <v>15.727379108000001</v>
      </c>
      <c r="X100" s="10">
        <v>16.056068654000001</v>
      </c>
      <c r="Y100" s="10">
        <v>15.154199069999999</v>
      </c>
      <c r="Z100" s="10">
        <v>15.547833596999997</v>
      </c>
      <c r="AA100" s="10">
        <v>15.264887774999998</v>
      </c>
    </row>
    <row r="101" spans="1:29">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9">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29">
      <c r="A103" s="46" t="s">
        <v>22</v>
      </c>
      <c r="B103" s="46" t="s">
        <v>233</v>
      </c>
      <c r="C103" s="10">
        <v>47.173860900000001</v>
      </c>
      <c r="D103" s="10">
        <v>59.3205016</v>
      </c>
      <c r="E103" s="10">
        <v>59.640648740000003</v>
      </c>
      <c r="F103" s="10">
        <v>55.996000959999996</v>
      </c>
      <c r="G103" s="10">
        <v>51.662788369999902</v>
      </c>
      <c r="H103" s="10">
        <v>57.206281220000001</v>
      </c>
      <c r="I103" s="10">
        <v>78.769884450000006</v>
      </c>
      <c r="J103" s="10">
        <v>70.539002999999994</v>
      </c>
      <c r="K103" s="10">
        <v>69.084078529999999</v>
      </c>
      <c r="L103" s="10">
        <v>63.854931339999993</v>
      </c>
      <c r="M103" s="10">
        <v>57.499753980000008</v>
      </c>
      <c r="N103" s="10">
        <v>53.973680189999996</v>
      </c>
      <c r="O103" s="10">
        <v>51.629480469999997</v>
      </c>
      <c r="P103" s="10">
        <v>47.98513968000001</v>
      </c>
      <c r="Q103" s="10">
        <v>45.881231899999896</v>
      </c>
      <c r="R103" s="10">
        <v>42.562077279999997</v>
      </c>
      <c r="S103" s="10">
        <v>39.017296310000006</v>
      </c>
      <c r="T103" s="10">
        <v>37.042392509999999</v>
      </c>
      <c r="U103" s="10">
        <v>34.7391784</v>
      </c>
      <c r="V103" s="10">
        <v>29.732285079999901</v>
      </c>
      <c r="W103" s="10">
        <v>28.540960689999999</v>
      </c>
      <c r="X103" s="10">
        <v>26.6675456</v>
      </c>
      <c r="Y103" s="10">
        <v>23.98678953999989</v>
      </c>
      <c r="Z103" s="10">
        <v>23.095532350000003</v>
      </c>
      <c r="AA103" s="10">
        <v>21.5049124999999</v>
      </c>
    </row>
    <row r="104" spans="1:29">
      <c r="A104" s="46" t="s">
        <v>22</v>
      </c>
      <c r="B104" s="46" t="s">
        <v>199</v>
      </c>
      <c r="C104" s="10">
        <v>11541.6394</v>
      </c>
      <c r="D104" s="10">
        <v>7868.6867999999995</v>
      </c>
      <c r="E104" s="10">
        <v>12880.768099999999</v>
      </c>
      <c r="F104" s="10">
        <v>12776.07165</v>
      </c>
      <c r="G104" s="10">
        <v>25746.38465</v>
      </c>
      <c r="H104" s="10">
        <v>29149.169899999997</v>
      </c>
      <c r="I104" s="10">
        <v>25839.191600000002</v>
      </c>
      <c r="J104" s="10">
        <v>17279.783299999999</v>
      </c>
      <c r="K104" s="10">
        <v>23084.700260000001</v>
      </c>
      <c r="L104" s="10">
        <v>27192.78932</v>
      </c>
      <c r="M104" s="10">
        <v>23155.873079999998</v>
      </c>
      <c r="N104" s="10">
        <v>23884.20966</v>
      </c>
      <c r="O104" s="10">
        <v>20500.029579999999</v>
      </c>
      <c r="P104" s="10">
        <v>20941.164800000002</v>
      </c>
      <c r="Q104" s="10">
        <v>15422.130150000001</v>
      </c>
      <c r="R104" s="10">
        <v>15416.43526</v>
      </c>
      <c r="S104" s="10">
        <v>13705.140029999999</v>
      </c>
      <c r="T104" s="10">
        <v>14928.264120000002</v>
      </c>
      <c r="U104" s="10">
        <v>14056.34648</v>
      </c>
      <c r="V104" s="10">
        <v>12517.11198</v>
      </c>
      <c r="W104" s="10">
        <v>13694.616489999999</v>
      </c>
      <c r="X104" s="10">
        <v>12852.123899999999</v>
      </c>
      <c r="Y104" s="10">
        <v>11753.575199999999</v>
      </c>
      <c r="Z104" s="10">
        <v>8866.0063300000002</v>
      </c>
      <c r="AA104" s="10">
        <v>8605.11355</v>
      </c>
    </row>
    <row r="105" spans="1:29">
      <c r="A105" s="46" t="s">
        <v>22</v>
      </c>
      <c r="B105" s="46" t="s">
        <v>94</v>
      </c>
      <c r="C105" s="10">
        <v>1.4178074800000002</v>
      </c>
      <c r="D105" s="10">
        <v>1.460115773999999</v>
      </c>
      <c r="E105" s="10">
        <v>1.8698492769999995</v>
      </c>
      <c r="F105" s="10">
        <v>2.1558784520000005</v>
      </c>
      <c r="G105" s="10">
        <v>2.3939582969999997</v>
      </c>
      <c r="H105" s="10">
        <v>2.6603527530000002</v>
      </c>
      <c r="I105" s="10">
        <v>2.7669208479999994</v>
      </c>
      <c r="J105" s="10">
        <v>2.7995132920000008</v>
      </c>
      <c r="K105" s="10">
        <v>3.0444016419999995</v>
      </c>
      <c r="L105" s="10">
        <v>3.1733043800000003</v>
      </c>
      <c r="M105" s="10">
        <v>3.1847105379999991</v>
      </c>
      <c r="N105" s="10">
        <v>3.3095340429999998</v>
      </c>
      <c r="O105" s="10">
        <v>3.6018320370000003</v>
      </c>
      <c r="P105" s="10">
        <v>3.6978194909999988</v>
      </c>
      <c r="Q105" s="10">
        <v>3.8760746519999998</v>
      </c>
      <c r="R105" s="10">
        <v>3.9241101719999887</v>
      </c>
      <c r="S105" s="10">
        <v>3.9014900250000002</v>
      </c>
      <c r="T105" s="10">
        <v>3.9701298050000005</v>
      </c>
      <c r="U105" s="10">
        <v>3.975719604</v>
      </c>
      <c r="V105" s="10">
        <v>3.8880138579999999</v>
      </c>
      <c r="W105" s="10">
        <v>3.9890258680000001</v>
      </c>
      <c r="X105" s="10">
        <v>3.9871179740000002</v>
      </c>
      <c r="Y105" s="10">
        <v>3.8437200399999996</v>
      </c>
      <c r="Z105" s="10">
        <v>3.9700494269999975</v>
      </c>
      <c r="AA105" s="10">
        <v>3.9284643749999995</v>
      </c>
    </row>
    <row r="107" spans="1:29">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29">
      <c r="A108" s="46" t="s">
        <v>23</v>
      </c>
      <c r="B108" s="46" t="s">
        <v>233</v>
      </c>
      <c r="C108" s="10">
        <v>49.349720070000004</v>
      </c>
      <c r="D108" s="10">
        <v>47.47838508000001</v>
      </c>
      <c r="E108" s="10">
        <v>47.229207959999989</v>
      </c>
      <c r="F108" s="10">
        <v>44.929906069999994</v>
      </c>
      <c r="G108" s="10">
        <v>37.433589605999899</v>
      </c>
      <c r="H108" s="10">
        <v>32.928345829999998</v>
      </c>
      <c r="I108" s="10">
        <v>32.40897648</v>
      </c>
      <c r="J108" s="10">
        <v>32.03920145499999</v>
      </c>
      <c r="K108" s="10">
        <v>31.341165726</v>
      </c>
      <c r="L108" s="10">
        <v>29.114769239999994</v>
      </c>
      <c r="M108" s="10">
        <v>27.432877789999999</v>
      </c>
      <c r="N108" s="10">
        <v>25.449795139999999</v>
      </c>
      <c r="O108" s="10">
        <v>23.354457230000001</v>
      </c>
      <c r="P108" s="10">
        <v>21.447140149999989</v>
      </c>
      <c r="Q108" s="10">
        <v>17.636257608000001</v>
      </c>
      <c r="R108" s="10">
        <v>16.320442911999997</v>
      </c>
      <c r="S108" s="10">
        <v>15.106764284</v>
      </c>
      <c r="T108" s="10">
        <v>14.4380901</v>
      </c>
      <c r="U108" s="10">
        <v>13.286198579999999</v>
      </c>
      <c r="V108" s="10">
        <v>12.276151972999999</v>
      </c>
      <c r="W108" s="10">
        <v>4.4804094569999995</v>
      </c>
      <c r="X108" s="10">
        <v>4.1625527130000002</v>
      </c>
      <c r="Y108" s="10">
        <v>3.6875600999999998</v>
      </c>
      <c r="Z108" s="10">
        <v>3.5882106000000005</v>
      </c>
      <c r="AA108" s="10">
        <v>3.2886687999999999</v>
      </c>
    </row>
    <row r="109" spans="1:29">
      <c r="A109" s="46" t="s">
        <v>23</v>
      </c>
      <c r="B109" s="46" t="s">
        <v>199</v>
      </c>
      <c r="C109" s="10">
        <v>7745.3450000000003</v>
      </c>
      <c r="D109" s="10">
        <v>10006.020199999999</v>
      </c>
      <c r="E109" s="10">
        <v>9903.6959999999999</v>
      </c>
      <c r="F109" s="10">
        <v>8155.2173000000003</v>
      </c>
      <c r="G109" s="10">
        <v>5001.3905999999997</v>
      </c>
      <c r="H109" s="10">
        <v>3105.6729</v>
      </c>
      <c r="I109" s="10">
        <v>6784.5865300000005</v>
      </c>
      <c r="J109" s="10">
        <v>8017.4028600000001</v>
      </c>
      <c r="K109" s="10">
        <v>9890.1450199999999</v>
      </c>
      <c r="L109" s="10">
        <v>14722.119560000001</v>
      </c>
      <c r="M109" s="10">
        <v>17350.603899999998</v>
      </c>
      <c r="N109" s="10">
        <v>17118.558300000001</v>
      </c>
      <c r="O109" s="10">
        <v>16568.017339999999</v>
      </c>
      <c r="P109" s="10">
        <v>13837.77715</v>
      </c>
      <c r="Q109" s="10">
        <v>13200.530500000001</v>
      </c>
      <c r="R109" s="10">
        <v>14072.222099999999</v>
      </c>
      <c r="S109" s="10">
        <v>14218.3598</v>
      </c>
      <c r="T109" s="10">
        <v>11685.3595</v>
      </c>
      <c r="U109" s="10">
        <v>13069.250039999999</v>
      </c>
      <c r="V109" s="10">
        <v>12052.686300000001</v>
      </c>
      <c r="W109" s="10">
        <v>11510.42805</v>
      </c>
      <c r="X109" s="10">
        <v>11691.152099999999</v>
      </c>
      <c r="Y109" s="10">
        <v>9556.7825599999996</v>
      </c>
      <c r="Z109" s="10">
        <v>8565.7232000000004</v>
      </c>
      <c r="AA109" s="10">
        <v>7920.8156599999993</v>
      </c>
    </row>
    <row r="110" spans="1:29">
      <c r="A110" s="46" t="s">
        <v>23</v>
      </c>
      <c r="B110" s="46" t="s">
        <v>94</v>
      </c>
      <c r="C110" s="10">
        <v>0.63308200000000003</v>
      </c>
      <c r="D110" s="10">
        <v>0.71190599999999993</v>
      </c>
      <c r="E110" s="10">
        <v>0.93172033999999992</v>
      </c>
      <c r="F110" s="10">
        <v>1.1451041</v>
      </c>
      <c r="G110" s="10">
        <v>1.190383</v>
      </c>
      <c r="H110" s="10">
        <v>1.2924202</v>
      </c>
      <c r="I110" s="10">
        <v>1.4845561999999999</v>
      </c>
      <c r="J110" s="10">
        <v>1.637723</v>
      </c>
      <c r="K110" s="10">
        <v>1.8364148</v>
      </c>
      <c r="L110" s="10">
        <v>1.9155365999999998</v>
      </c>
      <c r="M110" s="10">
        <v>2.0528325000000001</v>
      </c>
      <c r="N110" s="10">
        <v>2.1548643000000003</v>
      </c>
      <c r="O110" s="10">
        <v>2.2258135000000001</v>
      </c>
      <c r="P110" s="10">
        <v>2.2919137999999997</v>
      </c>
      <c r="Q110" s="10">
        <v>2.4574579999999999</v>
      </c>
      <c r="R110" s="10">
        <v>2.527056</v>
      </c>
      <c r="S110" s="10">
        <v>2.5377402</v>
      </c>
      <c r="T110" s="10">
        <v>2.6655199999999999</v>
      </c>
      <c r="U110" s="10">
        <v>2.6214292000000001</v>
      </c>
      <c r="V110" s="10">
        <v>2.6148289999999901</v>
      </c>
      <c r="W110" s="10">
        <v>2.6256379999999999</v>
      </c>
      <c r="X110" s="10">
        <v>2.6394147999999999</v>
      </c>
      <c r="Y110" s="10">
        <v>2.5506785000000001</v>
      </c>
      <c r="Z110" s="10">
        <v>2.6847114000000003</v>
      </c>
      <c r="AA110" s="10">
        <v>2.6361699999999999</v>
      </c>
    </row>
    <row r="112" spans="1:29">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10">
        <v>33.195929579999998</v>
      </c>
      <c r="D113" s="10">
        <v>74.724819420000017</v>
      </c>
      <c r="E113" s="10">
        <v>99.110968359999887</v>
      </c>
      <c r="F113" s="10">
        <v>92.164458240000002</v>
      </c>
      <c r="G113" s="10">
        <v>78.310755159999886</v>
      </c>
      <c r="H113" s="10">
        <v>73.248521920000002</v>
      </c>
      <c r="I113" s="10">
        <v>65.672557029999993</v>
      </c>
      <c r="J113" s="10">
        <v>58.773592350000001</v>
      </c>
      <c r="K113" s="10">
        <v>58.058276409999998</v>
      </c>
      <c r="L113" s="10">
        <v>56.169320439999893</v>
      </c>
      <c r="M113" s="10">
        <v>48.315483890000003</v>
      </c>
      <c r="N113" s="10">
        <v>46.531378429999997</v>
      </c>
      <c r="O113" s="10">
        <v>46.670023220000004</v>
      </c>
      <c r="P113" s="10">
        <v>40.296166769999999</v>
      </c>
      <c r="Q113" s="10">
        <v>38.478409730000003</v>
      </c>
      <c r="R113" s="10">
        <v>35.81211184</v>
      </c>
      <c r="S113" s="10">
        <v>30.72872309999989</v>
      </c>
      <c r="T113" s="10">
        <v>26.766045700000003</v>
      </c>
      <c r="U113" s="10">
        <v>26.191677839999901</v>
      </c>
      <c r="V113" s="10">
        <v>22.788562839999997</v>
      </c>
      <c r="W113" s="10">
        <v>21.499430099999902</v>
      </c>
      <c r="X113" s="10">
        <v>20.883622900000002</v>
      </c>
      <c r="Y113" s="10">
        <v>17.516530349999901</v>
      </c>
      <c r="Z113" s="10">
        <v>16.990360390000003</v>
      </c>
      <c r="AA113" s="10">
        <v>16.011880210000001</v>
      </c>
    </row>
    <row r="114" spans="1:27">
      <c r="A114" s="46" t="s">
        <v>24</v>
      </c>
      <c r="B114" s="46" t="s">
        <v>199</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0</v>
      </c>
      <c r="V114" s="10">
        <v>0</v>
      </c>
      <c r="W114" s="10">
        <v>0</v>
      </c>
      <c r="X114" s="10">
        <v>0</v>
      </c>
      <c r="Y114" s="10">
        <v>0</v>
      </c>
      <c r="Z114" s="10">
        <v>0</v>
      </c>
      <c r="AA114" s="10">
        <v>0</v>
      </c>
    </row>
    <row r="115" spans="1:27">
      <c r="A115" s="46" t="s">
        <v>24</v>
      </c>
      <c r="B115" s="46" t="s">
        <v>94</v>
      </c>
      <c r="C115" s="10">
        <v>1.4286510000000001</v>
      </c>
      <c r="D115" s="10">
        <v>1.4226510000000001</v>
      </c>
      <c r="E115" s="10">
        <v>1.8629160999999999</v>
      </c>
      <c r="F115" s="10">
        <v>2.1695808000000003</v>
      </c>
      <c r="G115" s="10">
        <v>2.2595163999999999</v>
      </c>
      <c r="H115" s="10">
        <v>2.6697603000000001</v>
      </c>
      <c r="I115" s="10">
        <v>2.6925132000000001</v>
      </c>
      <c r="J115" s="10">
        <v>2.8063384</v>
      </c>
      <c r="K115" s="10">
        <v>3.1347944000000001</v>
      </c>
      <c r="L115" s="10">
        <v>3.5148288999999999</v>
      </c>
      <c r="M115" s="10">
        <v>3.2728135000000003</v>
      </c>
      <c r="N115" s="10">
        <v>3.5403267</v>
      </c>
      <c r="O115" s="10">
        <v>3.9578586000000002</v>
      </c>
      <c r="P115" s="10">
        <v>3.8190149999999998</v>
      </c>
      <c r="Q115" s="10">
        <v>4.0845527000000006</v>
      </c>
      <c r="R115" s="10">
        <v>4.1615630000000001</v>
      </c>
      <c r="S115" s="10">
        <v>3.9801044999999999</v>
      </c>
      <c r="T115" s="10">
        <v>4.1636274000000002</v>
      </c>
      <c r="U115" s="10">
        <v>4.3704354999999993</v>
      </c>
      <c r="V115" s="10">
        <v>4.4005937999999993</v>
      </c>
      <c r="W115" s="10">
        <v>4.4166923999999996</v>
      </c>
      <c r="X115" s="10">
        <v>4.6014470000000003</v>
      </c>
      <c r="Y115" s="10">
        <v>4.1593983999999997</v>
      </c>
      <c r="Z115" s="10">
        <v>4.3364643999999997</v>
      </c>
      <c r="AA115" s="10">
        <v>4.2996499999999997</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10">
        <v>34.200339999999997</v>
      </c>
      <c r="D118" s="10">
        <v>32.466764319999996</v>
      </c>
      <c r="E118" s="10">
        <v>32.749420260000001</v>
      </c>
      <c r="F118" s="10">
        <v>28.527330395999901</v>
      </c>
      <c r="G118" s="10">
        <v>25.803184959999999</v>
      </c>
      <c r="H118" s="10">
        <v>22.956388664000002</v>
      </c>
      <c r="I118" s="10">
        <v>21.778375816</v>
      </c>
      <c r="J118" s="10">
        <v>18.649729394999987</v>
      </c>
      <c r="K118" s="10">
        <v>19.222281459999994</v>
      </c>
      <c r="L118" s="10">
        <v>18.564702680000003</v>
      </c>
      <c r="M118" s="10">
        <v>15.614897449999999</v>
      </c>
      <c r="N118" s="10">
        <v>14.364370525999998</v>
      </c>
      <c r="O118" s="10">
        <v>14.31811262199999</v>
      </c>
      <c r="P118" s="10">
        <v>13.474198158000002</v>
      </c>
      <c r="Q118" s="10">
        <v>12.667348265999998</v>
      </c>
      <c r="R118" s="10">
        <v>12.025478382999999</v>
      </c>
      <c r="S118" s="10">
        <v>10.333300416000002</v>
      </c>
      <c r="T118" s="10">
        <v>9.9898169600000006</v>
      </c>
      <c r="U118" s="10">
        <v>9.4525116730000001</v>
      </c>
      <c r="V118" s="10">
        <v>6.2102927700000006</v>
      </c>
      <c r="W118" s="10">
        <v>2.02446298</v>
      </c>
      <c r="X118" s="10">
        <v>1.9230076999999999</v>
      </c>
      <c r="Y118" s="10">
        <v>1.7414584500000001</v>
      </c>
      <c r="Z118" s="10">
        <v>1.6606320599999991</v>
      </c>
      <c r="AA118" s="10">
        <v>0.88941705000000004</v>
      </c>
    </row>
    <row r="119" spans="1:27">
      <c r="A119" s="46" t="s">
        <v>25</v>
      </c>
      <c r="B119" s="46" t="s">
        <v>199</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94</v>
      </c>
      <c r="C120" s="10">
        <v>5.8170845</v>
      </c>
      <c r="D120" s="10">
        <v>4.8856450000000002</v>
      </c>
      <c r="E120" s="10">
        <v>5.2677290000000001</v>
      </c>
      <c r="F120" s="10">
        <v>4.9772847000000002</v>
      </c>
      <c r="G120" s="10">
        <v>4.9314013999999995</v>
      </c>
      <c r="H120" s="10">
        <v>4.8522295</v>
      </c>
      <c r="I120" s="10">
        <v>4.9841610000000003</v>
      </c>
      <c r="J120" s="10">
        <v>4.6225556999999995</v>
      </c>
      <c r="K120" s="10">
        <v>5.1500864000000002</v>
      </c>
      <c r="L120" s="10">
        <v>5.3078029999999998</v>
      </c>
      <c r="M120" s="10">
        <v>5.0142740000000003</v>
      </c>
      <c r="N120" s="10">
        <v>4.913735</v>
      </c>
      <c r="O120" s="10">
        <v>5.2151157000000001</v>
      </c>
      <c r="P120" s="10">
        <v>5.2463173999999997</v>
      </c>
      <c r="Q120" s="10">
        <v>5.2042035999999996</v>
      </c>
      <c r="R120" s="10">
        <v>5.1880155999999999</v>
      </c>
      <c r="S120" s="10">
        <v>4.6855839999999995</v>
      </c>
      <c r="T120" s="10">
        <v>4.8083350000000005</v>
      </c>
      <c r="U120" s="10">
        <v>4.7477344000000006</v>
      </c>
      <c r="V120" s="10">
        <v>4.5697035999999995</v>
      </c>
      <c r="W120" s="10">
        <v>4.4983257000000005</v>
      </c>
      <c r="X120" s="10">
        <v>4.6292200000000001</v>
      </c>
      <c r="Y120" s="10">
        <v>4.4060005000000002</v>
      </c>
      <c r="Z120" s="10">
        <v>4.3680883999999995</v>
      </c>
      <c r="AA120" s="10">
        <v>4.1788477000000004</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10">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c r="T123" s="10">
        <v>0</v>
      </c>
      <c r="U123" s="10">
        <v>0</v>
      </c>
      <c r="V123" s="10">
        <v>0</v>
      </c>
      <c r="W123" s="10">
        <v>0</v>
      </c>
      <c r="X123" s="10">
        <v>0</v>
      </c>
      <c r="Y123" s="10">
        <v>0</v>
      </c>
      <c r="Z123" s="10">
        <v>0</v>
      </c>
      <c r="AA123" s="10">
        <v>0</v>
      </c>
    </row>
    <row r="124" spans="1:27">
      <c r="A124" s="46" t="s">
        <v>26</v>
      </c>
      <c r="B124" s="46" t="s">
        <v>199</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c r="V124" s="10">
        <v>0</v>
      </c>
      <c r="W124" s="10">
        <v>0</v>
      </c>
      <c r="X124" s="10">
        <v>0</v>
      </c>
      <c r="Y124" s="10">
        <v>0</v>
      </c>
      <c r="Z124" s="10">
        <v>0</v>
      </c>
      <c r="AA124" s="10">
        <v>0</v>
      </c>
    </row>
    <row r="125" spans="1:27">
      <c r="A125" s="46" t="s">
        <v>26</v>
      </c>
      <c r="B125" s="46" t="s">
        <v>94</v>
      </c>
      <c r="C125" s="10">
        <v>3.1235476000000002E-3</v>
      </c>
      <c r="D125" s="10">
        <v>8.2914319999999996E-3</v>
      </c>
      <c r="E125" s="10">
        <v>4.9958187000000001E-2</v>
      </c>
      <c r="F125" s="10">
        <v>9.0380009999999997E-2</v>
      </c>
      <c r="G125" s="10">
        <v>7.2966445999999907E-2</v>
      </c>
      <c r="H125" s="10">
        <v>0.102205</v>
      </c>
      <c r="I125" s="10">
        <v>0.10398650999999999</v>
      </c>
      <c r="J125" s="10">
        <v>0.10666598000000001</v>
      </c>
      <c r="K125" s="10">
        <v>0.111454025</v>
      </c>
      <c r="L125" s="10">
        <v>0.10521712499999999</v>
      </c>
      <c r="M125" s="10">
        <v>0.13075034999999999</v>
      </c>
      <c r="N125" s="10">
        <v>0.14301315000000001</v>
      </c>
      <c r="O125" s="10">
        <v>0.19568951000000001</v>
      </c>
      <c r="P125" s="10">
        <v>0.18447456000000001</v>
      </c>
      <c r="Q125" s="10">
        <v>0.18764165999999999</v>
      </c>
      <c r="R125" s="10">
        <v>0.22040599999999902</v>
      </c>
      <c r="S125" s="10">
        <v>0.18763383</v>
      </c>
      <c r="T125" s="10">
        <v>0.20167116999999998</v>
      </c>
      <c r="U125" s="10">
        <v>0.20738445999999999</v>
      </c>
      <c r="V125" s="10">
        <v>0.20503829999999998</v>
      </c>
      <c r="W125" s="10">
        <v>0.19769713999999999</v>
      </c>
      <c r="X125" s="10">
        <v>0.19886888</v>
      </c>
      <c r="Y125" s="10">
        <v>0.19440163000000002</v>
      </c>
      <c r="Z125" s="10">
        <v>0.18851997000000001</v>
      </c>
      <c r="AA125" s="10">
        <v>0.2217557</v>
      </c>
    </row>
    <row r="127" spans="1:27" collapsed="1"/>
  </sheetData>
  <sheetProtection algorithmName="SHA-512" hashValue="G3SBzHXvV7ylpOK7zm1RN8bnDJq0uF2KEWdQw5qPh/gZgccX1slqCd99J1zBAqDfW95mD3Wl2t3ns9di+BLsXQ==" saltValue="T4sGtrvpVvdeCjZHqS6it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225</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ht="14.45" customHeight="1">
      <c r="A2" s="36" t="s">
        <v>18</v>
      </c>
      <c r="B2" s="50" t="s">
        <v>187</v>
      </c>
      <c r="C2" s="49"/>
      <c r="D2" s="49"/>
      <c r="E2" s="49"/>
      <c r="F2" s="49"/>
      <c r="G2" s="49"/>
      <c r="H2" s="49"/>
      <c r="I2" s="49"/>
      <c r="J2" s="49"/>
      <c r="K2" s="49"/>
      <c r="L2" s="49"/>
      <c r="M2" s="49"/>
      <c r="N2" s="49"/>
      <c r="O2" s="49"/>
      <c r="P2" s="49"/>
      <c r="Q2" s="49"/>
      <c r="R2" s="49"/>
      <c r="S2" s="49"/>
      <c r="T2" s="49"/>
      <c r="U2" s="49"/>
      <c r="V2" s="49"/>
      <c r="AB2" s="36"/>
      <c r="AC2" s="36"/>
    </row>
    <row r="3" spans="1:29">
      <c r="B3" s="50"/>
      <c r="C3" s="49"/>
      <c r="D3" s="49"/>
      <c r="E3" s="49"/>
      <c r="F3" s="49"/>
      <c r="G3" s="49"/>
      <c r="H3" s="49"/>
      <c r="I3" s="49"/>
      <c r="J3" s="49"/>
      <c r="K3" s="49"/>
      <c r="L3" s="49"/>
      <c r="M3" s="49"/>
      <c r="N3" s="49"/>
      <c r="O3" s="49"/>
      <c r="P3" s="49"/>
      <c r="Q3" s="49"/>
      <c r="R3" s="49"/>
      <c r="S3" s="49"/>
      <c r="T3" s="49"/>
      <c r="U3" s="49"/>
      <c r="V3" s="49"/>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row>
    <row r="7" spans="1:29">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row>
    <row r="8" spans="1:29">
      <c r="A8" s="46" t="s">
        <v>16</v>
      </c>
      <c r="B8" s="46" t="s">
        <v>7</v>
      </c>
      <c r="C8" s="10">
        <v>0</v>
      </c>
      <c r="D8" s="10">
        <v>6.7198342346541391E-5</v>
      </c>
      <c r="E8" s="10">
        <v>6.2802189091425202E-5</v>
      </c>
      <c r="F8" s="10">
        <v>5.88489845690828E-5</v>
      </c>
      <c r="G8" s="10">
        <v>5.4843697034369497E-5</v>
      </c>
      <c r="H8" s="10">
        <v>5.1255791606629906E-5</v>
      </c>
      <c r="I8" s="10">
        <v>1.1873595641172991E-3</v>
      </c>
      <c r="J8" s="10">
        <v>1.1718087477423501E-3</v>
      </c>
      <c r="K8" s="10">
        <v>1.226404443198953E-3</v>
      </c>
      <c r="L8" s="10">
        <v>1.421368328803823E-3</v>
      </c>
      <c r="M8" s="10">
        <v>1.5057239803133581E-3</v>
      </c>
      <c r="N8" s="10">
        <v>1.418411252219445E-3</v>
      </c>
      <c r="O8" s="10">
        <v>1.3474067172904859E-3</v>
      </c>
      <c r="P8" s="10">
        <v>1.5705822147067943E-3</v>
      </c>
      <c r="Q8" s="10">
        <v>1.503615503585787E-3</v>
      </c>
      <c r="R8" s="10">
        <v>1.605691247082471E-3</v>
      </c>
      <c r="S8" s="10">
        <v>2.0939714009842619E-3</v>
      </c>
      <c r="T8" s="10">
        <v>3.0766751389757203E-3</v>
      </c>
      <c r="U8" s="10">
        <v>2.8789625426440734E-3</v>
      </c>
      <c r="V8" s="10">
        <v>2.8350646988390474E-3</v>
      </c>
      <c r="W8" s="10">
        <v>2.6459171387571432E-3</v>
      </c>
      <c r="X8" s="10">
        <v>2.7640236580815636E-3</v>
      </c>
      <c r="Y8" s="10">
        <v>3.171049334885395E-3</v>
      </c>
      <c r="Z8" s="10">
        <v>3.1982063398117888E-3</v>
      </c>
      <c r="AA8" s="10">
        <v>3.0415828020387593E-3</v>
      </c>
    </row>
    <row r="9" spans="1:29">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row>
    <row r="10" spans="1:29">
      <c r="A10" s="46" t="s">
        <v>16</v>
      </c>
      <c r="B10" s="46" t="s">
        <v>5</v>
      </c>
      <c r="C10" s="10">
        <v>0</v>
      </c>
      <c r="D10" s="10">
        <v>3.541104452853831E-3</v>
      </c>
      <c r="E10" s="10">
        <v>3.5239390475831963E-3</v>
      </c>
      <c r="F10" s="10">
        <v>3.6351850775420661E-3</v>
      </c>
      <c r="G10" s="10">
        <v>4.5034238049280221E-3</v>
      </c>
      <c r="H10" s="10">
        <v>4.4345440568280565E-3</v>
      </c>
      <c r="I10" s="10">
        <v>4.6756797291337259E-3</v>
      </c>
      <c r="J10" s="10">
        <v>4.6559085476320572E-3</v>
      </c>
      <c r="K10" s="10">
        <v>4.7440683838707916E-3</v>
      </c>
      <c r="L10" s="10">
        <v>4.7980071251363769E-3</v>
      </c>
      <c r="M10" s="10">
        <v>6.6108402172221029E-3</v>
      </c>
      <c r="N10" s="10">
        <v>6.4147699179536253E-3</v>
      </c>
      <c r="O10" s="10">
        <v>6.1992118990787347E-3</v>
      </c>
      <c r="P10" s="10">
        <v>983.54871240276827</v>
      </c>
      <c r="Q10" s="10">
        <v>919.2045359541379</v>
      </c>
      <c r="R10" s="10">
        <v>861.34376881440051</v>
      </c>
      <c r="S10" s="10">
        <v>802.72089295002581</v>
      </c>
      <c r="T10" s="10">
        <v>5863.7076056692595</v>
      </c>
      <c r="U10" s="10">
        <v>5480.1006080128582</v>
      </c>
      <c r="V10" s="10">
        <v>5253.1848782630486</v>
      </c>
      <c r="W10" s="10">
        <v>7333.9010725661274</v>
      </c>
      <c r="X10" s="10">
        <v>6854.1132939847976</v>
      </c>
      <c r="Y10" s="10">
        <v>7738.041270060754</v>
      </c>
      <c r="Z10" s="10">
        <v>7313.5256268665617</v>
      </c>
      <c r="AA10" s="10">
        <v>8056.6374562253068</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9">
      <c r="A13" s="46" t="s">
        <v>16</v>
      </c>
      <c r="B13" s="46" t="s">
        <v>9</v>
      </c>
      <c r="C13" s="10">
        <v>0</v>
      </c>
      <c r="D13" s="10">
        <v>104751.75724183867</v>
      </c>
      <c r="E13" s="10">
        <v>202154.26979744274</v>
      </c>
      <c r="F13" s="10">
        <v>341553.03644033917</v>
      </c>
      <c r="G13" s="10">
        <v>363633.80844502366</v>
      </c>
      <c r="H13" s="10">
        <v>588229.22478074813</v>
      </c>
      <c r="I13" s="10">
        <v>554073.38889851037</v>
      </c>
      <c r="J13" s="10">
        <v>524091.90342375153</v>
      </c>
      <c r="K13" s="10">
        <v>554924.73054873082</v>
      </c>
      <c r="L13" s="10">
        <v>575082.17605154926</v>
      </c>
      <c r="M13" s="10">
        <v>630744.43433245458</v>
      </c>
      <c r="N13" s="10">
        <v>621284.586063319</v>
      </c>
      <c r="O13" s="10">
        <v>644775.53046742617</v>
      </c>
      <c r="P13" s="10">
        <v>664066.7112316367</v>
      </c>
      <c r="Q13" s="10">
        <v>678074.32104003464</v>
      </c>
      <c r="R13" s="10">
        <v>689226.42841958418</v>
      </c>
      <c r="S13" s="10">
        <v>644560.21553544281</v>
      </c>
      <c r="T13" s="10">
        <v>620279.02410292637</v>
      </c>
      <c r="U13" s="10">
        <v>579968.73202181526</v>
      </c>
      <c r="V13" s="10">
        <v>544288.51301258802</v>
      </c>
      <c r="W13" s="10">
        <v>508212.13580843835</v>
      </c>
      <c r="X13" s="10">
        <v>479941.63761068968</v>
      </c>
      <c r="Y13" s="10">
        <v>462900.42463567492</v>
      </c>
      <c r="Z13" s="10">
        <v>434620.92874190584</v>
      </c>
      <c r="AA13" s="10">
        <v>411852.70522312337</v>
      </c>
    </row>
    <row r="14" spans="1:29">
      <c r="A14" s="46" t="s">
        <v>16</v>
      </c>
      <c r="B14" s="46" t="s">
        <v>8</v>
      </c>
      <c r="C14" s="10">
        <v>0</v>
      </c>
      <c r="D14" s="10">
        <v>8.8364736995753868E-2</v>
      </c>
      <c r="E14" s="10">
        <v>11165.992045697567</v>
      </c>
      <c r="F14" s="10">
        <v>22766.778620325793</v>
      </c>
      <c r="G14" s="10">
        <v>95918.851395386198</v>
      </c>
      <c r="H14" s="10">
        <v>90737.259948975319</v>
      </c>
      <c r="I14" s="10">
        <v>84801.177703909052</v>
      </c>
      <c r="J14" s="10">
        <v>79463.20625158328</v>
      </c>
      <c r="K14" s="10">
        <v>74054.906553770343</v>
      </c>
      <c r="L14" s="10">
        <v>75054.93508288468</v>
      </c>
      <c r="M14" s="10">
        <v>87887.219636789145</v>
      </c>
      <c r="N14" s="10">
        <v>89621.725095404094</v>
      </c>
      <c r="O14" s="10">
        <v>83522.031735345372</v>
      </c>
      <c r="P14" s="10">
        <v>78057.974462843849</v>
      </c>
      <c r="Q14" s="10">
        <v>72951.378252253809</v>
      </c>
      <c r="R14" s="10">
        <v>68359.315054819526</v>
      </c>
      <c r="S14" s="10">
        <v>63706.75873950751</v>
      </c>
      <c r="T14" s="10">
        <v>59652.058412474282</v>
      </c>
      <c r="U14" s="10">
        <v>65280.150661389271</v>
      </c>
      <c r="V14" s="10">
        <v>67504.427490589122</v>
      </c>
      <c r="W14" s="10">
        <v>62910.048400098181</v>
      </c>
      <c r="X14" s="10">
        <v>73271.642194716696</v>
      </c>
      <c r="Y14" s="10">
        <v>75648.058680826871</v>
      </c>
      <c r="Z14" s="10">
        <v>80714.342474069039</v>
      </c>
      <c r="AA14" s="10">
        <v>76690.321558742333</v>
      </c>
    </row>
    <row r="15" spans="1:29">
      <c r="A15" s="46" t="s">
        <v>16</v>
      </c>
      <c r="B15" s="46" t="s">
        <v>85</v>
      </c>
      <c r="C15" s="10">
        <v>0</v>
      </c>
      <c r="D15" s="10">
        <v>5.2740167890182751E-2</v>
      </c>
      <c r="E15" s="10">
        <v>7759.073017757175</v>
      </c>
      <c r="F15" s="10">
        <v>7356.2026965699197</v>
      </c>
      <c r="G15" s="10">
        <v>6855.5364585380894</v>
      </c>
      <c r="H15" s="10">
        <v>7910.1521976616586</v>
      </c>
      <c r="I15" s="10">
        <v>7392.6660776557765</v>
      </c>
      <c r="J15" s="10">
        <v>9044.6589848954809</v>
      </c>
      <c r="K15" s="10">
        <v>10399.607746521951</v>
      </c>
      <c r="L15" s="10">
        <v>11755.959643261083</v>
      </c>
      <c r="M15" s="10">
        <v>16405.939474605668</v>
      </c>
      <c r="N15" s="10">
        <v>15373.236933603097</v>
      </c>
      <c r="O15" s="10">
        <v>14326.929003758434</v>
      </c>
      <c r="P15" s="10">
        <v>13389.655696360362</v>
      </c>
      <c r="Q15" s="10">
        <v>12513.698284514272</v>
      </c>
      <c r="R15" s="10">
        <v>11726.001076381121</v>
      </c>
      <c r="S15" s="10">
        <v>10927.927727960554</v>
      </c>
      <c r="T15" s="10">
        <v>11003.905437568175</v>
      </c>
      <c r="U15" s="10">
        <v>12305.674091935674</v>
      </c>
      <c r="V15" s="10">
        <v>11531.072272396272</v>
      </c>
      <c r="W15" s="10">
        <v>15721.282372213878</v>
      </c>
      <c r="X15" s="10">
        <v>20034.020832647817</v>
      </c>
      <c r="Y15" s="10">
        <v>20089.424244181952</v>
      </c>
      <c r="Z15" s="10">
        <v>18824.864073404293</v>
      </c>
      <c r="AA15" s="10">
        <v>17543.637723495682</v>
      </c>
    </row>
    <row r="16" spans="1:29">
      <c r="A16" s="46" t="s">
        <v>16</v>
      </c>
      <c r="B16" s="46" t="s">
        <v>198</v>
      </c>
      <c r="C16" s="10">
        <v>0</v>
      </c>
      <c r="D16" s="10">
        <v>0</v>
      </c>
      <c r="E16" s="10">
        <v>0</v>
      </c>
      <c r="F16" s="10">
        <v>0</v>
      </c>
      <c r="G16" s="10">
        <v>36477.337620691229</v>
      </c>
      <c r="H16" s="10">
        <v>51845.275457991556</v>
      </c>
      <c r="I16" s="10">
        <v>48453.530883861829</v>
      </c>
      <c r="J16" s="10">
        <v>45403.531060183035</v>
      </c>
      <c r="K16" s="10">
        <v>42313.347814141009</v>
      </c>
      <c r="L16" s="10">
        <v>39545.1857798212</v>
      </c>
      <c r="M16" s="10">
        <v>36958.118526220605</v>
      </c>
      <c r="N16" s="10">
        <v>34631.719550093752</v>
      </c>
      <c r="O16" s="10">
        <v>32274.672221447239</v>
      </c>
      <c r="P16" s="10">
        <v>30163.247659490818</v>
      </c>
      <c r="Q16" s="10">
        <v>28189.95146153295</v>
      </c>
      <c r="R16" s="10">
        <v>26415.484411893642</v>
      </c>
      <c r="S16" s="10">
        <v>24617.642443894048</v>
      </c>
      <c r="T16" s="10">
        <v>23238.61849569808</v>
      </c>
      <c r="U16" s="10">
        <v>21718.335693130521</v>
      </c>
      <c r="V16" s="10">
        <v>20351.233913144337</v>
      </c>
      <c r="W16" s="10">
        <v>18966.124807866658</v>
      </c>
      <c r="X16" s="10">
        <v>17725.351204737693</v>
      </c>
      <c r="Y16" s="10">
        <v>16565.749256021772</v>
      </c>
      <c r="Z16" s="10">
        <v>15833.763485365107</v>
      </c>
      <c r="AA16" s="10">
        <v>14756.111291047011</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0</v>
      </c>
      <c r="D18" s="27">
        <v>104751.90195504634</v>
      </c>
      <c r="E18" s="27">
        <v>221079.3384476387</v>
      </c>
      <c r="F18" s="27">
        <v>371676.02145126893</v>
      </c>
      <c r="G18" s="27">
        <v>502885.53847790667</v>
      </c>
      <c r="H18" s="27">
        <v>738721.91687117645</v>
      </c>
      <c r="I18" s="27">
        <v>694720.76942697621</v>
      </c>
      <c r="J18" s="27">
        <v>658003.30554813065</v>
      </c>
      <c r="K18" s="27">
        <v>681692.59863363684</v>
      </c>
      <c r="L18" s="27">
        <v>701438.26277689158</v>
      </c>
      <c r="M18" s="27">
        <v>771995.72008663428</v>
      </c>
      <c r="N18" s="27">
        <v>760911.27547560108</v>
      </c>
      <c r="O18" s="27">
        <v>774899.17097459582</v>
      </c>
      <c r="P18" s="27">
        <v>786661.13933331671</v>
      </c>
      <c r="Q18" s="27">
        <v>792648.55507790542</v>
      </c>
      <c r="R18" s="27">
        <v>796588.57433718408</v>
      </c>
      <c r="S18" s="27">
        <v>744615.26743372635</v>
      </c>
      <c r="T18" s="27">
        <v>720037.31713101128</v>
      </c>
      <c r="U18" s="27">
        <v>684752.99595524604</v>
      </c>
      <c r="V18" s="27">
        <v>648928.43440204544</v>
      </c>
      <c r="W18" s="27">
        <v>613143.49510710035</v>
      </c>
      <c r="X18" s="27">
        <v>597826.76790080033</v>
      </c>
      <c r="Y18" s="27">
        <v>582941.7012578157</v>
      </c>
      <c r="Z18" s="27">
        <v>557307.42759981717</v>
      </c>
      <c r="AA18" s="27">
        <v>528899.41629421641</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9">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0</v>
      </c>
      <c r="D23" s="10">
        <v>1.4181482960445499E-5</v>
      </c>
      <c r="E23" s="10">
        <v>1.3253722389248201E-5</v>
      </c>
      <c r="F23" s="10">
        <v>1.24194413547006E-5</v>
      </c>
      <c r="G23" s="10">
        <v>1.1574168764012301E-5</v>
      </c>
      <c r="H23" s="10">
        <v>1.08169801502697E-5</v>
      </c>
      <c r="I23" s="10">
        <v>2.6705128520141503E-4</v>
      </c>
      <c r="J23" s="10">
        <v>2.5195217544649403E-4</v>
      </c>
      <c r="K23" s="10">
        <v>2.5605804459826798E-4</v>
      </c>
      <c r="L23" s="10">
        <v>2.9299719666686701E-4</v>
      </c>
      <c r="M23" s="10">
        <v>3.1019408919916305E-4</v>
      </c>
      <c r="N23" s="10">
        <v>2.9066832594207596E-4</v>
      </c>
      <c r="O23" s="10">
        <v>2.7234966946359802E-4</v>
      </c>
      <c r="P23" s="10">
        <v>3.0315198977251502E-4</v>
      </c>
      <c r="Q23" s="10">
        <v>3.08730260138267E-4</v>
      </c>
      <c r="R23" s="10">
        <v>3.3713804802874397E-4</v>
      </c>
      <c r="S23" s="10">
        <v>5.3955274408581694E-4</v>
      </c>
      <c r="T23" s="10">
        <v>9.1268726818326197E-4</v>
      </c>
      <c r="U23" s="10">
        <v>8.5422663433403097E-4</v>
      </c>
      <c r="V23" s="10">
        <v>8.0045569668345793E-4</v>
      </c>
      <c r="W23" s="10">
        <v>7.4597633314825592E-4</v>
      </c>
      <c r="X23" s="10">
        <v>8.1875635069797903E-4</v>
      </c>
      <c r="Y23" s="10">
        <v>7.69080704391549E-4</v>
      </c>
      <c r="Z23" s="10">
        <v>8.1887288453985597E-4</v>
      </c>
      <c r="AA23" s="10">
        <v>7.6462382170059697E-4</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0</v>
      </c>
      <c r="D25" s="10">
        <v>9.4999671975986395E-4</v>
      </c>
      <c r="E25" s="10">
        <v>8.9269217409658496E-4</v>
      </c>
      <c r="F25" s="10">
        <v>8.4738686369800309E-4</v>
      </c>
      <c r="G25" s="10">
        <v>9.4666108412513102E-4</v>
      </c>
      <c r="H25" s="10">
        <v>9.4868720277484393E-4</v>
      </c>
      <c r="I25" s="10">
        <v>9.5978327541698303E-4</v>
      </c>
      <c r="J25" s="10">
        <v>9.4905014487119208E-4</v>
      </c>
      <c r="K25" s="10">
        <v>9.6373595324004307E-4</v>
      </c>
      <c r="L25" s="10">
        <v>9.7158146413749288E-4</v>
      </c>
      <c r="M25" s="10">
        <v>1.0123623815592739E-3</v>
      </c>
      <c r="N25" s="10">
        <v>9.9320235674219513E-4</v>
      </c>
      <c r="O25" s="10">
        <v>9.9022967287052603E-4</v>
      </c>
      <c r="P25" s="10">
        <v>1.0205677737954051E-3</v>
      </c>
      <c r="Q25" s="10">
        <v>9.9100205122651906E-4</v>
      </c>
      <c r="R25" s="10">
        <v>1.0465993997331971E-3</v>
      </c>
      <c r="S25" s="10">
        <v>1.3029276130490351E-3</v>
      </c>
      <c r="T25" s="10">
        <v>1415.4123761648043</v>
      </c>
      <c r="U25" s="10">
        <v>1322.8153121155651</v>
      </c>
      <c r="V25" s="10">
        <v>1239.548186511721</v>
      </c>
      <c r="W25" s="10">
        <v>1155.1840863485088</v>
      </c>
      <c r="X25" s="10">
        <v>1079.6113948422362</v>
      </c>
      <c r="Y25" s="10">
        <v>1008.9826335444462</v>
      </c>
      <c r="Z25" s="10">
        <v>945.47072449539974</v>
      </c>
      <c r="AA25" s="10">
        <v>881.12169614244692</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29">
      <c r="A28" s="46" t="s">
        <v>22</v>
      </c>
      <c r="B28" s="46" t="s">
        <v>9</v>
      </c>
      <c r="C28" s="10">
        <v>0</v>
      </c>
      <c r="D28" s="10">
        <v>43502.986402731323</v>
      </c>
      <c r="E28" s="10">
        <v>98887.806469431962</v>
      </c>
      <c r="F28" s="10">
        <v>171168.02437925703</v>
      </c>
      <c r="G28" s="10">
        <v>182296.42559425384</v>
      </c>
      <c r="H28" s="10">
        <v>185614.99891692869</v>
      </c>
      <c r="I28" s="10">
        <v>173471.96157338712</v>
      </c>
      <c r="J28" s="10">
        <v>162552.4354962233</v>
      </c>
      <c r="K28" s="10">
        <v>151489.04592834096</v>
      </c>
      <c r="L28" s="10">
        <v>141578.54764432987</v>
      </c>
      <c r="M28" s="10">
        <v>132316.39976887475</v>
      </c>
      <c r="N28" s="10">
        <v>123987.48969052589</v>
      </c>
      <c r="O28" s="10">
        <v>115548.84726886314</v>
      </c>
      <c r="P28" s="10">
        <v>107989.57753820921</v>
      </c>
      <c r="Q28" s="10">
        <v>100924.83899014848</v>
      </c>
      <c r="R28" s="10">
        <v>94571.931312405533</v>
      </c>
      <c r="S28" s="10">
        <v>88135.325645696517</v>
      </c>
      <c r="T28" s="10">
        <v>82369.464708023545</v>
      </c>
      <c r="U28" s="10">
        <v>76980.808825449727</v>
      </c>
      <c r="V28" s="10">
        <v>72135.104258482635</v>
      </c>
      <c r="W28" s="10">
        <v>67225.558232415715</v>
      </c>
      <c r="X28" s="10">
        <v>63785.700000657307</v>
      </c>
      <c r="Y28" s="10">
        <v>68451.915037360435</v>
      </c>
      <c r="Z28" s="10">
        <v>64143.078841136863</v>
      </c>
      <c r="AA28" s="10">
        <v>63761.115559305617</v>
      </c>
      <c r="AB28" s="36"/>
      <c r="AC28" s="36"/>
    </row>
    <row r="29" spans="1:29">
      <c r="A29" s="46" t="s">
        <v>22</v>
      </c>
      <c r="B29" s="46" t="s">
        <v>8</v>
      </c>
      <c r="C29" s="10">
        <v>0</v>
      </c>
      <c r="D29" s="10">
        <v>1.1132669149445129E-2</v>
      </c>
      <c r="E29" s="10">
        <v>11165.906134199768</v>
      </c>
      <c r="F29" s="10">
        <v>17649.508245742658</v>
      </c>
      <c r="G29" s="10">
        <v>88773.656069974284</v>
      </c>
      <c r="H29" s="10">
        <v>83909.915611321456</v>
      </c>
      <c r="I29" s="10">
        <v>78420.481866002359</v>
      </c>
      <c r="J29" s="10">
        <v>73484.153948193227</v>
      </c>
      <c r="K29" s="10">
        <v>68482.790433451126</v>
      </c>
      <c r="L29" s="10">
        <v>64002.607901736788</v>
      </c>
      <c r="M29" s="10">
        <v>59815.521452962283</v>
      </c>
      <c r="N29" s="10">
        <v>56050.318502667724</v>
      </c>
      <c r="O29" s="10">
        <v>52235.509429774589</v>
      </c>
      <c r="P29" s="10">
        <v>48818.2334049204</v>
      </c>
      <c r="Q29" s="10">
        <v>45624.517302866843</v>
      </c>
      <c r="R29" s="10">
        <v>42752.594951564301</v>
      </c>
      <c r="S29" s="10">
        <v>39842.836887957557</v>
      </c>
      <c r="T29" s="10">
        <v>37236.298097014871</v>
      </c>
      <c r="U29" s="10">
        <v>34800.290352986325</v>
      </c>
      <c r="V29" s="10">
        <v>32609.748102826914</v>
      </c>
      <c r="W29" s="10">
        <v>30390.314633776798</v>
      </c>
      <c r="X29" s="10">
        <v>34679.909717238246</v>
      </c>
      <c r="Y29" s="10">
        <v>34022.019502997449</v>
      </c>
      <c r="Z29" s="10">
        <v>34871.244071077323</v>
      </c>
      <c r="AA29" s="10">
        <v>32497.894504408749</v>
      </c>
      <c r="AB29" s="36"/>
      <c r="AC29" s="36"/>
    </row>
    <row r="30" spans="1:29">
      <c r="A30" s="46" t="s">
        <v>22</v>
      </c>
      <c r="B30" s="46" t="s">
        <v>85</v>
      </c>
      <c r="C30" s="10">
        <v>0</v>
      </c>
      <c r="D30" s="10">
        <v>3.4410621435777944E-2</v>
      </c>
      <c r="E30" s="10">
        <v>7607.9571464473447</v>
      </c>
      <c r="F30" s="10">
        <v>7129.0599554967266</v>
      </c>
      <c r="G30" s="10">
        <v>6643.8530402467441</v>
      </c>
      <c r="H30" s="10">
        <v>6209.2084677587818</v>
      </c>
      <c r="I30" s="10">
        <v>5802.9986500181776</v>
      </c>
      <c r="J30" s="10">
        <v>5437.7178283283283</v>
      </c>
      <c r="K30" s="10">
        <v>5067.6245220325682</v>
      </c>
      <c r="L30" s="10">
        <v>4736.0978542974835</v>
      </c>
      <c r="M30" s="10">
        <v>4426.2598882927514</v>
      </c>
      <c r="N30" s="10">
        <v>4147.6406862288068</v>
      </c>
      <c r="O30" s="10">
        <v>3865.3507507370118</v>
      </c>
      <c r="P30" s="10">
        <v>3612.4778486924411</v>
      </c>
      <c r="Q30" s="10">
        <v>3376.1478537309054</v>
      </c>
      <c r="R30" s="10">
        <v>3163.6300393100355</v>
      </c>
      <c r="S30" s="10">
        <v>2948.3132715639467</v>
      </c>
      <c r="T30" s="10">
        <v>3258.3995223765842</v>
      </c>
      <c r="U30" s="10">
        <v>3045.2344551465858</v>
      </c>
      <c r="V30" s="10">
        <v>2853.5466399895859</v>
      </c>
      <c r="W30" s="10">
        <v>2659.36974279166</v>
      </c>
      <c r="X30" s="10">
        <v>7262.2901561239114</v>
      </c>
      <c r="Y30" s="10">
        <v>7115.8864646075144</v>
      </c>
      <c r="Z30" s="10">
        <v>6667.9642562367626</v>
      </c>
      <c r="AA30" s="10">
        <v>6214.1408573469807</v>
      </c>
      <c r="AB30" s="36"/>
      <c r="AC30" s="36"/>
    </row>
    <row r="31" spans="1:29">
      <c r="A31" s="46" t="s">
        <v>22</v>
      </c>
      <c r="B31" s="46" t="s">
        <v>198</v>
      </c>
      <c r="C31" s="10">
        <v>0</v>
      </c>
      <c r="D31" s="10">
        <v>0</v>
      </c>
      <c r="E31" s="10">
        <v>0</v>
      </c>
      <c r="F31" s="10">
        <v>0</v>
      </c>
      <c r="G31" s="10">
        <v>18393.369292684369</v>
      </c>
      <c r="H31" s="10">
        <v>19905.509793951103</v>
      </c>
      <c r="I31" s="10">
        <v>18603.280268981776</v>
      </c>
      <c r="J31" s="10">
        <v>17432.26113629292</v>
      </c>
      <c r="K31" s="10">
        <v>16245.813954034254</v>
      </c>
      <c r="L31" s="10">
        <v>15183.003843503728</v>
      </c>
      <c r="M31" s="10">
        <v>14189.723303623803</v>
      </c>
      <c r="N31" s="10">
        <v>13296.523963259109</v>
      </c>
      <c r="O31" s="10">
        <v>12391.556783434118</v>
      </c>
      <c r="P31" s="10">
        <v>11580.894211704612</v>
      </c>
      <c r="Q31" s="10">
        <v>10823.26565130095</v>
      </c>
      <c r="R31" s="10">
        <v>10141.974509419852</v>
      </c>
      <c r="S31" s="10">
        <v>9451.7074564745235</v>
      </c>
      <c r="T31" s="10">
        <v>8833.3768953003182</v>
      </c>
      <c r="U31" s="10">
        <v>8255.4927366926277</v>
      </c>
      <c r="V31" s="10">
        <v>7735.8350867975369</v>
      </c>
      <c r="W31" s="10">
        <v>7209.334352139068</v>
      </c>
      <c r="X31" s="10">
        <v>6737.6962533354208</v>
      </c>
      <c r="Y31" s="10">
        <v>6296.9126239862599</v>
      </c>
      <c r="Z31" s="10">
        <v>5900.5414114322439</v>
      </c>
      <c r="AA31" s="10">
        <v>5498.9481925076561</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43503.032910200105</v>
      </c>
      <c r="E33" s="27">
        <v>117661.67065602497</v>
      </c>
      <c r="F33" s="27">
        <v>195946.59344030271</v>
      </c>
      <c r="G33" s="27">
        <v>296107.30495539453</v>
      </c>
      <c r="H33" s="27">
        <v>295639.63374946424</v>
      </c>
      <c r="I33" s="27">
        <v>276298.72358522401</v>
      </c>
      <c r="J33" s="27">
        <v>258906.56961004008</v>
      </c>
      <c r="K33" s="27">
        <v>241285.27605765293</v>
      </c>
      <c r="L33" s="27">
        <v>225500.25850844651</v>
      </c>
      <c r="M33" s="27">
        <v>210747.90573631006</v>
      </c>
      <c r="N33" s="27">
        <v>197481.9741265522</v>
      </c>
      <c r="O33" s="27">
        <v>184041.26549538822</v>
      </c>
      <c r="P33" s="27">
        <v>172001.18432724642</v>
      </c>
      <c r="Q33" s="27">
        <v>160748.77109777951</v>
      </c>
      <c r="R33" s="27">
        <v>150630.13219643713</v>
      </c>
      <c r="S33" s="27">
        <v>140378.18510417291</v>
      </c>
      <c r="T33" s="27">
        <v>133112.95251156739</v>
      </c>
      <c r="U33" s="27">
        <v>124404.64253661745</v>
      </c>
      <c r="V33" s="27">
        <v>116573.78307506409</v>
      </c>
      <c r="W33" s="27">
        <v>108639.76179344808</v>
      </c>
      <c r="X33" s="27">
        <v>113545.20834095347</v>
      </c>
      <c r="Y33" s="27">
        <v>116895.71703157682</v>
      </c>
      <c r="Z33" s="27">
        <v>112528.30012325149</v>
      </c>
      <c r="AA33" s="27">
        <v>108853.22157433527</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1.33131805046171E-5</v>
      </c>
      <c r="E38" s="10">
        <v>1.2442224767204701E-5</v>
      </c>
      <c r="F38" s="10">
        <v>1.1659025010487499E-5</v>
      </c>
      <c r="G38" s="10">
        <v>1.08655066875571E-5</v>
      </c>
      <c r="H38" s="10">
        <v>1.01546791444212E-5</v>
      </c>
      <c r="I38" s="10">
        <v>2.1221700462793899E-4</v>
      </c>
      <c r="J38" s="10">
        <v>2.2789084928829999E-4</v>
      </c>
      <c r="K38" s="10">
        <v>2.4379258238945101E-4</v>
      </c>
      <c r="L38" s="10">
        <v>2.8606285726619202E-4</v>
      </c>
      <c r="M38" s="10">
        <v>3.8324407745827697E-4</v>
      </c>
      <c r="N38" s="10">
        <v>3.59120042260023E-4</v>
      </c>
      <c r="O38" s="10">
        <v>3.3660449306727804E-4</v>
      </c>
      <c r="P38" s="10">
        <v>3.7959068455979699E-4</v>
      </c>
      <c r="Q38" s="10">
        <v>3.5475764902249599E-4</v>
      </c>
      <c r="R38" s="10">
        <v>4.2024268283421303E-4</v>
      </c>
      <c r="S38" s="10">
        <v>6.37685272179361E-4</v>
      </c>
      <c r="T38" s="10">
        <v>8.5311813108620606E-4</v>
      </c>
      <c r="U38" s="10">
        <v>7.9906593151630502E-4</v>
      </c>
      <c r="V38" s="10">
        <v>7.4924168970031606E-4</v>
      </c>
      <c r="W38" s="10">
        <v>6.9873400282732204E-4</v>
      </c>
      <c r="X38" s="10">
        <v>7.5305855236236193E-4</v>
      </c>
      <c r="Y38" s="10">
        <v>9.9200562971478098E-4</v>
      </c>
      <c r="Z38" s="10">
        <v>9.3022935390189897E-4</v>
      </c>
      <c r="AA38" s="10">
        <v>9.11954454662075E-4</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6.5430161724446196E-4</v>
      </c>
      <c r="E40" s="10">
        <v>6.5813554110966501E-4</v>
      </c>
      <c r="F40" s="10">
        <v>6.9793512076831701E-4</v>
      </c>
      <c r="G40" s="10">
        <v>8.7772067747245001E-4</v>
      </c>
      <c r="H40" s="10">
        <v>8.7634247771581602E-4</v>
      </c>
      <c r="I40" s="10">
        <v>9.2442029883708704E-4</v>
      </c>
      <c r="J40" s="10">
        <v>9.2582868545071698E-4</v>
      </c>
      <c r="K40" s="10">
        <v>9.3918406198363288E-4</v>
      </c>
      <c r="L40" s="10">
        <v>9.5603491390420104E-4</v>
      </c>
      <c r="M40" s="10">
        <v>2.6069160797053928E-3</v>
      </c>
      <c r="N40" s="10">
        <v>2.4679823435800026E-3</v>
      </c>
      <c r="O40" s="10">
        <v>2.3093390283638131E-3</v>
      </c>
      <c r="P40" s="10">
        <v>2.1692048886901333E-3</v>
      </c>
      <c r="Q40" s="10">
        <v>2.0358899696767511E-3</v>
      </c>
      <c r="R40" s="10">
        <v>1.9281656863207961E-3</v>
      </c>
      <c r="S40" s="10">
        <v>1.8099660226049581E-3</v>
      </c>
      <c r="T40" s="10">
        <v>464.35985967109593</v>
      </c>
      <c r="U40" s="10">
        <v>433.98118596009698</v>
      </c>
      <c r="V40" s="10">
        <v>406.66342217300001</v>
      </c>
      <c r="W40" s="10">
        <v>749.83853215420174</v>
      </c>
      <c r="X40" s="10">
        <v>700.7836930601693</v>
      </c>
      <c r="Y40" s="10">
        <v>1987.2657542851759</v>
      </c>
      <c r="Z40" s="10">
        <v>1862.1735014440073</v>
      </c>
      <c r="AA40" s="10">
        <v>2976.3065790993787</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0</v>
      </c>
      <c r="D43" s="10">
        <v>50027.185854174335</v>
      </c>
      <c r="E43" s="10">
        <v>76162.451141884798</v>
      </c>
      <c r="F43" s="10">
        <v>117270.88196433352</v>
      </c>
      <c r="G43" s="10">
        <v>109289.37617191863</v>
      </c>
      <c r="H43" s="10">
        <v>118898.50694257916</v>
      </c>
      <c r="I43" s="10">
        <v>111120.09994944969</v>
      </c>
      <c r="J43" s="10">
        <v>104125.43182094792</v>
      </c>
      <c r="K43" s="10">
        <v>97038.609945806325</v>
      </c>
      <c r="L43" s="10">
        <v>90690.290283320835</v>
      </c>
      <c r="M43" s="10">
        <v>84757.283257513685</v>
      </c>
      <c r="N43" s="10">
        <v>79422.073319913179</v>
      </c>
      <c r="O43" s="10">
        <v>74016.572869454918</v>
      </c>
      <c r="P43" s="10">
        <v>69174.369546621761</v>
      </c>
      <c r="Q43" s="10">
        <v>64648.944487811314</v>
      </c>
      <c r="R43" s="10">
        <v>60579.493575972738</v>
      </c>
      <c r="S43" s="10">
        <v>56456.43323863046</v>
      </c>
      <c r="T43" s="10">
        <v>70649.31843411435</v>
      </c>
      <c r="U43" s="10">
        <v>66296.108045956396</v>
      </c>
      <c r="V43" s="10">
        <v>62949.998453452637</v>
      </c>
      <c r="W43" s="10">
        <v>59633.720100317994</v>
      </c>
      <c r="X43" s="10">
        <v>59628.315146443383</v>
      </c>
      <c r="Y43" s="10">
        <v>59353.495811303896</v>
      </c>
      <c r="Z43" s="10">
        <v>55663.497158606675</v>
      </c>
      <c r="AA43" s="10">
        <v>54703.634799284038</v>
      </c>
      <c r="AB43" s="36"/>
      <c r="AC43" s="36"/>
    </row>
    <row r="44" spans="1:29">
      <c r="A44" s="46" t="s">
        <v>23</v>
      </c>
      <c r="B44" s="46" t="s">
        <v>8</v>
      </c>
      <c r="C44" s="10">
        <v>0</v>
      </c>
      <c r="D44" s="10">
        <v>4.4807896859766E-3</v>
      </c>
      <c r="E44" s="10">
        <v>6.3442372668440208E-3</v>
      </c>
      <c r="F44" s="10">
        <v>1.0597896605382877E-2</v>
      </c>
      <c r="G44" s="10">
        <v>465.19291695133427</v>
      </c>
      <c r="H44" s="10">
        <v>584.35138724060414</v>
      </c>
      <c r="I44" s="10">
        <v>546.12281268572565</v>
      </c>
      <c r="J44" s="10">
        <v>511.74618987599104</v>
      </c>
      <c r="K44" s="10">
        <v>476.916969232187</v>
      </c>
      <c r="L44" s="10">
        <v>6290.4584824144358</v>
      </c>
      <c r="M44" s="10">
        <v>23621.353455128701</v>
      </c>
      <c r="N44" s="10">
        <v>22134.462026403322</v>
      </c>
      <c r="O44" s="10">
        <v>20627.981058517325</v>
      </c>
      <c r="P44" s="10">
        <v>19278.487269682049</v>
      </c>
      <c r="Q44" s="10">
        <v>18017.2779205267</v>
      </c>
      <c r="R44" s="10">
        <v>16883.146248826</v>
      </c>
      <c r="S44" s="10">
        <v>15734.077993785078</v>
      </c>
      <c r="T44" s="10">
        <v>14817.774262759369</v>
      </c>
      <c r="U44" s="10">
        <v>23378.937507379862</v>
      </c>
      <c r="V44" s="10">
        <v>28240.724729951835</v>
      </c>
      <c r="W44" s="10">
        <v>26318.649061270618</v>
      </c>
      <c r="X44" s="10">
        <v>29257.047718298239</v>
      </c>
      <c r="Y44" s="10">
        <v>29660.39256585994</v>
      </c>
      <c r="Z44" s="10">
        <v>33246.452745583716</v>
      </c>
      <c r="AA44" s="10">
        <v>31061.127632948072</v>
      </c>
      <c r="AB44" s="36"/>
      <c r="AC44" s="36"/>
    </row>
    <row r="45" spans="1:29">
      <c r="A45" s="46" t="s">
        <v>23</v>
      </c>
      <c r="B45" s="46" t="s">
        <v>85</v>
      </c>
      <c r="C45" s="10">
        <v>0</v>
      </c>
      <c r="D45" s="10">
        <v>4.8898937745293601E-3</v>
      </c>
      <c r="E45" s="10">
        <v>2.1908612988744001E-2</v>
      </c>
      <c r="F45" s="10">
        <v>2.2064806247011157E-2</v>
      </c>
      <c r="G45" s="10">
        <v>2.0563065918539087E-2</v>
      </c>
      <c r="H45" s="10">
        <v>1.9217818610104381E-2</v>
      </c>
      <c r="I45" s="10">
        <v>1.79698837690715E-2</v>
      </c>
      <c r="J45" s="10">
        <v>1.6855708780861931E-2</v>
      </c>
      <c r="K45" s="10">
        <v>1.5732176770471919E-2</v>
      </c>
      <c r="L45" s="10">
        <v>1.473297049745728E-2</v>
      </c>
      <c r="M45" s="10">
        <v>1.3813365482495548E-2</v>
      </c>
      <c r="N45" s="10">
        <v>1.2997483078966431E-2</v>
      </c>
      <c r="O45" s="10">
        <v>1.2182511303015559E-2</v>
      </c>
      <c r="P45" s="10">
        <v>1.148600467436066E-2</v>
      </c>
      <c r="Q45" s="10">
        <v>1.085172193649566E-2</v>
      </c>
      <c r="R45" s="10">
        <v>1.0323855843190699E-2</v>
      </c>
      <c r="S45" s="10">
        <v>9.8563315475024404E-3</v>
      </c>
      <c r="T45" s="10">
        <v>287.9107219011288</v>
      </c>
      <c r="U45" s="10">
        <v>2290.7238948697368</v>
      </c>
      <c r="V45" s="10">
        <v>2146.530154178723</v>
      </c>
      <c r="W45" s="10">
        <v>4337.7955957110953</v>
      </c>
      <c r="X45" s="10">
        <v>4054.014947879833</v>
      </c>
      <c r="Y45" s="10">
        <v>4826.1197626677313</v>
      </c>
      <c r="Z45" s="10">
        <v>4522.3305814536752</v>
      </c>
      <c r="AA45" s="10">
        <v>4214.5390085968866</v>
      </c>
      <c r="AB45" s="36"/>
      <c r="AC45" s="36"/>
    </row>
    <row r="46" spans="1:29">
      <c r="A46" s="46" t="s">
        <v>23</v>
      </c>
      <c r="B46" s="46" t="s">
        <v>198</v>
      </c>
      <c r="C46" s="10">
        <v>0</v>
      </c>
      <c r="D46" s="10">
        <v>0</v>
      </c>
      <c r="E46" s="10">
        <v>0</v>
      </c>
      <c r="F46" s="10">
        <v>0</v>
      </c>
      <c r="G46" s="10">
        <v>10443.667676982093</v>
      </c>
      <c r="H46" s="10">
        <v>15991.01793482088</v>
      </c>
      <c r="I46" s="10">
        <v>14944.876663611085</v>
      </c>
      <c r="J46" s="10">
        <v>14004.142716151446</v>
      </c>
      <c r="K46" s="10">
        <v>13051.014727186515</v>
      </c>
      <c r="L46" s="10">
        <v>12197.210132740502</v>
      </c>
      <c r="M46" s="10">
        <v>11399.261900171519</v>
      </c>
      <c r="N46" s="10">
        <v>10681.713527832444</v>
      </c>
      <c r="O46" s="10">
        <v>9954.7115141927043</v>
      </c>
      <c r="P46" s="10">
        <v>9303.4687503998975</v>
      </c>
      <c r="Q46" s="10">
        <v>8694.8306726876654</v>
      </c>
      <c r="R46" s="10">
        <v>8147.5179691956364</v>
      </c>
      <c r="S46" s="10">
        <v>7592.9944732952299</v>
      </c>
      <c r="T46" s="10">
        <v>7096.2566371540679</v>
      </c>
      <c r="U46" s="10">
        <v>6632.0157579340384</v>
      </c>
      <c r="V46" s="10">
        <v>6214.5509495928754</v>
      </c>
      <c r="W46" s="10">
        <v>5791.5869495245615</v>
      </c>
      <c r="X46" s="10">
        <v>5412.6982833930961</v>
      </c>
      <c r="Y46" s="10">
        <v>5058.5966670559237</v>
      </c>
      <c r="Z46" s="10">
        <v>4740.1736565712281</v>
      </c>
      <c r="AA46" s="10">
        <v>4417.5555231587505</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50027.195892472591</v>
      </c>
      <c r="E48" s="27">
        <v>76162.480065312819</v>
      </c>
      <c r="F48" s="27">
        <v>117270.91533663051</v>
      </c>
      <c r="G48" s="27">
        <v>120198.25821750416</v>
      </c>
      <c r="H48" s="27">
        <v>135473.89636895643</v>
      </c>
      <c r="I48" s="27">
        <v>126611.11853226759</v>
      </c>
      <c r="J48" s="27">
        <v>118641.33873640368</v>
      </c>
      <c r="K48" s="27">
        <v>110566.55855737845</v>
      </c>
      <c r="L48" s="27">
        <v>109177.97487354404</v>
      </c>
      <c r="M48" s="27">
        <v>119777.91541633954</v>
      </c>
      <c r="N48" s="27">
        <v>112238.26469873442</v>
      </c>
      <c r="O48" s="27">
        <v>104599.28027061977</v>
      </c>
      <c r="P48" s="27">
        <v>97756.339601503962</v>
      </c>
      <c r="Q48" s="27">
        <v>91361.066323395236</v>
      </c>
      <c r="R48" s="27">
        <v>85610.170466258569</v>
      </c>
      <c r="S48" s="27">
        <v>79783.518009693595</v>
      </c>
      <c r="T48" s="27">
        <v>93315.62076871816</v>
      </c>
      <c r="U48" s="27">
        <v>99031.767191166058</v>
      </c>
      <c r="V48" s="27">
        <v>99958.468458590753</v>
      </c>
      <c r="W48" s="27">
        <v>96831.590937712463</v>
      </c>
      <c r="X48" s="27">
        <v>99052.860542133261</v>
      </c>
      <c r="Y48" s="27">
        <v>100885.87155317829</v>
      </c>
      <c r="Z48" s="27">
        <v>100034.62857388865</v>
      </c>
      <c r="AA48" s="27">
        <v>97373.16445504158</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1.35837109052438E-5</v>
      </c>
      <c r="E53" s="10">
        <v>1.2695056917252701E-5</v>
      </c>
      <c r="F53" s="10">
        <v>1.189594215481E-5</v>
      </c>
      <c r="G53" s="10">
        <v>1.10862991477943E-5</v>
      </c>
      <c r="H53" s="10">
        <v>1.0361027238043399E-5</v>
      </c>
      <c r="I53" s="10">
        <v>2.5071455084991502E-4</v>
      </c>
      <c r="J53" s="10">
        <v>2.4427624912461398E-4</v>
      </c>
      <c r="K53" s="10">
        <v>2.6404158184723198E-4</v>
      </c>
      <c r="L53" s="10">
        <v>3.4156884175069101E-4</v>
      </c>
      <c r="M53" s="10">
        <v>3.19223216500519E-4</v>
      </c>
      <c r="N53" s="10">
        <v>2.9912909746798998E-4</v>
      </c>
      <c r="O53" s="10">
        <v>2.7877024074120699E-4</v>
      </c>
      <c r="P53" s="10">
        <v>2.8489738377313203E-4</v>
      </c>
      <c r="Q53" s="10">
        <v>2.7491567265189797E-4</v>
      </c>
      <c r="R53" s="10">
        <v>2.91236556904764E-4</v>
      </c>
      <c r="S53" s="10">
        <v>3.3422221816448302E-4</v>
      </c>
      <c r="T53" s="10">
        <v>5.0266561962647308E-4</v>
      </c>
      <c r="U53" s="10">
        <v>4.6978095279109102E-4</v>
      </c>
      <c r="V53" s="10">
        <v>4.8719666875642298E-4</v>
      </c>
      <c r="W53" s="10">
        <v>4.5629652775529598E-4</v>
      </c>
      <c r="X53" s="10">
        <v>4.7035927279750301E-4</v>
      </c>
      <c r="Y53" s="10">
        <v>5.4631399537784502E-4</v>
      </c>
      <c r="Z53" s="10">
        <v>6.05317154453387E-4</v>
      </c>
      <c r="AA53" s="10">
        <v>5.6540318992715801E-4</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6.5307803891213499E-4</v>
      </c>
      <c r="E55" s="10">
        <v>6.6209772203609113E-4</v>
      </c>
      <c r="F55" s="10">
        <v>6.9939797645587594E-4</v>
      </c>
      <c r="G55" s="10">
        <v>9.0587957876748007E-4</v>
      </c>
      <c r="H55" s="10">
        <v>8.7148041124788698E-4</v>
      </c>
      <c r="I55" s="10">
        <v>9.3236795026884693E-4</v>
      </c>
      <c r="J55" s="10">
        <v>9.2923052063401785E-4</v>
      </c>
      <c r="K55" s="10">
        <v>9.4577618780145305E-4</v>
      </c>
      <c r="L55" s="10">
        <v>9.7523366277692302E-4</v>
      </c>
      <c r="M55" s="10">
        <v>1.0291478542828161E-3</v>
      </c>
      <c r="N55" s="10">
        <v>1.0075571442346961E-3</v>
      </c>
      <c r="O55" s="10">
        <v>9.7390356173238297E-4</v>
      </c>
      <c r="P55" s="10">
        <v>9.9662833166048689E-4</v>
      </c>
      <c r="Q55" s="10">
        <v>9.6566231520439909E-4</v>
      </c>
      <c r="R55" s="10">
        <v>1.0056021597991049E-3</v>
      </c>
      <c r="S55" s="10">
        <v>1.066503332989714E-3</v>
      </c>
      <c r="T55" s="10">
        <v>1109.8021578908531</v>
      </c>
      <c r="U55" s="10">
        <v>1037.1982865449395</v>
      </c>
      <c r="V55" s="10">
        <v>971.90995947374086</v>
      </c>
      <c r="W55" s="10">
        <v>2738.755074707884</v>
      </c>
      <c r="X55" s="10">
        <v>2559.5841877947928</v>
      </c>
      <c r="Y55" s="10">
        <v>2392.1348819173872</v>
      </c>
      <c r="Z55" s="10">
        <v>2304.1261015137011</v>
      </c>
      <c r="AA55" s="10">
        <v>2147.3062832385422</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0</v>
      </c>
      <c r="D58" s="10">
        <v>11221.559493941944</v>
      </c>
      <c r="E58" s="10">
        <v>10487.439416704574</v>
      </c>
      <c r="F58" s="10">
        <v>14452.266849131433</v>
      </c>
      <c r="G58" s="10">
        <v>13468.657945027551</v>
      </c>
      <c r="H58" s="10">
        <v>218318.78605768085</v>
      </c>
      <c r="I58" s="10">
        <v>204036.25085006579</v>
      </c>
      <c r="J58" s="10">
        <v>196088.52476756764</v>
      </c>
      <c r="K58" s="10">
        <v>240261.19660185106</v>
      </c>
      <c r="L58" s="10">
        <v>278218.22781471984</v>
      </c>
      <c r="M58" s="10">
        <v>353301.4873846675</v>
      </c>
      <c r="N58" s="10">
        <v>361305.81703717896</v>
      </c>
      <c r="O58" s="10">
        <v>402491.02671542653</v>
      </c>
      <c r="P58" s="10">
        <v>437632.58980359614</v>
      </c>
      <c r="Q58" s="10">
        <v>466453.58945014287</v>
      </c>
      <c r="R58" s="10">
        <v>490926.56718394393</v>
      </c>
      <c r="S58" s="10">
        <v>457513.89121243369</v>
      </c>
      <c r="T58" s="10">
        <v>427583.07598109951</v>
      </c>
      <c r="U58" s="10">
        <v>399610.35148394061</v>
      </c>
      <c r="V58" s="10">
        <v>374456.10983595869</v>
      </c>
      <c r="W58" s="10">
        <v>348970.46397523774</v>
      </c>
      <c r="X58" s="10">
        <v>326140.62893373286</v>
      </c>
      <c r="Y58" s="10">
        <v>304804.32622931857</v>
      </c>
      <c r="Z58" s="10">
        <v>285865.23411287105</v>
      </c>
      <c r="AA58" s="10">
        <v>266409.12354153668</v>
      </c>
      <c r="AB58" s="36"/>
      <c r="AC58" s="36"/>
    </row>
    <row r="59" spans="1:29">
      <c r="A59" s="46" t="s">
        <v>24</v>
      </c>
      <c r="B59" s="46" t="s">
        <v>8</v>
      </c>
      <c r="C59" s="10">
        <v>0</v>
      </c>
      <c r="D59" s="10">
        <v>6.6864932145881892E-2</v>
      </c>
      <c r="E59" s="10">
        <v>6.3140122806726706E-2</v>
      </c>
      <c r="F59" s="10">
        <v>5.9702620779588073E-2</v>
      </c>
      <c r="G59" s="10">
        <v>6.1360111451409648E-2</v>
      </c>
      <c r="H59" s="10">
        <v>5.7384607513446581E-2</v>
      </c>
      <c r="I59" s="10">
        <v>5.363861565177791E-2</v>
      </c>
      <c r="J59" s="10">
        <v>5.0273899210333768E-2</v>
      </c>
      <c r="K59" s="10">
        <v>4.6959085963896474E-2</v>
      </c>
      <c r="L59" s="10">
        <v>4.4072025031905201E-2</v>
      </c>
      <c r="M59" s="10">
        <v>4.1281501008766971E-2</v>
      </c>
      <c r="N59" s="10">
        <v>3.8687023575154397E-2</v>
      </c>
      <c r="O59" s="10">
        <v>3.6055686043898853E-2</v>
      </c>
      <c r="P59" s="10">
        <v>3.3727011721498341E-2</v>
      </c>
      <c r="Q59" s="10">
        <v>3.1538311989922158E-2</v>
      </c>
      <c r="R59" s="10">
        <v>2.9655079303923131E-2</v>
      </c>
      <c r="S59" s="10">
        <v>2.7720192317591239E-2</v>
      </c>
      <c r="T59" s="10">
        <v>2.6404743968702578E-2</v>
      </c>
      <c r="U59" s="10">
        <v>2.4864343102474346E-2</v>
      </c>
      <c r="V59" s="10">
        <v>2.5424899641387486E-2</v>
      </c>
      <c r="W59" s="10">
        <v>2.444830359947827E-2</v>
      </c>
      <c r="X59" s="10">
        <v>5.2179148190518838E-2</v>
      </c>
      <c r="Y59" s="10">
        <v>1950.8226676734109</v>
      </c>
      <c r="Z59" s="10">
        <v>3212.2237003741429</v>
      </c>
      <c r="AA59" s="10">
        <v>4385.5845997210781</v>
      </c>
      <c r="AB59" s="36"/>
      <c r="AC59" s="36"/>
    </row>
    <row r="60" spans="1:29">
      <c r="A60" s="46" t="s">
        <v>24</v>
      </c>
      <c r="B60" s="46" t="s">
        <v>85</v>
      </c>
      <c r="C60" s="10">
        <v>0</v>
      </c>
      <c r="D60" s="10">
        <v>6.8655850643502304E-3</v>
      </c>
      <c r="E60" s="10">
        <v>2.4385147920189899E-2</v>
      </c>
      <c r="F60" s="10">
        <v>3.1032565427439748E-2</v>
      </c>
      <c r="G60" s="10">
        <v>2.8925022381073483E-2</v>
      </c>
      <c r="H60" s="10">
        <v>1503.1357230981582</v>
      </c>
      <c r="I60" s="10">
        <v>1404.7997748887619</v>
      </c>
      <c r="J60" s="10">
        <v>3433.7099787821594</v>
      </c>
      <c r="K60" s="10">
        <v>5170.5417950544725</v>
      </c>
      <c r="L60" s="10">
        <v>6868.9815302717998</v>
      </c>
      <c r="M60" s="10">
        <v>11838.669430200733</v>
      </c>
      <c r="N60" s="10">
        <v>11093.461722625792</v>
      </c>
      <c r="O60" s="10">
        <v>10338.435979620761</v>
      </c>
      <c r="P60" s="10">
        <v>9662.089880584861</v>
      </c>
      <c r="Q60" s="10">
        <v>9029.9906762303835</v>
      </c>
      <c r="R60" s="10">
        <v>8461.5806675305703</v>
      </c>
      <c r="S60" s="10">
        <v>7885.6819296564818</v>
      </c>
      <c r="T60" s="10">
        <v>7369.8069075046969</v>
      </c>
      <c r="U60" s="10">
        <v>6887.6702039824459</v>
      </c>
      <c r="V60" s="10">
        <v>6454.1127033312468</v>
      </c>
      <c r="W60" s="10">
        <v>6014.8548892502886</v>
      </c>
      <c r="X60" s="10">
        <v>5621.359947213924</v>
      </c>
      <c r="Y60" s="10">
        <v>5253.622895501856</v>
      </c>
      <c r="Z60" s="10">
        <v>4922.9240890307383</v>
      </c>
      <c r="AA60" s="10">
        <v>4587.8679308241617</v>
      </c>
      <c r="AB60" s="36"/>
      <c r="AC60" s="36"/>
    </row>
    <row r="61" spans="1:29">
      <c r="A61" s="46" t="s">
        <v>24</v>
      </c>
      <c r="B61" s="46" t="s">
        <v>198</v>
      </c>
      <c r="C61" s="10">
        <v>0</v>
      </c>
      <c r="D61" s="10">
        <v>0</v>
      </c>
      <c r="E61" s="10">
        <v>0</v>
      </c>
      <c r="F61" s="10">
        <v>0</v>
      </c>
      <c r="G61" s="10">
        <v>7640.2932153050378</v>
      </c>
      <c r="H61" s="10">
        <v>15948.740082654569</v>
      </c>
      <c r="I61" s="10">
        <v>14905.364609072451</v>
      </c>
      <c r="J61" s="10">
        <v>13967.117795900491</v>
      </c>
      <c r="K61" s="10">
        <v>13016.509702620178</v>
      </c>
      <c r="L61" s="10">
        <v>12164.962398897171</v>
      </c>
      <c r="M61" s="10">
        <v>11369.123776859398</v>
      </c>
      <c r="N61" s="10">
        <v>10653.472435553211</v>
      </c>
      <c r="O61" s="10">
        <v>9928.3924682756588</v>
      </c>
      <c r="P61" s="10">
        <v>9278.8714736146285</v>
      </c>
      <c r="Q61" s="10">
        <v>8671.84251083241</v>
      </c>
      <c r="R61" s="10">
        <v>8125.9767360443402</v>
      </c>
      <c r="S61" s="10">
        <v>7572.9192453064397</v>
      </c>
      <c r="T61" s="10">
        <v>7077.4946547500795</v>
      </c>
      <c r="U61" s="10">
        <v>6614.4810145353795</v>
      </c>
      <c r="V61" s="10">
        <v>6198.1198300035203</v>
      </c>
      <c r="W61" s="10">
        <v>5776.2731138910194</v>
      </c>
      <c r="X61" s="10">
        <v>5398.3861272301092</v>
      </c>
      <c r="Y61" s="10">
        <v>5045.2206949536803</v>
      </c>
      <c r="Z61" s="10">
        <v>4727.639605388481</v>
      </c>
      <c r="AA61" s="10">
        <v>4405.8744128029857</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11221.633891120904</v>
      </c>
      <c r="E63" s="27">
        <v>10487.52761676808</v>
      </c>
      <c r="F63" s="27">
        <v>14452.358295611559</v>
      </c>
      <c r="G63" s="27">
        <v>21109.042362432301</v>
      </c>
      <c r="H63" s="27">
        <v>235770.72012988254</v>
      </c>
      <c r="I63" s="27">
        <v>220346.47005572513</v>
      </c>
      <c r="J63" s="27">
        <v>213489.4039896563</v>
      </c>
      <c r="K63" s="27">
        <v>258448.29626842946</v>
      </c>
      <c r="L63" s="27">
        <v>297252.21713271638</v>
      </c>
      <c r="M63" s="27">
        <v>376509.32322159968</v>
      </c>
      <c r="N63" s="27">
        <v>383052.79118906776</v>
      </c>
      <c r="O63" s="27">
        <v>422757.89247168286</v>
      </c>
      <c r="P63" s="27">
        <v>456573.58616633306</v>
      </c>
      <c r="Q63" s="27">
        <v>484155.45541609568</v>
      </c>
      <c r="R63" s="27">
        <v>507514.15553943691</v>
      </c>
      <c r="S63" s="27">
        <v>472972.52150831453</v>
      </c>
      <c r="T63" s="27">
        <v>443140.2066086547</v>
      </c>
      <c r="U63" s="27">
        <v>414149.7263231274</v>
      </c>
      <c r="V63" s="27">
        <v>388080.27824086352</v>
      </c>
      <c r="W63" s="27">
        <v>363500.37195768708</v>
      </c>
      <c r="X63" s="27">
        <v>339720.01184547914</v>
      </c>
      <c r="Y63" s="27">
        <v>319446.1279156789</v>
      </c>
      <c r="Z63" s="27">
        <v>301032.14821449522</v>
      </c>
      <c r="AA63" s="27">
        <v>281935.75733352662</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1.37633095483146E-5</v>
      </c>
      <c r="E68" s="10">
        <v>1.28629061163376E-5</v>
      </c>
      <c r="F68" s="10">
        <v>1.2053225763387698E-5</v>
      </c>
      <c r="G68" s="10">
        <v>1.12328779654319E-5</v>
      </c>
      <c r="H68" s="10">
        <v>1.0498016787199299E-5</v>
      </c>
      <c r="I68" s="10">
        <v>2.4493054064003602E-4</v>
      </c>
      <c r="J68" s="10">
        <v>2.3614707930785301E-4</v>
      </c>
      <c r="K68" s="10">
        <v>2.5149777821361101E-4</v>
      </c>
      <c r="L68" s="10">
        <v>2.9479634581527296E-4</v>
      </c>
      <c r="M68" s="10">
        <v>2.9529050095180296E-4</v>
      </c>
      <c r="N68" s="10">
        <v>2.7670287270737998E-4</v>
      </c>
      <c r="O68" s="10">
        <v>2.57870354610602E-4</v>
      </c>
      <c r="P68" s="10">
        <v>3.9325689857730802E-4</v>
      </c>
      <c r="Q68" s="10">
        <v>3.6752981165212703E-4</v>
      </c>
      <c r="R68" s="10">
        <v>3.4603330606494399E-4</v>
      </c>
      <c r="S68" s="10">
        <v>3.7565068536121201E-4</v>
      </c>
      <c r="T68" s="10">
        <v>5.8051976372931605E-4</v>
      </c>
      <c r="U68" s="10">
        <v>5.4254183510993E-4</v>
      </c>
      <c r="V68" s="10">
        <v>5.7697858890111496E-4</v>
      </c>
      <c r="W68" s="10">
        <v>5.3770917470741199E-4</v>
      </c>
      <c r="X68" s="10">
        <v>5.2716519849240894E-4</v>
      </c>
      <c r="Y68" s="10">
        <v>6.6794782080791502E-4</v>
      </c>
      <c r="Z68" s="10">
        <v>6.4306560129804007E-4</v>
      </c>
      <c r="AA68" s="10">
        <v>6.0013763886354599E-4</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6.5915740796568202E-4</v>
      </c>
      <c r="E70" s="10">
        <v>6.8117970477814889E-4</v>
      </c>
      <c r="F70" s="10">
        <v>7.1989395139767298E-4</v>
      </c>
      <c r="G70" s="10">
        <v>9.1951400148355998E-4</v>
      </c>
      <c r="H70" s="10">
        <v>8.8205113433622402E-4</v>
      </c>
      <c r="I70" s="10">
        <v>9.3777736598308595E-4</v>
      </c>
      <c r="J70" s="10">
        <v>9.3288569788296599E-4</v>
      </c>
      <c r="K70" s="10">
        <v>9.6769879572111499E-4</v>
      </c>
      <c r="L70" s="10">
        <v>9.6803998512901403E-4</v>
      </c>
      <c r="M70" s="10">
        <v>1.0403332621328641E-3</v>
      </c>
      <c r="N70" s="10">
        <v>1.0171386454818311E-3</v>
      </c>
      <c r="O70" s="10">
        <v>9.8994534814096907E-4</v>
      </c>
      <c r="P70" s="10">
        <v>983.5435793002415</v>
      </c>
      <c r="Q70" s="10">
        <v>919.19961309671919</v>
      </c>
      <c r="R70" s="10">
        <v>861.33883522600797</v>
      </c>
      <c r="S70" s="10">
        <v>802.71575178172577</v>
      </c>
      <c r="T70" s="10">
        <v>2874.1315796513641</v>
      </c>
      <c r="U70" s="10">
        <v>2686.1042872482749</v>
      </c>
      <c r="V70" s="10">
        <v>2635.0617569473688</v>
      </c>
      <c r="W70" s="10">
        <v>2690.1219133780946</v>
      </c>
      <c r="X70" s="10">
        <v>2514.1326354040407</v>
      </c>
      <c r="Y70" s="10">
        <v>2349.6566930280774</v>
      </c>
      <c r="Z70" s="10">
        <v>2201.7530459972531</v>
      </c>
      <c r="AA70" s="10">
        <v>2051.900783128046</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0</v>
      </c>
      <c r="D73" s="10">
        <v>1.2352007773290603E-2</v>
      </c>
      <c r="E73" s="10">
        <v>9694.4364597838576</v>
      </c>
      <c r="F73" s="10">
        <v>25751.550989594922</v>
      </c>
      <c r="G73" s="10">
        <v>38742.578943184039</v>
      </c>
      <c r="H73" s="10">
        <v>43287.158499523393</v>
      </c>
      <c r="I73" s="10">
        <v>40455.288312413941</v>
      </c>
      <c r="J73" s="10">
        <v>37908.752442398931</v>
      </c>
      <c r="K73" s="10">
        <v>35328.666298175995</v>
      </c>
      <c r="L73" s="10">
        <v>33017.445264901675</v>
      </c>
      <c r="M73" s="10">
        <v>30857.425620675833</v>
      </c>
      <c r="N73" s="10">
        <v>28915.045770038327</v>
      </c>
      <c r="O73" s="10">
        <v>26947.075368357626</v>
      </c>
      <c r="P73" s="10">
        <v>25184.18310607057</v>
      </c>
      <c r="Q73" s="10">
        <v>23536.620460467773</v>
      </c>
      <c r="R73" s="10">
        <v>22055.063092941895</v>
      </c>
      <c r="S73" s="10">
        <v>20553.986761291024</v>
      </c>
      <c r="T73" s="10">
        <v>19209.334364000551</v>
      </c>
      <c r="U73" s="10">
        <v>17952.649862710965</v>
      </c>
      <c r="V73" s="10">
        <v>16822.586382870668</v>
      </c>
      <c r="W73" s="10">
        <v>15677.642826821881</v>
      </c>
      <c r="X73" s="10">
        <v>14775.07641194459</v>
      </c>
      <c r="Y73" s="10">
        <v>15700.109897929202</v>
      </c>
      <c r="Z73" s="10">
        <v>15276.971829462071</v>
      </c>
      <c r="AA73" s="10">
        <v>14237.215800091457</v>
      </c>
      <c r="AB73" s="36"/>
      <c r="AC73" s="36"/>
    </row>
    <row r="74" spans="1:29">
      <c r="A74" s="46" t="s">
        <v>25</v>
      </c>
      <c r="B74" s="46" t="s">
        <v>8</v>
      </c>
      <c r="C74" s="10">
        <v>0</v>
      </c>
      <c r="D74" s="10">
        <v>4.9159378270582834E-3</v>
      </c>
      <c r="E74" s="10">
        <v>1.4540421046176919E-2</v>
      </c>
      <c r="F74" s="10">
        <v>5117.1981518962948</v>
      </c>
      <c r="G74" s="10">
        <v>6679.938991887253</v>
      </c>
      <c r="H74" s="10">
        <v>6242.9336374984723</v>
      </c>
      <c r="I74" s="10">
        <v>5834.5174297017493</v>
      </c>
      <c r="J74" s="10">
        <v>5467.2525313998976</v>
      </c>
      <c r="K74" s="10">
        <v>5095.1489842208821</v>
      </c>
      <c r="L74" s="10">
        <v>4761.821526479258</v>
      </c>
      <c r="M74" s="10">
        <v>4450.300534416403</v>
      </c>
      <c r="N74" s="10">
        <v>4170.1678225363667</v>
      </c>
      <c r="O74" s="10">
        <v>3886.3443977034517</v>
      </c>
      <c r="P74" s="10">
        <v>3632.0976692814024</v>
      </c>
      <c r="Q74" s="10">
        <v>3394.4838173959065</v>
      </c>
      <c r="R74" s="10">
        <v>3180.8116103351008</v>
      </c>
      <c r="S74" s="10">
        <v>2964.3242802156074</v>
      </c>
      <c r="T74" s="10">
        <v>2770.3968715598994</v>
      </c>
      <c r="U74" s="10">
        <v>2589.1569074017343</v>
      </c>
      <c r="V74" s="10">
        <v>2426.1882241362709</v>
      </c>
      <c r="W74" s="10">
        <v>2261.0609930448509</v>
      </c>
      <c r="X74" s="10">
        <v>5652.390145079542</v>
      </c>
      <c r="Y74" s="10">
        <v>6573.4756053253795</v>
      </c>
      <c r="Z74" s="10">
        <v>6159.6958723201824</v>
      </c>
      <c r="AA74" s="10">
        <v>5740.4646175576181</v>
      </c>
      <c r="AB74" s="36"/>
      <c r="AC74" s="36"/>
    </row>
    <row r="75" spans="1:29">
      <c r="A75" s="46" t="s">
        <v>25</v>
      </c>
      <c r="B75" s="46" t="s">
        <v>85</v>
      </c>
      <c r="C75" s="10">
        <v>0</v>
      </c>
      <c r="D75" s="10">
        <v>3.7914694942690003E-3</v>
      </c>
      <c r="E75" s="10">
        <v>151.06601814279543</v>
      </c>
      <c r="F75" s="10">
        <v>227.08594393663091</v>
      </c>
      <c r="G75" s="10">
        <v>211.6304078636883</v>
      </c>
      <c r="H75" s="10">
        <v>197.7854472422863</v>
      </c>
      <c r="I75" s="10">
        <v>184.84623158724349</v>
      </c>
      <c r="J75" s="10">
        <v>173.21075557228551</v>
      </c>
      <c r="K75" s="10">
        <v>161.4219968579481</v>
      </c>
      <c r="L75" s="10">
        <v>150.86172908670682</v>
      </c>
      <c r="M75" s="10">
        <v>140.99233072578443</v>
      </c>
      <c r="N75" s="10">
        <v>132.11735675856767</v>
      </c>
      <c r="O75" s="10">
        <v>123.12547380297029</v>
      </c>
      <c r="P75" s="10">
        <v>115.07075692123411</v>
      </c>
      <c r="Q75" s="10">
        <v>107.5429276046023</v>
      </c>
      <c r="R75" s="10">
        <v>100.7735255668762</v>
      </c>
      <c r="S75" s="10">
        <v>93.915115975254096</v>
      </c>
      <c r="T75" s="10">
        <v>87.775849278016707</v>
      </c>
      <c r="U75" s="10">
        <v>82.033766863866205</v>
      </c>
      <c r="V75" s="10">
        <v>76.870243785740598</v>
      </c>
      <c r="W75" s="10">
        <v>2709.2502935964217</v>
      </c>
      <c r="X75" s="10">
        <v>3096.3442833560707</v>
      </c>
      <c r="Y75" s="10">
        <v>2893.7841683809479</v>
      </c>
      <c r="Z75" s="10">
        <v>2711.6298734866946</v>
      </c>
      <c r="AA75" s="10">
        <v>2527.0755190541208</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2.1732335812131881E-2</v>
      </c>
      <c r="E78" s="27">
        <v>9845.5177123903104</v>
      </c>
      <c r="F78" s="27">
        <v>31095.835817375024</v>
      </c>
      <c r="G78" s="27">
        <v>45634.149273681862</v>
      </c>
      <c r="H78" s="27">
        <v>49727.878476813297</v>
      </c>
      <c r="I78" s="27">
        <v>46474.653156410845</v>
      </c>
      <c r="J78" s="27">
        <v>43549.216898403887</v>
      </c>
      <c r="K78" s="27">
        <v>40585.238498451399</v>
      </c>
      <c r="L78" s="27">
        <v>37930.129783303972</v>
      </c>
      <c r="M78" s="27">
        <v>35448.71982144178</v>
      </c>
      <c r="N78" s="27">
        <v>33217.332243174773</v>
      </c>
      <c r="O78" s="27">
        <v>30956.546487679752</v>
      </c>
      <c r="P78" s="27">
        <v>29914.895504830351</v>
      </c>
      <c r="Q78" s="27">
        <v>27957.847186094812</v>
      </c>
      <c r="R78" s="27">
        <v>26197.987410103189</v>
      </c>
      <c r="S78" s="27">
        <v>24414.942284914297</v>
      </c>
      <c r="T78" s="27">
        <v>24941.639245009595</v>
      </c>
      <c r="U78" s="27">
        <v>23309.945366766678</v>
      </c>
      <c r="V78" s="27">
        <v>21960.707184718634</v>
      </c>
      <c r="W78" s="27">
        <v>23338.076564550425</v>
      </c>
      <c r="X78" s="27">
        <v>26037.94400294944</v>
      </c>
      <c r="Y78" s="27">
        <v>27517.02703261143</v>
      </c>
      <c r="Z78" s="27">
        <v>26350.0512643318</v>
      </c>
      <c r="AA78" s="27">
        <v>24556.657319968883</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ollapsed="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1.2356658427920399E-5</v>
      </c>
      <c r="E83" s="10">
        <v>1.1548278901382E-5</v>
      </c>
      <c r="F83" s="10">
        <v>1.0821350285696999E-5</v>
      </c>
      <c r="G83" s="10">
        <v>1.0084844469573899E-5</v>
      </c>
      <c r="H83" s="10">
        <v>9.42508828669631E-6</v>
      </c>
      <c r="I83" s="10">
        <v>2.1244618279799398E-4</v>
      </c>
      <c r="J83" s="10">
        <v>2.1154239457508899E-4</v>
      </c>
      <c r="K83" s="10">
        <v>2.1101445615039099E-4</v>
      </c>
      <c r="L83" s="10">
        <v>2.0594308730479999E-4</v>
      </c>
      <c r="M83" s="10">
        <v>1.9777209620359601E-4</v>
      </c>
      <c r="N83" s="10">
        <v>1.92790913841976E-4</v>
      </c>
      <c r="O83" s="10">
        <v>2.0181195940780099E-4</v>
      </c>
      <c r="P83" s="10">
        <v>2.09685258024042E-4</v>
      </c>
      <c r="Q83" s="10">
        <v>1.9768211012099901E-4</v>
      </c>
      <c r="R83" s="10">
        <v>2.1104065324980601E-4</v>
      </c>
      <c r="S83" s="10">
        <v>2.0686048119338902E-4</v>
      </c>
      <c r="T83" s="10">
        <v>2.27684356350463E-4</v>
      </c>
      <c r="U83" s="10">
        <v>2.1334718889271599E-4</v>
      </c>
      <c r="V83" s="10">
        <v>2.21192054797735E-4</v>
      </c>
      <c r="W83" s="10">
        <v>2.0720110031885699E-4</v>
      </c>
      <c r="X83" s="10">
        <v>1.94684283731311E-4</v>
      </c>
      <c r="Y83" s="10">
        <v>1.95701184593305E-4</v>
      </c>
      <c r="Z83" s="10">
        <v>2.0072134561860698E-4</v>
      </c>
      <c r="AA83" s="10">
        <v>1.9946369688538302E-4</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6.2457066897168801E-4</v>
      </c>
      <c r="E85" s="10">
        <v>6.2983390556270598E-4</v>
      </c>
      <c r="F85" s="10">
        <v>6.7057116522219705E-4</v>
      </c>
      <c r="G85" s="10">
        <v>8.5364846307940103E-4</v>
      </c>
      <c r="H85" s="10">
        <v>8.559828307532851E-4</v>
      </c>
      <c r="I85" s="10">
        <v>9.2133083862772297E-4</v>
      </c>
      <c r="J85" s="10">
        <v>9.1891349879316393E-4</v>
      </c>
      <c r="K85" s="10">
        <v>9.2767338512454798E-4</v>
      </c>
      <c r="L85" s="10">
        <v>9.2711709918874606E-4</v>
      </c>
      <c r="M85" s="10">
        <v>9.2208063954175596E-4</v>
      </c>
      <c r="N85" s="10">
        <v>9.2888942791490004E-4</v>
      </c>
      <c r="O85" s="10">
        <v>9.3579428797104403E-4</v>
      </c>
      <c r="P85" s="10">
        <v>9.4670153262405401E-4</v>
      </c>
      <c r="Q85" s="10">
        <v>9.30303082606891E-4</v>
      </c>
      <c r="R85" s="10">
        <v>9.5322114665968892E-4</v>
      </c>
      <c r="S85" s="10">
        <v>9.6177133133612893E-4</v>
      </c>
      <c r="T85" s="10">
        <v>1.6322911426417158E-3</v>
      </c>
      <c r="U85" s="10">
        <v>1.536143982309914E-3</v>
      </c>
      <c r="V85" s="10">
        <v>1.553157217873722E-3</v>
      </c>
      <c r="W85" s="10">
        <v>1.465977437626573E-3</v>
      </c>
      <c r="X85" s="10">
        <v>1.3828835584572569E-3</v>
      </c>
      <c r="Y85" s="10">
        <v>1.3072856673383519E-3</v>
      </c>
      <c r="Z85" s="10">
        <v>2.2534161998530059E-3</v>
      </c>
      <c r="AA85" s="10">
        <v>2.1146168928376872E-3</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0</v>
      </c>
      <c r="D88" s="10">
        <v>1.3138983298650233E-2</v>
      </c>
      <c r="E88" s="10">
        <v>6922.1363096375499</v>
      </c>
      <c r="F88" s="10">
        <v>12910.312258022239</v>
      </c>
      <c r="G88" s="10">
        <v>19836.769790639562</v>
      </c>
      <c r="H88" s="10">
        <v>22109.774364036028</v>
      </c>
      <c r="I88" s="10">
        <v>24989.788213193875</v>
      </c>
      <c r="J88" s="10">
        <v>23416.758896613723</v>
      </c>
      <c r="K88" s="10">
        <v>30807.21177455653</v>
      </c>
      <c r="L88" s="10">
        <v>31577.665044277106</v>
      </c>
      <c r="M88" s="10">
        <v>29511.838300722859</v>
      </c>
      <c r="N88" s="10">
        <v>27654.160245662675</v>
      </c>
      <c r="O88" s="10">
        <v>25772.008245324039</v>
      </c>
      <c r="P88" s="10">
        <v>24085.991237138929</v>
      </c>
      <c r="Q88" s="10">
        <v>22510.327651464137</v>
      </c>
      <c r="R88" s="10">
        <v>21093.373254320177</v>
      </c>
      <c r="S88" s="10">
        <v>21900.57867739112</v>
      </c>
      <c r="T88" s="10">
        <v>20467.830615688374</v>
      </c>
      <c r="U88" s="10">
        <v>19128.813803757566</v>
      </c>
      <c r="V88" s="10">
        <v>17924.714081823302</v>
      </c>
      <c r="W88" s="10">
        <v>16704.750673645012</v>
      </c>
      <c r="X88" s="10">
        <v>15611.917117911566</v>
      </c>
      <c r="Y88" s="10">
        <v>14590.577659762897</v>
      </c>
      <c r="Z88" s="10">
        <v>13672.146799829121</v>
      </c>
      <c r="AA88" s="10">
        <v>12741.615522905578</v>
      </c>
      <c r="AB88" s="36"/>
      <c r="AC88" s="36"/>
    </row>
    <row r="89" spans="1:29">
      <c r="A89" s="46" t="s">
        <v>26</v>
      </c>
      <c r="B89" s="46" t="s">
        <v>8</v>
      </c>
      <c r="C89" s="10">
        <v>0</v>
      </c>
      <c r="D89" s="10">
        <v>9.70408187391964E-4</v>
      </c>
      <c r="E89" s="10">
        <v>1.8867166774804379E-3</v>
      </c>
      <c r="F89" s="10">
        <v>1.922169452359212E-3</v>
      </c>
      <c r="G89" s="10">
        <v>2.0564618841739054E-3</v>
      </c>
      <c r="H89" s="10">
        <v>1.928307275438475E-3</v>
      </c>
      <c r="I89" s="10">
        <v>1.9569035694566388E-3</v>
      </c>
      <c r="J89" s="10">
        <v>3.3082149643168758E-3</v>
      </c>
      <c r="K89" s="10">
        <v>3.2077801892154171E-3</v>
      </c>
      <c r="L89" s="10">
        <v>3.100229170812038E-3</v>
      </c>
      <c r="M89" s="10">
        <v>2.9127807626219311E-3</v>
      </c>
      <c r="N89" s="10">
        <v>7266.7380567730879</v>
      </c>
      <c r="O89" s="10">
        <v>6772.1607936639602</v>
      </c>
      <c r="P89" s="10">
        <v>6329.1223919482836</v>
      </c>
      <c r="Q89" s="10">
        <v>5915.0676731523663</v>
      </c>
      <c r="R89" s="10">
        <v>5542.7325890148213</v>
      </c>
      <c r="S89" s="10">
        <v>5165.4918573569557</v>
      </c>
      <c r="T89" s="10">
        <v>4827.5627763961747</v>
      </c>
      <c r="U89" s="10">
        <v>4511.7410292782524</v>
      </c>
      <c r="V89" s="10">
        <v>4227.7410087744674</v>
      </c>
      <c r="W89" s="10">
        <v>3939.9992637023179</v>
      </c>
      <c r="X89" s="10">
        <v>3682.2424349524867</v>
      </c>
      <c r="Y89" s="10">
        <v>3441.3483389706948</v>
      </c>
      <c r="Z89" s="10">
        <v>3224.7260847136699</v>
      </c>
      <c r="AA89" s="10">
        <v>3005.2502041068119</v>
      </c>
      <c r="AB89" s="36"/>
      <c r="AC89" s="36"/>
    </row>
    <row r="90" spans="1:29">
      <c r="A90" s="46" t="s">
        <v>26</v>
      </c>
      <c r="B90" s="46" t="s">
        <v>85</v>
      </c>
      <c r="C90" s="10">
        <v>0</v>
      </c>
      <c r="D90" s="10">
        <v>2.7825981212562202E-3</v>
      </c>
      <c r="E90" s="10">
        <v>3.55940612589173E-3</v>
      </c>
      <c r="F90" s="10">
        <v>3.6997648879544798E-3</v>
      </c>
      <c r="G90" s="10">
        <v>3.5223393572569196E-3</v>
      </c>
      <c r="H90" s="10">
        <v>3.34174382252476E-3</v>
      </c>
      <c r="I90" s="10">
        <v>3.4512778234915401E-3</v>
      </c>
      <c r="J90" s="10">
        <v>3.5665039264540701E-3</v>
      </c>
      <c r="K90" s="10">
        <v>3.7004001936251497E-3</v>
      </c>
      <c r="L90" s="10">
        <v>3.7966345949566201E-3</v>
      </c>
      <c r="M90" s="10">
        <v>4.0120209154274195E-3</v>
      </c>
      <c r="N90" s="10">
        <v>4.1705068514160202E-3</v>
      </c>
      <c r="O90" s="10">
        <v>4.6170863879027397E-3</v>
      </c>
      <c r="P90" s="10">
        <v>5.7241571517482196E-3</v>
      </c>
      <c r="Q90" s="10">
        <v>5.9752264438026398E-3</v>
      </c>
      <c r="R90" s="10">
        <v>6.5201177960114492E-3</v>
      </c>
      <c r="S90" s="10">
        <v>7.5544333223125796E-3</v>
      </c>
      <c r="T90" s="10">
        <v>1.2436507750003841E-2</v>
      </c>
      <c r="U90" s="10">
        <v>1.1771073039344859E-2</v>
      </c>
      <c r="V90" s="10">
        <v>1.253111097448548E-2</v>
      </c>
      <c r="W90" s="10">
        <v>1.1850864411799911E-2</v>
      </c>
      <c r="X90" s="10">
        <v>1.149807408026875E-2</v>
      </c>
      <c r="Y90" s="10">
        <v>1.0953023901936599E-2</v>
      </c>
      <c r="Z90" s="10">
        <v>1.527319642368535E-2</v>
      </c>
      <c r="AA90" s="10">
        <v>1.4407673531046701E-2</v>
      </c>
      <c r="AB90" s="36"/>
      <c r="AC90" s="36"/>
    </row>
    <row r="91" spans="1:29">
      <c r="A91" s="46" t="s">
        <v>26</v>
      </c>
      <c r="B91" s="46" t="s">
        <v>198</v>
      </c>
      <c r="C91" s="10">
        <v>0</v>
      </c>
      <c r="D91" s="10">
        <v>0</v>
      </c>
      <c r="E91" s="10">
        <v>0</v>
      </c>
      <c r="F91" s="10">
        <v>0</v>
      </c>
      <c r="G91" s="10">
        <v>7.4357197266971403E-3</v>
      </c>
      <c r="H91" s="10">
        <v>7.6465650050169497E-3</v>
      </c>
      <c r="I91" s="10">
        <v>9.342196524610059E-3</v>
      </c>
      <c r="J91" s="10">
        <v>9.411838177159659E-3</v>
      </c>
      <c r="K91" s="10">
        <v>9.4303000601216186E-3</v>
      </c>
      <c r="L91" s="10">
        <v>9.4046797990881507E-3</v>
      </c>
      <c r="M91" s="10">
        <v>9.5455658822686303E-3</v>
      </c>
      <c r="N91" s="10">
        <v>9.6234489891492796E-3</v>
      </c>
      <c r="O91" s="10">
        <v>1.1455544757305531E-2</v>
      </c>
      <c r="P91" s="10">
        <v>1.322377168069982E-2</v>
      </c>
      <c r="Q91" s="10">
        <v>1.2626711922647362E-2</v>
      </c>
      <c r="R91" s="10">
        <v>1.51972338135513E-2</v>
      </c>
      <c r="S91" s="10">
        <v>2.126881785304954E-2</v>
      </c>
      <c r="T91" s="10">
        <v>231.49030849361125</v>
      </c>
      <c r="U91" s="10">
        <v>216.34618396847554</v>
      </c>
      <c r="V91" s="10">
        <v>202.72804675040402</v>
      </c>
      <c r="W91" s="10">
        <v>188.93039231201132</v>
      </c>
      <c r="X91" s="10">
        <v>176.57054077906747</v>
      </c>
      <c r="Y91" s="10">
        <v>165.01927002590503</v>
      </c>
      <c r="Z91" s="10">
        <v>465.40881197315241</v>
      </c>
      <c r="AA91" s="10">
        <v>433.73316257761729</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0</v>
      </c>
      <c r="D93" s="27">
        <v>1.7528916934698026E-2</v>
      </c>
      <c r="E93" s="27">
        <v>6922.1423971425374</v>
      </c>
      <c r="F93" s="27">
        <v>12910.318561349095</v>
      </c>
      <c r="G93" s="27">
        <v>19836.783668893837</v>
      </c>
      <c r="H93" s="27">
        <v>22109.788146060047</v>
      </c>
      <c r="I93" s="27">
        <v>24989.804097348813</v>
      </c>
      <c r="J93" s="27">
        <v>23416.776313626684</v>
      </c>
      <c r="K93" s="27">
        <v>30807.22925172481</v>
      </c>
      <c r="L93" s="27">
        <v>31577.682478880863</v>
      </c>
      <c r="M93" s="27">
        <v>29511.855890943152</v>
      </c>
      <c r="N93" s="27">
        <v>34920.913218071946</v>
      </c>
      <c r="O93" s="27">
        <v>32544.186249225389</v>
      </c>
      <c r="P93" s="27">
        <v>30415.133733402836</v>
      </c>
      <c r="Q93" s="27">
        <v>28425.415054540063</v>
      </c>
      <c r="R93" s="27">
        <v>26636.128724948408</v>
      </c>
      <c r="S93" s="27">
        <v>27066.100526631068</v>
      </c>
      <c r="T93" s="27">
        <v>25526.897997061409</v>
      </c>
      <c r="U93" s="27">
        <v>23856.914537568504</v>
      </c>
      <c r="V93" s="27">
        <v>22355.197442808418</v>
      </c>
      <c r="W93" s="27">
        <v>20833.693853702287</v>
      </c>
      <c r="X93" s="27">
        <v>19470.74316928504</v>
      </c>
      <c r="Y93" s="27">
        <v>18196.957724770255</v>
      </c>
      <c r="Z93" s="27">
        <v>17362.299423849912</v>
      </c>
      <c r="AA93" s="27">
        <v>16180.615611344128</v>
      </c>
    </row>
    <row r="94" spans="1:29">
      <c r="AB94" s="36"/>
      <c r="AC94" s="36"/>
    </row>
    <row r="95" spans="1:29">
      <c r="AB95" s="36"/>
      <c r="AC95" s="36"/>
    </row>
    <row r="96" spans="1:29">
      <c r="AB96" s="36"/>
      <c r="AC96" s="36"/>
    </row>
    <row r="97" spans="28:29">
      <c r="AB97" s="36"/>
      <c r="AC97" s="36"/>
    </row>
    <row r="98" spans="28:29">
      <c r="AB98" s="36"/>
      <c r="AC98" s="36"/>
    </row>
  </sheetData>
  <sheetProtection algorithmName="SHA-512" hashValue="mmJsQS18K10QfdSSdXXV4DdaLsa0BzL5SWsDS/O5RCPYVSYoQSBiachn+6tg0MFgbjihmvpWSwKd6MeV1jA9DA==" saltValue="DaZC8w/rZDBRjtI7aGpGoA==" spinCount="100000" sheet="1" objects="1" scenarios="1"/>
  <mergeCells count="6">
    <mergeCell ref="A93:B93"/>
    <mergeCell ref="A18:B18"/>
    <mergeCell ref="A33:B33"/>
    <mergeCell ref="A48:B48"/>
    <mergeCell ref="A63:B63"/>
    <mergeCell ref="A78:B78"/>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226</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19</v>
      </c>
      <c r="B2" s="7" t="s">
        <v>186</v>
      </c>
      <c r="AB2" s="36"/>
      <c r="AC2" s="36"/>
    </row>
    <row r="3" spans="1:29">
      <c r="B3" s="7"/>
      <c r="AB3" s="36"/>
      <c r="AC3" s="36"/>
    </row>
    <row r="4" spans="1:29">
      <c r="A4" s="7" t="s">
        <v>46</v>
      </c>
      <c r="B4" s="7"/>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16</v>
      </c>
      <c r="B6" s="46" t="s">
        <v>2</v>
      </c>
      <c r="C6" s="10">
        <v>2046988.236</v>
      </c>
      <c r="D6" s="10">
        <v>1336691.7990000001</v>
      </c>
      <c r="E6" s="10">
        <v>1217164.844</v>
      </c>
      <c r="F6" s="10">
        <v>905536.473</v>
      </c>
      <c r="G6" s="10">
        <v>632566.83499999996</v>
      </c>
      <c r="H6" s="10">
        <v>364497.96400000004</v>
      </c>
      <c r="I6" s="10">
        <v>281322.78100000002</v>
      </c>
      <c r="J6" s="10">
        <v>249324.68</v>
      </c>
      <c r="K6" s="10">
        <v>209954.07800000001</v>
      </c>
      <c r="L6" s="10">
        <v>217931.97</v>
      </c>
      <c r="M6" s="10">
        <v>181973.774</v>
      </c>
      <c r="N6" s="10">
        <v>152585.00200000001</v>
      </c>
      <c r="O6" s="10">
        <v>136729.75599999999</v>
      </c>
      <c r="P6" s="10">
        <v>128851.34099999999</v>
      </c>
      <c r="Q6" s="10">
        <v>140271.821</v>
      </c>
      <c r="R6" s="10">
        <v>122966.3835</v>
      </c>
      <c r="S6" s="10">
        <v>48568.402999999998</v>
      </c>
      <c r="T6" s="10">
        <v>45537.302000000003</v>
      </c>
      <c r="U6" s="10">
        <v>44870.101999999999</v>
      </c>
      <c r="V6" s="10">
        <v>41675.753499999999</v>
      </c>
      <c r="W6" s="10">
        <v>37091.755499999999</v>
      </c>
      <c r="X6" s="10">
        <v>32919.090499999998</v>
      </c>
      <c r="Y6" s="10">
        <v>32108.697</v>
      </c>
      <c r="Z6" s="10">
        <v>29983.285</v>
      </c>
      <c r="AA6" s="10">
        <v>25714.191699999999</v>
      </c>
    </row>
    <row r="7" spans="1:29">
      <c r="A7" s="46" t="s">
        <v>16</v>
      </c>
      <c r="B7" s="46" t="s">
        <v>11</v>
      </c>
      <c r="C7" s="10">
        <v>242551.78200000001</v>
      </c>
      <c r="D7" s="10">
        <v>187643.03200000001</v>
      </c>
      <c r="E7" s="10">
        <v>151298.01199999999</v>
      </c>
      <c r="F7" s="10">
        <v>142318.63500000001</v>
      </c>
      <c r="G7" s="10">
        <v>92667.445999999996</v>
      </c>
      <c r="H7" s="10">
        <v>79934.038</v>
      </c>
      <c r="I7" s="10">
        <v>81654.822</v>
      </c>
      <c r="J7" s="10">
        <v>72741.558999999994</v>
      </c>
      <c r="K7" s="10">
        <v>72521.063999999998</v>
      </c>
      <c r="L7" s="10">
        <v>29591.760999999999</v>
      </c>
      <c r="M7" s="10">
        <v>10507.745000000001</v>
      </c>
      <c r="N7" s="10">
        <v>11982.744000000001</v>
      </c>
      <c r="O7" s="10">
        <v>8884.6020000000008</v>
      </c>
      <c r="P7" s="10">
        <v>9924.6880000000001</v>
      </c>
      <c r="Q7" s="10">
        <v>10587.611999999999</v>
      </c>
      <c r="R7" s="10">
        <v>9529.5689999999995</v>
      </c>
      <c r="S7" s="10">
        <v>8589.0490000000009</v>
      </c>
      <c r="T7" s="10">
        <v>8525.6919999999991</v>
      </c>
      <c r="U7" s="10">
        <v>8049.1035000000002</v>
      </c>
      <c r="V7" s="10">
        <v>7550.47</v>
      </c>
      <c r="W7" s="10">
        <v>6734.1869999999999</v>
      </c>
      <c r="X7" s="10">
        <v>1583.4498999999998</v>
      </c>
      <c r="Y7" s="10">
        <v>4678.9750000000004</v>
      </c>
      <c r="Z7" s="10">
        <v>0</v>
      </c>
      <c r="AA7" s="10">
        <v>0</v>
      </c>
    </row>
    <row r="8" spans="1:29">
      <c r="A8" s="46" t="s">
        <v>16</v>
      </c>
      <c r="B8" s="46" t="s">
        <v>7</v>
      </c>
      <c r="C8" s="10">
        <v>162932.70211672678</v>
      </c>
      <c r="D8" s="10">
        <v>106851.03704785065</v>
      </c>
      <c r="E8" s="10">
        <v>107136.73843309516</v>
      </c>
      <c r="F8" s="10">
        <v>104404.60809694137</v>
      </c>
      <c r="G8" s="10">
        <v>110806.69070539395</v>
      </c>
      <c r="H8" s="10">
        <v>64160.450645531389</v>
      </c>
      <c r="I8" s="10">
        <v>65197.474609283796</v>
      </c>
      <c r="J8" s="10">
        <v>54129.342567080101</v>
      </c>
      <c r="K8" s="10">
        <v>64583.092422347603</v>
      </c>
      <c r="L8" s="10">
        <v>78445.151774981001</v>
      </c>
      <c r="M8" s="10">
        <v>185386.3419570605</v>
      </c>
      <c r="N8" s="10">
        <v>117876.68657819</v>
      </c>
      <c r="O8" s="10">
        <v>90773.774045335478</v>
      </c>
      <c r="P8" s="10">
        <v>100036.50680312901</v>
      </c>
      <c r="Q8" s="10">
        <v>104804.30032741549</v>
      </c>
      <c r="R8" s="10">
        <v>122870.51966123702</v>
      </c>
      <c r="S8" s="10">
        <v>154794.44573693801</v>
      </c>
      <c r="T8" s="10">
        <v>134553.83689592301</v>
      </c>
      <c r="U8" s="10">
        <v>147535.925166545</v>
      </c>
      <c r="V8" s="10">
        <v>94447.729977868992</v>
      </c>
      <c r="W8" s="10">
        <v>80384.802238161996</v>
      </c>
      <c r="X8" s="10">
        <v>42533.628917357993</v>
      </c>
      <c r="Y8" s="10">
        <v>24975.745088231</v>
      </c>
      <c r="Z8" s="10">
        <v>24984.490245654997</v>
      </c>
      <c r="AA8" s="10">
        <v>23813.503926212998</v>
      </c>
    </row>
    <row r="9" spans="1:29">
      <c r="A9" s="46" t="s">
        <v>16</v>
      </c>
      <c r="B9" s="46" t="s">
        <v>12</v>
      </c>
      <c r="C9" s="10">
        <v>7366.4142000000002</v>
      </c>
      <c r="D9" s="10">
        <v>487845.90400000004</v>
      </c>
      <c r="E9" s="10">
        <v>217030.88</v>
      </c>
      <c r="F9" s="10">
        <v>167906.51199999999</v>
      </c>
      <c r="G9" s="10">
        <v>196840.56</v>
      </c>
      <c r="H9" s="10">
        <v>112173.344</v>
      </c>
      <c r="I9" s="10">
        <v>4.3068569999999999E-3</v>
      </c>
      <c r="J9" s="10">
        <v>202.70075</v>
      </c>
      <c r="K9" s="10">
        <v>634.84980000000007</v>
      </c>
      <c r="L9" s="10">
        <v>2218.0692000000004</v>
      </c>
      <c r="M9" s="10">
        <v>14961.33</v>
      </c>
      <c r="N9" s="10">
        <v>8434.6669999999995</v>
      </c>
      <c r="O9" s="10">
        <v>5708.9560000000001</v>
      </c>
      <c r="P9" s="10">
        <v>13966.593000000001</v>
      </c>
      <c r="Q9" s="10">
        <v>3488.7150000000001</v>
      </c>
      <c r="R9" s="10">
        <v>0</v>
      </c>
      <c r="S9" s="10">
        <v>0</v>
      </c>
      <c r="T9" s="10">
        <v>0</v>
      </c>
      <c r="U9" s="10">
        <v>0</v>
      </c>
      <c r="V9" s="10">
        <v>0</v>
      </c>
      <c r="W9" s="10">
        <v>0</v>
      </c>
      <c r="X9" s="10">
        <v>0</v>
      </c>
      <c r="Y9" s="10">
        <v>0</v>
      </c>
      <c r="Z9" s="10">
        <v>0</v>
      </c>
      <c r="AA9" s="10">
        <v>0</v>
      </c>
    </row>
    <row r="10" spans="1:29">
      <c r="A10" s="46" t="s">
        <v>16</v>
      </c>
      <c r="B10" s="46" t="s">
        <v>5</v>
      </c>
      <c r="C10" s="10">
        <v>29764.925251087905</v>
      </c>
      <c r="D10" s="10">
        <v>36656.286041898406</v>
      </c>
      <c r="E10" s="10">
        <v>31850.675546190007</v>
      </c>
      <c r="F10" s="10">
        <v>24253.787744778205</v>
      </c>
      <c r="G10" s="10">
        <v>67004.590565735503</v>
      </c>
      <c r="H10" s="10">
        <v>20531.899649596264</v>
      </c>
      <c r="I10" s="10">
        <v>2874.9343963214005</v>
      </c>
      <c r="J10" s="10">
        <v>1253.2225345918</v>
      </c>
      <c r="K10" s="10">
        <v>3896.1858640103997</v>
      </c>
      <c r="L10" s="10">
        <v>12579.9074276107</v>
      </c>
      <c r="M10" s="10">
        <v>67331.928568536809</v>
      </c>
      <c r="N10" s="10">
        <v>35749.385520918295</v>
      </c>
      <c r="O10" s="10">
        <v>26560.532252064299</v>
      </c>
      <c r="P10" s="10">
        <v>66148.215115171988</v>
      </c>
      <c r="Q10" s="10">
        <v>20244.777057789302</v>
      </c>
      <c r="R10" s="10">
        <v>81194.858610215597</v>
      </c>
      <c r="S10" s="10">
        <v>256527.98622470209</v>
      </c>
      <c r="T10" s="10">
        <v>218374.11184794659</v>
      </c>
      <c r="U10" s="10">
        <v>168419.7786238438</v>
      </c>
      <c r="V10" s="10">
        <v>336231.00173604389</v>
      </c>
      <c r="W10" s="10">
        <v>227810.0389796567</v>
      </c>
      <c r="X10" s="10">
        <v>290603.42844618764</v>
      </c>
      <c r="Y10" s="10">
        <v>227172.7302485485</v>
      </c>
      <c r="Z10" s="10">
        <v>257147.28113317213</v>
      </c>
      <c r="AA10" s="10">
        <v>300950.68661969324</v>
      </c>
    </row>
    <row r="11" spans="1:29">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row>
    <row r="12" spans="1:29">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29">
      <c r="A13" s="46" t="s">
        <v>16</v>
      </c>
      <c r="B13" s="46" t="s">
        <v>9</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row>
    <row r="14" spans="1:29">
      <c r="A14" s="46" t="s">
        <v>16</v>
      </c>
      <c r="B14" s="46" t="s">
        <v>8</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row>
    <row r="15" spans="1:29">
      <c r="A15" s="46" t="s">
        <v>16</v>
      </c>
      <c r="B15" s="46" t="s">
        <v>85</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row>
    <row r="16" spans="1:29">
      <c r="A16" s="46" t="s">
        <v>16</v>
      </c>
      <c r="B16" s="46" t="s">
        <v>198</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row>
    <row r="17" spans="1:29">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row>
    <row r="18" spans="1:29">
      <c r="A18" s="53" t="s">
        <v>84</v>
      </c>
      <c r="B18" s="53"/>
      <c r="C18" s="27">
        <v>2489604.0595678152</v>
      </c>
      <c r="D18" s="27">
        <v>2155688.058089749</v>
      </c>
      <c r="E18" s="27">
        <v>1724481.1499792852</v>
      </c>
      <c r="F18" s="27">
        <v>1344420.0158417197</v>
      </c>
      <c r="G18" s="27">
        <v>1099886.1222711294</v>
      </c>
      <c r="H18" s="27">
        <v>641297.69629512774</v>
      </c>
      <c r="I18" s="27">
        <v>431050.01631246222</v>
      </c>
      <c r="J18" s="27">
        <v>377651.50485167193</v>
      </c>
      <c r="K18" s="27">
        <v>351589.27008635807</v>
      </c>
      <c r="L18" s="27">
        <v>340766.85940259171</v>
      </c>
      <c r="M18" s="27">
        <v>460161.11952559731</v>
      </c>
      <c r="N18" s="27">
        <v>326628.48509910831</v>
      </c>
      <c r="O18" s="27">
        <v>268657.62029739982</v>
      </c>
      <c r="P18" s="27">
        <v>318927.34391830099</v>
      </c>
      <c r="Q18" s="27">
        <v>279397.22538520477</v>
      </c>
      <c r="R18" s="27">
        <v>336561.33077145263</v>
      </c>
      <c r="S18" s="27">
        <v>468479.88396164007</v>
      </c>
      <c r="T18" s="27">
        <v>406990.94274386961</v>
      </c>
      <c r="U18" s="27">
        <v>368874.90929038881</v>
      </c>
      <c r="V18" s="27">
        <v>479904.95521391288</v>
      </c>
      <c r="W18" s="27">
        <v>352020.78371781867</v>
      </c>
      <c r="X18" s="27">
        <v>367639.59776354564</v>
      </c>
      <c r="Y18" s="27">
        <v>288936.14733677951</v>
      </c>
      <c r="Z18" s="27">
        <v>312115.05637882714</v>
      </c>
      <c r="AA18" s="27">
        <v>350478.38224590622</v>
      </c>
    </row>
    <row r="19" spans="1:29">
      <c r="A19" s="6"/>
      <c r="B19" s="6"/>
    </row>
    <row r="20" spans="1:29">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9">
      <c r="A21" s="46" t="s">
        <v>22</v>
      </c>
      <c r="B21" s="46" t="s">
        <v>2</v>
      </c>
      <c r="C21" s="10">
        <v>1091062.8840000001</v>
      </c>
      <c r="D21" s="10">
        <v>693657.69099999999</v>
      </c>
      <c r="E21" s="10">
        <v>681005.53599999996</v>
      </c>
      <c r="F21" s="10">
        <v>528180.39199999999</v>
      </c>
      <c r="G21" s="10">
        <v>274222.58799999999</v>
      </c>
      <c r="H21" s="10">
        <v>95211.156000000003</v>
      </c>
      <c r="I21" s="10">
        <v>97755.368000000002</v>
      </c>
      <c r="J21" s="10">
        <v>78286.808000000005</v>
      </c>
      <c r="K21" s="10">
        <v>88599.464000000007</v>
      </c>
      <c r="L21" s="10">
        <v>109352.40399999999</v>
      </c>
      <c r="M21" s="10">
        <v>107042.46400000001</v>
      </c>
      <c r="N21" s="10">
        <v>89665.46</v>
      </c>
      <c r="O21" s="10">
        <v>84080.572</v>
      </c>
      <c r="P21" s="10">
        <v>69082.661999999997</v>
      </c>
      <c r="Q21" s="10">
        <v>82586.724000000002</v>
      </c>
      <c r="R21" s="10">
        <v>74431.195999999996</v>
      </c>
      <c r="S21" s="10">
        <v>0</v>
      </c>
      <c r="T21" s="10">
        <v>0</v>
      </c>
      <c r="U21" s="10">
        <v>0</v>
      </c>
      <c r="V21" s="10">
        <v>0</v>
      </c>
      <c r="W21" s="10">
        <v>0</v>
      </c>
      <c r="X21" s="10">
        <v>0</v>
      </c>
      <c r="Y21" s="10">
        <v>0</v>
      </c>
      <c r="Z21" s="10">
        <v>0</v>
      </c>
      <c r="AA21" s="10">
        <v>0</v>
      </c>
    </row>
    <row r="22" spans="1:29">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29">
      <c r="A23" s="46" t="s">
        <v>22</v>
      </c>
      <c r="B23" s="46" t="s">
        <v>7</v>
      </c>
      <c r="C23" s="10">
        <v>370.77388000000002</v>
      </c>
      <c r="D23" s="10">
        <v>7954.0952061023008</v>
      </c>
      <c r="E23" s="10">
        <v>6364.9175903387004</v>
      </c>
      <c r="F23" s="10">
        <v>7577.3835360327002</v>
      </c>
      <c r="G23" s="10">
        <v>18313.396489849198</v>
      </c>
      <c r="H23" s="10">
        <v>112.81442423375</v>
      </c>
      <c r="I23" s="10">
        <v>3046.4075555565005</v>
      </c>
      <c r="J23" s="10">
        <v>73.496325966000001</v>
      </c>
      <c r="K23" s="10">
        <v>6041.5571207250005</v>
      </c>
      <c r="L23" s="10">
        <v>6556.211216232</v>
      </c>
      <c r="M23" s="10">
        <v>37076.601643846494</v>
      </c>
      <c r="N23" s="10">
        <v>13269.502663817</v>
      </c>
      <c r="O23" s="10">
        <v>12953.240979423501</v>
      </c>
      <c r="P23" s="10">
        <v>16704.375581861001</v>
      </c>
      <c r="Q23" s="10">
        <v>21674.914043692999</v>
      </c>
      <c r="R23" s="10">
        <v>30047.649295622999</v>
      </c>
      <c r="S23" s="10">
        <v>40921.297035746</v>
      </c>
      <c r="T23" s="10">
        <v>37949.354144363002</v>
      </c>
      <c r="U23" s="10">
        <v>44091.481363724</v>
      </c>
      <c r="V23" s="10">
        <v>3.8688282000000004E-2</v>
      </c>
      <c r="W23" s="10">
        <v>3.5294823000000003E-2</v>
      </c>
      <c r="X23" s="10">
        <v>3.9924380000000002E-2</v>
      </c>
      <c r="Y23" s="10">
        <v>3.8277045999999995E-2</v>
      </c>
      <c r="Z23" s="10">
        <v>4.1719110000000004E-2</v>
      </c>
      <c r="AA23" s="10">
        <v>3.9926272999999901E-2</v>
      </c>
      <c r="AB23" s="36"/>
      <c r="AC23" s="36"/>
    </row>
    <row r="24" spans="1:29">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29">
      <c r="A25" s="46" t="s">
        <v>22</v>
      </c>
      <c r="B25" s="46" t="s">
        <v>5</v>
      </c>
      <c r="C25" s="10">
        <v>66.624038483299898</v>
      </c>
      <c r="D25" s="10">
        <v>7971.8142092439994</v>
      </c>
      <c r="E25" s="10">
        <v>2495.8989822948001</v>
      </c>
      <c r="F25" s="10">
        <v>1574.4041405511998</v>
      </c>
      <c r="G25" s="10">
        <v>27780.670909521901</v>
      </c>
      <c r="H25" s="10">
        <v>3187.8509984114944</v>
      </c>
      <c r="I25" s="10">
        <v>113.3454195810999</v>
      </c>
      <c r="J25" s="10">
        <v>155.18005528919988</v>
      </c>
      <c r="K25" s="10">
        <v>279.68341957340004</v>
      </c>
      <c r="L25" s="10">
        <v>96.260246560100015</v>
      </c>
      <c r="M25" s="10">
        <v>20655.1225548435</v>
      </c>
      <c r="N25" s="10">
        <v>11379.685621467501</v>
      </c>
      <c r="O25" s="10">
        <v>9212.8595247104986</v>
      </c>
      <c r="P25" s="10">
        <v>18329.772086520999</v>
      </c>
      <c r="Q25" s="10">
        <v>1171.4420270546</v>
      </c>
      <c r="R25" s="10">
        <v>27960.0842928036</v>
      </c>
      <c r="S25" s="10">
        <v>135787.42978367748</v>
      </c>
      <c r="T25" s="10">
        <v>94042.513407999999</v>
      </c>
      <c r="U25" s="10">
        <v>83179.387147946007</v>
      </c>
      <c r="V25" s="10">
        <v>156284.22282836901</v>
      </c>
      <c r="W25" s="10">
        <v>103015.066046661</v>
      </c>
      <c r="X25" s="10">
        <v>111299.205984777</v>
      </c>
      <c r="Y25" s="10">
        <v>77535.222958689003</v>
      </c>
      <c r="Z25" s="10">
        <v>107853.61344571701</v>
      </c>
      <c r="AA25" s="10">
        <v>103812.750401863</v>
      </c>
      <c r="AB25" s="36"/>
      <c r="AC25" s="36"/>
    </row>
    <row r="26" spans="1:29">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29">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29">
      <c r="A28" s="46" t="s">
        <v>22</v>
      </c>
      <c r="B28" s="46" t="s">
        <v>9</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36"/>
      <c r="AC28" s="36"/>
    </row>
    <row r="29" spans="1:29">
      <c r="A29" s="46" t="s">
        <v>22</v>
      </c>
      <c r="B29" s="46" t="s">
        <v>8</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36"/>
      <c r="AC29" s="36"/>
    </row>
    <row r="30" spans="1:29">
      <c r="A30" s="46" t="s">
        <v>22</v>
      </c>
      <c r="B30" s="46" t="s">
        <v>85</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36"/>
      <c r="AC30" s="36"/>
    </row>
    <row r="31" spans="1:29">
      <c r="A31" s="46" t="s">
        <v>22</v>
      </c>
      <c r="B31" s="46" t="s">
        <v>198</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36"/>
      <c r="AC31" s="36"/>
    </row>
    <row r="32" spans="1:29">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1091500.2819184833</v>
      </c>
      <c r="D33" s="27">
        <v>709583.60041534633</v>
      </c>
      <c r="E33" s="27">
        <v>689866.35257263354</v>
      </c>
      <c r="F33" s="27">
        <v>537332.17967658397</v>
      </c>
      <c r="G33" s="27">
        <v>320316.65539937111</v>
      </c>
      <c r="H33" s="27">
        <v>98511.82142264524</v>
      </c>
      <c r="I33" s="27">
        <v>100915.12097513762</v>
      </c>
      <c r="J33" s="27">
        <v>78515.484381255199</v>
      </c>
      <c r="K33" s="27">
        <v>94920.704540298408</v>
      </c>
      <c r="L33" s="27">
        <v>116004.87546279209</v>
      </c>
      <c r="M33" s="27">
        <v>164774.18819868998</v>
      </c>
      <c r="N33" s="27">
        <v>114314.64828528451</v>
      </c>
      <c r="O33" s="27">
        <v>106246.672504134</v>
      </c>
      <c r="P33" s="27">
        <v>104116.80966838199</v>
      </c>
      <c r="Q33" s="27">
        <v>105433.0800707476</v>
      </c>
      <c r="R33" s="27">
        <v>132438.9295884266</v>
      </c>
      <c r="S33" s="27">
        <v>176708.72681942349</v>
      </c>
      <c r="T33" s="27">
        <v>131991.86755236299</v>
      </c>
      <c r="U33" s="27">
        <v>127270.86851167001</v>
      </c>
      <c r="V33" s="27">
        <v>156284.26151665099</v>
      </c>
      <c r="W33" s="27">
        <v>103015.101341484</v>
      </c>
      <c r="X33" s="27">
        <v>111299.24590915701</v>
      </c>
      <c r="Y33" s="27">
        <v>77535.261235735001</v>
      </c>
      <c r="Z33" s="27">
        <v>107853.65516482701</v>
      </c>
      <c r="AA33" s="27">
        <v>103812.790328136</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955925.35199999996</v>
      </c>
      <c r="D36" s="10">
        <v>643034.10800000001</v>
      </c>
      <c r="E36" s="10">
        <v>536159.30799999996</v>
      </c>
      <c r="F36" s="10">
        <v>377356.08100000001</v>
      </c>
      <c r="G36" s="10">
        <v>358344.24699999997</v>
      </c>
      <c r="H36" s="10">
        <v>269286.80800000002</v>
      </c>
      <c r="I36" s="10">
        <v>183567.413</v>
      </c>
      <c r="J36" s="10">
        <v>171037.872</v>
      </c>
      <c r="K36" s="10">
        <v>121354.614</v>
      </c>
      <c r="L36" s="10">
        <v>108579.56600000001</v>
      </c>
      <c r="M36" s="10">
        <v>74931.31</v>
      </c>
      <c r="N36" s="10">
        <v>62919.542000000001</v>
      </c>
      <c r="O36" s="10">
        <v>52649.184000000001</v>
      </c>
      <c r="P36" s="10">
        <v>59768.678999999996</v>
      </c>
      <c r="Q36" s="10">
        <v>57685.097000000002</v>
      </c>
      <c r="R36" s="10">
        <v>48535.1875</v>
      </c>
      <c r="S36" s="10">
        <v>48568.402999999998</v>
      </c>
      <c r="T36" s="10">
        <v>45537.302000000003</v>
      </c>
      <c r="U36" s="10">
        <v>44870.101999999999</v>
      </c>
      <c r="V36" s="10">
        <v>41675.753499999999</v>
      </c>
      <c r="W36" s="10">
        <v>37091.755499999999</v>
      </c>
      <c r="X36" s="10">
        <v>32919.090499999998</v>
      </c>
      <c r="Y36" s="10">
        <v>32108.697</v>
      </c>
      <c r="Z36" s="10">
        <v>29983.285</v>
      </c>
      <c r="AA36" s="10">
        <v>25714.191699999999</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110413.6212367268</v>
      </c>
      <c r="D38" s="10">
        <v>93182.492867414854</v>
      </c>
      <c r="E38" s="10">
        <v>81214.463158841943</v>
      </c>
      <c r="F38" s="10">
        <v>72723.817111833807</v>
      </c>
      <c r="G38" s="10">
        <v>70460.518861165649</v>
      </c>
      <c r="H38" s="10">
        <v>64047.635202482488</v>
      </c>
      <c r="I38" s="10">
        <v>59308.5553368853</v>
      </c>
      <c r="J38" s="10">
        <v>53181.333585655098</v>
      </c>
      <c r="K38" s="10">
        <v>53165.985460880598</v>
      </c>
      <c r="L38" s="10">
        <v>56395.561110092996</v>
      </c>
      <c r="M38" s="10">
        <v>112758.09429184299</v>
      </c>
      <c r="N38" s="10">
        <v>92098.270603347002</v>
      </c>
      <c r="O38" s="10">
        <v>68842.000685778985</v>
      </c>
      <c r="P38" s="10">
        <v>83332.092933053005</v>
      </c>
      <c r="Q38" s="10">
        <v>83129.349323129994</v>
      </c>
      <c r="R38" s="10">
        <v>92822.832585558004</v>
      </c>
      <c r="S38" s="10">
        <v>113873.10708258</v>
      </c>
      <c r="T38" s="10">
        <v>96604.423042187002</v>
      </c>
      <c r="U38" s="10">
        <v>103444.38588915301</v>
      </c>
      <c r="V38" s="10">
        <v>94447.629460059994</v>
      </c>
      <c r="W38" s="10">
        <v>80384.709950946999</v>
      </c>
      <c r="X38" s="10">
        <v>42533.530817207</v>
      </c>
      <c r="Y38" s="10">
        <v>24975.637039825</v>
      </c>
      <c r="Z38" s="10">
        <v>24984.376193034997</v>
      </c>
      <c r="AA38" s="10">
        <v>23813.393350758</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2.2171426699999996E-2</v>
      </c>
      <c r="D40" s="10">
        <v>2.6819314599999988E-2</v>
      </c>
      <c r="E40" s="10">
        <v>2.2033060999999968E-2</v>
      </c>
      <c r="F40" s="10">
        <v>1.9561392199999986E-2</v>
      </c>
      <c r="G40" s="10">
        <v>1.8712614599999986E-2</v>
      </c>
      <c r="H40" s="10">
        <v>2180.2429022774099</v>
      </c>
      <c r="I40" s="10">
        <v>2.4948361399999983E-2</v>
      </c>
      <c r="J40" s="10">
        <v>2.59554941E-2</v>
      </c>
      <c r="K40" s="10">
        <v>2.7401304699999979E-2</v>
      </c>
      <c r="L40" s="10">
        <v>128.14309912549999</v>
      </c>
      <c r="M40" s="10">
        <v>329.13633741039996</v>
      </c>
      <c r="N40" s="10">
        <v>443.0443854865</v>
      </c>
      <c r="O40" s="10">
        <v>14.144498912999998</v>
      </c>
      <c r="P40" s="10">
        <v>8482.2463996633996</v>
      </c>
      <c r="Q40" s="10">
        <v>16.140463717399903</v>
      </c>
      <c r="R40" s="10">
        <v>16448.6890310815</v>
      </c>
      <c r="S40" s="10">
        <v>51316.466728992003</v>
      </c>
      <c r="T40" s="10">
        <v>24195.661393681003</v>
      </c>
      <c r="U40" s="10">
        <v>10760.914121291999</v>
      </c>
      <c r="V40" s="10">
        <v>37434.090263639999</v>
      </c>
      <c r="W40" s="10">
        <v>31816.306972261002</v>
      </c>
      <c r="X40" s="10">
        <v>59426.544914692</v>
      </c>
      <c r="Y40" s="10">
        <v>52930.500200809998</v>
      </c>
      <c r="Z40" s="10">
        <v>61451.851343239003</v>
      </c>
      <c r="AA40" s="10">
        <v>88228.626473231998</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36"/>
      <c r="AC43" s="36"/>
    </row>
    <row r="44" spans="1:29">
      <c r="A44" s="46" t="s">
        <v>23</v>
      </c>
      <c r="B44" s="46" t="s">
        <v>8</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36"/>
      <c r="AC44" s="36"/>
    </row>
    <row r="45" spans="1:29">
      <c r="A45" s="46" t="s">
        <v>23</v>
      </c>
      <c r="B45" s="46" t="s">
        <v>85</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36"/>
      <c r="AC45" s="36"/>
    </row>
    <row r="46" spans="1:29">
      <c r="A46" s="46" t="s">
        <v>23</v>
      </c>
      <c r="B46" s="46" t="s">
        <v>198</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1066338.9954081536</v>
      </c>
      <c r="D48" s="27">
        <v>736216.62768672942</v>
      </c>
      <c r="E48" s="27">
        <v>617373.79319190292</v>
      </c>
      <c r="F48" s="27">
        <v>450079.91767322604</v>
      </c>
      <c r="G48" s="27">
        <v>428804.7845737802</v>
      </c>
      <c r="H48" s="27">
        <v>335514.68610475992</v>
      </c>
      <c r="I48" s="27">
        <v>242875.99328524669</v>
      </c>
      <c r="J48" s="27">
        <v>224219.2315411492</v>
      </c>
      <c r="K48" s="27">
        <v>174520.62686218528</v>
      </c>
      <c r="L48" s="27">
        <v>165103.27020921852</v>
      </c>
      <c r="M48" s="27">
        <v>188018.5406292534</v>
      </c>
      <c r="N48" s="27">
        <v>155460.85698883349</v>
      </c>
      <c r="O48" s="27">
        <v>121505.32918469197</v>
      </c>
      <c r="P48" s="27">
        <v>151583.0183327164</v>
      </c>
      <c r="Q48" s="27">
        <v>140830.58678684739</v>
      </c>
      <c r="R48" s="27">
        <v>157806.70911663951</v>
      </c>
      <c r="S48" s="27">
        <v>213757.97681157201</v>
      </c>
      <c r="T48" s="27">
        <v>166337.38643586799</v>
      </c>
      <c r="U48" s="27">
        <v>159075.40201044502</v>
      </c>
      <c r="V48" s="27">
        <v>173557.47322370001</v>
      </c>
      <c r="W48" s="27">
        <v>149292.77242320799</v>
      </c>
      <c r="X48" s="27">
        <v>134879.166231899</v>
      </c>
      <c r="Y48" s="27">
        <v>110014.834240635</v>
      </c>
      <c r="Z48" s="27">
        <v>116419.51253627401</v>
      </c>
      <c r="AA48" s="27">
        <v>137756.21152399</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242551.78200000001</v>
      </c>
      <c r="D52" s="10">
        <v>187643.03200000001</v>
      </c>
      <c r="E52" s="10">
        <v>151298.01199999999</v>
      </c>
      <c r="F52" s="10">
        <v>142318.63500000001</v>
      </c>
      <c r="G52" s="10">
        <v>92667.445999999996</v>
      </c>
      <c r="H52" s="10">
        <v>79934.038</v>
      </c>
      <c r="I52" s="10">
        <v>81654.822</v>
      </c>
      <c r="J52" s="10">
        <v>72741.558999999994</v>
      </c>
      <c r="K52" s="10">
        <v>72521.063999999998</v>
      </c>
      <c r="L52" s="10">
        <v>29591.760999999999</v>
      </c>
      <c r="M52" s="10">
        <v>10507.745000000001</v>
      </c>
      <c r="N52" s="10">
        <v>11982.744000000001</v>
      </c>
      <c r="O52" s="10">
        <v>8884.6020000000008</v>
      </c>
      <c r="P52" s="10">
        <v>9924.6880000000001</v>
      </c>
      <c r="Q52" s="10">
        <v>10587.611999999999</v>
      </c>
      <c r="R52" s="10">
        <v>9529.5689999999995</v>
      </c>
      <c r="S52" s="10">
        <v>8589.0490000000009</v>
      </c>
      <c r="T52" s="10">
        <v>8525.6919999999991</v>
      </c>
      <c r="U52" s="10">
        <v>8049.1035000000002</v>
      </c>
      <c r="V52" s="10">
        <v>7550.47</v>
      </c>
      <c r="W52" s="10">
        <v>6734.1869999999999</v>
      </c>
      <c r="X52" s="10">
        <v>1583.4498999999998</v>
      </c>
      <c r="Y52" s="10">
        <v>4678.9750000000004</v>
      </c>
      <c r="Z52" s="10">
        <v>0</v>
      </c>
      <c r="AA52" s="10">
        <v>0</v>
      </c>
      <c r="AB52" s="36"/>
      <c r="AC52" s="36"/>
    </row>
    <row r="53" spans="1:29">
      <c r="A53" s="46" t="s">
        <v>24</v>
      </c>
      <c r="B53" s="46" t="s">
        <v>7</v>
      </c>
      <c r="C53" s="10">
        <v>0</v>
      </c>
      <c r="D53" s="10">
        <v>6.3511410000000003E-4</v>
      </c>
      <c r="E53" s="10">
        <v>5.1814150000000002E-4</v>
      </c>
      <c r="F53" s="10">
        <v>4.7258677999999996E-4</v>
      </c>
      <c r="G53" s="10">
        <v>4.4274977E-4</v>
      </c>
      <c r="H53" s="10">
        <v>2.8717769999999997E-4</v>
      </c>
      <c r="I53" s="10">
        <v>9.1570889999999985E-3</v>
      </c>
      <c r="J53" s="10">
        <v>8.7902439999999991E-3</v>
      </c>
      <c r="K53" s="10">
        <v>9.5430340000000006E-3</v>
      </c>
      <c r="L53" s="10">
        <v>1.3216287E-2</v>
      </c>
      <c r="M53" s="10">
        <v>1.3085298E-2</v>
      </c>
      <c r="N53" s="10">
        <v>1.2216563000000001E-2</v>
      </c>
      <c r="O53" s="10">
        <v>1.1488683999999999E-2</v>
      </c>
      <c r="P53" s="10">
        <v>1.2190250999999999E-2</v>
      </c>
      <c r="Q53" s="10">
        <v>1.2000700999999999E-2</v>
      </c>
      <c r="R53" s="10">
        <v>1.2815037999999999E-2</v>
      </c>
      <c r="S53" s="10">
        <v>1.5035439999999999E-2</v>
      </c>
      <c r="T53" s="10">
        <v>2.275137E-2</v>
      </c>
      <c r="U53" s="10">
        <v>2.2094336999999999E-2</v>
      </c>
      <c r="V53" s="10">
        <v>2.3365614E-2</v>
      </c>
      <c r="W53" s="10">
        <v>2.1553903999999999E-2</v>
      </c>
      <c r="X53" s="10">
        <v>2.2941420000000001E-2</v>
      </c>
      <c r="Y53" s="10">
        <v>2.7079453E-2</v>
      </c>
      <c r="Z53" s="10">
        <v>3.0642621999999901E-2</v>
      </c>
      <c r="AA53" s="10">
        <v>2.9426300000000002E-2</v>
      </c>
      <c r="AB53" s="36"/>
      <c r="AC53" s="36"/>
    </row>
    <row r="54" spans="1:29">
      <c r="A54" s="46" t="s">
        <v>24</v>
      </c>
      <c r="B54" s="46" t="s">
        <v>12</v>
      </c>
      <c r="C54" s="10">
        <v>2264.0302000000001</v>
      </c>
      <c r="D54" s="10">
        <v>210554.64</v>
      </c>
      <c r="E54" s="10">
        <v>217030.88</v>
      </c>
      <c r="F54" s="10">
        <v>167906.51199999999</v>
      </c>
      <c r="G54" s="10">
        <v>196840.56</v>
      </c>
      <c r="H54" s="10">
        <v>112173.344</v>
      </c>
      <c r="I54" s="10">
        <v>4.3068569999999999E-3</v>
      </c>
      <c r="J54" s="10">
        <v>202.70075</v>
      </c>
      <c r="K54" s="10">
        <v>634.84980000000007</v>
      </c>
      <c r="L54" s="10">
        <v>2218.0692000000004</v>
      </c>
      <c r="M54" s="10">
        <v>14961.33</v>
      </c>
      <c r="N54" s="10">
        <v>8434.6669999999995</v>
      </c>
      <c r="O54" s="10">
        <v>5708.9560000000001</v>
      </c>
      <c r="P54" s="10">
        <v>13966.593000000001</v>
      </c>
      <c r="Q54" s="10">
        <v>3488.7150000000001</v>
      </c>
      <c r="R54" s="10">
        <v>0</v>
      </c>
      <c r="S54" s="10">
        <v>0</v>
      </c>
      <c r="T54" s="10">
        <v>0</v>
      </c>
      <c r="U54" s="10">
        <v>0</v>
      </c>
      <c r="V54" s="10">
        <v>0</v>
      </c>
      <c r="W54" s="10">
        <v>0</v>
      </c>
      <c r="X54" s="10">
        <v>0</v>
      </c>
      <c r="Y54" s="10">
        <v>0</v>
      </c>
      <c r="Z54" s="10">
        <v>0</v>
      </c>
      <c r="AA54" s="10">
        <v>0</v>
      </c>
      <c r="AB54" s="36"/>
      <c r="AC54" s="36"/>
    </row>
    <row r="55" spans="1:29">
      <c r="A55" s="46" t="s">
        <v>24</v>
      </c>
      <c r="B55" s="46" t="s">
        <v>5</v>
      </c>
      <c r="C55" s="10">
        <v>667.1674094675999</v>
      </c>
      <c r="D55" s="10">
        <v>68.319909698899991</v>
      </c>
      <c r="E55" s="10">
        <v>1996.3655368623001</v>
      </c>
      <c r="F55" s="10">
        <v>466.7924749197</v>
      </c>
      <c r="G55" s="10">
        <v>8290.2032763561001</v>
      </c>
      <c r="H55" s="10">
        <v>1262.3795712513052</v>
      </c>
      <c r="I55" s="10">
        <v>3.1195374899999965E-2</v>
      </c>
      <c r="J55" s="10">
        <v>3.0184178199999991E-2</v>
      </c>
      <c r="K55" s="10">
        <v>174.94289169409998</v>
      </c>
      <c r="L55" s="10">
        <v>1139.2133891816002</v>
      </c>
      <c r="M55" s="10">
        <v>15941.682547284201</v>
      </c>
      <c r="N55" s="10">
        <v>9520.5430662077979</v>
      </c>
      <c r="O55" s="10">
        <v>4561.4262351060006</v>
      </c>
      <c r="P55" s="10">
        <v>10183.531965800799</v>
      </c>
      <c r="Q55" s="10">
        <v>1278.6495555904</v>
      </c>
      <c r="R55" s="10">
        <v>6384.1124536913003</v>
      </c>
      <c r="S55" s="10">
        <v>16841.321797448301</v>
      </c>
      <c r="T55" s="10">
        <v>24838.858747296003</v>
      </c>
      <c r="U55" s="10">
        <v>8833.5504499870003</v>
      </c>
      <c r="V55" s="10">
        <v>38024.193232575999</v>
      </c>
      <c r="W55" s="10">
        <v>34560.195395262002</v>
      </c>
      <c r="X55" s="10">
        <v>48372.341848026997</v>
      </c>
      <c r="Y55" s="10">
        <v>44867.223798226994</v>
      </c>
      <c r="Z55" s="10">
        <v>31077.392546684998</v>
      </c>
      <c r="AA55" s="10">
        <v>46483.196359034999</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36"/>
      <c r="AC58" s="36"/>
    </row>
    <row r="59" spans="1:29">
      <c r="A59" s="46" t="s">
        <v>24</v>
      </c>
      <c r="B59" s="46" t="s">
        <v>8</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36"/>
      <c r="AC59" s="36"/>
    </row>
    <row r="60" spans="1:29">
      <c r="A60" s="46" t="s">
        <v>24</v>
      </c>
      <c r="B60" s="46" t="s">
        <v>85</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0</v>
      </c>
      <c r="W60" s="10">
        <v>0</v>
      </c>
      <c r="X60" s="10">
        <v>0</v>
      </c>
      <c r="Y60" s="10">
        <v>0</v>
      </c>
      <c r="Z60" s="10">
        <v>0</v>
      </c>
      <c r="AA60" s="10">
        <v>0</v>
      </c>
      <c r="AB60" s="36"/>
      <c r="AC60" s="36"/>
    </row>
    <row r="61" spans="1:29">
      <c r="A61" s="46" t="s">
        <v>24</v>
      </c>
      <c r="B61" s="46" t="s">
        <v>198</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245482.97960946761</v>
      </c>
      <c r="D63" s="27">
        <v>398265.99254481302</v>
      </c>
      <c r="E63" s="27">
        <v>370325.25805500377</v>
      </c>
      <c r="F63" s="27">
        <v>310691.93994750647</v>
      </c>
      <c r="G63" s="27">
        <v>297798.20971910586</v>
      </c>
      <c r="H63" s="27">
        <v>193369.761858429</v>
      </c>
      <c r="I63" s="27">
        <v>81654.866659320905</v>
      </c>
      <c r="J63" s="27">
        <v>72944.298724422202</v>
      </c>
      <c r="K63" s="27">
        <v>73330.866234728092</v>
      </c>
      <c r="L63" s="27">
        <v>32949.056805468601</v>
      </c>
      <c r="M63" s="27">
        <v>41410.7706325822</v>
      </c>
      <c r="N63" s="27">
        <v>29937.966282770802</v>
      </c>
      <c r="O63" s="27">
        <v>19154.995723790002</v>
      </c>
      <c r="P63" s="27">
        <v>34074.825156051804</v>
      </c>
      <c r="Q63" s="27">
        <v>15354.988556291399</v>
      </c>
      <c r="R63" s="27">
        <v>15913.694268729301</v>
      </c>
      <c r="S63" s="27">
        <v>25430.3858328883</v>
      </c>
      <c r="T63" s="27">
        <v>33364.573498666003</v>
      </c>
      <c r="U63" s="27">
        <v>16882.676044324002</v>
      </c>
      <c r="V63" s="27">
        <v>45574.686598189997</v>
      </c>
      <c r="W63" s="27">
        <v>41294.403949166001</v>
      </c>
      <c r="X63" s="27">
        <v>49955.814689446997</v>
      </c>
      <c r="Y63" s="27">
        <v>49546.225877679994</v>
      </c>
      <c r="Z63" s="27">
        <v>31077.423189306999</v>
      </c>
      <c r="AA63" s="27">
        <v>46483.225785335002</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52148.307000000001</v>
      </c>
      <c r="D68" s="10">
        <v>5714.4477319585003</v>
      </c>
      <c r="E68" s="10">
        <v>19557.356661771002</v>
      </c>
      <c r="F68" s="10">
        <v>24103.406515293958</v>
      </c>
      <c r="G68" s="10">
        <v>22032.774480375469</v>
      </c>
      <c r="H68" s="10">
        <v>4.4953724999999999E-4</v>
      </c>
      <c r="I68" s="10">
        <v>2842.4942536489998</v>
      </c>
      <c r="J68" s="10">
        <v>874.4956826099999</v>
      </c>
      <c r="K68" s="10">
        <v>5375.5321437619996</v>
      </c>
      <c r="L68" s="10">
        <v>15493.357942446</v>
      </c>
      <c r="M68" s="10">
        <v>35551.624610954997</v>
      </c>
      <c r="N68" s="10">
        <v>12508.892752080999</v>
      </c>
      <c r="O68" s="10">
        <v>8978.5120250759992</v>
      </c>
      <c r="P68" s="10">
        <v>1.6649210000000001E-2</v>
      </c>
      <c r="Q68" s="10">
        <v>1.5916965500000001E-2</v>
      </c>
      <c r="R68" s="10">
        <v>1.5223844E-2</v>
      </c>
      <c r="S68" s="10">
        <v>1.6886194E-2</v>
      </c>
      <c r="T68" s="10">
        <v>2.6138727E-2</v>
      </c>
      <c r="U68" s="10">
        <v>2.5494122999999997E-2</v>
      </c>
      <c r="V68" s="10">
        <v>2.75568049999999E-2</v>
      </c>
      <c r="W68" s="10">
        <v>2.5106239999999998E-2</v>
      </c>
      <c r="X68" s="10">
        <v>2.5422777000000001E-2</v>
      </c>
      <c r="Y68" s="10">
        <v>3.2679184E-2</v>
      </c>
      <c r="Z68" s="10">
        <v>3.1494412999999999E-2</v>
      </c>
      <c r="AA68" s="10">
        <v>3.0517328E-2</v>
      </c>
      <c r="AB68" s="36"/>
      <c r="AC68" s="36"/>
    </row>
    <row r="69" spans="1:29">
      <c r="A69" s="46" t="s">
        <v>25</v>
      </c>
      <c r="B69" s="46" t="s">
        <v>12</v>
      </c>
      <c r="C69" s="10">
        <v>5102.384</v>
      </c>
      <c r="D69" s="10">
        <v>277291.26400000002</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29031.103760853304</v>
      </c>
      <c r="D70" s="10">
        <v>28616.116130488703</v>
      </c>
      <c r="E70" s="10">
        <v>27358.382624230006</v>
      </c>
      <c r="F70" s="10">
        <v>22212.566620952402</v>
      </c>
      <c r="G70" s="10">
        <v>30933.692150039802</v>
      </c>
      <c r="H70" s="10">
        <v>13901.426030741728</v>
      </c>
      <c r="I70" s="10">
        <v>2761.5190342377005</v>
      </c>
      <c r="J70" s="10">
        <v>1097.9726737557</v>
      </c>
      <c r="K70" s="10">
        <v>3441.518556899</v>
      </c>
      <c r="L70" s="10">
        <v>11216.277193146399</v>
      </c>
      <c r="M70" s="10">
        <v>30304.462007767404</v>
      </c>
      <c r="N70" s="10">
        <v>14374.302048027997</v>
      </c>
      <c r="O70" s="10">
        <v>12435.232096445499</v>
      </c>
      <c r="P70" s="10">
        <v>28709.308349596999</v>
      </c>
      <c r="Q70" s="10">
        <v>17679.973065976003</v>
      </c>
      <c r="R70" s="10">
        <v>30019.015748831196</v>
      </c>
      <c r="S70" s="10">
        <v>52459.168352405002</v>
      </c>
      <c r="T70" s="10">
        <v>75108.927100595989</v>
      </c>
      <c r="U70" s="10">
        <v>65562.204574499105</v>
      </c>
      <c r="V70" s="10">
        <v>103834.19002394</v>
      </c>
      <c r="W70" s="10">
        <v>57932.908817714</v>
      </c>
      <c r="X70" s="10">
        <v>71053.552060735004</v>
      </c>
      <c r="Y70" s="10">
        <v>51312.481022864005</v>
      </c>
      <c r="Z70" s="10">
        <v>56501.824763345001</v>
      </c>
      <c r="AA70" s="10">
        <v>61847.159136359696</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36"/>
      <c r="AC73" s="36"/>
    </row>
    <row r="74" spans="1:29">
      <c r="A74" s="46" t="s">
        <v>25</v>
      </c>
      <c r="B74" s="46" t="s">
        <v>8</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36"/>
      <c r="AC74" s="36"/>
    </row>
    <row r="75" spans="1:29">
      <c r="A75" s="46" t="s">
        <v>25</v>
      </c>
      <c r="B75" s="46" t="s">
        <v>85</v>
      </c>
      <c r="C75" s="10">
        <v>0</v>
      </c>
      <c r="D75" s="10">
        <v>0</v>
      </c>
      <c r="E75" s="10">
        <v>0</v>
      </c>
      <c r="F75" s="10">
        <v>0</v>
      </c>
      <c r="G75" s="10">
        <v>0</v>
      </c>
      <c r="H75" s="10">
        <v>0</v>
      </c>
      <c r="I75" s="10">
        <v>0</v>
      </c>
      <c r="J75" s="10">
        <v>0</v>
      </c>
      <c r="K75" s="10">
        <v>0</v>
      </c>
      <c r="L75" s="10">
        <v>0</v>
      </c>
      <c r="M75" s="10">
        <v>0</v>
      </c>
      <c r="N75" s="10">
        <v>0</v>
      </c>
      <c r="O75" s="10">
        <v>0</v>
      </c>
      <c r="P75" s="10">
        <v>0</v>
      </c>
      <c r="Q75" s="10">
        <v>0</v>
      </c>
      <c r="R75" s="10">
        <v>0</v>
      </c>
      <c r="S75" s="10">
        <v>0</v>
      </c>
      <c r="T75" s="10">
        <v>0</v>
      </c>
      <c r="U75" s="10">
        <v>0</v>
      </c>
      <c r="V75" s="10">
        <v>0</v>
      </c>
      <c r="W75" s="10">
        <v>0</v>
      </c>
      <c r="X75" s="10">
        <v>0</v>
      </c>
      <c r="Y75" s="10">
        <v>0</v>
      </c>
      <c r="Z75" s="10">
        <v>0</v>
      </c>
      <c r="AA75" s="10">
        <v>0</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86281.7947608533</v>
      </c>
      <c r="D78" s="27">
        <v>311621.82786244724</v>
      </c>
      <c r="E78" s="27">
        <v>46915.739286001008</v>
      </c>
      <c r="F78" s="27">
        <v>46315.973136246364</v>
      </c>
      <c r="G78" s="27">
        <v>52966.466630415271</v>
      </c>
      <c r="H78" s="27">
        <v>13901.426480278978</v>
      </c>
      <c r="I78" s="27">
        <v>5604.0132878867007</v>
      </c>
      <c r="J78" s="27">
        <v>1972.4683563656999</v>
      </c>
      <c r="K78" s="27">
        <v>8817.0507006609987</v>
      </c>
      <c r="L78" s="27">
        <v>26709.635135592398</v>
      </c>
      <c r="M78" s="27">
        <v>65856.086618722402</v>
      </c>
      <c r="N78" s="27">
        <v>26883.194800108999</v>
      </c>
      <c r="O78" s="27">
        <v>21413.7441215215</v>
      </c>
      <c r="P78" s="27">
        <v>28709.324998806998</v>
      </c>
      <c r="Q78" s="27">
        <v>17679.988982941504</v>
      </c>
      <c r="R78" s="27">
        <v>30019.030972675195</v>
      </c>
      <c r="S78" s="27">
        <v>52459.185238598999</v>
      </c>
      <c r="T78" s="27">
        <v>75108.953239322989</v>
      </c>
      <c r="U78" s="27">
        <v>65562.230068622099</v>
      </c>
      <c r="V78" s="27">
        <v>103834.217580745</v>
      </c>
      <c r="W78" s="27">
        <v>57932.933923953999</v>
      </c>
      <c r="X78" s="27">
        <v>71053.57748351201</v>
      </c>
      <c r="Y78" s="27">
        <v>51312.513702048003</v>
      </c>
      <c r="Z78" s="27">
        <v>56501.856257758001</v>
      </c>
      <c r="AA78" s="27">
        <v>61847.189653687696</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6.0726089999999996E-4</v>
      </c>
      <c r="E83" s="10">
        <v>5.0400199999999992E-4</v>
      </c>
      <c r="F83" s="10">
        <v>4.6119412999999997E-4</v>
      </c>
      <c r="G83" s="10">
        <v>4.3125385E-4</v>
      </c>
      <c r="H83" s="10">
        <v>2.8210019999999901E-4</v>
      </c>
      <c r="I83" s="10">
        <v>8.3061039999999999E-3</v>
      </c>
      <c r="J83" s="10">
        <v>8.1826050000000008E-3</v>
      </c>
      <c r="K83" s="10">
        <v>8.1539459999999987E-3</v>
      </c>
      <c r="L83" s="10">
        <v>8.2899229999999994E-3</v>
      </c>
      <c r="M83" s="10">
        <v>8.3251179999999994E-3</v>
      </c>
      <c r="N83" s="10">
        <v>8.3423820000000006E-3</v>
      </c>
      <c r="O83" s="10">
        <v>8.8663729999999986E-3</v>
      </c>
      <c r="P83" s="10">
        <v>9.4487539999999984E-3</v>
      </c>
      <c r="Q83" s="10">
        <v>9.0429259999999997E-3</v>
      </c>
      <c r="R83" s="10">
        <v>9.7411740000000017E-3</v>
      </c>
      <c r="S83" s="10">
        <v>9.6969780000000002E-3</v>
      </c>
      <c r="T83" s="10">
        <v>1.0819276000000001E-2</v>
      </c>
      <c r="U83" s="10">
        <v>1.0325208000000001E-2</v>
      </c>
      <c r="V83" s="10">
        <v>1.0907107999999999E-2</v>
      </c>
      <c r="W83" s="10">
        <v>1.0332248E-2</v>
      </c>
      <c r="X83" s="10">
        <v>9.811574E-3</v>
      </c>
      <c r="Y83" s="10">
        <v>1.0012722999999999E-2</v>
      </c>
      <c r="Z83" s="10">
        <v>1.0196475E-2</v>
      </c>
      <c r="AA83" s="10">
        <v>1.0705553999999999E-2</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7.8708569999999898E-3</v>
      </c>
      <c r="D85" s="10">
        <v>8.9731521999999696E-3</v>
      </c>
      <c r="E85" s="10">
        <v>6.3697418999999998E-3</v>
      </c>
      <c r="F85" s="10">
        <v>4.9469626999999999E-3</v>
      </c>
      <c r="G85" s="10">
        <v>5.517203099999991E-3</v>
      </c>
      <c r="H85" s="10">
        <v>1.4691432399999998E-4</v>
      </c>
      <c r="I85" s="10">
        <v>1.3798766299999978E-2</v>
      </c>
      <c r="J85" s="10">
        <v>1.366587459999999E-2</v>
      </c>
      <c r="K85" s="10">
        <v>1.3594539199999991E-2</v>
      </c>
      <c r="L85" s="10">
        <v>1.34995971E-2</v>
      </c>
      <c r="M85" s="10">
        <v>101.52512123130001</v>
      </c>
      <c r="N85" s="10">
        <v>31.810399728500002</v>
      </c>
      <c r="O85" s="10">
        <v>336.86989688929998</v>
      </c>
      <c r="P85" s="10">
        <v>443.35631358980004</v>
      </c>
      <c r="Q85" s="10">
        <v>98.571945450899989</v>
      </c>
      <c r="R85" s="10">
        <v>382.95708380800005</v>
      </c>
      <c r="S85" s="10">
        <v>123.59956217930001</v>
      </c>
      <c r="T85" s="10">
        <v>188.15119837360001</v>
      </c>
      <c r="U85" s="10">
        <v>83.72233011969999</v>
      </c>
      <c r="V85" s="10">
        <v>654.30538751890003</v>
      </c>
      <c r="W85" s="10">
        <v>485.56174775870005</v>
      </c>
      <c r="X85" s="10">
        <v>451.78363795660005</v>
      </c>
      <c r="Y85" s="10">
        <v>527.30226795850001</v>
      </c>
      <c r="Z85" s="10">
        <v>262.59903418609997</v>
      </c>
      <c r="AA85" s="10">
        <v>578.95424920350013</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c r="V88" s="10">
        <v>0</v>
      </c>
      <c r="W88" s="10">
        <v>0</v>
      </c>
      <c r="X88" s="10">
        <v>0</v>
      </c>
      <c r="Y88" s="10">
        <v>0</v>
      </c>
      <c r="Z88" s="10">
        <v>0</v>
      </c>
      <c r="AA88" s="10">
        <v>0</v>
      </c>
      <c r="AB88" s="36"/>
      <c r="AC88" s="36"/>
    </row>
    <row r="89" spans="1:29">
      <c r="A89" s="46" t="s">
        <v>26</v>
      </c>
      <c r="B89" s="46" t="s">
        <v>8</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c r="V89" s="10">
        <v>0</v>
      </c>
      <c r="W89" s="10">
        <v>0</v>
      </c>
      <c r="X89" s="10">
        <v>0</v>
      </c>
      <c r="Y89" s="10">
        <v>0</v>
      </c>
      <c r="Z89" s="10">
        <v>0</v>
      </c>
      <c r="AA89" s="10">
        <v>0</v>
      </c>
      <c r="AB89" s="36"/>
      <c r="AC89" s="36"/>
    </row>
    <row r="90" spans="1:29">
      <c r="A90" s="46" t="s">
        <v>26</v>
      </c>
      <c r="B90" s="46" t="s">
        <v>85</v>
      </c>
      <c r="C90" s="10">
        <v>0</v>
      </c>
      <c r="D90" s="10">
        <v>0</v>
      </c>
      <c r="E90" s="10">
        <v>0</v>
      </c>
      <c r="F90" s="10">
        <v>0</v>
      </c>
      <c r="G90" s="10">
        <v>0</v>
      </c>
      <c r="H90" s="10">
        <v>0</v>
      </c>
      <c r="I90" s="10">
        <v>0</v>
      </c>
      <c r="J90" s="10">
        <v>0</v>
      </c>
      <c r="K90" s="10">
        <v>0</v>
      </c>
      <c r="L90" s="10">
        <v>0</v>
      </c>
      <c r="M90" s="10">
        <v>0</v>
      </c>
      <c r="N90" s="10">
        <v>0</v>
      </c>
      <c r="O90" s="10">
        <v>0</v>
      </c>
      <c r="P90" s="10">
        <v>0</v>
      </c>
      <c r="Q90" s="10">
        <v>0</v>
      </c>
      <c r="R90" s="10">
        <v>0</v>
      </c>
      <c r="S90" s="10">
        <v>0</v>
      </c>
      <c r="T90" s="10">
        <v>0</v>
      </c>
      <c r="U90" s="10">
        <v>0</v>
      </c>
      <c r="V90" s="10">
        <v>0</v>
      </c>
      <c r="W90" s="10">
        <v>0</v>
      </c>
      <c r="X90" s="10">
        <v>0</v>
      </c>
      <c r="Y90" s="10">
        <v>0</v>
      </c>
      <c r="Z90" s="10">
        <v>0</v>
      </c>
      <c r="AA90" s="10">
        <v>0</v>
      </c>
      <c r="AB90" s="36"/>
      <c r="AC90" s="36"/>
    </row>
    <row r="91" spans="1:29">
      <c r="A91" s="46" t="s">
        <v>26</v>
      </c>
      <c r="B91" s="46" t="s">
        <v>198</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7.8708569999999898E-3</v>
      </c>
      <c r="D93" s="27">
        <v>9.5804130999999695E-3</v>
      </c>
      <c r="E93" s="27">
        <v>6.8737438999999997E-3</v>
      </c>
      <c r="F93" s="27">
        <v>5.4081568300000001E-3</v>
      </c>
      <c r="G93" s="27">
        <v>5.9484569499999914E-3</v>
      </c>
      <c r="H93" s="27">
        <v>4.2901452399999901E-4</v>
      </c>
      <c r="I93" s="27">
        <v>2.2104870299999978E-2</v>
      </c>
      <c r="J93" s="27">
        <v>2.1848479599999991E-2</v>
      </c>
      <c r="K93" s="27">
        <v>2.174848519999999E-2</v>
      </c>
      <c r="L93" s="27">
        <v>2.1789520100000001E-2</v>
      </c>
      <c r="M93" s="27">
        <v>101.53344634930001</v>
      </c>
      <c r="N93" s="27">
        <v>31.818742110500001</v>
      </c>
      <c r="O93" s="27">
        <v>336.87876326229997</v>
      </c>
      <c r="P93" s="27">
        <v>443.36576234380004</v>
      </c>
      <c r="Q93" s="27">
        <v>98.580988376899995</v>
      </c>
      <c r="R93" s="27">
        <v>382.96682498200005</v>
      </c>
      <c r="S93" s="27">
        <v>123.6092591573</v>
      </c>
      <c r="T93" s="27">
        <v>188.16201764960002</v>
      </c>
      <c r="U93" s="27">
        <v>83.732655327699987</v>
      </c>
      <c r="V93" s="27">
        <v>654.3162946269</v>
      </c>
      <c r="W93" s="27">
        <v>485.57208000670005</v>
      </c>
      <c r="X93" s="27">
        <v>451.79344953060007</v>
      </c>
      <c r="Y93" s="27">
        <v>527.31228068150006</v>
      </c>
      <c r="Z93" s="27">
        <v>262.60923066109996</v>
      </c>
      <c r="AA93" s="27">
        <v>578.9649547575001</v>
      </c>
    </row>
    <row r="94" spans="1:29">
      <c r="AB94" s="36"/>
      <c r="AC94" s="36"/>
    </row>
    <row r="95" spans="1:29">
      <c r="AB95" s="36"/>
      <c r="AC95" s="36"/>
    </row>
    <row r="96" spans="1:29">
      <c r="AB96" s="36"/>
      <c r="AC96" s="36"/>
    </row>
    <row r="97" s="36" customFormat="1"/>
    <row r="98" s="36" customFormat="1"/>
  </sheetData>
  <sheetProtection algorithmName="SHA-512" hashValue="o0ETeOtafMn3qokdb/MI+4EpwGqquXkrjyyPFS2ro8SxRUvZ6wrjjOWZWsIhml4l5Ghg4cnJZt0sDvvaCOtNTA==" saltValue="k+dkzhAjxR8Yfqj/cnpV+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57E188"/>
  </sheetPr>
  <dimension ref="A1:AI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35" ht="23.25" customHeight="1">
      <c r="A1" s="9" t="s">
        <v>227</v>
      </c>
      <c r="B1" s="8"/>
      <c r="C1" s="8"/>
      <c r="D1" s="8"/>
      <c r="E1" s="8"/>
      <c r="F1" s="8"/>
      <c r="G1" s="8"/>
      <c r="H1" s="8"/>
      <c r="I1" s="8"/>
      <c r="J1" s="8"/>
      <c r="K1" s="8"/>
      <c r="L1" s="8"/>
      <c r="M1" s="8"/>
      <c r="N1" s="8"/>
      <c r="O1" s="8"/>
      <c r="P1" s="8"/>
      <c r="Q1" s="8"/>
      <c r="R1" s="8"/>
      <c r="S1" s="8"/>
      <c r="T1" s="8"/>
      <c r="U1" s="8"/>
      <c r="V1" s="8"/>
      <c r="W1" s="8"/>
      <c r="X1" s="8"/>
      <c r="Y1" s="8"/>
      <c r="Z1" s="8"/>
      <c r="AA1" s="8"/>
      <c r="AB1" s="36"/>
      <c r="AC1" s="36"/>
    </row>
    <row r="2" spans="1:35">
      <c r="A2" s="37" t="s">
        <v>79</v>
      </c>
      <c r="B2" s="7" t="s">
        <v>188</v>
      </c>
      <c r="AB2" s="36"/>
      <c r="AC2" s="36"/>
    </row>
    <row r="3" spans="1:35">
      <c r="B3" s="7"/>
      <c r="AB3" s="36"/>
      <c r="AC3" s="36"/>
    </row>
    <row r="4" spans="1:35">
      <c r="A4" s="7" t="s">
        <v>46</v>
      </c>
      <c r="B4" s="7"/>
      <c r="AD4" s="6"/>
      <c r="AE4" s="6"/>
      <c r="AF4" s="6"/>
      <c r="AG4" s="6"/>
      <c r="AH4" s="6"/>
      <c r="AI4" s="6"/>
    </row>
    <row r="5" spans="1:35">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c r="AD5" s="6"/>
      <c r="AE5" s="6"/>
      <c r="AF5" s="6"/>
      <c r="AG5" s="6"/>
      <c r="AH5" s="6"/>
      <c r="AI5" s="6"/>
    </row>
    <row r="6" spans="1:35">
      <c r="A6" s="46" t="s">
        <v>16</v>
      </c>
      <c r="B6" s="46" t="s">
        <v>2</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D6" s="6"/>
      <c r="AE6" s="6"/>
      <c r="AF6" s="6"/>
      <c r="AG6" s="6"/>
      <c r="AH6" s="6"/>
      <c r="AI6" s="6"/>
    </row>
    <row r="7" spans="1:35">
      <c r="A7" s="46" t="s">
        <v>16</v>
      </c>
      <c r="B7" s="46" t="s">
        <v>11</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D7" s="6"/>
      <c r="AE7" s="6"/>
      <c r="AF7" s="6"/>
      <c r="AG7" s="6"/>
      <c r="AH7" s="6"/>
      <c r="AI7" s="6"/>
    </row>
    <row r="8" spans="1:35">
      <c r="A8" s="46" t="s">
        <v>16</v>
      </c>
      <c r="B8" s="46" t="s">
        <v>7</v>
      </c>
      <c r="C8" s="10">
        <v>0</v>
      </c>
      <c r="D8" s="10">
        <v>1.028723936477866E-3</v>
      </c>
      <c r="E8" s="10">
        <v>9.6142423943115806E-4</v>
      </c>
      <c r="F8" s="10">
        <v>9.0090554245268598E-4</v>
      </c>
      <c r="G8" s="10">
        <v>8.3958951864085494E-4</v>
      </c>
      <c r="H8" s="10">
        <v>7.8466310131495892E-4</v>
      </c>
      <c r="I8" s="10">
        <v>1.760495756515966E-2</v>
      </c>
      <c r="J8" s="10">
        <v>1.7374936791615451E-2</v>
      </c>
      <c r="K8" s="10">
        <v>1.8174677433714162E-2</v>
      </c>
      <c r="L8" s="10">
        <v>2.1033971696970223E-2</v>
      </c>
      <c r="M8" s="10">
        <v>2.2276922268727791E-2</v>
      </c>
      <c r="N8" s="10">
        <v>2.0985302346085109E-2</v>
      </c>
      <c r="O8" s="10">
        <v>1.9934490100713572E-2</v>
      </c>
      <c r="P8" s="10">
        <v>2.3203168663197941E-2</v>
      </c>
      <c r="Q8" s="10">
        <v>2.2204503787618401E-2</v>
      </c>
      <c r="R8" s="10">
        <v>2.368110337609269E-2</v>
      </c>
      <c r="S8" s="10">
        <v>3.0781537843819061E-2</v>
      </c>
      <c r="T8" s="10">
        <v>4.5024274633167438E-2</v>
      </c>
      <c r="U8" s="10">
        <v>4.2130556340463324E-2</v>
      </c>
      <c r="V8" s="10">
        <v>4.1467388907305211E-2</v>
      </c>
      <c r="W8" s="10">
        <v>3.8699857039048879E-2</v>
      </c>
      <c r="X8" s="10">
        <v>4.0347306566635113E-2</v>
      </c>
      <c r="Y8" s="10">
        <v>4.6169814607915416E-2</v>
      </c>
      <c r="Z8" s="10">
        <v>4.648541115789339E-2</v>
      </c>
      <c r="AA8" s="10">
        <v>4.4198082209255994E-2</v>
      </c>
      <c r="AD8" s="6"/>
      <c r="AE8" s="6"/>
      <c r="AF8" s="6"/>
      <c r="AG8" s="6"/>
      <c r="AH8" s="6"/>
      <c r="AI8" s="6"/>
    </row>
    <row r="9" spans="1:35">
      <c r="A9" s="46" t="s">
        <v>16</v>
      </c>
      <c r="B9" s="46" t="s">
        <v>12</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D9" s="6"/>
      <c r="AE9" s="6"/>
      <c r="AF9" s="6"/>
      <c r="AG9" s="6"/>
      <c r="AH9" s="6"/>
      <c r="AI9" s="6"/>
    </row>
    <row r="10" spans="1:35">
      <c r="A10" s="46" t="s">
        <v>16</v>
      </c>
      <c r="B10" s="46" t="s">
        <v>5</v>
      </c>
      <c r="C10" s="10">
        <v>0</v>
      </c>
      <c r="D10" s="10">
        <v>3.6937904999615238E-2</v>
      </c>
      <c r="E10" s="10">
        <v>3.6744354933515841E-2</v>
      </c>
      <c r="F10" s="10">
        <v>3.781673135083248E-2</v>
      </c>
      <c r="G10" s="10">
        <v>4.5215023389946402E-2</v>
      </c>
      <c r="H10" s="10">
        <v>4.4447840231887442E-2</v>
      </c>
      <c r="I10" s="10">
        <v>4.6612935712181419E-2</v>
      </c>
      <c r="J10" s="10">
        <v>4.6278063053402894E-2</v>
      </c>
      <c r="K10" s="10">
        <v>4.686958415332123E-2</v>
      </c>
      <c r="L10" s="10">
        <v>4.7204675275306522E-2</v>
      </c>
      <c r="M10" s="10">
        <v>6.319047677184321E-2</v>
      </c>
      <c r="N10" s="10">
        <v>6.1234116352483325E-2</v>
      </c>
      <c r="O10" s="10">
        <v>5.911546857985054E-2</v>
      </c>
      <c r="P10" s="10">
        <v>8045.3777640075868</v>
      </c>
      <c r="Q10" s="10">
        <v>7519.0458633809503</v>
      </c>
      <c r="R10" s="10">
        <v>7045.7481090019664</v>
      </c>
      <c r="S10" s="10">
        <v>6566.2164937716434</v>
      </c>
      <c r="T10" s="10">
        <v>47451.290574627608</v>
      </c>
      <c r="U10" s="10">
        <v>44347.000923976462</v>
      </c>
      <c r="V10" s="10">
        <v>42508.962818715838</v>
      </c>
      <c r="W10" s="10">
        <v>59346.469514146673</v>
      </c>
      <c r="X10" s="10">
        <v>55463.991597414191</v>
      </c>
      <c r="Y10" s="10">
        <v>62517.810198668027</v>
      </c>
      <c r="Z10" s="10">
        <v>59085.752426294443</v>
      </c>
      <c r="AA10" s="10">
        <v>64960.438179503843</v>
      </c>
      <c r="AD10" s="6"/>
      <c r="AE10" s="6"/>
      <c r="AF10" s="6"/>
      <c r="AG10" s="6"/>
      <c r="AH10" s="6"/>
      <c r="AI10" s="6"/>
    </row>
    <row r="11" spans="1:35">
      <c r="A11" s="46" t="s">
        <v>16</v>
      </c>
      <c r="B11" s="46" t="s">
        <v>3</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D11" s="6"/>
      <c r="AE11" s="6"/>
      <c r="AF11" s="6"/>
      <c r="AG11" s="6"/>
      <c r="AH11" s="6"/>
      <c r="AI11" s="6"/>
    </row>
    <row r="12" spans="1:35">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D12" s="6"/>
      <c r="AE12" s="6"/>
      <c r="AF12" s="6"/>
      <c r="AG12" s="6"/>
      <c r="AH12" s="6"/>
      <c r="AI12" s="6"/>
    </row>
    <row r="13" spans="1:35">
      <c r="A13" s="46" t="s">
        <v>16</v>
      </c>
      <c r="B13" s="46" t="s">
        <v>9</v>
      </c>
      <c r="C13" s="10">
        <v>0</v>
      </c>
      <c r="D13" s="10">
        <v>980694.39369047456</v>
      </c>
      <c r="E13" s="10">
        <v>1830366.2826273602</v>
      </c>
      <c r="F13" s="10">
        <v>3007073.1888182466</v>
      </c>
      <c r="G13" s="10">
        <v>3158572.2025386603</v>
      </c>
      <c r="H13" s="10">
        <v>3911450.0427055019</v>
      </c>
      <c r="I13" s="10">
        <v>3692457.3808769216</v>
      </c>
      <c r="J13" s="10">
        <v>3474562.4226667793</v>
      </c>
      <c r="K13" s="10">
        <v>3478119.0930147134</v>
      </c>
      <c r="L13" s="10">
        <v>3432533.9628651114</v>
      </c>
      <c r="M13" s="10">
        <v>3482366.0943177203</v>
      </c>
      <c r="N13" s="10">
        <v>3351840.9299205905</v>
      </c>
      <c r="O13" s="10">
        <v>3316006.6738257743</v>
      </c>
      <c r="P13" s="10">
        <v>3278250.6859621927</v>
      </c>
      <c r="Q13" s="10">
        <v>3230743.5883988291</v>
      </c>
      <c r="R13" s="10">
        <v>3183326.8817749559</v>
      </c>
      <c r="S13" s="10">
        <v>2986065.0773169831</v>
      </c>
      <c r="T13" s="10">
        <v>2926092.7007908206</v>
      </c>
      <c r="U13" s="10">
        <v>2736866.6429684651</v>
      </c>
      <c r="V13" s="10">
        <v>2571290.2146284217</v>
      </c>
      <c r="W13" s="10">
        <v>2404189.2109481934</v>
      </c>
      <c r="X13" s="10">
        <v>2284766.8748629219</v>
      </c>
      <c r="Y13" s="10">
        <v>2244830.2605217216</v>
      </c>
      <c r="Z13" s="10">
        <v>2110362.9195411736</v>
      </c>
      <c r="AA13" s="10">
        <v>2019549.621107843</v>
      </c>
      <c r="AD13" s="6"/>
      <c r="AE13" s="6"/>
      <c r="AF13" s="6"/>
      <c r="AG13" s="6"/>
      <c r="AH13" s="6"/>
      <c r="AI13" s="6"/>
    </row>
    <row r="14" spans="1:35">
      <c r="A14" s="46" t="s">
        <v>16</v>
      </c>
      <c r="B14" s="46" t="s">
        <v>8</v>
      </c>
      <c r="C14" s="10">
        <v>0</v>
      </c>
      <c r="D14" s="10">
        <v>0.64656581150581638</v>
      </c>
      <c r="E14" s="10">
        <v>72646.059041900517</v>
      </c>
      <c r="F14" s="10">
        <v>146480.64579507115</v>
      </c>
      <c r="G14" s="10">
        <v>588258.55089838651</v>
      </c>
      <c r="H14" s="10">
        <v>556470.06122948125</v>
      </c>
      <c r="I14" s="10">
        <v>520065.47910080367</v>
      </c>
      <c r="J14" s="10">
        <v>487328.96836991567</v>
      </c>
      <c r="K14" s="10">
        <v>454161.15115017258</v>
      </c>
      <c r="L14" s="10">
        <v>457602.6360091138</v>
      </c>
      <c r="M14" s="10">
        <v>527379.46158034098</v>
      </c>
      <c r="N14" s="10">
        <v>544725.66270078707</v>
      </c>
      <c r="O14" s="10">
        <v>507651.39860515215</v>
      </c>
      <c r="P14" s="10">
        <v>474440.56456602411</v>
      </c>
      <c r="Q14" s="10">
        <v>443402.39827226498</v>
      </c>
      <c r="R14" s="10">
        <v>415491.59038537205</v>
      </c>
      <c r="S14" s="10">
        <v>387213.0960439145</v>
      </c>
      <c r="T14" s="10">
        <v>362394.98194092431</v>
      </c>
      <c r="U14" s="10">
        <v>381413.62466356816</v>
      </c>
      <c r="V14" s="10">
        <v>384322.30941809452</v>
      </c>
      <c r="W14" s="10">
        <v>358165.17329233006</v>
      </c>
      <c r="X14" s="10">
        <v>396827.91816227545</v>
      </c>
      <c r="Y14" s="10">
        <v>402723.92172861018</v>
      </c>
      <c r="Z14" s="10">
        <v>422419.01577415096</v>
      </c>
      <c r="AA14" s="10">
        <v>399635.20982748253</v>
      </c>
      <c r="AD14" s="6"/>
      <c r="AE14" s="6"/>
      <c r="AF14" s="6"/>
      <c r="AG14" s="6"/>
      <c r="AH14" s="6"/>
      <c r="AI14" s="6"/>
    </row>
    <row r="15" spans="1:35">
      <c r="A15" s="46" t="s">
        <v>16</v>
      </c>
      <c r="B15" s="46" t="s">
        <v>85</v>
      </c>
      <c r="C15" s="10">
        <v>0</v>
      </c>
      <c r="D15" s="10">
        <v>0.66741595574391233</v>
      </c>
      <c r="E15" s="10">
        <v>91846.281542646713</v>
      </c>
      <c r="F15" s="10">
        <v>87079.330709632137</v>
      </c>
      <c r="G15" s="10">
        <v>81152.674934361916</v>
      </c>
      <c r="H15" s="10">
        <v>94169.750685246749</v>
      </c>
      <c r="I15" s="10">
        <v>88009.117891665795</v>
      </c>
      <c r="J15" s="10">
        <v>107134.89572907767</v>
      </c>
      <c r="K15" s="10">
        <v>122276.96839373966</v>
      </c>
      <c r="L15" s="10">
        <v>136898.3144630102</v>
      </c>
      <c r="M15" s="10">
        <v>186694.73895675494</v>
      </c>
      <c r="N15" s="10">
        <v>174942.88737701476</v>
      </c>
      <c r="O15" s="10">
        <v>163036.20911307621</v>
      </c>
      <c r="P15" s="10">
        <v>152370.30868829798</v>
      </c>
      <c r="Q15" s="10">
        <v>142402.16858035407</v>
      </c>
      <c r="R15" s="10">
        <v>133438.4028467717</v>
      </c>
      <c r="S15" s="10">
        <v>124356.55310462964</v>
      </c>
      <c r="T15" s="10">
        <v>122316.76374887457</v>
      </c>
      <c r="U15" s="10">
        <v>129877.9344208892</v>
      </c>
      <c r="V15" s="10">
        <v>121702.53671387397</v>
      </c>
      <c r="W15" s="10">
        <v>149459.71653042649</v>
      </c>
      <c r="X15" s="10">
        <v>176435.94671621482</v>
      </c>
      <c r="Y15" s="10">
        <v>151102.58449703464</v>
      </c>
      <c r="Z15" s="10">
        <v>141329.27205088746</v>
      </c>
      <c r="AA15" s="10">
        <v>131710.35430665207</v>
      </c>
      <c r="AD15" s="6"/>
      <c r="AE15" s="6"/>
      <c r="AF15" s="6"/>
      <c r="AG15" s="6"/>
      <c r="AH15" s="6"/>
      <c r="AI15" s="6"/>
    </row>
    <row r="16" spans="1:35">
      <c r="A16" s="46" t="s">
        <v>16</v>
      </c>
      <c r="B16" s="46" t="s">
        <v>198</v>
      </c>
      <c r="C16" s="10">
        <v>0</v>
      </c>
      <c r="D16" s="10">
        <v>0</v>
      </c>
      <c r="E16" s="10">
        <v>0</v>
      </c>
      <c r="F16" s="10">
        <v>0</v>
      </c>
      <c r="G16" s="10">
        <v>614439.45818792493</v>
      </c>
      <c r="H16" s="10">
        <v>888235.11169677903</v>
      </c>
      <c r="I16" s="10">
        <v>830126.29881353455</v>
      </c>
      <c r="J16" s="10">
        <v>777872.41227680678</v>
      </c>
      <c r="K16" s="10">
        <v>724930.08672294929</v>
      </c>
      <c r="L16" s="10">
        <v>677504.76466185704</v>
      </c>
      <c r="M16" s="10">
        <v>633182.03419585736</v>
      </c>
      <c r="N16" s="10">
        <v>593325.18335353141</v>
      </c>
      <c r="O16" s="10">
        <v>552943.24080365372</v>
      </c>
      <c r="P16" s="10">
        <v>516769.41156036919</v>
      </c>
      <c r="Q16" s="10">
        <v>482962.07125050313</v>
      </c>
      <c r="R16" s="10">
        <v>452561.13529825356</v>
      </c>
      <c r="S16" s="10">
        <v>421759.70625924814</v>
      </c>
      <c r="T16" s="10">
        <v>396220.43988341838</v>
      </c>
      <c r="U16" s="10">
        <v>370299.48545334238</v>
      </c>
      <c r="V16" s="10">
        <v>346990.28094107774</v>
      </c>
      <c r="W16" s="10">
        <v>323374.0347748496</v>
      </c>
      <c r="X16" s="10">
        <v>302218.74024669291</v>
      </c>
      <c r="Y16" s="10">
        <v>282447.43062966375</v>
      </c>
      <c r="Z16" s="10">
        <v>267575.09905997844</v>
      </c>
      <c r="AA16" s="10">
        <v>249363.83040768502</v>
      </c>
      <c r="AD16" s="6"/>
      <c r="AE16" s="6"/>
      <c r="AF16" s="6"/>
      <c r="AG16" s="6"/>
      <c r="AH16" s="6"/>
      <c r="AI16" s="6"/>
    </row>
    <row r="17" spans="1:35">
      <c r="A17" s="46" t="s">
        <v>16</v>
      </c>
      <c r="B17" s="46" t="s">
        <v>15</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D17" s="6"/>
      <c r="AE17" s="6"/>
      <c r="AF17" s="6"/>
      <c r="AG17" s="6"/>
      <c r="AH17" s="6"/>
      <c r="AI17" s="6"/>
    </row>
    <row r="18" spans="1:35">
      <c r="A18" s="53" t="s">
        <v>84</v>
      </c>
      <c r="B18" s="53"/>
      <c r="C18" s="27">
        <v>0</v>
      </c>
      <c r="D18" s="27">
        <v>980695.74563887063</v>
      </c>
      <c r="E18" s="27">
        <v>1994858.6609176865</v>
      </c>
      <c r="F18" s="27">
        <v>3240633.2040405865</v>
      </c>
      <c r="G18" s="27">
        <v>4442422.9326139465</v>
      </c>
      <c r="H18" s="27">
        <v>5450325.0115495119</v>
      </c>
      <c r="I18" s="27">
        <v>5130658.3409008188</v>
      </c>
      <c r="J18" s="27">
        <v>4846898.7626955789</v>
      </c>
      <c r="K18" s="27">
        <v>4779487.3643258363</v>
      </c>
      <c r="L18" s="27">
        <v>4704539.7462377399</v>
      </c>
      <c r="M18" s="27">
        <v>4829622.4145180723</v>
      </c>
      <c r="N18" s="27">
        <v>4664834.7455713423</v>
      </c>
      <c r="O18" s="27">
        <v>4539637.6013976149</v>
      </c>
      <c r="P18" s="27">
        <v>4429876.37174406</v>
      </c>
      <c r="Q18" s="27">
        <v>4307029.294569836</v>
      </c>
      <c r="R18" s="27">
        <v>4191863.7820954584</v>
      </c>
      <c r="S18" s="27">
        <v>3925960.6800000854</v>
      </c>
      <c r="T18" s="27">
        <v>3854476.2219629399</v>
      </c>
      <c r="U18" s="27">
        <v>3662804.7305607977</v>
      </c>
      <c r="V18" s="27">
        <v>3466814.3459875723</v>
      </c>
      <c r="W18" s="27">
        <v>3294534.6437598034</v>
      </c>
      <c r="X18" s="27">
        <v>3215713.5119328257</v>
      </c>
      <c r="Y18" s="27">
        <v>3143622.0537455124</v>
      </c>
      <c r="Z18" s="27">
        <v>3000772.1053378959</v>
      </c>
      <c r="AA18" s="27">
        <v>2865219.4980272488</v>
      </c>
    </row>
    <row r="19" spans="1:35">
      <c r="A19" s="6"/>
      <c r="B19" s="6"/>
    </row>
    <row r="20" spans="1:35">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35">
      <c r="A21" s="46" t="s">
        <v>22</v>
      </c>
      <c r="B21" s="46" t="s">
        <v>2</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row>
    <row r="22" spans="1:35">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36"/>
      <c r="AC22" s="36"/>
    </row>
    <row r="23" spans="1:35">
      <c r="A23" s="46" t="s">
        <v>22</v>
      </c>
      <c r="B23" s="46" t="s">
        <v>7</v>
      </c>
      <c r="C23" s="10">
        <v>0</v>
      </c>
      <c r="D23" s="10">
        <v>2.1545614139526799E-4</v>
      </c>
      <c r="E23" s="10">
        <v>2.0136087975257798E-4</v>
      </c>
      <c r="F23" s="10">
        <v>1.88685832083429E-4</v>
      </c>
      <c r="G23" s="10">
        <v>1.7584379212718098E-4</v>
      </c>
      <c r="H23" s="10">
        <v>1.64339992596452E-4</v>
      </c>
      <c r="I23" s="10">
        <v>3.9296362784123403E-3</v>
      </c>
      <c r="J23" s="10">
        <v>3.7073809130774901E-3</v>
      </c>
      <c r="K23" s="10">
        <v>3.7663822359070803E-3</v>
      </c>
      <c r="L23" s="10">
        <v>4.3055857639749603E-3</v>
      </c>
      <c r="M23" s="10">
        <v>4.5551305750011501E-3</v>
      </c>
      <c r="N23" s="10">
        <v>4.2683991242432806E-3</v>
      </c>
      <c r="O23" s="10">
        <v>3.9992109435690298E-3</v>
      </c>
      <c r="P23" s="10">
        <v>4.4443095376046106E-3</v>
      </c>
      <c r="Q23" s="10">
        <v>4.5223160825963102E-3</v>
      </c>
      <c r="R23" s="10">
        <v>4.9311516501029098E-3</v>
      </c>
      <c r="S23" s="10">
        <v>7.8587139812788809E-3</v>
      </c>
      <c r="T23" s="10">
        <v>1.32389883062018E-2</v>
      </c>
      <c r="U23" s="10">
        <v>1.2390845368768E-2</v>
      </c>
      <c r="V23" s="10">
        <v>1.1610879787056399E-2</v>
      </c>
      <c r="W23" s="10">
        <v>1.0820638249013199E-2</v>
      </c>
      <c r="X23" s="10">
        <v>1.1847911204818599E-2</v>
      </c>
      <c r="Y23" s="10">
        <v>1.1128175280716E-2</v>
      </c>
      <c r="Z23" s="10">
        <v>1.1821338283580901E-2</v>
      </c>
      <c r="AA23" s="10">
        <v>1.10377823002037E-2</v>
      </c>
      <c r="AB23" s="36"/>
      <c r="AC23" s="36"/>
    </row>
    <row r="24" spans="1:35">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36"/>
      <c r="AC24" s="36"/>
    </row>
    <row r="25" spans="1:35">
      <c r="A25" s="46" t="s">
        <v>22</v>
      </c>
      <c r="B25" s="46" t="s">
        <v>5</v>
      </c>
      <c r="C25" s="10">
        <v>0</v>
      </c>
      <c r="D25" s="10">
        <v>9.7448555066664781E-3</v>
      </c>
      <c r="E25" s="10">
        <v>9.1568122988007691E-3</v>
      </c>
      <c r="F25" s="10">
        <v>8.6881780687312008E-3</v>
      </c>
      <c r="G25" s="10">
        <v>9.474174080595631E-3</v>
      </c>
      <c r="H25" s="10">
        <v>9.4433797459057001E-3</v>
      </c>
      <c r="I25" s="10">
        <v>9.5368726597112891E-3</v>
      </c>
      <c r="J25" s="10">
        <v>9.3965608665606409E-3</v>
      </c>
      <c r="K25" s="10">
        <v>9.4745295593425399E-3</v>
      </c>
      <c r="L25" s="10">
        <v>9.5027102888191398E-3</v>
      </c>
      <c r="M25" s="10">
        <v>9.8397826281813108E-3</v>
      </c>
      <c r="N25" s="10">
        <v>9.6197770341895604E-3</v>
      </c>
      <c r="O25" s="10">
        <v>9.5521888356532702E-3</v>
      </c>
      <c r="P25" s="10">
        <v>9.7897952790258307E-3</v>
      </c>
      <c r="Q25" s="10">
        <v>9.4906633582497683E-3</v>
      </c>
      <c r="R25" s="10">
        <v>9.9621579646053306E-3</v>
      </c>
      <c r="S25" s="10">
        <v>1.2228183719669619E-2</v>
      </c>
      <c r="T25" s="10">
        <v>11207.079886854121</v>
      </c>
      <c r="U25" s="10">
        <v>10473.906502361262</v>
      </c>
      <c r="V25" s="10">
        <v>9814.6065653615278</v>
      </c>
      <c r="W25" s="10">
        <v>9146.6210729417944</v>
      </c>
      <c r="X25" s="10">
        <v>8548.2449954945914</v>
      </c>
      <c r="Y25" s="10">
        <v>7989.0142201863255</v>
      </c>
      <c r="Z25" s="10">
        <v>7486.1345349775756</v>
      </c>
      <c r="AA25" s="10">
        <v>6976.6259504177033</v>
      </c>
      <c r="AB25" s="36"/>
      <c r="AC25" s="36"/>
    </row>
    <row r="26" spans="1:35">
      <c r="A26" s="46" t="s">
        <v>22</v>
      </c>
      <c r="B26" s="46" t="s">
        <v>3</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36"/>
      <c r="AC26" s="36"/>
    </row>
    <row r="27" spans="1:35">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36"/>
      <c r="AC27" s="36"/>
    </row>
    <row r="28" spans="1:35">
      <c r="A28" s="46" t="s">
        <v>22</v>
      </c>
      <c r="B28" s="46" t="s">
        <v>9</v>
      </c>
      <c r="C28" s="10">
        <v>0</v>
      </c>
      <c r="D28" s="10">
        <v>393915.20626235096</v>
      </c>
      <c r="E28" s="10">
        <v>873463.84278702084</v>
      </c>
      <c r="F28" s="10">
        <v>1472239.0651625751</v>
      </c>
      <c r="G28" s="10">
        <v>1551306.1120656617</v>
      </c>
      <c r="H28" s="10">
        <v>1568040.4778857431</v>
      </c>
      <c r="I28" s="10">
        <v>1465458.3902706145</v>
      </c>
      <c r="J28" s="10">
        <v>1373212.2949023924</v>
      </c>
      <c r="K28" s="10">
        <v>1279750.8679161468</v>
      </c>
      <c r="L28" s="10">
        <v>1196028.8485704334</v>
      </c>
      <c r="M28" s="10">
        <v>1117783.9708024773</v>
      </c>
      <c r="N28" s="10">
        <v>1047422.9102496735</v>
      </c>
      <c r="O28" s="10">
        <v>976134.85103192413</v>
      </c>
      <c r="P28" s="10">
        <v>912275.56485174678</v>
      </c>
      <c r="Q28" s="10">
        <v>852593.98644482112</v>
      </c>
      <c r="R28" s="10">
        <v>798925.81987779075</v>
      </c>
      <c r="S28" s="10">
        <v>744550.58229397784</v>
      </c>
      <c r="T28" s="10">
        <v>695841.66751696658</v>
      </c>
      <c r="U28" s="10">
        <v>650319.3166418497</v>
      </c>
      <c r="V28" s="10">
        <v>609383.71801120695</v>
      </c>
      <c r="W28" s="10">
        <v>567908.79770312621</v>
      </c>
      <c r="X28" s="10">
        <v>538006.76091185887</v>
      </c>
      <c r="Y28" s="10">
        <v>569615.79876372777</v>
      </c>
      <c r="Z28" s="10">
        <v>533760.24346952117</v>
      </c>
      <c r="AA28" s="10">
        <v>527459.2577828241</v>
      </c>
      <c r="AB28" s="36"/>
      <c r="AC28" s="36"/>
    </row>
    <row r="29" spans="1:35">
      <c r="A29" s="46" t="s">
        <v>22</v>
      </c>
      <c r="B29" s="46" t="s">
        <v>8</v>
      </c>
      <c r="C29" s="10">
        <v>0</v>
      </c>
      <c r="D29" s="10">
        <v>7.9709758031314581E-2</v>
      </c>
      <c r="E29" s="10">
        <v>72645.435289343412</v>
      </c>
      <c r="F29" s="10">
        <v>112742.20699158547</v>
      </c>
      <c r="G29" s="10">
        <v>542842.76884001645</v>
      </c>
      <c r="H29" s="10">
        <v>513155.2949255227</v>
      </c>
      <c r="I29" s="10">
        <v>479584.38769697538</v>
      </c>
      <c r="J29" s="10">
        <v>449396.02687329642</v>
      </c>
      <c r="K29" s="10">
        <v>418809.93760566309</v>
      </c>
      <c r="L29" s="10">
        <v>391411.15675083938</v>
      </c>
      <c r="M29" s="10">
        <v>365804.81966815394</v>
      </c>
      <c r="N29" s="10">
        <v>342778.53228586813</v>
      </c>
      <c r="O29" s="10">
        <v>319448.87618131004</v>
      </c>
      <c r="P29" s="10">
        <v>298550.35315716482</v>
      </c>
      <c r="Q29" s="10">
        <v>279019.02222594304</v>
      </c>
      <c r="R29" s="10">
        <v>261455.63664680309</v>
      </c>
      <c r="S29" s="10">
        <v>243660.86304820338</v>
      </c>
      <c r="T29" s="10">
        <v>227720.44189057304</v>
      </c>
      <c r="U29" s="10">
        <v>212822.89451735493</v>
      </c>
      <c r="V29" s="10">
        <v>199426.47018866762</v>
      </c>
      <c r="W29" s="10">
        <v>185853.41866977897</v>
      </c>
      <c r="X29" s="10">
        <v>199382.44692213539</v>
      </c>
      <c r="Y29" s="10">
        <v>192831.39623611706</v>
      </c>
      <c r="Z29" s="10">
        <v>192937.97733108161</v>
      </c>
      <c r="AA29" s="10">
        <v>179806.54622118134</v>
      </c>
      <c r="AB29" s="36"/>
      <c r="AC29" s="36"/>
    </row>
    <row r="30" spans="1:35">
      <c r="A30" s="46" t="s">
        <v>22</v>
      </c>
      <c r="B30" s="46" t="s">
        <v>85</v>
      </c>
      <c r="C30" s="10">
        <v>0</v>
      </c>
      <c r="D30" s="10">
        <v>0.43333863313632143</v>
      </c>
      <c r="E30" s="10">
        <v>90044.716330395764</v>
      </c>
      <c r="F30" s="10">
        <v>84376.682030929966</v>
      </c>
      <c r="G30" s="10">
        <v>78633.968419149518</v>
      </c>
      <c r="H30" s="10">
        <v>73489.690318679335</v>
      </c>
      <c r="I30" s="10">
        <v>68681.954441172624</v>
      </c>
      <c r="J30" s="10">
        <v>64358.637648961412</v>
      </c>
      <c r="K30" s="10">
        <v>59978.362099555998</v>
      </c>
      <c r="L30" s="10">
        <v>56054.545636767129</v>
      </c>
      <c r="M30" s="10">
        <v>52387.427762207401</v>
      </c>
      <c r="N30" s="10">
        <v>49089.802477780191</v>
      </c>
      <c r="O30" s="10">
        <v>45748.731618139755</v>
      </c>
      <c r="P30" s="10">
        <v>42755.828033920865</v>
      </c>
      <c r="Q30" s="10">
        <v>39958.72036593403</v>
      </c>
      <c r="R30" s="10">
        <v>37443.444216885844</v>
      </c>
      <c r="S30" s="10">
        <v>34895.036844079616</v>
      </c>
      <c r="T30" s="10">
        <v>36461.003528467125</v>
      </c>
      <c r="U30" s="10">
        <v>34075.713491839335</v>
      </c>
      <c r="V30" s="10">
        <v>31930.754559312423</v>
      </c>
      <c r="W30" s="10">
        <v>29757.795526273629</v>
      </c>
      <c r="X30" s="10">
        <v>60667.454534004333</v>
      </c>
      <c r="Y30" s="10">
        <v>35800.549601498169</v>
      </c>
      <c r="Z30" s="10">
        <v>33547.020795999189</v>
      </c>
      <c r="AA30" s="10">
        <v>31263.803729646028</v>
      </c>
      <c r="AB30" s="36"/>
      <c r="AC30" s="36"/>
    </row>
    <row r="31" spans="1:35">
      <c r="A31" s="46" t="s">
        <v>22</v>
      </c>
      <c r="B31" s="46" t="s">
        <v>198</v>
      </c>
      <c r="C31" s="10">
        <v>0</v>
      </c>
      <c r="D31" s="10">
        <v>0</v>
      </c>
      <c r="E31" s="10">
        <v>0</v>
      </c>
      <c r="F31" s="10">
        <v>0</v>
      </c>
      <c r="G31" s="10">
        <v>287068.59746609535</v>
      </c>
      <c r="H31" s="10">
        <v>306192.37413341098</v>
      </c>
      <c r="I31" s="10">
        <v>286161.09845405642</v>
      </c>
      <c r="J31" s="10">
        <v>268148.13936806686</v>
      </c>
      <c r="K31" s="10">
        <v>249897.86162346421</v>
      </c>
      <c r="L31" s="10">
        <v>233549.40545615801</v>
      </c>
      <c r="M31" s="10">
        <v>218270.47364226964</v>
      </c>
      <c r="N31" s="10">
        <v>204531.02009857606</v>
      </c>
      <c r="O31" s="10">
        <v>190610.55027974609</v>
      </c>
      <c r="P31" s="10">
        <v>178140.70153187599</v>
      </c>
      <c r="Q31" s="10">
        <v>166486.6374456065</v>
      </c>
      <c r="R31" s="10">
        <v>156006.81775616843</v>
      </c>
      <c r="S31" s="10">
        <v>145388.92793077114</v>
      </c>
      <c r="T31" s="10">
        <v>135877.56723884822</v>
      </c>
      <c r="U31" s="10">
        <v>126988.38501621337</v>
      </c>
      <c r="V31" s="10">
        <v>118994.86031569619</v>
      </c>
      <c r="W31" s="10">
        <v>110896.06517904751</v>
      </c>
      <c r="X31" s="10">
        <v>103641.19418784791</v>
      </c>
      <c r="Y31" s="10">
        <v>96860.935457436804</v>
      </c>
      <c r="Z31" s="10">
        <v>90763.838653602375</v>
      </c>
      <c r="AA31" s="10">
        <v>84586.415645949033</v>
      </c>
      <c r="AB31" s="36"/>
      <c r="AC31" s="36"/>
    </row>
    <row r="32" spans="1:35">
      <c r="A32" s="46" t="s">
        <v>22</v>
      </c>
      <c r="B32" s="46" t="s">
        <v>15</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36"/>
      <c r="AC32" s="36"/>
    </row>
    <row r="33" spans="1:29">
      <c r="A33" s="53" t="s">
        <v>84</v>
      </c>
      <c r="B33" s="53"/>
      <c r="C33" s="27">
        <v>0</v>
      </c>
      <c r="D33" s="27">
        <v>393915.7292710538</v>
      </c>
      <c r="E33" s="27">
        <v>1036154.0037649332</v>
      </c>
      <c r="F33" s="27">
        <v>1669357.9630619544</v>
      </c>
      <c r="G33" s="27">
        <v>2459851.456440941</v>
      </c>
      <c r="H33" s="27">
        <v>2460877.8468710757</v>
      </c>
      <c r="I33" s="27">
        <v>2299885.8443293278</v>
      </c>
      <c r="J33" s="27">
        <v>2155115.1118966588</v>
      </c>
      <c r="K33" s="27">
        <v>2008437.0424857417</v>
      </c>
      <c r="L33" s="27">
        <v>1877043.9702224941</v>
      </c>
      <c r="M33" s="27">
        <v>1754246.7062700214</v>
      </c>
      <c r="N33" s="27">
        <v>1643822.2790000741</v>
      </c>
      <c r="O33" s="27">
        <v>1531943.0226625197</v>
      </c>
      <c r="P33" s="27">
        <v>1431722.4618088133</v>
      </c>
      <c r="Q33" s="27">
        <v>1338058.3804952842</v>
      </c>
      <c r="R33" s="27">
        <v>1253831.7333909576</v>
      </c>
      <c r="S33" s="27">
        <v>1168495.4302039295</v>
      </c>
      <c r="T33" s="27">
        <v>1107107.7733006973</v>
      </c>
      <c r="U33" s="27">
        <v>1034680.228560464</v>
      </c>
      <c r="V33" s="27">
        <v>969550.42125112459</v>
      </c>
      <c r="W33" s="27">
        <v>903562.70897180645</v>
      </c>
      <c r="X33" s="27">
        <v>910246.1133992523</v>
      </c>
      <c r="Y33" s="27">
        <v>903097.70540714136</v>
      </c>
      <c r="Z33" s="27">
        <v>858495.22660652024</v>
      </c>
      <c r="AA33" s="27">
        <v>830092.6603678005</v>
      </c>
    </row>
    <row r="34" spans="1:29">
      <c r="AB34" s="36"/>
      <c r="AC34" s="36"/>
    </row>
    <row r="35" spans="1:29">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c r="AB35" s="36"/>
      <c r="AC35" s="36"/>
    </row>
    <row r="36" spans="1:29">
      <c r="A36" s="46" t="s">
        <v>23</v>
      </c>
      <c r="B36" s="46" t="s">
        <v>2</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36"/>
      <c r="AC36" s="36"/>
    </row>
    <row r="37" spans="1:29">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36"/>
      <c r="AC37" s="36"/>
    </row>
    <row r="38" spans="1:29">
      <c r="A38" s="46" t="s">
        <v>23</v>
      </c>
      <c r="B38" s="46" t="s">
        <v>7</v>
      </c>
      <c r="C38" s="10">
        <v>0</v>
      </c>
      <c r="D38" s="10">
        <v>2.04925110212238E-4</v>
      </c>
      <c r="E38" s="10">
        <v>1.9151879453753302E-4</v>
      </c>
      <c r="F38" s="10">
        <v>1.7946327584252201E-4</v>
      </c>
      <c r="G38" s="10">
        <v>1.67248927082993E-4</v>
      </c>
      <c r="H38" s="10">
        <v>1.5630740844524299E-4</v>
      </c>
      <c r="I38" s="10">
        <v>3.16589370829338E-3</v>
      </c>
      <c r="J38" s="10">
        <v>3.3983765659678002E-3</v>
      </c>
      <c r="K38" s="10">
        <v>3.63348553172641E-3</v>
      </c>
      <c r="L38" s="10">
        <v>4.2592836376156903E-3</v>
      </c>
      <c r="M38" s="10">
        <v>5.6968050413704601E-3</v>
      </c>
      <c r="N38" s="10">
        <v>5.3382086965891801E-3</v>
      </c>
      <c r="O38" s="10">
        <v>5.0033199381903206E-3</v>
      </c>
      <c r="P38" s="10">
        <v>5.6339284336519406E-3</v>
      </c>
      <c r="Q38" s="10">
        <v>5.2653536748436796E-3</v>
      </c>
      <c r="R38" s="10">
        <v>6.22443337533233E-3</v>
      </c>
      <c r="S38" s="10">
        <v>9.4126521607576993E-3</v>
      </c>
      <c r="T38" s="10">
        <v>1.2559401737764899E-2</v>
      </c>
      <c r="U38" s="10">
        <v>1.1763429100169301E-2</v>
      </c>
      <c r="V38" s="10">
        <v>1.1029865927528E-2</v>
      </c>
      <c r="W38" s="10">
        <v>1.02862214378569E-2</v>
      </c>
      <c r="X38" s="10">
        <v>1.10609545683638E-2</v>
      </c>
      <c r="Y38" s="10">
        <v>1.44989473525871E-2</v>
      </c>
      <c r="Z38" s="10">
        <v>1.3595888360658301E-2</v>
      </c>
      <c r="AA38" s="10">
        <v>1.33172429134984E-2</v>
      </c>
      <c r="AB38" s="36"/>
      <c r="AC38" s="36"/>
    </row>
    <row r="39" spans="1:29">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36"/>
      <c r="AC39" s="36"/>
    </row>
    <row r="40" spans="1:29">
      <c r="A40" s="46" t="s">
        <v>23</v>
      </c>
      <c r="B40" s="46" t="s">
        <v>5</v>
      </c>
      <c r="C40" s="10">
        <v>0</v>
      </c>
      <c r="D40" s="10">
        <v>6.8552108233817305E-3</v>
      </c>
      <c r="E40" s="10">
        <v>6.8902277311260404E-3</v>
      </c>
      <c r="F40" s="10">
        <v>7.2812653239253304E-3</v>
      </c>
      <c r="G40" s="10">
        <v>8.8114104067213012E-3</v>
      </c>
      <c r="H40" s="10">
        <v>8.7811378082151489E-3</v>
      </c>
      <c r="I40" s="10">
        <v>9.2072751046396312E-3</v>
      </c>
      <c r="J40" s="10">
        <v>9.1944727469729804E-3</v>
      </c>
      <c r="K40" s="10">
        <v>9.2766881994364603E-3</v>
      </c>
      <c r="L40" s="10">
        <v>9.4006864792019005E-3</v>
      </c>
      <c r="M40" s="10">
        <v>2.402099855854398E-2</v>
      </c>
      <c r="N40" s="10">
        <v>2.2744728135977582E-2</v>
      </c>
      <c r="O40" s="10">
        <v>2.1282912261022299E-2</v>
      </c>
      <c r="P40" s="10">
        <v>1.9993188012929018E-2</v>
      </c>
      <c r="Q40" s="10">
        <v>1.8765679921913261E-2</v>
      </c>
      <c r="R40" s="10">
        <v>1.7781798297612318E-2</v>
      </c>
      <c r="S40" s="10">
        <v>1.6694972373413917E-2</v>
      </c>
      <c r="T40" s="10">
        <v>3774.6585721239871</v>
      </c>
      <c r="U40" s="10">
        <v>3527.7183721241045</v>
      </c>
      <c r="V40" s="10">
        <v>3305.6595054687978</v>
      </c>
      <c r="W40" s="10">
        <v>6069.9151211456037</v>
      </c>
      <c r="X40" s="10">
        <v>5672.8180369809797</v>
      </c>
      <c r="Y40" s="10">
        <v>15984.001237488075</v>
      </c>
      <c r="Z40" s="10">
        <v>14977.857645996457</v>
      </c>
      <c r="AA40" s="10">
        <v>23854.544657416707</v>
      </c>
      <c r="AB40" s="36"/>
      <c r="AC40" s="36"/>
    </row>
    <row r="41" spans="1:29">
      <c r="A41" s="46" t="s">
        <v>23</v>
      </c>
      <c r="B41" s="46" t="s">
        <v>3</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36"/>
      <c r="AC41" s="36"/>
    </row>
    <row r="42" spans="1:29">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36"/>
      <c r="AC42" s="36"/>
    </row>
    <row r="43" spans="1:29">
      <c r="A43" s="46" t="s">
        <v>23</v>
      </c>
      <c r="B43" s="46" t="s">
        <v>9</v>
      </c>
      <c r="C43" s="10">
        <v>0</v>
      </c>
      <c r="D43" s="10">
        <v>479355.65606736165</v>
      </c>
      <c r="E43" s="10">
        <v>710884.64164455561</v>
      </c>
      <c r="F43" s="10">
        <v>1060304.8283443127</v>
      </c>
      <c r="G43" s="10">
        <v>988140.03189692507</v>
      </c>
      <c r="H43" s="10">
        <v>1061487.8407390192</v>
      </c>
      <c r="I43" s="10">
        <v>992044.71096450579</v>
      </c>
      <c r="J43" s="10">
        <v>929598.55094548652</v>
      </c>
      <c r="K43" s="10">
        <v>866329.67152133293</v>
      </c>
      <c r="L43" s="10">
        <v>809653.90339284495</v>
      </c>
      <c r="M43" s="10">
        <v>756685.91138391953</v>
      </c>
      <c r="N43" s="10">
        <v>709054.8635678693</v>
      </c>
      <c r="O43" s="10">
        <v>660796.28423616767</v>
      </c>
      <c r="P43" s="10">
        <v>617566.63907749823</v>
      </c>
      <c r="Q43" s="10">
        <v>577165.09090581199</v>
      </c>
      <c r="R43" s="10">
        <v>540834.33384834672</v>
      </c>
      <c r="S43" s="10">
        <v>504024.9647589564</v>
      </c>
      <c r="T43" s="10">
        <v>606429.03704849142</v>
      </c>
      <c r="U43" s="10">
        <v>568956.66971821932</v>
      </c>
      <c r="V43" s="10">
        <v>539843.49775693205</v>
      </c>
      <c r="W43" s="10">
        <v>511003.57186285389</v>
      </c>
      <c r="X43" s="10">
        <v>507259.1618226823</v>
      </c>
      <c r="Y43" s="10">
        <v>502509.45335362625</v>
      </c>
      <c r="Z43" s="10">
        <v>471244.52135416667</v>
      </c>
      <c r="AA43" s="10">
        <v>461963.34270650113</v>
      </c>
      <c r="AB43" s="36"/>
      <c r="AC43" s="36"/>
    </row>
    <row r="44" spans="1:29">
      <c r="A44" s="46" t="s">
        <v>23</v>
      </c>
      <c r="B44" s="46" t="s">
        <v>8</v>
      </c>
      <c r="C44" s="10">
        <v>0</v>
      </c>
      <c r="D44" s="10">
        <v>3.3718713833216257E-2</v>
      </c>
      <c r="E44" s="10">
        <v>4.6524061838049129E-2</v>
      </c>
      <c r="F44" s="10">
        <v>7.4639039784672068E-2</v>
      </c>
      <c r="G44" s="10">
        <v>2730.4593007052335</v>
      </c>
      <c r="H44" s="10">
        <v>3421.9409903856208</v>
      </c>
      <c r="I44" s="10">
        <v>3198.0758262874624</v>
      </c>
      <c r="J44" s="10">
        <v>2996.767580281467</v>
      </c>
      <c r="K44" s="10">
        <v>2792.808971239278</v>
      </c>
      <c r="L44" s="10">
        <v>35763.061565004944</v>
      </c>
      <c r="M44" s="10">
        <v>133136.8674114281</v>
      </c>
      <c r="N44" s="10">
        <v>124756.31178324357</v>
      </c>
      <c r="O44" s="10">
        <v>116265.34377123162</v>
      </c>
      <c r="P44" s="10">
        <v>108659.20149987652</v>
      </c>
      <c r="Q44" s="10">
        <v>101550.6561838812</v>
      </c>
      <c r="R44" s="10">
        <v>95158.357653792773</v>
      </c>
      <c r="S44" s="10">
        <v>88681.870392066368</v>
      </c>
      <c r="T44" s="10">
        <v>83393.821246707623</v>
      </c>
      <c r="U44" s="10">
        <v>120664.81830786532</v>
      </c>
      <c r="V44" s="10">
        <v>139986.65619725097</v>
      </c>
      <c r="W44" s="10">
        <v>130459.10494254954</v>
      </c>
      <c r="X44" s="10">
        <v>142893.64901614634</v>
      </c>
      <c r="Y44" s="10">
        <v>144356.85295294423</v>
      </c>
      <c r="Z44" s="10">
        <v>161635.25870269211</v>
      </c>
      <c r="AA44" s="10">
        <v>150944.85967585939</v>
      </c>
      <c r="AB44" s="36"/>
      <c r="AC44" s="36"/>
    </row>
    <row r="45" spans="1:29">
      <c r="A45" s="46" t="s">
        <v>23</v>
      </c>
      <c r="B45" s="46" t="s">
        <v>85</v>
      </c>
      <c r="C45" s="10">
        <v>0</v>
      </c>
      <c r="D45" s="10">
        <v>6.2042346448943804E-2</v>
      </c>
      <c r="E45" s="10">
        <v>0.26743885041816901</v>
      </c>
      <c r="F45" s="10">
        <v>0.26880979421864903</v>
      </c>
      <c r="G45" s="10">
        <v>0.25051448248342401</v>
      </c>
      <c r="H45" s="10">
        <v>0.234125684498738</v>
      </c>
      <c r="I45" s="10">
        <v>0.21890934620748609</v>
      </c>
      <c r="J45" s="10">
        <v>0.20530568300845367</v>
      </c>
      <c r="K45" s="10">
        <v>0.1915699254187079</v>
      </c>
      <c r="L45" s="10">
        <v>0.17932704824908699</v>
      </c>
      <c r="M45" s="10">
        <v>0.1680061514051753</v>
      </c>
      <c r="N45" s="10">
        <v>0.15790715531711783</v>
      </c>
      <c r="O45" s="10">
        <v>0.14775326689945398</v>
      </c>
      <c r="P45" s="10">
        <v>0.13890922424235949</v>
      </c>
      <c r="Q45" s="10">
        <v>0.1307549982978056</v>
      </c>
      <c r="R45" s="10">
        <v>0.123739773891551</v>
      </c>
      <c r="S45" s="10">
        <v>0.11711212316517521</v>
      </c>
      <c r="T45" s="10">
        <v>2246.8196855864071</v>
      </c>
      <c r="U45" s="10">
        <v>17663.019547340078</v>
      </c>
      <c r="V45" s="10">
        <v>16551.188924739836</v>
      </c>
      <c r="W45" s="10">
        <v>32952.498748958817</v>
      </c>
      <c r="X45" s="10">
        <v>30796.714414648741</v>
      </c>
      <c r="Y45" s="10">
        <v>36354.03466337626</v>
      </c>
      <c r="Z45" s="10">
        <v>34065.65681046083</v>
      </c>
      <c r="AA45" s="10">
        <v>31747.134865552522</v>
      </c>
      <c r="AB45" s="36"/>
      <c r="AC45" s="36"/>
    </row>
    <row r="46" spans="1:29">
      <c r="A46" s="46" t="s">
        <v>23</v>
      </c>
      <c r="B46" s="46" t="s">
        <v>198</v>
      </c>
      <c r="C46" s="10">
        <v>0</v>
      </c>
      <c r="D46" s="10">
        <v>0</v>
      </c>
      <c r="E46" s="10">
        <v>0</v>
      </c>
      <c r="F46" s="10">
        <v>0</v>
      </c>
      <c r="G46" s="10">
        <v>178761.11175055153</v>
      </c>
      <c r="H46" s="10">
        <v>271359.30440561823</v>
      </c>
      <c r="I46" s="10">
        <v>253606.82783481639</v>
      </c>
      <c r="J46" s="10">
        <v>237643.05916134422</v>
      </c>
      <c r="K46" s="10">
        <v>221468.96995035955</v>
      </c>
      <c r="L46" s="10">
        <v>206980.34725307117</v>
      </c>
      <c r="M46" s="10">
        <v>193439.57818665297</v>
      </c>
      <c r="N46" s="10">
        <v>181263.15324058346</v>
      </c>
      <c r="O46" s="10">
        <v>168926.30497390768</v>
      </c>
      <c r="P46" s="10">
        <v>157875.05206261494</v>
      </c>
      <c r="Q46" s="10">
        <v>147546.77857573706</v>
      </c>
      <c r="R46" s="10">
        <v>138259.16484491239</v>
      </c>
      <c r="S46" s="10">
        <v>128849.18770821653</v>
      </c>
      <c r="T46" s="10">
        <v>120419.80338471424</v>
      </c>
      <c r="U46" s="10">
        <v>112541.87534393366</v>
      </c>
      <c r="V46" s="10">
        <v>105457.71316062918</v>
      </c>
      <c r="W46" s="10">
        <v>98280.23044989651</v>
      </c>
      <c r="X46" s="10">
        <v>91850.685619453216</v>
      </c>
      <c r="Y46" s="10">
        <v>85841.764818382973</v>
      </c>
      <c r="Z46" s="10">
        <v>80438.29111338513</v>
      </c>
      <c r="AA46" s="10">
        <v>74963.628350997125</v>
      </c>
      <c r="AB46" s="36"/>
      <c r="AC46" s="36"/>
    </row>
    <row r="47" spans="1:29">
      <c r="A47" s="46" t="s">
        <v>23</v>
      </c>
      <c r="B47" s="46" t="s">
        <v>15</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36"/>
      <c r="AC47" s="36"/>
    </row>
    <row r="48" spans="1:29">
      <c r="A48" s="53" t="s">
        <v>84</v>
      </c>
      <c r="B48" s="53"/>
      <c r="C48" s="27">
        <v>0</v>
      </c>
      <c r="D48" s="27">
        <v>479355.7588885579</v>
      </c>
      <c r="E48" s="27">
        <v>710884.96268921427</v>
      </c>
      <c r="F48" s="27">
        <v>1060305.1792538753</v>
      </c>
      <c r="G48" s="27">
        <v>1169631.8624413237</v>
      </c>
      <c r="H48" s="27">
        <v>1336269.3291981528</v>
      </c>
      <c r="I48" s="27">
        <v>1248849.8459081247</v>
      </c>
      <c r="J48" s="27">
        <v>1170238.5955856445</v>
      </c>
      <c r="K48" s="27">
        <v>1090591.6549230309</v>
      </c>
      <c r="L48" s="27">
        <v>1052397.5051979395</v>
      </c>
      <c r="M48" s="27">
        <v>1083262.5547059556</v>
      </c>
      <c r="N48" s="27">
        <v>1015074.5145817886</v>
      </c>
      <c r="O48" s="27">
        <v>945988.10702080594</v>
      </c>
      <c r="P48" s="27">
        <v>884101.05717633036</v>
      </c>
      <c r="Q48" s="27">
        <v>826262.68045146216</v>
      </c>
      <c r="R48" s="27">
        <v>774252.00409305736</v>
      </c>
      <c r="S48" s="27">
        <v>721556.16607898695</v>
      </c>
      <c r="T48" s="27">
        <v>816264.15249702544</v>
      </c>
      <c r="U48" s="27">
        <v>823354.11305291159</v>
      </c>
      <c r="V48" s="27">
        <v>805144.72657488671</v>
      </c>
      <c r="W48" s="27">
        <v>778765.33141162584</v>
      </c>
      <c r="X48" s="27">
        <v>778473.03997086606</v>
      </c>
      <c r="Y48" s="27">
        <v>785046.12152476516</v>
      </c>
      <c r="Z48" s="27">
        <v>762361.59922258963</v>
      </c>
      <c r="AA48" s="27">
        <v>743473.52357356984</v>
      </c>
    </row>
    <row r="49" spans="1:29">
      <c r="AB49" s="36"/>
      <c r="AC49" s="36"/>
    </row>
    <row r="50" spans="1:29">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c r="AB50" s="36"/>
      <c r="AC50" s="36"/>
    </row>
    <row r="51" spans="1:29">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c r="AB51" s="36"/>
      <c r="AC51" s="36"/>
    </row>
    <row r="52" spans="1:29">
      <c r="A52" s="46" t="s">
        <v>24</v>
      </c>
      <c r="B52" s="46" t="s">
        <v>11</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36"/>
      <c r="AC52" s="36"/>
    </row>
    <row r="53" spans="1:29">
      <c r="A53" s="46" t="s">
        <v>24</v>
      </c>
      <c r="B53" s="46" t="s">
        <v>7</v>
      </c>
      <c r="C53" s="10">
        <v>0</v>
      </c>
      <c r="D53" s="10">
        <v>2.0579324927224698E-4</v>
      </c>
      <c r="E53" s="10">
        <v>1.9233013945320403E-4</v>
      </c>
      <c r="F53" s="10">
        <v>1.80223549092759E-4</v>
      </c>
      <c r="G53" s="10">
        <v>1.6795745580451099E-4</v>
      </c>
      <c r="H53" s="10">
        <v>1.5696958482030801E-4</v>
      </c>
      <c r="I53" s="10">
        <v>3.6786131315309899E-3</v>
      </c>
      <c r="J53" s="10">
        <v>3.5837432774980102E-3</v>
      </c>
      <c r="K53" s="10">
        <v>3.8713307133748202E-3</v>
      </c>
      <c r="L53" s="10">
        <v>5.0011413743662799E-3</v>
      </c>
      <c r="M53" s="10">
        <v>4.6739638999750803E-3</v>
      </c>
      <c r="N53" s="10">
        <v>4.37975225713333E-3</v>
      </c>
      <c r="O53" s="10">
        <v>4.08166440992441E-3</v>
      </c>
      <c r="P53" s="10">
        <v>4.1677564498074499E-3</v>
      </c>
      <c r="Q53" s="10">
        <v>4.02035018347662E-3</v>
      </c>
      <c r="R53" s="10">
        <v>4.2532799247369602E-3</v>
      </c>
      <c r="S53" s="10">
        <v>4.8705521544867604E-3</v>
      </c>
      <c r="T53" s="10">
        <v>7.2902611685739093E-3</v>
      </c>
      <c r="U53" s="10">
        <v>6.8133281930311904E-3</v>
      </c>
      <c r="V53" s="10">
        <v>7.0571571176541899E-3</v>
      </c>
      <c r="W53" s="10">
        <v>6.6090725671180796E-3</v>
      </c>
      <c r="X53" s="10">
        <v>6.80154402320742E-3</v>
      </c>
      <c r="Y53" s="10">
        <v>7.8717405559275196E-3</v>
      </c>
      <c r="Z53" s="10">
        <v>8.6976089201801308E-3</v>
      </c>
      <c r="AA53" s="10">
        <v>8.1237742029692996E-3</v>
      </c>
      <c r="AB53" s="36"/>
      <c r="AC53" s="36"/>
    </row>
    <row r="54" spans="1:29">
      <c r="A54" s="46" t="s">
        <v>24</v>
      </c>
      <c r="B54" s="46" t="s">
        <v>12</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36"/>
      <c r="AC54" s="36"/>
    </row>
    <row r="55" spans="1:29">
      <c r="A55" s="46" t="s">
        <v>24</v>
      </c>
      <c r="B55" s="46" t="s">
        <v>5</v>
      </c>
      <c r="C55" s="10">
        <v>0</v>
      </c>
      <c r="D55" s="10">
        <v>6.8678299877554406E-3</v>
      </c>
      <c r="E55" s="10">
        <v>6.9561258811404302E-3</v>
      </c>
      <c r="F55" s="10">
        <v>7.3234304472018993E-3</v>
      </c>
      <c r="G55" s="10">
        <v>9.1178956872303499E-3</v>
      </c>
      <c r="H55" s="10">
        <v>8.7715940189611215E-3</v>
      </c>
      <c r="I55" s="10">
        <v>9.3243127799194393E-3</v>
      </c>
      <c r="J55" s="10">
        <v>9.2667700863147285E-3</v>
      </c>
      <c r="K55" s="10">
        <v>9.3799301606209296E-3</v>
      </c>
      <c r="L55" s="10">
        <v>9.6265974234047494E-3</v>
      </c>
      <c r="M55" s="10">
        <v>1.0096288448112339E-2</v>
      </c>
      <c r="N55" s="10">
        <v>9.8568336878839102E-3</v>
      </c>
      <c r="O55" s="10">
        <v>9.5135820182705999E-3</v>
      </c>
      <c r="P55" s="10">
        <v>9.6984785156825105E-3</v>
      </c>
      <c r="Q55" s="10">
        <v>9.3842693336758324E-3</v>
      </c>
      <c r="R55" s="10">
        <v>9.7297111000903911E-3</v>
      </c>
      <c r="S55" s="10">
        <v>1.0269256380912492E-2</v>
      </c>
      <c r="T55" s="10">
        <v>9068.0814976121019</v>
      </c>
      <c r="U55" s="10">
        <v>8474.8425964131038</v>
      </c>
      <c r="V55" s="10">
        <v>7941.3784560427976</v>
      </c>
      <c r="W55" s="10">
        <v>22252.929803449442</v>
      </c>
      <c r="X55" s="10">
        <v>20797.130711561269</v>
      </c>
      <c r="Y55" s="10">
        <v>19436.57206715623</v>
      </c>
      <c r="Z55" s="10">
        <v>18716.332454635816</v>
      </c>
      <c r="AA55" s="10">
        <v>17442.490786890939</v>
      </c>
      <c r="AB55" s="36"/>
      <c r="AC55" s="36"/>
    </row>
    <row r="56" spans="1:29">
      <c r="A56" s="46" t="s">
        <v>24</v>
      </c>
      <c r="B56" s="46" t="s">
        <v>3</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36"/>
      <c r="AC56" s="36"/>
    </row>
    <row r="57" spans="1:29">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36"/>
      <c r="AC57" s="36"/>
    </row>
    <row r="58" spans="1:29">
      <c r="A58" s="46" t="s">
        <v>24</v>
      </c>
      <c r="B58" s="46" t="s">
        <v>9</v>
      </c>
      <c r="C58" s="10">
        <v>0</v>
      </c>
      <c r="D58" s="10">
        <v>107423.28701522639</v>
      </c>
      <c r="E58" s="10">
        <v>100395.60116763653</v>
      </c>
      <c r="F58" s="10">
        <v>134381.81364476701</v>
      </c>
      <c r="G58" s="10">
        <v>125235.80822813523</v>
      </c>
      <c r="H58" s="10">
        <v>731491.06464144203</v>
      </c>
      <c r="I58" s="10">
        <v>683636.5149292876</v>
      </c>
      <c r="J58" s="10">
        <v>655137.56554065726</v>
      </c>
      <c r="K58" s="10">
        <v>780769.4875700936</v>
      </c>
      <c r="L58" s="10">
        <v>888039.67539052723</v>
      </c>
      <c r="M58" s="10">
        <v>1104334.0266662659</v>
      </c>
      <c r="N58" s="10">
        <v>1123498.6557236856</v>
      </c>
      <c r="O58" s="10">
        <v>1239326.3304954362</v>
      </c>
      <c r="P58" s="10">
        <v>1337427.9090845047</v>
      </c>
      <c r="Q58" s="10">
        <v>1416890.061092071</v>
      </c>
      <c r="R58" s="10">
        <v>1483649.8286863519</v>
      </c>
      <c r="S58" s="10">
        <v>1382671.9758177113</v>
      </c>
      <c r="T58" s="10">
        <v>1292216.8010948964</v>
      </c>
      <c r="U58" s="10">
        <v>1207679.2547018037</v>
      </c>
      <c r="V58" s="10">
        <v>1131659.5634390414</v>
      </c>
      <c r="W58" s="10">
        <v>1054638.3216384635</v>
      </c>
      <c r="X58" s="10">
        <v>985643.35876965243</v>
      </c>
      <c r="Y58" s="10">
        <v>921162.01868670317</v>
      </c>
      <c r="Z58" s="10">
        <v>865145.36301442981</v>
      </c>
      <c r="AA58" s="10">
        <v>806263.2070280225</v>
      </c>
      <c r="AB58" s="36"/>
      <c r="AC58" s="36"/>
    </row>
    <row r="59" spans="1:29">
      <c r="A59" s="46" t="s">
        <v>24</v>
      </c>
      <c r="B59" s="46" t="s">
        <v>8</v>
      </c>
      <c r="C59" s="10">
        <v>0</v>
      </c>
      <c r="D59" s="10">
        <v>0.4893046716704344</v>
      </c>
      <c r="E59" s="10">
        <v>0.46192104702678755</v>
      </c>
      <c r="F59" s="10">
        <v>0.43653213703767535</v>
      </c>
      <c r="G59" s="10">
        <v>0.44484392351766922</v>
      </c>
      <c r="H59" s="10">
        <v>0.41599842651696528</v>
      </c>
      <c r="I59" s="10">
        <v>0.38884490237820812</v>
      </c>
      <c r="J59" s="10">
        <v>0.36445513563173959</v>
      </c>
      <c r="K59" s="10">
        <v>0.34037297036352043</v>
      </c>
      <c r="L59" s="10">
        <v>0.31930253666938291</v>
      </c>
      <c r="M59" s="10">
        <v>0.29900593781560153</v>
      </c>
      <c r="N59" s="10">
        <v>0.28021416925913001</v>
      </c>
      <c r="O59" s="10">
        <v>0.26116033038656805</v>
      </c>
      <c r="P59" s="10">
        <v>0.24426948343389215</v>
      </c>
      <c r="Q59" s="10">
        <v>0.22840618281848218</v>
      </c>
      <c r="R59" s="10">
        <v>0.21462358020905392</v>
      </c>
      <c r="S59" s="10">
        <v>0.20048943202696709</v>
      </c>
      <c r="T59" s="10">
        <v>0.18999004614917378</v>
      </c>
      <c r="U59" s="10">
        <v>0.17854368299215059</v>
      </c>
      <c r="V59" s="10">
        <v>0.1775692265250233</v>
      </c>
      <c r="W59" s="10">
        <v>0.16900553165504417</v>
      </c>
      <c r="X59" s="10">
        <v>0.29062960268426735</v>
      </c>
      <c r="Y59" s="10">
        <v>9105.7878056631052</v>
      </c>
      <c r="Z59" s="10">
        <v>14967.98091940104</v>
      </c>
      <c r="AA59" s="10">
        <v>19604.887585184217</v>
      </c>
      <c r="AB59" s="36"/>
      <c r="AC59" s="36"/>
    </row>
    <row r="60" spans="1:29">
      <c r="A60" s="46" t="s">
        <v>24</v>
      </c>
      <c r="B60" s="46" t="s">
        <v>85</v>
      </c>
      <c r="C60" s="10">
        <v>0</v>
      </c>
      <c r="D60" s="10">
        <v>8.8576308065868012E-2</v>
      </c>
      <c r="E60" s="10">
        <v>0.30167281440573857</v>
      </c>
      <c r="F60" s="10">
        <v>0.38017420796242773</v>
      </c>
      <c r="G60" s="10">
        <v>0.35435359154757062</v>
      </c>
      <c r="H60" s="10">
        <v>18326.459444799621</v>
      </c>
      <c r="I60" s="10">
        <v>17127.532566685288</v>
      </c>
      <c r="J60" s="10">
        <v>40715.083287686808</v>
      </c>
      <c r="K60" s="10">
        <v>60377.711525992505</v>
      </c>
      <c r="L60" s="10">
        <v>79048.536036290083</v>
      </c>
      <c r="M60" s="10">
        <v>132629.51825677915</v>
      </c>
      <c r="N60" s="10">
        <v>124280.89920738699</v>
      </c>
      <c r="O60" s="10">
        <v>115822.28793299131</v>
      </c>
      <c r="P60" s="10">
        <v>108245.13048318899</v>
      </c>
      <c r="Q60" s="10">
        <v>101163.67450138046</v>
      </c>
      <c r="R60" s="10">
        <v>94795.733511313112</v>
      </c>
      <c r="S60" s="10">
        <v>88343.895673242427</v>
      </c>
      <c r="T60" s="10">
        <v>82564.468282621587</v>
      </c>
      <c r="U60" s="10">
        <v>77163.055999356933</v>
      </c>
      <c r="V60" s="10">
        <v>72305.880206312038</v>
      </c>
      <c r="W60" s="10">
        <v>67384.797148094396</v>
      </c>
      <c r="X60" s="10">
        <v>62976.424883502681</v>
      </c>
      <c r="Y60" s="10">
        <v>58856.523872924612</v>
      </c>
      <c r="Z60" s="10">
        <v>55151.665883586116</v>
      </c>
      <c r="AA60" s="10">
        <v>51398.020982698792</v>
      </c>
      <c r="AB60" s="36"/>
      <c r="AC60" s="36"/>
    </row>
    <row r="61" spans="1:29">
      <c r="A61" s="46" t="s">
        <v>24</v>
      </c>
      <c r="B61" s="46" t="s">
        <v>198</v>
      </c>
      <c r="C61" s="10">
        <v>0</v>
      </c>
      <c r="D61" s="10">
        <v>0</v>
      </c>
      <c r="E61" s="10">
        <v>0</v>
      </c>
      <c r="F61" s="10">
        <v>0</v>
      </c>
      <c r="G61" s="10">
        <v>148609.66683392989</v>
      </c>
      <c r="H61" s="10">
        <v>310683.3488719415</v>
      </c>
      <c r="I61" s="10">
        <v>290358.2705552816</v>
      </c>
      <c r="J61" s="10">
        <v>272081.11124649609</v>
      </c>
      <c r="K61" s="10">
        <v>253563.15265679167</v>
      </c>
      <c r="L61" s="10">
        <v>236974.909920748</v>
      </c>
      <c r="M61" s="10">
        <v>221471.87907112806</v>
      </c>
      <c r="N61" s="10">
        <v>207530.906029184</v>
      </c>
      <c r="O61" s="10">
        <v>193406.26224909979</v>
      </c>
      <c r="P61" s="10">
        <v>180753.51621954321</v>
      </c>
      <c r="Q61" s="10">
        <v>168928.51999958878</v>
      </c>
      <c r="R61" s="10">
        <v>158294.98992179052</v>
      </c>
      <c r="S61" s="10">
        <v>147521.36438124289</v>
      </c>
      <c r="T61" s="10">
        <v>137870.43454560789</v>
      </c>
      <c r="U61" s="10">
        <v>128850.87384096641</v>
      </c>
      <c r="V61" s="10">
        <v>120740.10845782619</v>
      </c>
      <c r="W61" s="10">
        <v>112522.48438768191</v>
      </c>
      <c r="X61" s="10">
        <v>105161.20095436252</v>
      </c>
      <c r="Y61" s="10">
        <v>98281.496432384505</v>
      </c>
      <c r="Z61" s="10">
        <v>92094.979099193602</v>
      </c>
      <c r="AA61" s="10">
        <v>85826.954946856582</v>
      </c>
      <c r="AB61" s="36"/>
      <c r="AC61" s="36"/>
    </row>
    <row r="62" spans="1:29">
      <c r="A62" s="46" t="s">
        <v>24</v>
      </c>
      <c r="B62" s="46" t="s">
        <v>15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36"/>
      <c r="AC62" s="36"/>
    </row>
    <row r="63" spans="1:29">
      <c r="A63" s="53" t="s">
        <v>84</v>
      </c>
      <c r="B63" s="53"/>
      <c r="C63" s="27">
        <v>0</v>
      </c>
      <c r="D63" s="27">
        <v>107423.87196982936</v>
      </c>
      <c r="E63" s="27">
        <v>100396.37190995397</v>
      </c>
      <c r="F63" s="27">
        <v>134382.63785476601</v>
      </c>
      <c r="G63" s="27">
        <v>273846.28354543331</v>
      </c>
      <c r="H63" s="27">
        <v>1060501.2978851732</v>
      </c>
      <c r="I63" s="27">
        <v>991122.71989908279</v>
      </c>
      <c r="J63" s="27">
        <v>967934.13738048915</v>
      </c>
      <c r="K63" s="27">
        <v>1094710.7053771089</v>
      </c>
      <c r="L63" s="27">
        <v>1204063.4552778408</v>
      </c>
      <c r="M63" s="27">
        <v>1458435.7377703632</v>
      </c>
      <c r="N63" s="27">
        <v>1455310.7554110116</v>
      </c>
      <c r="O63" s="27">
        <v>1548555.1554331041</v>
      </c>
      <c r="P63" s="27">
        <v>1626426.8139229554</v>
      </c>
      <c r="Q63" s="27">
        <v>1686982.4974038424</v>
      </c>
      <c r="R63" s="27">
        <v>1736740.7807260267</v>
      </c>
      <c r="S63" s="27">
        <v>1618537.4515014375</v>
      </c>
      <c r="T63" s="27">
        <v>1521719.9827010455</v>
      </c>
      <c r="U63" s="27">
        <v>1422168.2124955514</v>
      </c>
      <c r="V63" s="27">
        <v>1332647.1151856063</v>
      </c>
      <c r="W63" s="27">
        <v>1256798.7085922933</v>
      </c>
      <c r="X63" s="27">
        <v>1174578.4127502257</v>
      </c>
      <c r="Y63" s="27">
        <v>1106842.4067365723</v>
      </c>
      <c r="Z63" s="27">
        <v>1046076.3300688553</v>
      </c>
      <c r="AA63" s="27">
        <v>980535.56945342722</v>
      </c>
    </row>
    <row r="64" spans="1:29">
      <c r="AB64" s="36"/>
      <c r="AC64" s="36"/>
    </row>
    <row r="65" spans="1:29">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c r="AB65" s="36"/>
      <c r="AC65" s="36"/>
    </row>
    <row r="66" spans="1:29">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36"/>
      <c r="AC66" s="36"/>
    </row>
    <row r="67" spans="1:29">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36"/>
      <c r="AC67" s="36"/>
    </row>
    <row r="68" spans="1:29">
      <c r="A68" s="46" t="s">
        <v>25</v>
      </c>
      <c r="B68" s="46" t="s">
        <v>7</v>
      </c>
      <c r="C68" s="10">
        <v>0</v>
      </c>
      <c r="D68" s="10">
        <v>2.1185378843886099E-4</v>
      </c>
      <c r="E68" s="10">
        <v>1.97994194747527E-4</v>
      </c>
      <c r="F68" s="10">
        <v>1.8553106953808602E-4</v>
      </c>
      <c r="G68" s="10">
        <v>1.7290374409544202E-4</v>
      </c>
      <c r="H68" s="10">
        <v>1.6159228415634001E-4</v>
      </c>
      <c r="I68" s="10">
        <v>3.6533532380908802E-3</v>
      </c>
      <c r="J68" s="10">
        <v>3.5220488093529799E-3</v>
      </c>
      <c r="K68" s="10">
        <v>3.7489022586353797E-3</v>
      </c>
      <c r="L68" s="10">
        <v>4.3898776997927302E-3</v>
      </c>
      <c r="M68" s="10">
        <v>4.39558741082249E-3</v>
      </c>
      <c r="N68" s="10">
        <v>4.1188987112372203E-3</v>
      </c>
      <c r="O68" s="10">
        <v>3.8385646700355596E-3</v>
      </c>
      <c r="P68" s="10">
        <v>5.8310604594429298E-3</v>
      </c>
      <c r="Q68" s="10">
        <v>5.4495892129147903E-3</v>
      </c>
      <c r="R68" s="10">
        <v>5.1306312793853899E-3</v>
      </c>
      <c r="S68" s="10">
        <v>5.5619361256906497E-3</v>
      </c>
      <c r="T68" s="10">
        <v>8.555214578242409E-3</v>
      </c>
      <c r="U68" s="10">
        <v>7.9955276409902389E-3</v>
      </c>
      <c r="V68" s="10">
        <v>8.4908439296110111E-3</v>
      </c>
      <c r="W68" s="10">
        <v>7.9129533916605099E-3</v>
      </c>
      <c r="X68" s="10">
        <v>7.7517614924706201E-3</v>
      </c>
      <c r="Y68" s="10">
        <v>9.7754252615734494E-3</v>
      </c>
      <c r="Z68" s="10">
        <v>9.4070907904947702E-3</v>
      </c>
      <c r="AA68" s="10">
        <v>8.7788927153100195E-3</v>
      </c>
      <c r="AB68" s="36"/>
      <c r="AC68" s="36"/>
    </row>
    <row r="69" spans="1:29">
      <c r="A69" s="46" t="s">
        <v>25</v>
      </c>
      <c r="B69" s="46" t="s">
        <v>12</v>
      </c>
      <c r="C69" s="10">
        <v>0</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c r="AB69" s="36"/>
      <c r="AC69" s="36"/>
    </row>
    <row r="70" spans="1:29">
      <c r="A70" s="46" t="s">
        <v>25</v>
      </c>
      <c r="B70" s="46" t="s">
        <v>5</v>
      </c>
      <c r="C70" s="10">
        <v>0</v>
      </c>
      <c r="D70" s="10">
        <v>6.9067655824499299E-3</v>
      </c>
      <c r="E70" s="10">
        <v>7.1274812859866594E-3</v>
      </c>
      <c r="F70" s="10">
        <v>7.5076533105034801E-3</v>
      </c>
      <c r="G70" s="10">
        <v>9.2224099559084192E-3</v>
      </c>
      <c r="H70" s="10">
        <v>8.8464967280639621E-3</v>
      </c>
      <c r="I70" s="10">
        <v>9.3518517453624484E-3</v>
      </c>
      <c r="J70" s="10">
        <v>9.2760123697167608E-3</v>
      </c>
      <c r="K70" s="10">
        <v>9.5541680581687199E-3</v>
      </c>
      <c r="L70" s="10">
        <v>9.5289325904196996E-3</v>
      </c>
      <c r="M70" s="10">
        <v>1.0165337328979231E-2</v>
      </c>
      <c r="N70" s="10">
        <v>9.9122699902499598E-3</v>
      </c>
      <c r="O70" s="10">
        <v>9.6307377847266087E-3</v>
      </c>
      <c r="P70" s="10">
        <v>8045.3290715663534</v>
      </c>
      <c r="Q70" s="10">
        <v>7518.9991913575277</v>
      </c>
      <c r="R70" s="10">
        <v>7045.701415057667</v>
      </c>
      <c r="S70" s="10">
        <v>6566.1680289153319</v>
      </c>
      <c r="T70" s="10">
        <v>23401.455452670001</v>
      </c>
      <c r="U70" s="10">
        <v>21870.519181989221</v>
      </c>
      <c r="V70" s="10">
        <v>21447.303819966037</v>
      </c>
      <c r="W70" s="10">
        <v>21876.989860334805</v>
      </c>
      <c r="X70" s="10">
        <v>20445.784972589994</v>
      </c>
      <c r="Y70" s="10">
        <v>19108.210499249097</v>
      </c>
      <c r="Z70" s="10">
        <v>17905.407553359779</v>
      </c>
      <c r="AA70" s="10">
        <v>16686.757793520512</v>
      </c>
      <c r="AB70" s="36"/>
      <c r="AC70" s="36"/>
    </row>
    <row r="71" spans="1:29">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c r="AB71" s="36"/>
      <c r="AC71" s="36"/>
    </row>
    <row r="72" spans="1:29">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36"/>
      <c r="AC72" s="36"/>
    </row>
    <row r="73" spans="1:29">
      <c r="A73" s="46" t="s">
        <v>25</v>
      </c>
      <c r="B73" s="46" t="s">
        <v>9</v>
      </c>
      <c r="C73" s="10">
        <v>0</v>
      </c>
      <c r="D73" s="10">
        <v>0.11348705651898193</v>
      </c>
      <c r="E73" s="10">
        <v>82450.625724842903</v>
      </c>
      <c r="F73" s="10">
        <v>222619.45860879627</v>
      </c>
      <c r="G73" s="10">
        <v>321748.86694186652</v>
      </c>
      <c r="H73" s="10">
        <v>359014.09145633865</v>
      </c>
      <c r="I73" s="10">
        <v>335527.18823360745</v>
      </c>
      <c r="J73" s="10">
        <v>314406.78454030881</v>
      </c>
      <c r="K73" s="10">
        <v>293008.12225154141</v>
      </c>
      <c r="L73" s="10">
        <v>273839.36751404585</v>
      </c>
      <c r="M73" s="10">
        <v>255924.64334806887</v>
      </c>
      <c r="N73" s="10">
        <v>239814.97541767778</v>
      </c>
      <c r="O73" s="10">
        <v>223493.06470900404</v>
      </c>
      <c r="P73" s="10">
        <v>208872.02528816808</v>
      </c>
      <c r="Q73" s="10">
        <v>195207.50248237854</v>
      </c>
      <c r="R73" s="10">
        <v>182919.79281747103</v>
      </c>
      <c r="S73" s="10">
        <v>170470.19507456131</v>
      </c>
      <c r="T73" s="10">
        <v>159317.94312614054</v>
      </c>
      <c r="U73" s="10">
        <v>148895.27819270417</v>
      </c>
      <c r="V73" s="10">
        <v>139522.78061981601</v>
      </c>
      <c r="W73" s="10">
        <v>130026.86719838624</v>
      </c>
      <c r="X73" s="10">
        <v>122444.83279920311</v>
      </c>
      <c r="Y73" s="10">
        <v>128727.32386406322</v>
      </c>
      <c r="Z73" s="10">
        <v>125127.99203555098</v>
      </c>
      <c r="AA73" s="10">
        <v>116611.73360784086</v>
      </c>
      <c r="AB73" s="36"/>
      <c r="AC73" s="36"/>
    </row>
    <row r="74" spans="1:29">
      <c r="A74" s="46" t="s">
        <v>25</v>
      </c>
      <c r="B74" s="46" t="s">
        <v>8</v>
      </c>
      <c r="C74" s="10">
        <v>0</v>
      </c>
      <c r="D74" s="10">
        <v>3.5946443409924894E-2</v>
      </c>
      <c r="E74" s="10">
        <v>0.10092741413474342</v>
      </c>
      <c r="F74" s="10">
        <v>33737.912978993489</v>
      </c>
      <c r="G74" s="10">
        <v>42684.862265454845</v>
      </c>
      <c r="H74" s="10">
        <v>39892.394642983571</v>
      </c>
      <c r="I74" s="10">
        <v>37282.611888981206</v>
      </c>
      <c r="J74" s="10">
        <v>34935.786321897605</v>
      </c>
      <c r="K74" s="10">
        <v>32558.0417443972</v>
      </c>
      <c r="L74" s="10">
        <v>30428.076679673966</v>
      </c>
      <c r="M74" s="10">
        <v>28437.455092168198</v>
      </c>
      <c r="N74" s="10">
        <v>26647.404877142078</v>
      </c>
      <c r="O74" s="10">
        <v>24833.77098000377</v>
      </c>
      <c r="P74" s="10">
        <v>23209.132336537594</v>
      </c>
      <c r="Q74" s="10">
        <v>21690.777968089442</v>
      </c>
      <c r="R74" s="10">
        <v>20325.410797934666</v>
      </c>
      <c r="S74" s="10">
        <v>18942.054973330931</v>
      </c>
      <c r="T74" s="10">
        <v>17702.856838085128</v>
      </c>
      <c r="U74" s="10">
        <v>16544.730764056923</v>
      </c>
      <c r="V74" s="10">
        <v>15503.339373414714</v>
      </c>
      <c r="W74" s="10">
        <v>14448.176190251688</v>
      </c>
      <c r="X74" s="10">
        <v>28940.031336641609</v>
      </c>
      <c r="Y74" s="10">
        <v>32493.901701170846</v>
      </c>
      <c r="Z74" s="10">
        <v>30448.512055896754</v>
      </c>
      <c r="AA74" s="10">
        <v>28376.174516128489</v>
      </c>
      <c r="AB74" s="36"/>
      <c r="AC74" s="36"/>
    </row>
    <row r="75" spans="1:29">
      <c r="A75" s="46" t="s">
        <v>25</v>
      </c>
      <c r="B75" s="46" t="s">
        <v>85</v>
      </c>
      <c r="C75" s="10">
        <v>0</v>
      </c>
      <c r="D75" s="10">
        <v>4.8109595718395397E-2</v>
      </c>
      <c r="E75" s="10">
        <v>1800.9515031759624</v>
      </c>
      <c r="F75" s="10">
        <v>2701.9535911102298</v>
      </c>
      <c r="G75" s="10">
        <v>2518.0578213224112</v>
      </c>
      <c r="H75" s="10">
        <v>2353.3252812891815</v>
      </c>
      <c r="I75" s="10">
        <v>2199.3696304282439</v>
      </c>
      <c r="J75" s="10">
        <v>2060.9263463253901</v>
      </c>
      <c r="K75" s="10">
        <v>1920.6592103747703</v>
      </c>
      <c r="L75" s="10">
        <v>1795.0090875038129</v>
      </c>
      <c r="M75" s="10">
        <v>1677.5791490898753</v>
      </c>
      <c r="N75" s="10">
        <v>1571.9812303373351</v>
      </c>
      <c r="O75" s="10">
        <v>1464.9921993617459</v>
      </c>
      <c r="P75" s="10">
        <v>1369.153388902258</v>
      </c>
      <c r="Q75" s="10">
        <v>1279.583904858195</v>
      </c>
      <c r="R75" s="10">
        <v>1199.038794211119</v>
      </c>
      <c r="S75" s="10">
        <v>1117.4338323052068</v>
      </c>
      <c r="T75" s="10">
        <v>1044.366388651953</v>
      </c>
      <c r="U75" s="10">
        <v>976.04532892899886</v>
      </c>
      <c r="V75" s="10">
        <v>914.60811838390191</v>
      </c>
      <c r="W75" s="10">
        <v>19364.526077201361</v>
      </c>
      <c r="X75" s="10">
        <v>21995.266466299774</v>
      </c>
      <c r="Y75" s="10">
        <v>20091.397145673756</v>
      </c>
      <c r="Z75" s="10">
        <v>18564.820362926781</v>
      </c>
      <c r="AA75" s="10">
        <v>17301.292903082456</v>
      </c>
      <c r="AB75" s="36"/>
      <c r="AC75" s="36"/>
    </row>
    <row r="76" spans="1:29">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c r="AB76" s="36"/>
      <c r="AC76" s="36"/>
    </row>
    <row r="77" spans="1:29">
      <c r="A77" s="46" t="s">
        <v>25</v>
      </c>
      <c r="B77" s="46" t="s">
        <v>15</v>
      </c>
      <c r="C77" s="10">
        <v>0</v>
      </c>
      <c r="D77" s="10">
        <v>0</v>
      </c>
      <c r="E77" s="10">
        <v>0</v>
      </c>
      <c r="F77" s="10">
        <v>0</v>
      </c>
      <c r="G77" s="10">
        <v>0</v>
      </c>
      <c r="H77" s="10">
        <v>0</v>
      </c>
      <c r="I77" s="10">
        <v>0</v>
      </c>
      <c r="J77" s="10">
        <v>0</v>
      </c>
      <c r="K77" s="10">
        <v>0</v>
      </c>
      <c r="L77" s="10">
        <v>0</v>
      </c>
      <c r="M77" s="10">
        <v>0</v>
      </c>
      <c r="N77" s="10">
        <v>0</v>
      </c>
      <c r="O77" s="10">
        <v>0</v>
      </c>
      <c r="P77" s="10">
        <v>0</v>
      </c>
      <c r="Q77" s="10">
        <v>0</v>
      </c>
      <c r="R77" s="10">
        <v>0</v>
      </c>
      <c r="S77" s="10">
        <v>0</v>
      </c>
      <c r="T77" s="10">
        <v>0</v>
      </c>
      <c r="U77" s="10">
        <v>0</v>
      </c>
      <c r="V77" s="10">
        <v>0</v>
      </c>
      <c r="W77" s="10">
        <v>0</v>
      </c>
      <c r="X77" s="10">
        <v>0</v>
      </c>
      <c r="Y77" s="10">
        <v>0</v>
      </c>
      <c r="Z77" s="10">
        <v>0</v>
      </c>
      <c r="AA77" s="10">
        <v>0</v>
      </c>
      <c r="AB77" s="36"/>
      <c r="AC77" s="36"/>
    </row>
    <row r="78" spans="1:29">
      <c r="A78" s="53" t="s">
        <v>84</v>
      </c>
      <c r="B78" s="53"/>
      <c r="C78" s="27">
        <v>0</v>
      </c>
      <c r="D78" s="27">
        <v>0.20466171501819103</v>
      </c>
      <c r="E78" s="27">
        <v>84251.685480908491</v>
      </c>
      <c r="F78" s="27">
        <v>259059.3328720844</v>
      </c>
      <c r="G78" s="27">
        <v>366951.79642395745</v>
      </c>
      <c r="H78" s="27">
        <v>401259.82038870041</v>
      </c>
      <c r="I78" s="27">
        <v>375009.18275822187</v>
      </c>
      <c r="J78" s="27">
        <v>351403.51000659296</v>
      </c>
      <c r="K78" s="27">
        <v>327486.83650938369</v>
      </c>
      <c r="L78" s="27">
        <v>306062.46720003395</v>
      </c>
      <c r="M78" s="27">
        <v>286039.69215025165</v>
      </c>
      <c r="N78" s="27">
        <v>268034.37555632595</v>
      </c>
      <c r="O78" s="27">
        <v>249791.841357672</v>
      </c>
      <c r="P78" s="27">
        <v>241495.64591623473</v>
      </c>
      <c r="Q78" s="27">
        <v>225696.86899627291</v>
      </c>
      <c r="R78" s="27">
        <v>211489.94895530574</v>
      </c>
      <c r="S78" s="27">
        <v>197095.85747104889</v>
      </c>
      <c r="T78" s="27">
        <v>201466.63036076221</v>
      </c>
      <c r="U78" s="27">
        <v>188286.58146320697</v>
      </c>
      <c r="V78" s="27">
        <v>177388.04042242462</v>
      </c>
      <c r="W78" s="27">
        <v>185716.5672391275</v>
      </c>
      <c r="X78" s="27">
        <v>193825.92332649598</v>
      </c>
      <c r="Y78" s="27">
        <v>200420.84298558216</v>
      </c>
      <c r="Z78" s="27">
        <v>192046.74141482508</v>
      </c>
      <c r="AA78" s="27">
        <v>178975.96759946502</v>
      </c>
    </row>
    <row r="79" spans="1:29">
      <c r="AB79" s="36"/>
      <c r="AC79" s="36"/>
    </row>
    <row r="80" spans="1:29">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c r="AB80" s="36"/>
      <c r="AC80" s="36"/>
    </row>
    <row r="81" spans="1:29">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36"/>
      <c r="AC81" s="36"/>
    </row>
    <row r="82" spans="1:29">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36"/>
      <c r="AC82" s="36"/>
    </row>
    <row r="83" spans="1:29">
      <c r="A83" s="46" t="s">
        <v>26</v>
      </c>
      <c r="B83" s="46" t="s">
        <v>7</v>
      </c>
      <c r="C83" s="10">
        <v>0</v>
      </c>
      <c r="D83" s="10">
        <v>1.90695647159252E-4</v>
      </c>
      <c r="E83" s="10">
        <v>1.7822023094031601E-4</v>
      </c>
      <c r="F83" s="10">
        <v>1.6700181589589E-4</v>
      </c>
      <c r="G83" s="10">
        <v>1.5563559953072801E-4</v>
      </c>
      <c r="H83" s="10">
        <v>1.4545383129661599E-4</v>
      </c>
      <c r="I83" s="10">
        <v>3.17746120883207E-3</v>
      </c>
      <c r="J83" s="10">
        <v>3.1633872257191701E-3</v>
      </c>
      <c r="K83" s="10">
        <v>3.15457669407047E-3</v>
      </c>
      <c r="L83" s="10">
        <v>3.0780832212205598E-3</v>
      </c>
      <c r="M83" s="10">
        <v>2.9554353415586097E-3</v>
      </c>
      <c r="N83" s="10">
        <v>2.8800435568821E-3</v>
      </c>
      <c r="O83" s="10">
        <v>3.0117301389942499E-3</v>
      </c>
      <c r="P83" s="10">
        <v>3.1261137826910099E-3</v>
      </c>
      <c r="Q83" s="10">
        <v>2.9468946337870001E-3</v>
      </c>
      <c r="R83" s="10">
        <v>3.1416071465351003E-3</v>
      </c>
      <c r="S83" s="10">
        <v>3.0776834216050698E-3</v>
      </c>
      <c r="T83" s="10">
        <v>3.3804088423844201E-3</v>
      </c>
      <c r="U83" s="10">
        <v>3.1674260375046002E-3</v>
      </c>
      <c r="V83" s="10">
        <v>3.2786421454556098E-3</v>
      </c>
      <c r="W83" s="10">
        <v>3.0709713934001901E-3</v>
      </c>
      <c r="X83" s="10">
        <v>2.8851352777746701E-3</v>
      </c>
      <c r="Y83" s="10">
        <v>2.8955261571113498E-3</v>
      </c>
      <c r="Z83" s="10">
        <v>2.96348480297929E-3</v>
      </c>
      <c r="AA83" s="10">
        <v>2.9403900772745702E-3</v>
      </c>
      <c r="AB83" s="36"/>
      <c r="AC83" s="36"/>
    </row>
    <row r="84" spans="1:29">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36"/>
      <c r="AC84" s="36"/>
    </row>
    <row r="85" spans="1:29">
      <c r="A85" s="46" t="s">
        <v>26</v>
      </c>
      <c r="B85" s="46" t="s">
        <v>5</v>
      </c>
      <c r="C85" s="10">
        <v>0</v>
      </c>
      <c r="D85" s="10">
        <v>6.5632430993616602E-3</v>
      </c>
      <c r="E85" s="10">
        <v>6.61370773646194E-3</v>
      </c>
      <c r="F85" s="10">
        <v>7.0162042004705697E-3</v>
      </c>
      <c r="G85" s="10">
        <v>8.589133259490702E-3</v>
      </c>
      <c r="H85" s="10">
        <v>8.6052319307415095E-3</v>
      </c>
      <c r="I85" s="10">
        <v>9.1926234225486111E-3</v>
      </c>
      <c r="J85" s="10">
        <v>9.144246983837789E-3</v>
      </c>
      <c r="K85" s="10">
        <v>9.1842681757525798E-3</v>
      </c>
      <c r="L85" s="10">
        <v>9.1457484934610398E-3</v>
      </c>
      <c r="M85" s="10">
        <v>9.0680698080263401E-3</v>
      </c>
      <c r="N85" s="10">
        <v>9.1005075041823112E-3</v>
      </c>
      <c r="O85" s="10">
        <v>9.1360476801777609E-3</v>
      </c>
      <c r="P85" s="10">
        <v>9.2109794263549004E-3</v>
      </c>
      <c r="Q85" s="10">
        <v>9.0314108080165392E-3</v>
      </c>
      <c r="R85" s="10">
        <v>9.2202769372774808E-3</v>
      </c>
      <c r="S85" s="10">
        <v>9.2724438372748796E-3</v>
      </c>
      <c r="T85" s="10">
        <v>1.5165367393612421E-2</v>
      </c>
      <c r="U85" s="10">
        <v>1.4271088773420171E-2</v>
      </c>
      <c r="V85" s="10">
        <v>1.447187667561471E-2</v>
      </c>
      <c r="W85" s="10">
        <v>1.365627503017313E-2</v>
      </c>
      <c r="X85" s="10">
        <v>1.2880787358722478E-2</v>
      </c>
      <c r="Y85" s="10">
        <v>1.2174588293938839E-2</v>
      </c>
      <c r="Z85" s="10">
        <v>2.0237324811584512E-2</v>
      </c>
      <c r="AA85" s="10">
        <v>1.8991257980957538E-2</v>
      </c>
      <c r="AB85" s="36"/>
      <c r="AC85" s="36"/>
    </row>
    <row r="86" spans="1:29">
      <c r="A86" s="46" t="s">
        <v>26</v>
      </c>
      <c r="B86" s="46" t="s">
        <v>3</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36"/>
      <c r="AC86" s="36"/>
    </row>
    <row r="87" spans="1:29">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36"/>
      <c r="AC87" s="36"/>
    </row>
    <row r="88" spans="1:29">
      <c r="A88" s="46" t="s">
        <v>26</v>
      </c>
      <c r="B88" s="46" t="s">
        <v>9</v>
      </c>
      <c r="C88" s="10">
        <v>0</v>
      </c>
      <c r="D88" s="10">
        <v>0.13085847891468799</v>
      </c>
      <c r="E88" s="10">
        <v>63171.571303304234</v>
      </c>
      <c r="F88" s="10">
        <v>117528.02305779541</v>
      </c>
      <c r="G88" s="10">
        <v>172141.38340607184</v>
      </c>
      <c r="H88" s="10">
        <v>191416.5679829586</v>
      </c>
      <c r="I88" s="10">
        <v>215790.57647890595</v>
      </c>
      <c r="J88" s="10">
        <v>202207.22673793419</v>
      </c>
      <c r="K88" s="10">
        <v>258260.94375559854</v>
      </c>
      <c r="L88" s="10">
        <v>264972.16799726011</v>
      </c>
      <c r="M88" s="10">
        <v>247637.54211698842</v>
      </c>
      <c r="N88" s="10">
        <v>232049.52496168422</v>
      </c>
      <c r="O88" s="10">
        <v>216256.14335324234</v>
      </c>
      <c r="P88" s="10">
        <v>202108.54766027507</v>
      </c>
      <c r="Q88" s="10">
        <v>188886.94747374617</v>
      </c>
      <c r="R88" s="10">
        <v>176997.10654499562</v>
      </c>
      <c r="S88" s="10">
        <v>184347.35937177585</v>
      </c>
      <c r="T88" s="10">
        <v>172287.25200432577</v>
      </c>
      <c r="U88" s="10">
        <v>161016.12371388802</v>
      </c>
      <c r="V88" s="10">
        <v>150880.65480142558</v>
      </c>
      <c r="W88" s="10">
        <v>140611.65254536379</v>
      </c>
      <c r="X88" s="10">
        <v>131412.76055952517</v>
      </c>
      <c r="Y88" s="10">
        <v>122815.66585360159</v>
      </c>
      <c r="Z88" s="10">
        <v>115084.7996675052</v>
      </c>
      <c r="AA88" s="10">
        <v>107252.07998265409</v>
      </c>
      <c r="AB88" s="36"/>
      <c r="AC88" s="36"/>
    </row>
    <row r="89" spans="1:29">
      <c r="A89" s="46" t="s">
        <v>26</v>
      </c>
      <c r="B89" s="46" t="s">
        <v>8</v>
      </c>
      <c r="C89" s="10">
        <v>0</v>
      </c>
      <c r="D89" s="10">
        <v>7.8862245609262558E-3</v>
      </c>
      <c r="E89" s="10">
        <v>1.4380034099453794E-2</v>
      </c>
      <c r="F89" s="10">
        <v>1.4653315371817065E-2</v>
      </c>
      <c r="G89" s="10">
        <v>1.564828647521508E-2</v>
      </c>
      <c r="H89" s="10">
        <v>1.4672162814990213E-2</v>
      </c>
      <c r="I89" s="10">
        <v>1.4843657236272709E-2</v>
      </c>
      <c r="J89" s="10">
        <v>2.3139304521699423E-2</v>
      </c>
      <c r="K89" s="10">
        <v>2.2455902653189513E-2</v>
      </c>
      <c r="L89" s="10">
        <v>2.1711058834996948E-2</v>
      </c>
      <c r="M89" s="10">
        <v>2.0402652947648918E-2</v>
      </c>
      <c r="N89" s="10">
        <v>50543.133540364121</v>
      </c>
      <c r="O89" s="10">
        <v>47103.146512276391</v>
      </c>
      <c r="P89" s="10">
        <v>44021.633302961738</v>
      </c>
      <c r="Q89" s="10">
        <v>41141.713488168447</v>
      </c>
      <c r="R89" s="10">
        <v>38551.970663261287</v>
      </c>
      <c r="S89" s="10">
        <v>35928.107140881846</v>
      </c>
      <c r="T89" s="10">
        <v>33577.671975512407</v>
      </c>
      <c r="U89" s="10">
        <v>31381.002530608053</v>
      </c>
      <c r="V89" s="10">
        <v>29405.666089534687</v>
      </c>
      <c r="W89" s="10">
        <v>27404.30448421817</v>
      </c>
      <c r="X89" s="10">
        <v>25611.50025774946</v>
      </c>
      <c r="Y89" s="10">
        <v>23935.98303271495</v>
      </c>
      <c r="Z89" s="10">
        <v>22429.286765079418</v>
      </c>
      <c r="AA89" s="10">
        <v>20902.741829129125</v>
      </c>
      <c r="AB89" s="36"/>
      <c r="AC89" s="36"/>
    </row>
    <row r="90" spans="1:29">
      <c r="A90" s="46" t="s">
        <v>26</v>
      </c>
      <c r="B90" s="46" t="s">
        <v>85</v>
      </c>
      <c r="C90" s="10">
        <v>0</v>
      </c>
      <c r="D90" s="10">
        <v>3.5349072374383797E-2</v>
      </c>
      <c r="E90" s="10">
        <v>4.4597410160334902E-2</v>
      </c>
      <c r="F90" s="10">
        <v>4.6103589755388995E-2</v>
      </c>
      <c r="G90" s="10">
        <v>4.3825815959003901E-2</v>
      </c>
      <c r="H90" s="10">
        <v>4.1514794109113094E-2</v>
      </c>
      <c r="I90" s="10">
        <v>4.2344033426771198E-2</v>
      </c>
      <c r="J90" s="10">
        <v>4.31404210548159E-2</v>
      </c>
      <c r="K90" s="10">
        <v>4.3987890978554704E-2</v>
      </c>
      <c r="L90" s="10">
        <v>4.4375400933106504E-2</v>
      </c>
      <c r="M90" s="10">
        <v>4.5782527114355501E-2</v>
      </c>
      <c r="N90" s="10">
        <v>4.6554354932889695E-2</v>
      </c>
      <c r="O90" s="10">
        <v>4.9609316522561203E-2</v>
      </c>
      <c r="P90" s="10">
        <v>5.7873061616299695E-2</v>
      </c>
      <c r="Q90" s="10">
        <v>5.9053183094478601E-2</v>
      </c>
      <c r="R90" s="10">
        <v>6.2584587712856299E-2</v>
      </c>
      <c r="S90" s="10">
        <v>6.9642879209007996E-2</v>
      </c>
      <c r="T90" s="10">
        <v>0.1058635475004948</v>
      </c>
      <c r="U90" s="10">
        <v>0.10005342385207919</v>
      </c>
      <c r="V90" s="10">
        <v>0.1049051257729611</v>
      </c>
      <c r="W90" s="10">
        <v>9.9029898284191897E-2</v>
      </c>
      <c r="X90" s="10">
        <v>8.6417759311058995E-2</v>
      </c>
      <c r="Y90" s="10">
        <v>7.9213561833344506E-2</v>
      </c>
      <c r="Z90" s="10">
        <v>0.10819791455430872</v>
      </c>
      <c r="AA90" s="10">
        <v>0.10182567229475739</v>
      </c>
      <c r="AB90" s="36"/>
      <c r="AC90" s="36"/>
    </row>
    <row r="91" spans="1:29">
      <c r="A91" s="46" t="s">
        <v>26</v>
      </c>
      <c r="B91" s="46" t="s">
        <v>198</v>
      </c>
      <c r="C91" s="10">
        <v>0</v>
      </c>
      <c r="D91" s="10">
        <v>0</v>
      </c>
      <c r="E91" s="10">
        <v>0</v>
      </c>
      <c r="F91" s="10">
        <v>0</v>
      </c>
      <c r="G91" s="10">
        <v>8.2137348147726691E-2</v>
      </c>
      <c r="H91" s="10">
        <v>8.42858082437314E-2</v>
      </c>
      <c r="I91" s="10">
        <v>0.10196938010334471</v>
      </c>
      <c r="J91" s="10">
        <v>0.1025008995979353</v>
      </c>
      <c r="K91" s="10">
        <v>0.10249233391009069</v>
      </c>
      <c r="L91" s="10">
        <v>0.1020318798257466</v>
      </c>
      <c r="M91" s="10">
        <v>0.1032958066368804</v>
      </c>
      <c r="N91" s="10">
        <v>0.103985187786064</v>
      </c>
      <c r="O91" s="10">
        <v>0.12330090006357081</v>
      </c>
      <c r="P91" s="10">
        <v>0.14174633505392878</v>
      </c>
      <c r="Q91" s="10">
        <v>0.13522957079780551</v>
      </c>
      <c r="R91" s="10">
        <v>0.16277538221989313</v>
      </c>
      <c r="S91" s="10">
        <v>0.22623901754746828</v>
      </c>
      <c r="T91" s="10">
        <v>2052.634714248034</v>
      </c>
      <c r="U91" s="10">
        <v>1918.3512522288888</v>
      </c>
      <c r="V91" s="10">
        <v>1797.599006926192</v>
      </c>
      <c r="W91" s="10">
        <v>1675.2547582237198</v>
      </c>
      <c r="X91" s="10">
        <v>1565.6594850293068</v>
      </c>
      <c r="Y91" s="10">
        <v>1463.2339214594901</v>
      </c>
      <c r="Z91" s="10">
        <v>4277.9901937973254</v>
      </c>
      <c r="AA91" s="10">
        <v>3986.8314638822912</v>
      </c>
      <c r="AB91" s="36"/>
      <c r="AC91" s="36"/>
    </row>
    <row r="92" spans="1:29">
      <c r="A92" s="46" t="s">
        <v>26</v>
      </c>
      <c r="B92" s="46" t="s">
        <v>15</v>
      </c>
      <c r="C92" s="10">
        <v>0</v>
      </c>
      <c r="D92" s="10">
        <v>0</v>
      </c>
      <c r="E92" s="10">
        <v>0</v>
      </c>
      <c r="F92" s="10">
        <v>0</v>
      </c>
      <c r="G92" s="10">
        <v>0</v>
      </c>
      <c r="H92" s="10">
        <v>0</v>
      </c>
      <c r="I92" s="10">
        <v>0</v>
      </c>
      <c r="J92" s="10">
        <v>0</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36"/>
      <c r="AC92" s="36"/>
    </row>
    <row r="93" spans="1:29">
      <c r="A93" s="53" t="s">
        <v>84</v>
      </c>
      <c r="B93" s="53"/>
      <c r="C93" s="27">
        <v>0</v>
      </c>
      <c r="D93" s="27">
        <v>0.18084771459651894</v>
      </c>
      <c r="E93" s="27">
        <v>63171.637072676465</v>
      </c>
      <c r="F93" s="27">
        <v>117528.09099790656</v>
      </c>
      <c r="G93" s="27">
        <v>172141.53376229128</v>
      </c>
      <c r="H93" s="27">
        <v>191416.71720640952</v>
      </c>
      <c r="I93" s="27">
        <v>215790.74800606136</v>
      </c>
      <c r="J93" s="27">
        <v>202207.40782619358</v>
      </c>
      <c r="K93" s="27">
        <v>258261.12503057093</v>
      </c>
      <c r="L93" s="27">
        <v>264972.34833943145</v>
      </c>
      <c r="M93" s="27">
        <v>247637.72362148025</v>
      </c>
      <c r="N93" s="27">
        <v>282592.82102214213</v>
      </c>
      <c r="O93" s="27">
        <v>263359.47492351313</v>
      </c>
      <c r="P93" s="27">
        <v>246130.3929197267</v>
      </c>
      <c r="Q93" s="27">
        <v>230028.86722297393</v>
      </c>
      <c r="R93" s="27">
        <v>215549.31493011094</v>
      </c>
      <c r="S93" s="27">
        <v>220275.77474468172</v>
      </c>
      <c r="T93" s="27">
        <v>207917.68310340995</v>
      </c>
      <c r="U93" s="27">
        <v>194315.59498866362</v>
      </c>
      <c r="V93" s="27">
        <v>182084.04255353106</v>
      </c>
      <c r="W93" s="27">
        <v>169691.32754495041</v>
      </c>
      <c r="X93" s="27">
        <v>158590.02248598589</v>
      </c>
      <c r="Y93" s="27">
        <v>148214.97709145231</v>
      </c>
      <c r="Z93" s="27">
        <v>141792.20802510611</v>
      </c>
      <c r="AA93" s="27">
        <v>132141.77703298585</v>
      </c>
    </row>
    <row r="94" spans="1:29">
      <c r="AB94" s="36"/>
      <c r="AC94" s="36"/>
    </row>
    <row r="95" spans="1:29">
      <c r="AB95" s="36"/>
      <c r="AC95" s="36"/>
    </row>
    <row r="96" spans="1:29">
      <c r="AB96" s="36"/>
      <c r="AC96" s="36"/>
    </row>
    <row r="97" s="36" customFormat="1"/>
    <row r="98" s="36" customFormat="1"/>
  </sheetData>
  <sheetProtection algorithmName="SHA-512" hashValue="WwisFRg6uHvJf2Gk8r9sYM8qtLH7XlevAaKbZs9k0fRiKh4rYLZ9UVTuemH5DmF9kyu1TLlYgXtzx699t5tYpg==" saltValue="00c9nX0lthgeH5CHyxHegQ=="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228</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70</v>
      </c>
      <c r="B2" s="54" t="s">
        <v>204</v>
      </c>
      <c r="C2" s="54"/>
      <c r="D2" s="54"/>
      <c r="E2" s="54"/>
      <c r="F2" s="54"/>
      <c r="G2" s="54"/>
      <c r="H2" s="54"/>
      <c r="I2" s="54"/>
      <c r="J2" s="54"/>
      <c r="K2" s="54"/>
      <c r="L2" s="54"/>
      <c r="M2" s="54"/>
      <c r="N2" s="54"/>
      <c r="O2" s="54"/>
      <c r="P2" s="54"/>
      <c r="Q2" s="54"/>
      <c r="R2" s="54"/>
      <c r="S2" s="54"/>
      <c r="T2" s="54"/>
      <c r="U2" s="54"/>
      <c r="V2" s="54"/>
      <c r="W2" s="54"/>
      <c r="X2" s="54"/>
      <c r="Y2" s="54"/>
      <c r="Z2" s="54"/>
      <c r="AA2" s="54"/>
      <c r="AB2" s="36"/>
      <c r="AC2" s="36"/>
    </row>
    <row r="3" spans="1:29">
      <c r="B3" s="54"/>
      <c r="C3" s="54"/>
      <c r="D3" s="54"/>
      <c r="E3" s="54"/>
      <c r="F3" s="54"/>
      <c r="G3" s="54"/>
      <c r="H3" s="54"/>
      <c r="I3" s="54"/>
      <c r="J3" s="54"/>
      <c r="K3" s="54"/>
      <c r="L3" s="54"/>
      <c r="M3" s="54"/>
      <c r="N3" s="54"/>
      <c r="O3" s="54"/>
      <c r="P3" s="54"/>
      <c r="Q3" s="54"/>
      <c r="R3" s="54"/>
      <c r="S3" s="54"/>
      <c r="T3" s="54"/>
      <c r="U3" s="54"/>
      <c r="V3" s="54"/>
      <c r="W3" s="54"/>
      <c r="X3" s="54"/>
      <c r="Y3" s="54"/>
      <c r="Z3" s="54"/>
      <c r="AA3" s="54"/>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22</v>
      </c>
      <c r="B6" s="46" t="s">
        <v>14</v>
      </c>
      <c r="C6" s="10">
        <v>5664.36410681495</v>
      </c>
      <c r="D6" s="10">
        <v>20811.831341002988</v>
      </c>
      <c r="E6" s="10">
        <v>46033.766031702784</v>
      </c>
      <c r="F6" s="10">
        <v>72941.630698511028</v>
      </c>
      <c r="G6" s="10">
        <v>67977.191824029345</v>
      </c>
      <c r="H6" s="10">
        <v>63571.550629255617</v>
      </c>
      <c r="I6" s="10">
        <v>59412.664264454026</v>
      </c>
      <c r="J6" s="10">
        <v>55672.820140550059</v>
      </c>
      <c r="K6" s="10">
        <v>51883.703905701128</v>
      </c>
      <c r="L6" s="10">
        <v>48489.443067815555</v>
      </c>
      <c r="M6" s="10">
        <v>45317.236709306497</v>
      </c>
      <c r="N6" s="10">
        <v>42464.656308658537</v>
      </c>
      <c r="O6" s="10">
        <v>39574.493486971522</v>
      </c>
      <c r="P6" s="10">
        <v>36985.50818440321</v>
      </c>
      <c r="Q6" s="10">
        <v>34565.895769598596</v>
      </c>
      <c r="R6" s="10">
        <v>32390.079304815205</v>
      </c>
      <c r="S6" s="10">
        <v>30185.596788431925</v>
      </c>
      <c r="T6" s="10">
        <v>28210.838375147032</v>
      </c>
      <c r="U6" s="10">
        <v>26365.269766397585</v>
      </c>
      <c r="V6" s="10">
        <v>24705.65745464354</v>
      </c>
      <c r="W6" s="10">
        <v>23024.179961744274</v>
      </c>
      <c r="X6" s="10">
        <v>21517.925578761744</v>
      </c>
      <c r="Y6" s="10">
        <v>20110.211186082841</v>
      </c>
      <c r="Z6" s="10">
        <v>18844.335789687106</v>
      </c>
      <c r="AA6" s="10">
        <v>17561.782672956513</v>
      </c>
    </row>
    <row r="7" spans="1:29">
      <c r="A7" s="46" t="s">
        <v>23</v>
      </c>
      <c r="B7" s="46" t="s">
        <v>14</v>
      </c>
      <c r="C7" s="10">
        <v>89.563946672167475</v>
      </c>
      <c r="D7" s="10">
        <v>11589.626418498778</v>
      </c>
      <c r="E7" s="10">
        <v>15512.12165418238</v>
      </c>
      <c r="F7" s="10">
        <v>34412.119310664544</v>
      </c>
      <c r="G7" s="10">
        <v>32074.813881088685</v>
      </c>
      <c r="H7" s="10">
        <v>57709.570822399277</v>
      </c>
      <c r="I7" s="10">
        <v>53934.178645120199</v>
      </c>
      <c r="J7" s="10">
        <v>50539.188795286456</v>
      </c>
      <c r="K7" s="10">
        <v>47100.728718587503</v>
      </c>
      <c r="L7" s="10">
        <v>44198.529601044749</v>
      </c>
      <c r="M7" s="10">
        <v>44707.69432632596</v>
      </c>
      <c r="N7" s="10">
        <v>41893.483101778482</v>
      </c>
      <c r="O7" s="10">
        <v>39042.195239915229</v>
      </c>
      <c r="P7" s="10">
        <v>37966.687667550388</v>
      </c>
      <c r="Q7" s="10">
        <v>35765.302456500984</v>
      </c>
      <c r="R7" s="10">
        <v>36693.338520836936</v>
      </c>
      <c r="S7" s="10">
        <v>38357.776777515988</v>
      </c>
      <c r="T7" s="10">
        <v>38559.885227316758</v>
      </c>
      <c r="U7" s="10">
        <v>37910.845048610929</v>
      </c>
      <c r="V7" s="10">
        <v>37334.001298321687</v>
      </c>
      <c r="W7" s="10">
        <v>36989.394127669155</v>
      </c>
      <c r="X7" s="10">
        <v>35376.739292340033</v>
      </c>
      <c r="Y7" s="10">
        <v>46097.731643159219</v>
      </c>
      <c r="Z7" s="10">
        <v>43210.883437616154</v>
      </c>
      <c r="AA7" s="10">
        <v>46463.21325329299</v>
      </c>
    </row>
    <row r="8" spans="1:29">
      <c r="A8" s="46" t="s">
        <v>24</v>
      </c>
      <c r="B8" s="46" t="s">
        <v>14</v>
      </c>
      <c r="C8" s="10">
        <v>3.9350759445882757E-4</v>
      </c>
      <c r="D8" s="10">
        <v>6827.841497274635</v>
      </c>
      <c r="E8" s="10">
        <v>6386.6873088386383</v>
      </c>
      <c r="F8" s="10">
        <v>5984.6650960477855</v>
      </c>
      <c r="G8" s="10">
        <v>13668.309998373819</v>
      </c>
      <c r="H8" s="10">
        <v>12784.120841559145</v>
      </c>
      <c r="I8" s="10">
        <v>11947.776573910975</v>
      </c>
      <c r="J8" s="10">
        <v>11195.700945605417</v>
      </c>
      <c r="K8" s="10">
        <v>10433.716883119896</v>
      </c>
      <c r="L8" s="10">
        <v>9869.8488702777977</v>
      </c>
      <c r="M8" s="10">
        <v>9224.1584829486746</v>
      </c>
      <c r="N8" s="10">
        <v>8682.9977258735144</v>
      </c>
      <c r="O8" s="10">
        <v>15849.044322044057</v>
      </c>
      <c r="P8" s="10">
        <v>15793.785941517723</v>
      </c>
      <c r="Q8" s="10">
        <v>31328.473840758757</v>
      </c>
      <c r="R8" s="10">
        <v>32418.046423190412</v>
      </c>
      <c r="S8" s="10">
        <v>36879.719769527896</v>
      </c>
      <c r="T8" s="10">
        <v>35177.362362611922</v>
      </c>
      <c r="U8" s="10">
        <v>37035.074887354916</v>
      </c>
      <c r="V8" s="10">
        <v>34703.831047185799</v>
      </c>
      <c r="W8" s="10">
        <v>32341.873338074292</v>
      </c>
      <c r="X8" s="10">
        <v>30226.050014936631</v>
      </c>
      <c r="Y8" s="10">
        <v>28248.645026889222</v>
      </c>
      <c r="Z8" s="10">
        <v>26470.479939262204</v>
      </c>
      <c r="AA8" s="10">
        <v>24668.887801914188</v>
      </c>
    </row>
    <row r="9" spans="1:29">
      <c r="A9" s="46" t="s">
        <v>25</v>
      </c>
      <c r="B9" s="46" t="s">
        <v>14</v>
      </c>
      <c r="C9" s="10">
        <v>70.8372723732802</v>
      </c>
      <c r="D9" s="10">
        <v>66.220909896305074</v>
      </c>
      <c r="E9" s="10">
        <v>14853.702078457258</v>
      </c>
      <c r="F9" s="10">
        <v>14924.019204149115</v>
      </c>
      <c r="G9" s="10">
        <v>45152.443637661236</v>
      </c>
      <c r="H9" s="10">
        <v>42817.542991344075</v>
      </c>
      <c r="I9" s="10">
        <v>40016.395545559775</v>
      </c>
      <c r="J9" s="10">
        <v>37497.486866727675</v>
      </c>
      <c r="K9" s="10">
        <v>34945.391857834824</v>
      </c>
      <c r="L9" s="10">
        <v>32659.24505124626</v>
      </c>
      <c r="M9" s="10">
        <v>30522.659233065177</v>
      </c>
      <c r="N9" s="10">
        <v>28601.352134733908</v>
      </c>
      <c r="O9" s="10">
        <v>26654.732004231864</v>
      </c>
      <c r="P9" s="10">
        <v>24910.964964728406</v>
      </c>
      <c r="Q9" s="10">
        <v>23281.276105824818</v>
      </c>
      <c r="R9" s="10">
        <v>21815.791962472449</v>
      </c>
      <c r="S9" s="10">
        <v>20437.773338109546</v>
      </c>
      <c r="T9" s="10">
        <v>19147.452683783518</v>
      </c>
      <c r="U9" s="10">
        <v>17894.816054281971</v>
      </c>
      <c r="V9" s="10">
        <v>16768.392901793508</v>
      </c>
      <c r="W9" s="10">
        <v>15692.456438987641</v>
      </c>
      <c r="X9" s="10">
        <v>14665.847886801479</v>
      </c>
      <c r="Y9" s="10">
        <v>14487.896320145921</v>
      </c>
      <c r="Z9" s="10">
        <v>13575.928446191994</v>
      </c>
      <c r="AA9" s="10">
        <v>12859.39241639749</v>
      </c>
    </row>
    <row r="10" spans="1:29">
      <c r="A10" s="46" t="s">
        <v>26</v>
      </c>
      <c r="B10" s="46" t="s">
        <v>14</v>
      </c>
      <c r="C10" s="10">
        <v>1.5781505837575798E-4</v>
      </c>
      <c r="D10" s="10">
        <v>7.5061014721330998E-4</v>
      </c>
      <c r="E10" s="10">
        <v>7.4191474428581396E-4</v>
      </c>
      <c r="F10" s="10">
        <v>7.6704291445588797E-4</v>
      </c>
      <c r="G10" s="10">
        <v>7.8168106126996187E-4</v>
      </c>
      <c r="H10" s="10">
        <v>8.0900481454113907E-4</v>
      </c>
      <c r="I10" s="10">
        <v>909.93059499127264</v>
      </c>
      <c r="J10" s="10">
        <v>878.39960293041975</v>
      </c>
      <c r="K10" s="10">
        <v>1367.8308452818189</v>
      </c>
      <c r="L10" s="10">
        <v>1443.8985911188338</v>
      </c>
      <c r="M10" s="10">
        <v>1351.1683391600857</v>
      </c>
      <c r="N10" s="10">
        <v>1288.9206126200929</v>
      </c>
      <c r="O10" s="10">
        <v>1262.5426278636494</v>
      </c>
      <c r="P10" s="10">
        <v>1179.9466391889218</v>
      </c>
      <c r="Q10" s="10">
        <v>1102.7543597421889</v>
      </c>
      <c r="R10" s="10">
        <v>1033.3395764768643</v>
      </c>
      <c r="S10" s="10">
        <v>963.0104013140683</v>
      </c>
      <c r="T10" s="10">
        <v>900.00999789026253</v>
      </c>
      <c r="U10" s="10">
        <v>859.50020779633246</v>
      </c>
      <c r="V10" s="10">
        <v>825.09668212969348</v>
      </c>
      <c r="W10" s="10">
        <v>768.94059634218399</v>
      </c>
      <c r="X10" s="10">
        <v>726.078948130002</v>
      </c>
      <c r="Y10" s="10">
        <v>678.578699928128</v>
      </c>
      <c r="Z10" s="10">
        <v>635.86469410198129</v>
      </c>
      <c r="AA10" s="10">
        <v>592.58777906589535</v>
      </c>
    </row>
    <row r="11" spans="1:29">
      <c r="A11" s="24" t="s">
        <v>16</v>
      </c>
      <c r="B11" s="24" t="s">
        <v>84</v>
      </c>
      <c r="C11" s="27">
        <v>5824.7658771830511</v>
      </c>
      <c r="D11" s="27">
        <v>39295.520917282854</v>
      </c>
      <c r="E11" s="27">
        <v>82786.277815095804</v>
      </c>
      <c r="F11" s="27">
        <v>128262.43507641538</v>
      </c>
      <c r="G11" s="27">
        <v>158872.76012283415</v>
      </c>
      <c r="H11" s="27">
        <v>176882.78609356296</v>
      </c>
      <c r="I11" s="27">
        <v>166220.94562403625</v>
      </c>
      <c r="J11" s="27">
        <v>155783.59635110002</v>
      </c>
      <c r="K11" s="27">
        <v>145731.37221052518</v>
      </c>
      <c r="L11" s="27">
        <v>136660.96518150321</v>
      </c>
      <c r="M11" s="27">
        <v>131122.91709080641</v>
      </c>
      <c r="N11" s="27">
        <v>122931.40988366454</v>
      </c>
      <c r="O11" s="27">
        <v>122383.00768102633</v>
      </c>
      <c r="P11" s="27">
        <v>116836.89339738866</v>
      </c>
      <c r="Q11" s="27">
        <v>126043.70253242533</v>
      </c>
      <c r="R11" s="27">
        <v>124350.59578779187</v>
      </c>
      <c r="S11" s="27">
        <v>126823.87707489941</v>
      </c>
      <c r="T11" s="27">
        <v>121995.54864674948</v>
      </c>
      <c r="U11" s="27">
        <v>120065.50596444172</v>
      </c>
      <c r="V11" s="27">
        <v>114336.97938407422</v>
      </c>
      <c r="W11" s="27">
        <v>108816.84446281756</v>
      </c>
      <c r="X11" s="27">
        <v>102512.64172096988</v>
      </c>
      <c r="Y11" s="27">
        <v>109623.06287620534</v>
      </c>
      <c r="Z11" s="27">
        <v>102737.49230685944</v>
      </c>
      <c r="AA11" s="27">
        <v>102145.86392362708</v>
      </c>
    </row>
    <row r="15" spans="1:29">
      <c r="Y15" s="13"/>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sFPnBrfzTjoJXpBnREdlq7RJSqYRBmTfejoWRFIk6G+/42BHMFqp0v4GhwhoUZQb8RKiK8/ZzVXZvkQ/BhBN/A==" saltValue="A4N9ftzovmOgKrlIfo5PRg==" spinCount="100000" sheet="1" objects="1" scenarios="1"/>
  <mergeCells count="1">
    <mergeCell ref="B2:A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57E188"/>
  </sheetPr>
  <dimension ref="A1:AC98"/>
  <sheetViews>
    <sheetView zoomScale="85" zoomScaleNormal="85" workbookViewId="0"/>
  </sheetViews>
  <sheetFormatPr defaultColWidth="9.42578125" defaultRowHeight="15"/>
  <cols>
    <col min="1" max="1" width="16" style="36" customWidth="1"/>
    <col min="2" max="2" width="30.5703125" style="36" customWidth="1"/>
    <col min="3" max="27" width="9.42578125" style="36" customWidth="1"/>
    <col min="28" max="29" width="9.42578125" style="6" customWidth="1"/>
    <col min="30" max="31" width="9.42578125" style="36" customWidth="1"/>
    <col min="32" max="16384" width="9.42578125" style="36"/>
  </cols>
  <sheetData>
    <row r="1" spans="1:29" ht="23.25" customHeight="1">
      <c r="A1" s="9" t="s">
        <v>229</v>
      </c>
      <c r="B1" s="8"/>
      <c r="C1" s="8"/>
      <c r="D1" s="8"/>
      <c r="E1" s="8"/>
      <c r="F1" s="8"/>
      <c r="G1" s="8"/>
      <c r="H1" s="8"/>
      <c r="I1" s="8"/>
      <c r="J1" s="8"/>
      <c r="K1" s="8"/>
      <c r="L1" s="8"/>
      <c r="M1" s="8"/>
      <c r="N1" s="8"/>
      <c r="O1" s="8"/>
      <c r="P1" s="8"/>
      <c r="Q1" s="8"/>
      <c r="R1" s="8"/>
      <c r="S1" s="8"/>
      <c r="T1" s="8"/>
      <c r="U1" s="8"/>
      <c r="V1" s="8"/>
      <c r="W1" s="8"/>
      <c r="X1" s="8"/>
      <c r="Y1" s="8"/>
      <c r="Z1" s="8"/>
      <c r="AA1" s="8"/>
      <c r="AB1" s="36"/>
      <c r="AC1" s="36"/>
    </row>
    <row r="2" spans="1:29">
      <c r="A2" s="36" t="s">
        <v>82</v>
      </c>
      <c r="B2" s="7" t="s">
        <v>186</v>
      </c>
      <c r="AB2" s="36"/>
      <c r="AC2" s="36"/>
    </row>
    <row r="3" spans="1:29">
      <c r="AB3" s="36"/>
      <c r="AC3" s="36"/>
    </row>
    <row r="4" spans="1:29">
      <c r="A4" s="7" t="s">
        <v>46</v>
      </c>
    </row>
    <row r="5" spans="1:29">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9">
      <c r="A6" s="46" t="s">
        <v>22</v>
      </c>
      <c r="B6" s="46" t="s">
        <v>82</v>
      </c>
      <c r="C6" s="10">
        <v>0.14785155529999996</v>
      </c>
      <c r="D6" s="10">
        <v>49280.365648291801</v>
      </c>
      <c r="E6" s="10">
        <v>1692.6808110020993</v>
      </c>
      <c r="F6" s="10">
        <v>21743.773016250201</v>
      </c>
      <c r="G6" s="10">
        <v>17267.605041155701</v>
      </c>
      <c r="H6" s="10">
        <v>257563.21195373847</v>
      </c>
      <c r="I6" s="10">
        <v>0.15094619429999998</v>
      </c>
      <c r="J6" s="10">
        <v>0.15095476469999991</v>
      </c>
      <c r="K6" s="10">
        <v>0.15182775189999995</v>
      </c>
      <c r="L6" s="10">
        <v>0.15518640869999989</v>
      </c>
      <c r="M6" s="10">
        <v>0.15939910129999993</v>
      </c>
      <c r="N6" s="10">
        <v>0.1557998807999999</v>
      </c>
      <c r="O6" s="10">
        <v>0.15554441260000001</v>
      </c>
      <c r="P6" s="10">
        <v>40.293896640999982</v>
      </c>
      <c r="Q6" s="10">
        <v>0.15877212069999996</v>
      </c>
      <c r="R6" s="10">
        <v>0.16163052929999994</v>
      </c>
      <c r="S6" s="10">
        <v>0.17005362269999996</v>
      </c>
      <c r="T6" s="10">
        <v>14450.034675770801</v>
      </c>
      <c r="U6" s="10">
        <v>5859.0791243368003</v>
      </c>
      <c r="V6" s="10">
        <v>647.10086967799987</v>
      </c>
      <c r="W6" s="10">
        <v>651.37826060079999</v>
      </c>
      <c r="X6" s="10">
        <v>849.49997819689997</v>
      </c>
      <c r="Y6" s="10">
        <v>7652.7916481125994</v>
      </c>
      <c r="Z6" s="10">
        <v>493.99254228310008</v>
      </c>
      <c r="AA6" s="10">
        <v>509.8602259653</v>
      </c>
    </row>
    <row r="7" spans="1:29">
      <c r="A7" s="46" t="s">
        <v>23</v>
      </c>
      <c r="B7" s="46" t="s">
        <v>82</v>
      </c>
      <c r="C7" s="10">
        <v>2.0419165900000001E-2</v>
      </c>
      <c r="D7" s="10">
        <v>2.3876174000000003E-2</v>
      </c>
      <c r="E7" s="10">
        <v>115.33313454870002</v>
      </c>
      <c r="F7" s="10">
        <v>40529.155716582602</v>
      </c>
      <c r="G7" s="10">
        <v>28406.7735181635</v>
      </c>
      <c r="H7" s="10">
        <v>97927.660093032406</v>
      </c>
      <c r="I7" s="10">
        <v>1.9289877099999998E-2</v>
      </c>
      <c r="J7" s="10">
        <v>1.961165359999998E-2</v>
      </c>
      <c r="K7" s="10">
        <v>1.9838979599999987E-2</v>
      </c>
      <c r="L7" s="10">
        <v>74.144566593299999</v>
      </c>
      <c r="M7" s="10">
        <v>15744.476725000002</v>
      </c>
      <c r="N7" s="10">
        <v>21955.468390999999</v>
      </c>
      <c r="O7" s="10">
        <v>2.0778862199999987E-2</v>
      </c>
      <c r="P7" s="10">
        <v>23569.971519999999</v>
      </c>
      <c r="Q7" s="10">
        <v>2.1320136699999999E-2</v>
      </c>
      <c r="R7" s="10">
        <v>4310.5530227727004</v>
      </c>
      <c r="S7" s="10">
        <v>2.3782988599999999E-2</v>
      </c>
      <c r="T7" s="10">
        <v>1407.5382766410999</v>
      </c>
      <c r="U7" s="10">
        <v>411.46807393030002</v>
      </c>
      <c r="V7" s="10">
        <v>6287.7023399999998</v>
      </c>
      <c r="W7" s="10">
        <v>2042.639708379</v>
      </c>
      <c r="X7" s="10">
        <v>641.00760376590006</v>
      </c>
      <c r="Y7" s="10">
        <v>21501.240100000003</v>
      </c>
      <c r="Z7" s="10">
        <v>2.5323070399999998E-2</v>
      </c>
      <c r="AA7" s="10">
        <v>1936.0856886299</v>
      </c>
    </row>
    <row r="8" spans="1:29">
      <c r="A8" s="46" t="s">
        <v>24</v>
      </c>
      <c r="B8" s="46" t="s">
        <v>82</v>
      </c>
      <c r="C8" s="10">
        <v>2.7747279899999998E-2</v>
      </c>
      <c r="D8" s="10">
        <v>3.0727557399999997E-2</v>
      </c>
      <c r="E8" s="10">
        <v>70.133407493500016</v>
      </c>
      <c r="F8" s="10">
        <v>2738.2715834184</v>
      </c>
      <c r="G8" s="10">
        <v>2709.8606131822003</v>
      </c>
      <c r="H8" s="10">
        <v>187819.76132297769</v>
      </c>
      <c r="I8" s="10">
        <v>2.6507984499999984E-2</v>
      </c>
      <c r="J8" s="10">
        <v>2.6468405299999991E-2</v>
      </c>
      <c r="K8" s="10">
        <v>2.6682270599999981E-2</v>
      </c>
      <c r="L8" s="10">
        <v>2.7757844599999991E-2</v>
      </c>
      <c r="M8" s="10">
        <v>2.8249772700000002E-2</v>
      </c>
      <c r="N8" s="10">
        <v>2.7690499099999991E-2</v>
      </c>
      <c r="O8" s="10">
        <v>2.7233828699999969E-2</v>
      </c>
      <c r="P8" s="10">
        <v>2.7817190499999998E-2</v>
      </c>
      <c r="Q8" s="10">
        <v>2.7684284499999996E-2</v>
      </c>
      <c r="R8" s="10">
        <v>2.8209533699999997E-2</v>
      </c>
      <c r="S8" s="10">
        <v>2.93198429E-2</v>
      </c>
      <c r="T8" s="10">
        <v>7662.4525185689999</v>
      </c>
      <c r="U8" s="10">
        <v>2.9655511999999998E-2</v>
      </c>
      <c r="V8" s="10">
        <v>524.95498452800007</v>
      </c>
      <c r="W8" s="10">
        <v>5751.8703978679996</v>
      </c>
      <c r="X8" s="10">
        <v>705.93838229250002</v>
      </c>
      <c r="Y8" s="10">
        <v>6585.3041820710005</v>
      </c>
      <c r="Z8" s="10">
        <v>4678.5843079850001</v>
      </c>
      <c r="AA8" s="10">
        <v>143.18282399680001</v>
      </c>
    </row>
    <row r="9" spans="1:29">
      <c r="A9" s="46" t="s">
        <v>25</v>
      </c>
      <c r="B9" s="46" t="s">
        <v>82</v>
      </c>
      <c r="C9" s="10">
        <v>2.3400056299999982E-2</v>
      </c>
      <c r="D9" s="10">
        <v>2.6602211099999998E-2</v>
      </c>
      <c r="E9" s="10">
        <v>2161.9499508149001</v>
      </c>
      <c r="F9" s="10">
        <v>5273.5666621679002</v>
      </c>
      <c r="G9" s="10">
        <v>4476.2134169496994</v>
      </c>
      <c r="H9" s="10">
        <v>97570.113139438603</v>
      </c>
      <c r="I9" s="10">
        <v>2.2005607199999999E-2</v>
      </c>
      <c r="J9" s="10">
        <v>2.1918378999999998E-2</v>
      </c>
      <c r="K9" s="10">
        <v>27.877443098600001</v>
      </c>
      <c r="L9" s="10">
        <v>2.2880223000000002E-2</v>
      </c>
      <c r="M9" s="10">
        <v>2.3618719100000001E-2</v>
      </c>
      <c r="N9" s="10">
        <v>8.8197664509999978</v>
      </c>
      <c r="O9" s="10">
        <v>2.276797429999999E-2</v>
      </c>
      <c r="P9" s="10">
        <v>16233.961364000003</v>
      </c>
      <c r="Q9" s="10">
        <v>930.16831328399996</v>
      </c>
      <c r="R9" s="10">
        <v>2.4160816499999998E-2</v>
      </c>
      <c r="S9" s="10">
        <v>31.305524374999987</v>
      </c>
      <c r="T9" s="10">
        <v>1894.0672151493</v>
      </c>
      <c r="U9" s="10">
        <v>2.5840612299999979E-2</v>
      </c>
      <c r="V9" s="10">
        <v>881.25456648120007</v>
      </c>
      <c r="W9" s="10">
        <v>1217.5649588619999</v>
      </c>
      <c r="X9" s="10">
        <v>1119.6970273750001</v>
      </c>
      <c r="Y9" s="10">
        <v>969.83261841000001</v>
      </c>
      <c r="Z9" s="10">
        <v>870.41003218600008</v>
      </c>
      <c r="AA9" s="10">
        <v>233.33571971800001</v>
      </c>
    </row>
    <row r="10" spans="1:29">
      <c r="A10" s="46" t="s">
        <v>26</v>
      </c>
      <c r="B10" s="46" t="s">
        <v>82</v>
      </c>
      <c r="C10" s="10">
        <v>1.3260576999999999E-2</v>
      </c>
      <c r="D10" s="10">
        <v>1.3148334999999999E-2</v>
      </c>
      <c r="E10" s="10">
        <v>1.310141569999999E-2</v>
      </c>
      <c r="F10" s="10">
        <v>1.309955959999998E-2</v>
      </c>
      <c r="G10" s="10">
        <v>1.30856831E-2</v>
      </c>
      <c r="H10" s="10">
        <v>1.3056229099999999E-2</v>
      </c>
      <c r="I10" s="10">
        <v>1.3032664199999999E-2</v>
      </c>
      <c r="J10" s="10">
        <v>1.3033971000000002E-2</v>
      </c>
      <c r="K10" s="10">
        <v>1.3005932699999988E-2</v>
      </c>
      <c r="L10" s="10">
        <v>1.3026854699999991E-2</v>
      </c>
      <c r="M10" s="10">
        <v>1.3013677299999979E-2</v>
      </c>
      <c r="N10" s="10">
        <v>1.3019051999999998E-2</v>
      </c>
      <c r="O10" s="10">
        <v>1.32654691E-2</v>
      </c>
      <c r="P10" s="10">
        <v>1.3564430699999991E-2</v>
      </c>
      <c r="Q10" s="10">
        <v>1.3298097999999989E-2</v>
      </c>
      <c r="R10" s="10">
        <v>1.3762745500000001E-2</v>
      </c>
      <c r="S10" s="10">
        <v>1.3891579999999988E-2</v>
      </c>
      <c r="T10" s="10">
        <v>84.731770381999993</v>
      </c>
      <c r="U10" s="10">
        <v>1.3927304E-2</v>
      </c>
      <c r="V10" s="10">
        <v>38.188147669299902</v>
      </c>
      <c r="W10" s="10">
        <v>102.357781425</v>
      </c>
      <c r="X10" s="10">
        <v>78.549059229400015</v>
      </c>
      <c r="Y10" s="10">
        <v>39.302673718000001</v>
      </c>
      <c r="Z10" s="10">
        <v>63.3373130043</v>
      </c>
      <c r="AA10" s="10">
        <v>45.166605957600005</v>
      </c>
    </row>
    <row r="11" spans="1:29">
      <c r="A11" s="24" t="s">
        <v>16</v>
      </c>
      <c r="B11" s="24" t="s">
        <v>84</v>
      </c>
      <c r="C11" s="27">
        <v>0.23267863439999995</v>
      </c>
      <c r="D11" s="27">
        <v>49280.4600025693</v>
      </c>
      <c r="E11" s="27">
        <v>4040.1104052748992</v>
      </c>
      <c r="F11" s="27">
        <v>70284.780077978707</v>
      </c>
      <c r="G11" s="27">
        <v>52860.465675134205</v>
      </c>
      <c r="H11" s="27">
        <v>640880.75956541626</v>
      </c>
      <c r="I11" s="27">
        <v>0.23178232729999992</v>
      </c>
      <c r="J11" s="27">
        <v>0.23198717359999987</v>
      </c>
      <c r="K11" s="27">
        <v>28.0887980334</v>
      </c>
      <c r="L11" s="27">
        <v>74.363417924300009</v>
      </c>
      <c r="M11" s="27">
        <v>15744.701006270403</v>
      </c>
      <c r="N11" s="27">
        <v>21964.484666882898</v>
      </c>
      <c r="O11" s="27">
        <v>0.23959054689999998</v>
      </c>
      <c r="P11" s="27">
        <v>39844.268162262204</v>
      </c>
      <c r="Q11" s="27">
        <v>930.3893879238999</v>
      </c>
      <c r="R11" s="27">
        <v>4310.7807863976996</v>
      </c>
      <c r="S11" s="27">
        <v>31.542572409199988</v>
      </c>
      <c r="T11" s="27">
        <v>25498.8244565122</v>
      </c>
      <c r="U11" s="27">
        <v>6270.6166216954016</v>
      </c>
      <c r="V11" s="27">
        <v>8379.200908356499</v>
      </c>
      <c r="W11" s="27">
        <v>9765.8111071347994</v>
      </c>
      <c r="X11" s="27">
        <v>3394.6920508597004</v>
      </c>
      <c r="Y11" s="27">
        <v>36748.4712223116</v>
      </c>
      <c r="Z11" s="27">
        <v>6106.3495185288011</v>
      </c>
      <c r="AA11" s="27">
        <v>2867.6310642675999</v>
      </c>
    </row>
    <row r="22" s="36" customFormat="1"/>
    <row r="23" s="36" customFormat="1"/>
    <row r="24" s="36" customFormat="1"/>
    <row r="25" s="36" customFormat="1"/>
    <row r="26" s="36" customFormat="1"/>
    <row r="27" s="36" customFormat="1"/>
    <row r="28" s="36" customFormat="1"/>
    <row r="29" s="36" customFormat="1"/>
    <row r="30" s="36" customFormat="1"/>
    <row r="31" s="36" customFormat="1"/>
    <row r="32"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4" s="36" customFormat="1"/>
    <row r="95" s="36" customFormat="1"/>
    <row r="96" s="36" customFormat="1"/>
    <row r="97" s="36" customFormat="1"/>
    <row r="98" s="36" customFormat="1"/>
  </sheetData>
  <sheetProtection algorithmName="SHA-512" hashValue="u5USa8LFWAUhnafUF0BaOcN2QCzHBdyHwZJzgEjLJ304pQciU3ePtDu/UdUZNrrMK8VWPOCgMgFNr8HB6yuHMw==" saltValue="Xl6AsfH4Qcg81Ixfp5Sd1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5"/>
  <cols>
    <col min="1" max="1" width="11.5703125" bestFit="1" customWidth="1"/>
    <col min="2" max="2" width="3.5703125" bestFit="1" customWidth="1"/>
    <col min="3" max="3" width="66.7109375" customWidth="1"/>
    <col min="4" max="24" width="9.42578125" customWidth="1"/>
  </cols>
  <sheetData>
    <row r="1" spans="1:3">
      <c r="A1" s="2" t="s">
        <v>1</v>
      </c>
    </row>
    <row r="3" spans="1:3">
      <c r="A3" s="38">
        <v>45350</v>
      </c>
      <c r="B3" s="39">
        <v>1</v>
      </c>
      <c r="C3" s="40" t="s">
        <v>232</v>
      </c>
    </row>
    <row r="4" spans="1:3">
      <c r="A4" s="51">
        <v>45425</v>
      </c>
      <c r="B4" s="39">
        <v>2</v>
      </c>
      <c r="C4" t="s">
        <v>237</v>
      </c>
    </row>
    <row r="6" spans="1:3">
      <c r="A6" s="3"/>
      <c r="B6" s="4"/>
    </row>
    <row r="7" spans="1:3">
      <c r="A7" s="3"/>
      <c r="B7" s="4"/>
    </row>
    <row r="8" spans="1:3">
      <c r="A8" s="3"/>
      <c r="B8" s="4"/>
    </row>
    <row r="9" spans="1:3">
      <c r="A9" s="3"/>
      <c r="B9" s="4"/>
    </row>
    <row r="10" spans="1:3">
      <c r="A10" s="3"/>
      <c r="B10" s="4"/>
    </row>
    <row r="11" spans="1:3">
      <c r="A11" s="3"/>
      <c r="B11" s="4"/>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I/eMBB3H1058C0Y++dBjDz5eMfCB9ikp//Bi+wG4xaBy5aY3v0w3gQhc6CsFal4DlG4x5u6BsQBmGdzn5EdQg==" saltValue="cWnm2XUPBUz58FcElo9qzQ=="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N29"/>
  <sheetViews>
    <sheetView showGridLines="0" zoomScale="85" zoomScaleNormal="85" workbookViewId="0"/>
  </sheetViews>
  <sheetFormatPr defaultRowHeight="15"/>
  <cols>
    <col min="1" max="1" width="13.5703125" customWidth="1"/>
    <col min="2" max="2" width="20.42578125" customWidth="1"/>
    <col min="3" max="3" width="37.5703125" customWidth="1"/>
    <col min="4" max="24" width="9.42578125" customWidth="1"/>
  </cols>
  <sheetData>
    <row r="1" spans="1:2">
      <c r="A1" s="2" t="s">
        <v>49</v>
      </c>
    </row>
    <row r="3" spans="1:2">
      <c r="A3" t="s">
        <v>58</v>
      </c>
      <c r="B3" s="4" t="s">
        <v>59</v>
      </c>
    </row>
    <row r="4" spans="1:2">
      <c r="A4" t="s">
        <v>7</v>
      </c>
      <c r="B4" s="4" t="s">
        <v>51</v>
      </c>
    </row>
    <row r="5" spans="1:2">
      <c r="A5" s="3" t="s">
        <v>55</v>
      </c>
      <c r="B5" t="s">
        <v>56</v>
      </c>
    </row>
    <row r="6" spans="1:2">
      <c r="A6" t="s">
        <v>47</v>
      </c>
      <c r="B6" s="4" t="s">
        <v>200</v>
      </c>
    </row>
    <row r="7" spans="1:2">
      <c r="A7" t="s">
        <v>6</v>
      </c>
      <c r="B7" s="4" t="s">
        <v>53</v>
      </c>
    </row>
    <row r="8" spans="1:2">
      <c r="A8" t="s">
        <v>18</v>
      </c>
      <c r="B8" s="4" t="s">
        <v>62</v>
      </c>
    </row>
    <row r="9" spans="1:2">
      <c r="A9" t="s">
        <v>12</v>
      </c>
      <c r="B9" t="s">
        <v>68</v>
      </c>
    </row>
    <row r="10" spans="1:2">
      <c r="A10" t="s">
        <v>66</v>
      </c>
      <c r="B10" s="4" t="s">
        <v>67</v>
      </c>
    </row>
    <row r="11" spans="1:2">
      <c r="A11" t="s">
        <v>85</v>
      </c>
      <c r="B11" s="4" t="s">
        <v>86</v>
      </c>
    </row>
    <row r="12" spans="1:2">
      <c r="A12" t="s">
        <v>64</v>
      </c>
      <c r="B12" s="4" t="s">
        <v>65</v>
      </c>
    </row>
    <row r="13" spans="1:2">
      <c r="A13" t="s">
        <v>16</v>
      </c>
      <c r="B13" s="4" t="s">
        <v>57</v>
      </c>
    </row>
    <row r="14" spans="1:2">
      <c r="A14" t="s">
        <v>4</v>
      </c>
      <c r="B14" s="4" t="s">
        <v>50</v>
      </c>
    </row>
    <row r="15" spans="1:2">
      <c r="A15" t="s">
        <v>198</v>
      </c>
      <c r="B15" s="4" t="s">
        <v>240</v>
      </c>
    </row>
    <row r="16" spans="1:2">
      <c r="A16" t="s">
        <v>60</v>
      </c>
      <c r="B16" s="4" t="s">
        <v>61</v>
      </c>
    </row>
    <row r="17" spans="1:14" s="35" customFormat="1">
      <c r="A17" s="35" t="s">
        <v>81</v>
      </c>
      <c r="B17" s="4" t="s">
        <v>183</v>
      </c>
    </row>
    <row r="18" spans="1:14">
      <c r="A18" t="s">
        <v>13</v>
      </c>
      <c r="B18" s="4" t="s">
        <v>54</v>
      </c>
    </row>
    <row r="19" spans="1:14">
      <c r="A19" t="s">
        <v>17</v>
      </c>
      <c r="B19" s="4" t="s">
        <v>63</v>
      </c>
    </row>
    <row r="20" spans="1:14" s="32" customFormat="1">
      <c r="A20" s="32" t="s">
        <v>15</v>
      </c>
      <c r="B20" s="4" t="s">
        <v>52</v>
      </c>
    </row>
    <row r="22" spans="1:14">
      <c r="A22" s="2" t="s">
        <v>48</v>
      </c>
    </row>
    <row r="24" spans="1:14">
      <c r="A24" s="45" t="s">
        <v>236</v>
      </c>
    </row>
    <row r="25" spans="1:14">
      <c r="A25" s="45" t="s">
        <v>201</v>
      </c>
    </row>
    <row r="26" spans="1:14">
      <c r="A26" s="45" t="s">
        <v>202</v>
      </c>
    </row>
    <row r="27" spans="1:14" s="45" customFormat="1">
      <c r="A27" s="45" t="s">
        <v>203</v>
      </c>
      <c r="B27" s="34"/>
      <c r="C27" s="34"/>
      <c r="D27" s="34"/>
      <c r="E27" s="34"/>
      <c r="F27" s="34"/>
      <c r="G27" s="34"/>
      <c r="H27" s="34"/>
      <c r="I27" s="34"/>
      <c r="J27" s="34"/>
      <c r="K27" s="34"/>
      <c r="L27" s="34"/>
      <c r="M27" s="34"/>
      <c r="N27" s="34"/>
    </row>
    <row r="28" spans="1:14">
      <c r="A28" s="45" t="s">
        <v>239</v>
      </c>
      <c r="B28" s="34"/>
      <c r="C28" s="34"/>
      <c r="D28" s="34"/>
      <c r="E28" s="34"/>
      <c r="F28" s="34"/>
      <c r="G28" s="34"/>
      <c r="H28" s="34"/>
      <c r="I28" s="34"/>
      <c r="J28" s="34"/>
      <c r="K28" s="34"/>
      <c r="L28" s="34"/>
      <c r="M28" s="34"/>
      <c r="N28" s="34"/>
    </row>
    <row r="29" spans="1:14">
      <c r="A29" s="34"/>
      <c r="B29" s="34"/>
      <c r="C29" s="34"/>
      <c r="D29" s="34"/>
      <c r="E29" s="34"/>
      <c r="F29" s="34"/>
      <c r="G29" s="34"/>
      <c r="H29" s="34"/>
      <c r="I29" s="34"/>
      <c r="J29" s="34"/>
      <c r="K29" s="34"/>
      <c r="L29" s="34"/>
      <c r="M29" s="34"/>
      <c r="N29" s="34"/>
    </row>
  </sheetData>
  <sheetProtection algorithmName="SHA-512" hashValue="j0UBwhVtYp8wN1LsXwDwoUm40wqjYc9R8j7B6jhj2oXvTu6pjnRK2OJciuxHf62/4NQ689Bv6R2LDpZzpEr/cw==" saltValue="NcBJGuypnhw9lPLlu3Lpgg=="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V127"/>
  <sheetViews>
    <sheetView showGridLines="0" zoomScale="85" zoomScaleNormal="85" workbookViewId="0"/>
  </sheetViews>
  <sheetFormatPr defaultColWidth="9.42578125" defaultRowHeight="15"/>
  <cols>
    <col min="1" max="1" width="12.5703125" style="6" bestFit="1" customWidth="1"/>
    <col min="2" max="2" width="9.42578125" style="6"/>
    <col min="3" max="3" width="22.42578125" style="6" customWidth="1"/>
    <col min="4" max="4" width="7.5703125" style="6" customWidth="1"/>
    <col min="5" max="5" width="22.42578125" style="6" customWidth="1"/>
    <col min="6" max="6" width="8.42578125" style="6" customWidth="1"/>
    <col min="7" max="7" width="9.42578125" style="6"/>
    <col min="8" max="8" width="46.5703125" style="6" customWidth="1"/>
    <col min="9" max="9" width="9.42578125" style="6" customWidth="1"/>
    <col min="10" max="19" width="9.42578125" style="6" bestFit="1" customWidth="1"/>
    <col min="20" max="21" width="9.5703125" style="6" bestFit="1" customWidth="1"/>
    <col min="22" max="22" width="9.42578125" style="6" bestFit="1" customWidth="1"/>
    <col min="23" max="27" width="9.5703125" style="6" bestFit="1" customWidth="1"/>
    <col min="28" max="33" width="9.5703125" style="6" customWidth="1"/>
    <col min="34" max="47" width="9.42578125" style="6"/>
    <col min="48" max="48" width="9.42578125" style="6" hidden="1" customWidth="1"/>
    <col min="49" max="16384" width="9.42578125" style="6"/>
  </cols>
  <sheetData>
    <row r="1" spans="1:48" ht="23.25">
      <c r="A1" s="14" t="s">
        <v>75</v>
      </c>
      <c r="B1" s="15"/>
      <c r="C1" s="16" t="s">
        <v>185</v>
      </c>
      <c r="D1" s="14" t="s">
        <v>76</v>
      </c>
      <c r="E1" s="16" t="s">
        <v>88</v>
      </c>
      <c r="I1" s="17">
        <v>0</v>
      </c>
      <c r="J1" s="17">
        <f>I1+1</f>
        <v>1</v>
      </c>
      <c r="K1" s="17">
        <f t="shared" ref="K1:AF1" si="0">J1+1</f>
        <v>2</v>
      </c>
      <c r="L1" s="17">
        <f t="shared" si="0"/>
        <v>3</v>
      </c>
      <c r="M1" s="17">
        <f t="shared" si="0"/>
        <v>4</v>
      </c>
      <c r="N1" s="17">
        <f t="shared" si="0"/>
        <v>5</v>
      </c>
      <c r="O1" s="17">
        <f t="shared" si="0"/>
        <v>6</v>
      </c>
      <c r="P1" s="17">
        <f t="shared" si="0"/>
        <v>7</v>
      </c>
      <c r="Q1" s="17">
        <f t="shared" si="0"/>
        <v>8</v>
      </c>
      <c r="R1" s="17">
        <f t="shared" si="0"/>
        <v>9</v>
      </c>
      <c r="S1" s="17">
        <f t="shared" si="0"/>
        <v>10</v>
      </c>
      <c r="T1" s="17">
        <f t="shared" si="0"/>
        <v>11</v>
      </c>
      <c r="U1" s="17">
        <f t="shared" si="0"/>
        <v>12</v>
      </c>
      <c r="V1" s="17">
        <f t="shared" si="0"/>
        <v>13</v>
      </c>
      <c r="W1" s="17">
        <f t="shared" si="0"/>
        <v>14</v>
      </c>
      <c r="X1" s="17">
        <f t="shared" si="0"/>
        <v>15</v>
      </c>
      <c r="Y1" s="17">
        <f t="shared" si="0"/>
        <v>16</v>
      </c>
      <c r="Z1" s="17">
        <f t="shared" si="0"/>
        <v>17</v>
      </c>
      <c r="AA1" s="17">
        <f t="shared" si="0"/>
        <v>18</v>
      </c>
      <c r="AB1" s="17">
        <f t="shared" si="0"/>
        <v>19</v>
      </c>
      <c r="AC1" s="17">
        <f t="shared" si="0"/>
        <v>20</v>
      </c>
      <c r="AD1" s="17">
        <f t="shared" si="0"/>
        <v>21</v>
      </c>
      <c r="AE1" s="17">
        <f t="shared" si="0"/>
        <v>22</v>
      </c>
      <c r="AF1" s="17">
        <f t="shared" si="0"/>
        <v>23</v>
      </c>
      <c r="AG1" s="17">
        <f t="shared" ref="AG1" si="1">AF1+1</f>
        <v>24</v>
      </c>
      <c r="AV1" s="48"/>
    </row>
    <row r="2" spans="1:48">
      <c r="AV2" s="48"/>
    </row>
    <row r="3" spans="1:48" ht="23.25">
      <c r="A3" s="18" t="str">
        <f xml:space="preserve"> B4&amp; " discounted market benefits by year"</f>
        <v>NEM discounted market benefits by year</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V3" s="48"/>
    </row>
    <row r="4" spans="1:48">
      <c r="A4" s="20" t="s">
        <v>77</v>
      </c>
      <c r="B4" s="5" t="s">
        <v>16</v>
      </c>
      <c r="AV4" s="48"/>
    </row>
    <row r="5" spans="1:48">
      <c r="AV5" s="48"/>
    </row>
    <row r="6" spans="1:48">
      <c r="G6"/>
      <c r="H6" s="7" t="s">
        <v>189</v>
      </c>
      <c r="I6" s="8" t="s">
        <v>28</v>
      </c>
      <c r="J6" s="8" t="s">
        <v>29</v>
      </c>
      <c r="K6" s="8" t="s">
        <v>30</v>
      </c>
      <c r="L6" s="8" t="s">
        <v>31</v>
      </c>
      <c r="M6" s="8" t="s">
        <v>32</v>
      </c>
      <c r="N6" s="8" t="s">
        <v>33</v>
      </c>
      <c r="O6" s="8" t="s">
        <v>34</v>
      </c>
      <c r="P6" s="8" t="s">
        <v>35</v>
      </c>
      <c r="Q6" s="8" t="s">
        <v>36</v>
      </c>
      <c r="R6" s="8" t="s">
        <v>37</v>
      </c>
      <c r="S6" s="8" t="s">
        <v>38</v>
      </c>
      <c r="T6" s="8" t="s">
        <v>39</v>
      </c>
      <c r="U6" s="8" t="s">
        <v>40</v>
      </c>
      <c r="V6" s="8" t="s">
        <v>41</v>
      </c>
      <c r="W6" s="8" t="s">
        <v>42</v>
      </c>
      <c r="X6" s="8" t="s">
        <v>43</v>
      </c>
      <c r="Y6" s="8" t="s">
        <v>44</v>
      </c>
      <c r="Z6" s="8" t="s">
        <v>45</v>
      </c>
      <c r="AA6" s="8" t="s">
        <v>71</v>
      </c>
      <c r="AB6" s="8" t="s">
        <v>72</v>
      </c>
      <c r="AC6" s="8" t="s">
        <v>73</v>
      </c>
      <c r="AD6" s="8" t="s">
        <v>74</v>
      </c>
      <c r="AE6" s="8" t="s">
        <v>89</v>
      </c>
      <c r="AF6" s="8" t="s">
        <v>90</v>
      </c>
      <c r="AG6" s="8" t="s">
        <v>93</v>
      </c>
      <c r="AH6" s="45"/>
      <c r="AI6" s="45"/>
      <c r="AJ6"/>
      <c r="AV6" s="48"/>
    </row>
    <row r="7" spans="1:48">
      <c r="E7" s="21" t="s">
        <v>78</v>
      </c>
      <c r="H7" s="22" t="s">
        <v>184</v>
      </c>
      <c r="I7" s="23">
        <f ca="1">(SUMIFS(OFFSET(INDIRECT("'"&amp;$E$1 &amp; "_"&amp;$E7 &amp; " Cost'!C:C"), 0, I$1), INDIRECT("'"&amp;$E$1 &amp; "_"&amp;$E7 &amp; " Cost'!A:A"), $B$4)-SUMIFS(OFFSET(INDIRECT("'"&amp;$C$1 &amp; "_"&amp;$E7 &amp; " Cost'!C:C"), 0, I$1), INDIRECT("'"&amp;$C$1 &amp; "_"&amp;$E7 &amp; " Cost'!A:A"), $B$4))/1000</f>
        <v>0</v>
      </c>
      <c r="J7" s="23">
        <f ca="1">(SUMIFS(OFFSET(INDIRECT("'"&amp;$E$1 &amp; "_"&amp;$E7 &amp; " Cost'!C:C"), 0, J$1), INDIRECT("'"&amp;$E$1 &amp; "_"&amp;$E7 &amp; " Cost'!A:A"), $B$4)-SUMIFS(OFFSET(INDIRECT("'"&amp;$C$1 &amp; "_"&amp;$E7 &amp; " Cost'!C:C"), 0, J$1), INDIRECT("'"&amp;$C$1 &amp; "_"&amp;$E7 &amp; " Cost'!A:A"), $B$4))/1000</f>
        <v>15.72169787925575</v>
      </c>
      <c r="K7" s="23">
        <f t="shared" ref="K7:Z12" ca="1" si="2">(SUMIFS(OFFSET(INDIRECT("'"&amp;$E$1 &amp; "_"&amp;$E7 &amp; " Cost'!C:C"), 0, K$1), INDIRECT("'"&amp;$E$1 &amp; "_"&amp;$E7 &amp; " Cost'!A:A"), $B$4)-SUMIFS(OFFSET(INDIRECT("'"&amp;$C$1 &amp; "_"&amp;$E7 &amp; " Cost'!C:C"), 0, K$1), INDIRECT("'"&amp;$C$1 &amp; "_"&amp;$E7 &amp; " Cost'!A:A"), $B$4))/1000</f>
        <v>91.100141700482922</v>
      </c>
      <c r="L7" s="23">
        <f t="shared" ca="1" si="2"/>
        <v>138.04216501369328</v>
      </c>
      <c r="M7" s="23">
        <f t="shared" ca="1" si="2"/>
        <v>340.93134708674626</v>
      </c>
      <c r="N7" s="23">
        <f t="shared" ca="1" si="2"/>
        <v>585.64078074286135</v>
      </c>
      <c r="O7" s="23">
        <f t="shared" ca="1" si="2"/>
        <v>549.19645636393875</v>
      </c>
      <c r="P7" s="23">
        <f t="shared" ca="1" si="2"/>
        <v>576.14672498093546</v>
      </c>
      <c r="Q7" s="23">
        <f t="shared" ca="1" si="2"/>
        <v>536.08312175955905</v>
      </c>
      <c r="R7" s="23">
        <f t="shared" ca="1" si="2"/>
        <v>503.04086410348958</v>
      </c>
      <c r="S7" s="23">
        <f t="shared" ca="1" si="2"/>
        <v>490.47447250795176</v>
      </c>
      <c r="T7" s="23">
        <f t="shared" ca="1" si="2"/>
        <v>442.39482450516613</v>
      </c>
      <c r="U7" s="23">
        <f t="shared" ca="1" si="2"/>
        <v>412.2852433961686</v>
      </c>
      <c r="V7" s="23">
        <f t="shared" ca="1" si="2"/>
        <v>401.00088287554308</v>
      </c>
      <c r="W7" s="23">
        <f t="shared" ca="1" si="2"/>
        <v>374.76696922975128</v>
      </c>
      <c r="X7" s="23">
        <f t="shared" ca="1" si="2"/>
        <v>351.17653423040827</v>
      </c>
      <c r="Y7" s="23">
        <f t="shared" ca="1" si="2"/>
        <v>330.38918012569098</v>
      </c>
      <c r="Z7" s="23">
        <f t="shared" ca="1" si="2"/>
        <v>260.29085454475461</v>
      </c>
      <c r="AA7" s="23">
        <f t="shared" ref="AA7:AG12" ca="1" si="3">(SUMIFS(OFFSET(INDIRECT("'"&amp;$E$1 &amp; "_"&amp;$E7 &amp; " Cost'!C:C"), 0, AA$1), INDIRECT("'"&amp;$E$1 &amp; "_"&amp;$E7 &amp; " Cost'!A:A"), $B$4)-SUMIFS(OFFSET(INDIRECT("'"&amp;$C$1 &amp; "_"&amp;$E7 &amp; " Cost'!C:C"), 0, AA$1), INDIRECT("'"&amp;$C$1 &amp; "_"&amp;$E7 &amp; " Cost'!A:A"), $B$4))/1000</f>
        <v>246.05074309450109</v>
      </c>
      <c r="AB7" s="23">
        <f t="shared" ca="1" si="3"/>
        <v>246.7515920936456</v>
      </c>
      <c r="AC7" s="23">
        <f t="shared" ca="1" si="3"/>
        <v>227.56786000010931</v>
      </c>
      <c r="AD7" s="23">
        <f t="shared" ca="1" si="3"/>
        <v>199.31257533685908</v>
      </c>
      <c r="AE7" s="23">
        <f t="shared" ca="1" si="3"/>
        <v>176.78323245229294</v>
      </c>
      <c r="AF7" s="23">
        <f t="shared" ca="1" si="3"/>
        <v>154.2579964769287</v>
      </c>
      <c r="AG7" s="23">
        <f t="shared" ca="1" si="3"/>
        <v>140.13319674604759</v>
      </c>
      <c r="AV7" s="48"/>
    </row>
    <row r="8" spans="1:48">
      <c r="E8" s="21" t="str">
        <f>H8</f>
        <v>FOM</v>
      </c>
      <c r="H8" s="22" t="s">
        <v>18</v>
      </c>
      <c r="I8" s="23">
        <f t="shared" ref="I8:J12" ca="1" si="4">(SUMIFS(OFFSET(INDIRECT("'"&amp;$E$1 &amp; "_"&amp;$E8 &amp; " Cost'!C:C"), 0, I$1), INDIRECT("'"&amp;$E$1 &amp; "_"&amp;$E8 &amp; " Cost'!A:A"), $B$4)-SUMIFS(OFFSET(INDIRECT("'"&amp;$C$1 &amp; "_"&amp;$E8 &amp; " Cost'!C:C"), 0, I$1), INDIRECT("'"&amp;$C$1 &amp; "_"&amp;$E8 &amp; " Cost'!A:A"), $B$4))/1000</f>
        <v>0</v>
      </c>
      <c r="J8" s="23">
        <f t="shared" ca="1" si="4"/>
        <v>1.6663990437775937</v>
      </c>
      <c r="K8" s="23">
        <f t="shared" ca="1" si="2"/>
        <v>8.6885744066676995</v>
      </c>
      <c r="L8" s="23">
        <f t="shared" ca="1" si="2"/>
        <v>7.489814037279575</v>
      </c>
      <c r="M8" s="23">
        <f t="shared" ca="1" si="2"/>
        <v>26.728529036610794</v>
      </c>
      <c r="N8" s="23">
        <f t="shared" ca="1" si="2"/>
        <v>30.290605035893385</v>
      </c>
      <c r="O8" s="23">
        <f t="shared" ca="1" si="2"/>
        <v>28.528089325043723</v>
      </c>
      <c r="P8" s="23">
        <f t="shared" ca="1" si="2"/>
        <v>47.455489201309511</v>
      </c>
      <c r="Q8" s="23">
        <f t="shared" ca="1" si="2"/>
        <v>44.116162722021109</v>
      </c>
      <c r="R8" s="23">
        <f t="shared" ca="1" si="2"/>
        <v>41.626823951506637</v>
      </c>
      <c r="S8" s="23">
        <f t="shared" ca="1" si="2"/>
        <v>44.65220091627166</v>
      </c>
      <c r="T8" s="23">
        <f t="shared" ca="1" si="2"/>
        <v>36.191716390470859</v>
      </c>
      <c r="U8" s="23">
        <f t="shared" ca="1" si="2"/>
        <v>33.728495185249372</v>
      </c>
      <c r="V8" s="23">
        <f t="shared" ca="1" si="2"/>
        <v>33.481597231386232</v>
      </c>
      <c r="W8" s="23">
        <f t="shared" ca="1" si="2"/>
        <v>31.291187181371146</v>
      </c>
      <c r="X8" s="23">
        <f t="shared" ca="1" si="2"/>
        <v>29.321504444330465</v>
      </c>
      <c r="Y8" s="23">
        <f t="shared" ca="1" si="2"/>
        <v>27.957854399987845</v>
      </c>
      <c r="Z8" s="23">
        <f t="shared" ca="1" si="2"/>
        <v>21.427789869595319</v>
      </c>
      <c r="AA8" s="23">
        <f t="shared" ca="1" si="3"/>
        <v>18.834933112626196</v>
      </c>
      <c r="AB8" s="23">
        <f t="shared" ca="1" si="3"/>
        <v>19.76308844817942</v>
      </c>
      <c r="AC8" s="23">
        <f t="shared" ca="1" si="3"/>
        <v>18.075659988619385</v>
      </c>
      <c r="AD8" s="23">
        <f t="shared" ca="1" si="3"/>
        <v>11.749417763592907</v>
      </c>
      <c r="AE8" s="23">
        <f t="shared" ca="1" si="3"/>
        <v>13.654839753596113</v>
      </c>
      <c r="AF8" s="23">
        <f t="shared" ca="1" si="3"/>
        <v>17.535029877972555</v>
      </c>
      <c r="AG8" s="23">
        <f t="shared" ca="1" si="3"/>
        <v>15.969824906561874</v>
      </c>
      <c r="AV8" s="48"/>
    </row>
    <row r="9" spans="1:48">
      <c r="E9" s="21" t="str">
        <f>H9</f>
        <v>Fuel</v>
      </c>
      <c r="H9" s="22" t="s">
        <v>19</v>
      </c>
      <c r="I9" s="23">
        <f t="shared" ca="1" si="4"/>
        <v>1.9659816953106783</v>
      </c>
      <c r="J9" s="23">
        <f t="shared" ca="1" si="4"/>
        <v>-18.742709558524655</v>
      </c>
      <c r="K9" s="23">
        <f t="shared" ca="1" si="2"/>
        <v>7.0050767995023637</v>
      </c>
      <c r="L9" s="23">
        <f t="shared" ca="1" si="2"/>
        <v>0.39070706827566026</v>
      </c>
      <c r="M9" s="23">
        <f t="shared" ca="1" si="2"/>
        <v>-1.877943003316177</v>
      </c>
      <c r="N9" s="23">
        <f t="shared" ca="1" si="2"/>
        <v>6.0181483171668368</v>
      </c>
      <c r="O9" s="23">
        <f t="shared" ca="1" si="2"/>
        <v>-0.55554742075194374</v>
      </c>
      <c r="P9" s="23">
        <f t="shared" ca="1" si="2"/>
        <v>-1.3643026360700024</v>
      </c>
      <c r="Q9" s="23">
        <f t="shared" ca="1" si="2"/>
        <v>-3.8472129032506492</v>
      </c>
      <c r="R9" s="23">
        <f t="shared" ca="1" si="2"/>
        <v>-4.0248557207644913</v>
      </c>
      <c r="S9" s="23">
        <f t="shared" ca="1" si="2"/>
        <v>-19.51968932389072</v>
      </c>
      <c r="T9" s="23">
        <f t="shared" ca="1" si="2"/>
        <v>8.5397477980311969</v>
      </c>
      <c r="U9" s="23">
        <f t="shared" ca="1" si="2"/>
        <v>7.9119340042625552</v>
      </c>
      <c r="V9" s="23">
        <f t="shared" ca="1" si="2"/>
        <v>23.674125048756832</v>
      </c>
      <c r="W9" s="23">
        <f t="shared" ca="1" si="2"/>
        <v>13.2014649170856</v>
      </c>
      <c r="X9" s="23">
        <f t="shared" ca="1" si="2"/>
        <v>5.6182040213292348</v>
      </c>
      <c r="Y9" s="23">
        <f t="shared" ca="1" si="2"/>
        <v>7.7895417370235078</v>
      </c>
      <c r="Z9" s="23">
        <f t="shared" ca="1" si="2"/>
        <v>28.180924949624345</v>
      </c>
      <c r="AA9" s="23">
        <f t="shared" ca="1" si="3"/>
        <v>2.1691629465839362</v>
      </c>
      <c r="AB9" s="23">
        <f t="shared" ca="1" si="3"/>
        <v>-13.690570248659117</v>
      </c>
      <c r="AC9" s="23">
        <f t="shared" ca="1" si="3"/>
        <v>10.556846619020915</v>
      </c>
      <c r="AD9" s="23">
        <f t="shared" ca="1" si="3"/>
        <v>9.3967550052605215</v>
      </c>
      <c r="AE9" s="23">
        <f t="shared" ca="1" si="3"/>
        <v>16.377779467332061</v>
      </c>
      <c r="AF9" s="23">
        <f t="shared" ca="1" si="3"/>
        <v>11.727885530381755</v>
      </c>
      <c r="AG9" s="23">
        <f t="shared" ca="1" si="3"/>
        <v>14.661835426670383</v>
      </c>
      <c r="AV9" s="48"/>
    </row>
    <row r="10" spans="1:48">
      <c r="E10" s="21" t="str">
        <f>H10</f>
        <v>VOM</v>
      </c>
      <c r="H10" s="22" t="s">
        <v>17</v>
      </c>
      <c r="I10" s="23">
        <f t="shared" ca="1" si="4"/>
        <v>-1.4451380033278838</v>
      </c>
      <c r="J10" s="23">
        <f t="shared" ca="1" si="4"/>
        <v>-5.0322702118370213E-2</v>
      </c>
      <c r="K10" s="23">
        <f t="shared" ca="1" si="2"/>
        <v>-0.72907103532535256</v>
      </c>
      <c r="L10" s="23">
        <f t="shared" ca="1" si="2"/>
        <v>-0.78970137088344194</v>
      </c>
      <c r="M10" s="23">
        <f t="shared" ca="1" si="2"/>
        <v>-17.265768139003018</v>
      </c>
      <c r="N10" s="23">
        <f t="shared" ca="1" si="2"/>
        <v>-27.152044381067274</v>
      </c>
      <c r="O10" s="23">
        <f t="shared" ca="1" si="2"/>
        <v>-27.235245399286185</v>
      </c>
      <c r="P10" s="23">
        <f t="shared" ca="1" si="2"/>
        <v>-20.426394202128431</v>
      </c>
      <c r="Q10" s="23">
        <f t="shared" ca="1" si="2"/>
        <v>-25.703235995727386</v>
      </c>
      <c r="R10" s="23">
        <f t="shared" ca="1" si="2"/>
        <v>-26.987891206477741</v>
      </c>
      <c r="S10" s="23">
        <f t="shared" ca="1" si="2"/>
        <v>-26.7670659201729</v>
      </c>
      <c r="T10" s="23">
        <f t="shared" ca="1" si="2"/>
        <v>-26.662200510103197</v>
      </c>
      <c r="U10" s="23">
        <f t="shared" ca="1" si="2"/>
        <v>-24.681447830032003</v>
      </c>
      <c r="V10" s="23">
        <f t="shared" ca="1" si="2"/>
        <v>-22.793036414970121</v>
      </c>
      <c r="W10" s="23">
        <f t="shared" ca="1" si="2"/>
        <v>-18.247511025027706</v>
      </c>
      <c r="X10" s="23">
        <f t="shared" ca="1" si="2"/>
        <v>-18.626291713868923</v>
      </c>
      <c r="Y10" s="23">
        <f t="shared" ca="1" si="2"/>
        <v>-15.828539902491713</v>
      </c>
      <c r="Z10" s="23">
        <f t="shared" ca="1" si="2"/>
        <v>-12.882300330683472</v>
      </c>
      <c r="AA10" s="23">
        <f t="shared" ca="1" si="3"/>
        <v>-13.747189017797384</v>
      </c>
      <c r="AB10" s="23">
        <f t="shared" ca="1" si="3"/>
        <v>-13.345212218120389</v>
      </c>
      <c r="AC10" s="23">
        <f t="shared" ca="1" si="3"/>
        <v>-12.074791729988064</v>
      </c>
      <c r="AD10" s="23">
        <f t="shared" ca="1" si="3"/>
        <v>-11.037352132321438</v>
      </c>
      <c r="AE10" s="23">
        <f t="shared" ca="1" si="3"/>
        <v>-11.449272858676252</v>
      </c>
      <c r="AF10" s="23">
        <f t="shared" ca="1" si="3"/>
        <v>-8.8156843782463543</v>
      </c>
      <c r="AG10" s="23">
        <f t="shared" ca="1" si="3"/>
        <v>-7.9726534838574876</v>
      </c>
      <c r="AH10" s="45"/>
      <c r="AI10" s="45"/>
      <c r="AJ10"/>
      <c r="AV10" s="48"/>
    </row>
    <row r="11" spans="1:48">
      <c r="E11" s="21" t="s">
        <v>80</v>
      </c>
      <c r="H11" s="22" t="s">
        <v>70</v>
      </c>
      <c r="I11" s="23">
        <f t="shared" ca="1" si="4"/>
        <v>5.2453480386996487E-2</v>
      </c>
      <c r="J11" s="23">
        <f t="shared" ca="1" si="4"/>
        <v>1.0782499264040015</v>
      </c>
      <c r="K11" s="23">
        <f t="shared" ca="1" si="2"/>
        <v>-2.5762675452922705</v>
      </c>
      <c r="L11" s="23">
        <f t="shared" ca="1" si="2"/>
        <v>-11.31711831151304</v>
      </c>
      <c r="M11" s="23">
        <f t="shared" ca="1" si="2"/>
        <v>-13.849451366837515</v>
      </c>
      <c r="N11" s="23">
        <f t="shared" ca="1" si="2"/>
        <v>-32.607573494910696</v>
      </c>
      <c r="O11" s="23">
        <f t="shared" ca="1" si="2"/>
        <v>-30.434017262849142</v>
      </c>
      <c r="P11" s="23">
        <f t="shared" ca="1" si="2"/>
        <v>-28.527282477019806</v>
      </c>
      <c r="Q11" s="23">
        <f t="shared" ca="1" si="2"/>
        <v>-26.585651289434058</v>
      </c>
      <c r="R11" s="23">
        <f t="shared" ca="1" si="2"/>
        <v>-24.150029555740083</v>
      </c>
      <c r="S11" s="23">
        <f t="shared" ca="1" si="2"/>
        <v>-19.895290031601427</v>
      </c>
      <c r="T11" s="23">
        <f t="shared" ca="1" si="2"/>
        <v>-18.704194039354029</v>
      </c>
      <c r="U11" s="23">
        <f t="shared" ca="1" si="2"/>
        <v>-23.677348609298701</v>
      </c>
      <c r="V11" s="23">
        <f t="shared" ca="1" si="2"/>
        <v>-19.544150344599171</v>
      </c>
      <c r="W11" s="23">
        <f t="shared" ca="1" si="2"/>
        <v>-18.586738050890098</v>
      </c>
      <c r="X11" s="23">
        <f t="shared" ca="1" si="2"/>
        <v>-18.270633073979784</v>
      </c>
      <c r="Y11" s="23">
        <f t="shared" ca="1" si="2"/>
        <v>-16.824593942934225</v>
      </c>
      <c r="Z11" s="23">
        <f t="shared" ca="1" si="2"/>
        <v>-15.023411846387578</v>
      </c>
      <c r="AA11" s="23">
        <f t="shared" ca="1" si="3"/>
        <v>-13.228772483430861</v>
      </c>
      <c r="AB11" s="23">
        <f t="shared" ca="1" si="3"/>
        <v>-8.8270448064415685</v>
      </c>
      <c r="AC11" s="23">
        <f t="shared" ca="1" si="3"/>
        <v>-10.012158383393732</v>
      </c>
      <c r="AD11" s="23">
        <f t="shared" ca="1" si="3"/>
        <v>0.74896530391689153</v>
      </c>
      <c r="AE11" s="23">
        <f t="shared" ca="1" si="3"/>
        <v>-0.50459111924517497</v>
      </c>
      <c r="AF11" s="23">
        <f t="shared" ca="1" si="3"/>
        <v>-0.47593518712450167</v>
      </c>
      <c r="AG11" s="23">
        <f t="shared" ca="1" si="3"/>
        <v>-1.3452406998975639</v>
      </c>
      <c r="AH11" s="45"/>
      <c r="AI11" s="45"/>
      <c r="AJ11"/>
      <c r="AV11" s="48"/>
    </row>
    <row r="12" spans="1:48">
      <c r="E12" s="21" t="str">
        <f>H12</f>
        <v>USE+DSP</v>
      </c>
      <c r="H12" s="22" t="s">
        <v>82</v>
      </c>
      <c r="I12" s="23">
        <f t="shared" ca="1" si="4"/>
        <v>-1.3869890800000034E-5</v>
      </c>
      <c r="J12" s="23">
        <f t="shared" ca="1" si="4"/>
        <v>-0.36290274866220718</v>
      </c>
      <c r="K12" s="23">
        <f t="shared" ca="1" si="2"/>
        <v>-0.22851685793670048</v>
      </c>
      <c r="L12" s="23">
        <f t="shared" ca="1" si="2"/>
        <v>-1.663150596606094</v>
      </c>
      <c r="M12" s="23">
        <f t="shared" ca="1" si="2"/>
        <v>1.642998404394195</v>
      </c>
      <c r="N12" s="23">
        <f t="shared" ca="1" si="2"/>
        <v>656.48456948537353</v>
      </c>
      <c r="O12" s="23">
        <f t="shared" ca="1" si="2"/>
        <v>-1.4555941900000063E-5</v>
      </c>
      <c r="P12" s="23">
        <f t="shared" ca="1" si="2"/>
        <v>-1.4442733999999957E-5</v>
      </c>
      <c r="Q12" s="23">
        <f t="shared" ca="1" si="2"/>
        <v>-1.0085649655200001E-2</v>
      </c>
      <c r="R12" s="23">
        <f t="shared" ca="1" si="2"/>
        <v>-7.4139101429600007E-2</v>
      </c>
      <c r="S12" s="23">
        <f t="shared" ca="1" si="2"/>
        <v>-12.626369792286102</v>
      </c>
      <c r="T12" s="23">
        <f t="shared" ca="1" si="2"/>
        <v>-19.643846104543094</v>
      </c>
      <c r="U12" s="23">
        <f t="shared" ca="1" si="2"/>
        <v>-1.4813968100000102E-5</v>
      </c>
      <c r="V12" s="23">
        <f t="shared" ca="1" si="2"/>
        <v>-0.43132420593129789</v>
      </c>
      <c r="W12" s="23">
        <f t="shared" ca="1" si="2"/>
        <v>-6.0627556053899981E-2</v>
      </c>
      <c r="X12" s="23">
        <f t="shared" ca="1" si="2"/>
        <v>-4.310545935446199</v>
      </c>
      <c r="Y12" s="23">
        <f t="shared" ca="1" si="2"/>
        <v>0.11143682499690002</v>
      </c>
      <c r="Z12" s="23">
        <f t="shared" ca="1" si="2"/>
        <v>-19.676839098395998</v>
      </c>
      <c r="AA12" s="23">
        <f t="shared" ca="1" si="3"/>
        <v>-5.0236991653596013</v>
      </c>
      <c r="AB12" s="23">
        <f t="shared" ca="1" si="3"/>
        <v>1.1154512779377019</v>
      </c>
      <c r="AC12" s="23">
        <f t="shared" ca="1" si="3"/>
        <v>0.14810320529020099</v>
      </c>
      <c r="AD12" s="23">
        <f t="shared" ca="1" si="3"/>
        <v>3.7398744411689995</v>
      </c>
      <c r="AE12" s="23">
        <f t="shared" ca="1" si="3"/>
        <v>-6.1133729139148016</v>
      </c>
      <c r="AF12" s="23">
        <f t="shared" ca="1" si="3"/>
        <v>1.7830206835580993</v>
      </c>
      <c r="AG12" s="23">
        <f t="shared" ca="1" si="3"/>
        <v>-0.26843459402589998</v>
      </c>
      <c r="AH12" s="45"/>
      <c r="AI12" s="45"/>
      <c r="AJ12"/>
      <c r="AV12" s="48"/>
    </row>
    <row r="13" spans="1:48">
      <c r="E13" s="21" t="e">
        <f>#REF!</f>
        <v>#REF!</v>
      </c>
      <c r="H13" s="24" t="s">
        <v>235</v>
      </c>
      <c r="I13" s="25">
        <f t="shared" ref="I13:AG13" ca="1" si="5">SUM(I7:I12)</f>
        <v>0.57328330247899106</v>
      </c>
      <c r="J13" s="25">
        <f t="shared" ca="1" si="5"/>
        <v>-0.68958815986788657</v>
      </c>
      <c r="K13" s="25">
        <f t="shared" ca="1" si="5"/>
        <v>103.25993746809867</v>
      </c>
      <c r="L13" s="25">
        <f t="shared" ca="1" si="5"/>
        <v>132.15271584024595</v>
      </c>
      <c r="M13" s="25">
        <f t="shared" ca="1" si="5"/>
        <v>336.3097120185945</v>
      </c>
      <c r="N13" s="25">
        <f t="shared" ca="1" si="5"/>
        <v>1218.6744857053172</v>
      </c>
      <c r="O13" s="25">
        <f t="shared" ca="1" si="5"/>
        <v>519.49972105015331</v>
      </c>
      <c r="P13" s="25">
        <f t="shared" ca="1" si="5"/>
        <v>573.28422042429281</v>
      </c>
      <c r="Q13" s="25">
        <f t="shared" ca="1" si="5"/>
        <v>524.05309864351284</v>
      </c>
      <c r="R13" s="25">
        <f t="shared" ca="1" si="5"/>
        <v>489.43077247058432</v>
      </c>
      <c r="S13" s="25">
        <f t="shared" ca="1" si="5"/>
        <v>456.31825835627234</v>
      </c>
      <c r="T13" s="25">
        <f t="shared" ca="1" si="5"/>
        <v>422.11604803966782</v>
      </c>
      <c r="U13" s="25">
        <f t="shared" ca="1" si="5"/>
        <v>405.56686133238168</v>
      </c>
      <c r="V13" s="25">
        <f t="shared" ca="1" si="5"/>
        <v>415.38809419018554</v>
      </c>
      <c r="W13" s="25">
        <f t="shared" ca="1" si="5"/>
        <v>382.3647446962363</v>
      </c>
      <c r="X13" s="25">
        <f t="shared" ca="1" si="5"/>
        <v>344.90877197277302</v>
      </c>
      <c r="Y13" s="25">
        <f t="shared" ca="1" si="5"/>
        <v>333.59487924227329</v>
      </c>
      <c r="Z13" s="25">
        <f t="shared" ca="1" si="5"/>
        <v>262.31701808850721</v>
      </c>
      <c r="AA13" s="25">
        <f t="shared" ca="1" si="5"/>
        <v>235.05517848712336</v>
      </c>
      <c r="AB13" s="25">
        <f t="shared" ca="1" si="5"/>
        <v>231.76730454654165</v>
      </c>
      <c r="AC13" s="25">
        <f t="shared" ca="1" si="5"/>
        <v>234.26151969965795</v>
      </c>
      <c r="AD13" s="25">
        <f t="shared" ca="1" si="5"/>
        <v>213.91023571847697</v>
      </c>
      <c r="AE13" s="25">
        <f t="shared" ca="1" si="5"/>
        <v>188.7486147813849</v>
      </c>
      <c r="AF13" s="25">
        <f t="shared" ca="1" si="5"/>
        <v>176.01231300347027</v>
      </c>
      <c r="AG13" s="25">
        <f t="shared" ca="1" si="5"/>
        <v>161.17852830149889</v>
      </c>
      <c r="AH13" s="45"/>
      <c r="AI13" s="45"/>
      <c r="AJ13"/>
      <c r="AV13" s="48"/>
    </row>
    <row r="14" spans="1:48">
      <c r="E14" s="21"/>
      <c r="G14"/>
      <c r="AH14" s="45"/>
      <c r="AI14" s="45"/>
      <c r="AJ14"/>
      <c r="AV14" s="48"/>
    </row>
    <row r="15" spans="1:48">
      <c r="E15" s="21"/>
      <c r="G15"/>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4"/>
      <c r="AV15" s="48"/>
    </row>
    <row r="16" spans="1:48">
      <c r="H16"/>
      <c r="I16"/>
      <c r="J16"/>
      <c r="K16"/>
      <c r="L16"/>
      <c r="M16"/>
      <c r="N16"/>
      <c r="O16"/>
      <c r="P16"/>
      <c r="Q16"/>
      <c r="R16"/>
      <c r="S16"/>
      <c r="AV16" s="48"/>
    </row>
    <row r="17" spans="1:48">
      <c r="H17"/>
      <c r="I17"/>
      <c r="J17"/>
      <c r="K17"/>
      <c r="L17"/>
      <c r="M17"/>
      <c r="N17"/>
      <c r="O17"/>
      <c r="P17"/>
      <c r="Q17"/>
      <c r="R17"/>
      <c r="S17"/>
      <c r="AV17" s="48"/>
    </row>
    <row r="18" spans="1:48">
      <c r="H18"/>
      <c r="I18"/>
      <c r="J18"/>
      <c r="K18"/>
      <c r="L18"/>
      <c r="M18"/>
      <c r="N18"/>
      <c r="O18"/>
      <c r="P18"/>
      <c r="Q18"/>
      <c r="R18"/>
      <c r="S18"/>
      <c r="AV18" s="48"/>
    </row>
    <row r="19" spans="1:48">
      <c r="H19"/>
      <c r="I19"/>
      <c r="J19"/>
      <c r="K19"/>
      <c r="L19"/>
      <c r="M19"/>
      <c r="N19"/>
      <c r="O19"/>
      <c r="P19"/>
      <c r="Q19"/>
      <c r="R19"/>
      <c r="S19"/>
      <c r="AV19" s="48"/>
    </row>
    <row r="20" spans="1:48">
      <c r="H20"/>
      <c r="I20"/>
      <c r="J20"/>
      <c r="K20"/>
      <c r="L20"/>
      <c r="M20"/>
      <c r="N20"/>
      <c r="O20"/>
      <c r="P20"/>
      <c r="Q20"/>
      <c r="R20"/>
      <c r="S20"/>
      <c r="AV20" s="48"/>
    </row>
    <row r="21" spans="1:48">
      <c r="AV21" s="48"/>
    </row>
    <row r="22" spans="1:48" ht="23.25">
      <c r="A22" s="18" t="str">
        <f xml:space="preserve"> B4&amp; " discounted market benefits by year (cumulative)"</f>
        <v>NEM discounted market benefits by year (cumulative)</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V22" s="48"/>
    </row>
    <row r="23" spans="1:48">
      <c r="AV23" s="48"/>
    </row>
    <row r="24" spans="1:48">
      <c r="AV24" s="48"/>
    </row>
    <row r="25" spans="1:48">
      <c r="G25" s="45"/>
      <c r="H25" s="7" t="s">
        <v>189</v>
      </c>
      <c r="I25" s="8" t="s">
        <v>28</v>
      </c>
      <c r="J25" s="8" t="s">
        <v>29</v>
      </c>
      <c r="K25" s="8" t="s">
        <v>30</v>
      </c>
      <c r="L25" s="8" t="s">
        <v>31</v>
      </c>
      <c r="M25" s="8" t="s">
        <v>32</v>
      </c>
      <c r="N25" s="8" t="s">
        <v>33</v>
      </c>
      <c r="O25" s="8" t="s">
        <v>34</v>
      </c>
      <c r="P25" s="8" t="s">
        <v>35</v>
      </c>
      <c r="Q25" s="8" t="s">
        <v>36</v>
      </c>
      <c r="R25" s="8" t="s">
        <v>37</v>
      </c>
      <c r="S25" s="8" t="s">
        <v>38</v>
      </c>
      <c r="T25" s="8" t="s">
        <v>39</v>
      </c>
      <c r="U25" s="8" t="s">
        <v>40</v>
      </c>
      <c r="V25" s="8" t="s">
        <v>41</v>
      </c>
      <c r="W25" s="8" t="s">
        <v>42</v>
      </c>
      <c r="X25" s="8" t="s">
        <v>43</v>
      </c>
      <c r="Y25" s="8" t="s">
        <v>44</v>
      </c>
      <c r="Z25" s="8" t="s">
        <v>45</v>
      </c>
      <c r="AA25" s="8" t="s">
        <v>71</v>
      </c>
      <c r="AB25" s="8" t="s">
        <v>72</v>
      </c>
      <c r="AC25" s="8" t="s">
        <v>73</v>
      </c>
      <c r="AD25" s="8" t="s">
        <v>74</v>
      </c>
      <c r="AE25" s="8" t="s">
        <v>89</v>
      </c>
      <c r="AF25" s="8" t="s">
        <v>90</v>
      </c>
      <c r="AG25" s="8" t="s">
        <v>93</v>
      </c>
      <c r="AH25" s="45"/>
      <c r="AI25" s="45"/>
      <c r="AJ25" s="45"/>
      <c r="AV25" s="48"/>
    </row>
    <row r="26" spans="1:48">
      <c r="E26" s="21" t="s">
        <v>78</v>
      </c>
      <c r="G26" s="45"/>
      <c r="H26" s="22" t="s">
        <v>184</v>
      </c>
      <c r="I26" s="23">
        <f ca="1">(SUMIFS(OFFSET(INDIRECT("'"&amp;$E$1 &amp; "_"&amp;$E26 &amp; " Cost'!C:C"), 0, I$1), INDIRECT("'"&amp;$E$1 &amp; "_"&amp;$E26 &amp; " Cost'!A:A"), $B$4)-SUMIFS(OFFSET(INDIRECT("'"&amp;$C$1 &amp; "_"&amp;$E26 &amp; " Cost'!C:C"), 0, I$1), INDIRECT("'"&amp;$C$1 &amp; "_"&amp;$E26 &amp; " Cost'!A:A"), $B$4))/1000</f>
        <v>0</v>
      </c>
      <c r="J26" s="23">
        <f ca="1">I26+(SUMIFS(OFFSET(INDIRECT("'"&amp;$E$1 &amp; "_"&amp;$E7 &amp; " Cost'!C:C"), 0, J$1), INDIRECT("'"&amp;$E$1 &amp; "_"&amp;$E7 &amp; " Cost'!A:A"), $B$4)-SUMIFS(OFFSET(INDIRECT("'"&amp;$C$1 &amp; "_"&amp;$E7 &amp; " Cost'!C:C"), 0, J$1), INDIRECT("'"&amp;$C$1 &amp; "_"&amp;$E7 &amp; " Cost'!A:A"), $B$4))/1000</f>
        <v>15.72169787925575</v>
      </c>
      <c r="K26" s="23">
        <f t="shared" ref="K26:AG26" ca="1" si="6">J26+(SUMIFS(OFFSET(INDIRECT("'"&amp;$E$1 &amp; "_"&amp;$E7 &amp; " Cost'!C:C"), 0, K$1), INDIRECT("'"&amp;$E$1 &amp; "_"&amp;$E7 &amp; " Cost'!A:A"), $B$4)-SUMIFS(OFFSET(INDIRECT("'"&amp;$C$1 &amp; "_"&amp;$E7 &amp; " Cost'!C:C"), 0, K$1), INDIRECT("'"&amp;$C$1 &amp; "_"&amp;$E7 &amp; " Cost'!A:A"), $B$4))/1000</f>
        <v>106.82183957973868</v>
      </c>
      <c r="L26" s="23">
        <f t="shared" ca="1" si="6"/>
        <v>244.86400459343196</v>
      </c>
      <c r="M26" s="23">
        <f t="shared" ca="1" si="6"/>
        <v>585.79535168017821</v>
      </c>
      <c r="N26" s="23">
        <f t="shared" ca="1" si="6"/>
        <v>1171.4361324230395</v>
      </c>
      <c r="O26" s="23">
        <f t="shared" ca="1" si="6"/>
        <v>1720.6325887869782</v>
      </c>
      <c r="P26" s="23">
        <f t="shared" ca="1" si="6"/>
        <v>2296.7793137679137</v>
      </c>
      <c r="Q26" s="23">
        <f t="shared" ca="1" si="6"/>
        <v>2832.8624355274728</v>
      </c>
      <c r="R26" s="23">
        <f t="shared" ca="1" si="6"/>
        <v>3335.9032996309625</v>
      </c>
      <c r="S26" s="23">
        <f t="shared" ca="1" si="6"/>
        <v>3826.3777721389142</v>
      </c>
      <c r="T26" s="23">
        <f t="shared" ca="1" si="6"/>
        <v>4268.7725966440803</v>
      </c>
      <c r="U26" s="23">
        <f t="shared" ca="1" si="6"/>
        <v>4681.0578400402492</v>
      </c>
      <c r="V26" s="23">
        <f t="shared" ca="1" si="6"/>
        <v>5082.0587229157918</v>
      </c>
      <c r="W26" s="23">
        <f t="shared" ca="1" si="6"/>
        <v>5456.8256921455431</v>
      </c>
      <c r="X26" s="23">
        <f t="shared" ca="1" si="6"/>
        <v>5808.0022263759511</v>
      </c>
      <c r="Y26" s="23">
        <f t="shared" ca="1" si="6"/>
        <v>6138.3914065016425</v>
      </c>
      <c r="Z26" s="23">
        <f t="shared" ca="1" si="6"/>
        <v>6398.6822610463969</v>
      </c>
      <c r="AA26" s="23">
        <f t="shared" ca="1" si="6"/>
        <v>6644.7330041408977</v>
      </c>
      <c r="AB26" s="23">
        <f t="shared" ca="1" si="6"/>
        <v>6891.4845962345435</v>
      </c>
      <c r="AC26" s="23">
        <f t="shared" ca="1" si="6"/>
        <v>7119.0524562346527</v>
      </c>
      <c r="AD26" s="23">
        <f t="shared" ca="1" si="6"/>
        <v>7318.3650315715122</v>
      </c>
      <c r="AE26" s="23">
        <f t="shared" ca="1" si="6"/>
        <v>7495.1482640238055</v>
      </c>
      <c r="AF26" s="23">
        <f t="shared" ca="1" si="6"/>
        <v>7649.4062605007339</v>
      </c>
      <c r="AG26" s="23">
        <f t="shared" ca="1" si="6"/>
        <v>7789.5394572467812</v>
      </c>
      <c r="AV26" s="48"/>
    </row>
    <row r="27" spans="1:48">
      <c r="E27" s="21" t="str">
        <f>H27</f>
        <v>FOM</v>
      </c>
      <c r="G27" s="45"/>
      <c r="H27" s="22" t="s">
        <v>18</v>
      </c>
      <c r="I27" s="23">
        <f t="shared" ref="I27:I31" ca="1" si="7">(SUMIFS(OFFSET(INDIRECT("'"&amp;$E$1 &amp; "_"&amp;$E27 &amp; " Cost'!C:C"), 0, I$1), INDIRECT("'"&amp;$E$1 &amp; "_"&amp;$E27 &amp; " Cost'!A:A"), $B$4)-SUMIFS(OFFSET(INDIRECT("'"&amp;$C$1 &amp; "_"&amp;$E27 &amp; " Cost'!C:C"), 0, I$1), INDIRECT("'"&amp;$C$1 &amp; "_"&amp;$E27 &amp; " Cost'!A:A"), $B$4))/1000</f>
        <v>0</v>
      </c>
      <c r="J27" s="23">
        <f t="shared" ref="J27:AG27" ca="1" si="8">I27+(SUMIFS(OFFSET(INDIRECT("'"&amp;$E$1 &amp; "_"&amp;$E8 &amp; " Cost'!C:C"), 0, J$1), INDIRECT("'"&amp;$E$1 &amp; "_"&amp;$E8 &amp; " Cost'!A:A"), $B$4)-SUMIFS(OFFSET(INDIRECT("'"&amp;$C$1 &amp; "_"&amp;$E8 &amp; " Cost'!C:C"), 0, J$1), INDIRECT("'"&amp;$C$1 &amp; "_"&amp;$E8 &amp; " Cost'!A:A"), $B$4))/1000</f>
        <v>1.6663990437775937</v>
      </c>
      <c r="K27" s="23">
        <f t="shared" ca="1" si="8"/>
        <v>10.354973450445293</v>
      </c>
      <c r="L27" s="23">
        <f t="shared" ca="1" si="8"/>
        <v>17.844787487724869</v>
      </c>
      <c r="M27" s="23">
        <f t="shared" ca="1" si="8"/>
        <v>44.573316524335667</v>
      </c>
      <c r="N27" s="23">
        <f t="shared" ca="1" si="8"/>
        <v>74.863921560229045</v>
      </c>
      <c r="O27" s="23">
        <f t="shared" ca="1" si="8"/>
        <v>103.39201088527277</v>
      </c>
      <c r="P27" s="23">
        <f t="shared" ca="1" si="8"/>
        <v>150.84750008658227</v>
      </c>
      <c r="Q27" s="23">
        <f t="shared" ca="1" si="8"/>
        <v>194.96366280860337</v>
      </c>
      <c r="R27" s="23">
        <f t="shared" ca="1" si="8"/>
        <v>236.59048676011002</v>
      </c>
      <c r="S27" s="23">
        <f t="shared" ca="1" si="8"/>
        <v>281.24268767638171</v>
      </c>
      <c r="T27" s="23">
        <f t="shared" ca="1" si="8"/>
        <v>317.43440406685255</v>
      </c>
      <c r="U27" s="23">
        <f t="shared" ca="1" si="8"/>
        <v>351.16289925210191</v>
      </c>
      <c r="V27" s="23">
        <f t="shared" ca="1" si="8"/>
        <v>384.64449648348813</v>
      </c>
      <c r="W27" s="23">
        <f t="shared" ca="1" si="8"/>
        <v>415.93568366485925</v>
      </c>
      <c r="X27" s="23">
        <f t="shared" ca="1" si="8"/>
        <v>445.25718810918971</v>
      </c>
      <c r="Y27" s="23">
        <f t="shared" ca="1" si="8"/>
        <v>473.21504250917758</v>
      </c>
      <c r="Z27" s="23">
        <f t="shared" ca="1" si="8"/>
        <v>494.64283237877288</v>
      </c>
      <c r="AA27" s="23">
        <f t="shared" ca="1" si="8"/>
        <v>513.47776549139905</v>
      </c>
      <c r="AB27" s="23">
        <f t="shared" ca="1" si="8"/>
        <v>533.24085393957853</v>
      </c>
      <c r="AC27" s="23">
        <f t="shared" ca="1" si="8"/>
        <v>551.31651392819788</v>
      </c>
      <c r="AD27" s="23">
        <f t="shared" ca="1" si="8"/>
        <v>563.06593169179075</v>
      </c>
      <c r="AE27" s="23">
        <f t="shared" ca="1" si="8"/>
        <v>576.72077144538684</v>
      </c>
      <c r="AF27" s="23">
        <f t="shared" ca="1" si="8"/>
        <v>594.25580132335938</v>
      </c>
      <c r="AG27" s="23">
        <f t="shared" ca="1" si="8"/>
        <v>610.2256262299212</v>
      </c>
      <c r="AV27" s="48"/>
    </row>
    <row r="28" spans="1:48">
      <c r="E28" s="21" t="str">
        <f>H28</f>
        <v>Fuel</v>
      </c>
      <c r="G28" s="45"/>
      <c r="H28" s="22" t="s">
        <v>19</v>
      </c>
      <c r="I28" s="23">
        <f t="shared" ca="1" si="7"/>
        <v>1.9659816953106783</v>
      </c>
      <c r="J28" s="23">
        <f t="shared" ref="J28:AG28" ca="1" si="9">I28+(SUMIFS(OFFSET(INDIRECT("'"&amp;$E$1 &amp; "_"&amp;$E9 &amp; " Cost'!C:C"), 0, J$1), INDIRECT("'"&amp;$E$1 &amp; "_"&amp;$E9 &amp; " Cost'!A:A"), $B$4)-SUMIFS(OFFSET(INDIRECT("'"&amp;$C$1 &amp; "_"&amp;$E9 &amp; " Cost'!C:C"), 0, J$1), INDIRECT("'"&amp;$C$1 &amp; "_"&amp;$E9 &amp; " Cost'!A:A"), $B$4))/1000</f>
        <v>-16.776727863213978</v>
      </c>
      <c r="K28" s="23">
        <f t="shared" ca="1" si="9"/>
        <v>-9.7716510637116141</v>
      </c>
      <c r="L28" s="23">
        <f t="shared" ca="1" si="9"/>
        <v>-9.3809439954359544</v>
      </c>
      <c r="M28" s="23">
        <f t="shared" ca="1" si="9"/>
        <v>-11.258886998752132</v>
      </c>
      <c r="N28" s="23">
        <f t="shared" ca="1" si="9"/>
        <v>-5.2407386815852952</v>
      </c>
      <c r="O28" s="23">
        <f t="shared" ca="1" si="9"/>
        <v>-5.7962861023372394</v>
      </c>
      <c r="P28" s="23">
        <f t="shared" ca="1" si="9"/>
        <v>-7.1605887384072417</v>
      </c>
      <c r="Q28" s="23">
        <f t="shared" ca="1" si="9"/>
        <v>-11.007801641657892</v>
      </c>
      <c r="R28" s="23">
        <f t="shared" ca="1" si="9"/>
        <v>-15.032657362422384</v>
      </c>
      <c r="S28" s="23">
        <f t="shared" ca="1" si="9"/>
        <v>-34.552346686313101</v>
      </c>
      <c r="T28" s="23">
        <f t="shared" ca="1" si="9"/>
        <v>-26.012598888281904</v>
      </c>
      <c r="U28" s="23">
        <f t="shared" ca="1" si="9"/>
        <v>-18.100664884019348</v>
      </c>
      <c r="V28" s="23">
        <f t="shared" ca="1" si="9"/>
        <v>5.5734601647374831</v>
      </c>
      <c r="W28" s="23">
        <f t="shared" ca="1" si="9"/>
        <v>18.774925081823085</v>
      </c>
      <c r="X28" s="23">
        <f t="shared" ca="1" si="9"/>
        <v>24.393129103152319</v>
      </c>
      <c r="Y28" s="23">
        <f t="shared" ca="1" si="9"/>
        <v>32.182670840175824</v>
      </c>
      <c r="Z28" s="23">
        <f t="shared" ca="1" si="9"/>
        <v>60.363595789800172</v>
      </c>
      <c r="AA28" s="23">
        <f t="shared" ca="1" si="9"/>
        <v>62.53275873638411</v>
      </c>
      <c r="AB28" s="23">
        <f t="shared" ca="1" si="9"/>
        <v>48.842188487724997</v>
      </c>
      <c r="AC28" s="23">
        <f t="shared" ca="1" si="9"/>
        <v>59.399035106745913</v>
      </c>
      <c r="AD28" s="23">
        <f t="shared" ca="1" si="9"/>
        <v>68.795790112006429</v>
      </c>
      <c r="AE28" s="23">
        <f t="shared" ca="1" si="9"/>
        <v>85.173569579338491</v>
      </c>
      <c r="AF28" s="23">
        <f t="shared" ca="1" si="9"/>
        <v>96.901455109720246</v>
      </c>
      <c r="AG28" s="23">
        <f t="shared" ca="1" si="9"/>
        <v>111.56329053639062</v>
      </c>
      <c r="AV28" s="48"/>
    </row>
    <row r="29" spans="1:48">
      <c r="E29" s="21" t="str">
        <f>H29</f>
        <v>VOM</v>
      </c>
      <c r="G29" s="45"/>
      <c r="H29" s="22" t="s">
        <v>17</v>
      </c>
      <c r="I29" s="23">
        <f t="shared" ca="1" si="7"/>
        <v>-1.4451380033278838</v>
      </c>
      <c r="J29" s="23">
        <f t="shared" ref="J29:AG29" ca="1" si="10">I29+(SUMIFS(OFFSET(INDIRECT("'"&amp;$E$1 &amp; "_"&amp;$E10 &amp; " Cost'!C:C"), 0, J$1), INDIRECT("'"&amp;$E$1 &amp; "_"&amp;$E10 &amp; " Cost'!A:A"), $B$4)-SUMIFS(OFFSET(INDIRECT("'"&amp;$C$1 &amp; "_"&amp;$E10 &amp; " Cost'!C:C"), 0, J$1), INDIRECT("'"&amp;$C$1 &amp; "_"&amp;$E10 &amp; " Cost'!A:A"), $B$4))/1000</f>
        <v>-1.4954607054462541</v>
      </c>
      <c r="K29" s="23">
        <f t="shared" ca="1" si="10"/>
        <v>-2.2245317407716065</v>
      </c>
      <c r="L29" s="23">
        <f t="shared" ca="1" si="10"/>
        <v>-3.0142331116550487</v>
      </c>
      <c r="M29" s="23">
        <f t="shared" ca="1" si="10"/>
        <v>-20.280001250658067</v>
      </c>
      <c r="N29" s="23">
        <f t="shared" ca="1" si="10"/>
        <v>-47.432045631725344</v>
      </c>
      <c r="O29" s="23">
        <f t="shared" ca="1" si="10"/>
        <v>-74.66729103101153</v>
      </c>
      <c r="P29" s="23">
        <f t="shared" ca="1" si="10"/>
        <v>-95.093685233139965</v>
      </c>
      <c r="Q29" s="23">
        <f t="shared" ca="1" si="10"/>
        <v>-120.79692122886735</v>
      </c>
      <c r="R29" s="23">
        <f t="shared" ca="1" si="10"/>
        <v>-147.78481243534509</v>
      </c>
      <c r="S29" s="23">
        <f t="shared" ca="1" si="10"/>
        <v>-174.551878355518</v>
      </c>
      <c r="T29" s="23">
        <f t="shared" ca="1" si="10"/>
        <v>-201.21407886562119</v>
      </c>
      <c r="U29" s="23">
        <f t="shared" ca="1" si="10"/>
        <v>-225.89552669565319</v>
      </c>
      <c r="V29" s="23">
        <f t="shared" ca="1" si="10"/>
        <v>-248.68856311062331</v>
      </c>
      <c r="W29" s="23">
        <f t="shared" ca="1" si="10"/>
        <v>-266.93607413565098</v>
      </c>
      <c r="X29" s="23">
        <f t="shared" ca="1" si="10"/>
        <v>-285.56236584951989</v>
      </c>
      <c r="Y29" s="23">
        <f t="shared" ca="1" si="10"/>
        <v>-301.39090575201158</v>
      </c>
      <c r="Z29" s="23">
        <f t="shared" ca="1" si="10"/>
        <v>-314.27320608269503</v>
      </c>
      <c r="AA29" s="23">
        <f t="shared" ca="1" si="10"/>
        <v>-328.02039510049241</v>
      </c>
      <c r="AB29" s="23">
        <f t="shared" ca="1" si="10"/>
        <v>-341.36560731861277</v>
      </c>
      <c r="AC29" s="23">
        <f t="shared" ca="1" si="10"/>
        <v>-353.44039904860085</v>
      </c>
      <c r="AD29" s="23">
        <f t="shared" ca="1" si="10"/>
        <v>-364.47775118092227</v>
      </c>
      <c r="AE29" s="23">
        <f t="shared" ca="1" si="10"/>
        <v>-375.92702403959851</v>
      </c>
      <c r="AF29" s="23">
        <f t="shared" ca="1" si="10"/>
        <v>-384.74270841784488</v>
      </c>
      <c r="AG29" s="23">
        <f t="shared" ca="1" si="10"/>
        <v>-392.71536190170235</v>
      </c>
      <c r="AH29" s="45"/>
      <c r="AI29" s="45"/>
      <c r="AJ29" s="45"/>
      <c r="AV29" s="48"/>
    </row>
    <row r="30" spans="1:48">
      <c r="E30" s="21" t="s">
        <v>80</v>
      </c>
      <c r="G30" s="45"/>
      <c r="H30" s="22" t="s">
        <v>70</v>
      </c>
      <c r="I30" s="23">
        <f t="shared" ca="1" si="7"/>
        <v>5.2453480386996487E-2</v>
      </c>
      <c r="J30" s="23">
        <f t="shared" ref="J30:AG30" ca="1" si="11">I30+(SUMIFS(OFFSET(INDIRECT("'"&amp;$E$1 &amp; "_"&amp;$E11 &amp; " Cost'!C:C"), 0, J$1), INDIRECT("'"&amp;$E$1 &amp; "_"&amp;$E11 &amp; " Cost'!A:A"), $B$4)-SUMIFS(OFFSET(INDIRECT("'"&amp;$C$1 &amp; "_"&amp;$E11 &amp; " Cost'!C:C"), 0, J$1), INDIRECT("'"&amp;$C$1 &amp; "_"&amp;$E11 &amp; " Cost'!A:A"), $B$4))/1000</f>
        <v>1.130703406790998</v>
      </c>
      <c r="K30" s="23">
        <f t="shared" ca="1" si="11"/>
        <v>-1.4455641385012725</v>
      </c>
      <c r="L30" s="23">
        <f t="shared" ca="1" si="11"/>
        <v>-12.762682450014312</v>
      </c>
      <c r="M30" s="23">
        <f t="shared" ca="1" si="11"/>
        <v>-26.612133816851827</v>
      </c>
      <c r="N30" s="23">
        <f t="shared" ca="1" si="11"/>
        <v>-59.219707311762519</v>
      </c>
      <c r="O30" s="23">
        <f t="shared" ca="1" si="11"/>
        <v>-89.653724574611658</v>
      </c>
      <c r="P30" s="23">
        <f t="shared" ca="1" si="11"/>
        <v>-118.18100705163147</v>
      </c>
      <c r="Q30" s="23">
        <f t="shared" ca="1" si="11"/>
        <v>-144.76665834106552</v>
      </c>
      <c r="R30" s="23">
        <f t="shared" ca="1" si="11"/>
        <v>-168.9166878968056</v>
      </c>
      <c r="S30" s="23">
        <f t="shared" ca="1" si="11"/>
        <v>-188.81197792840703</v>
      </c>
      <c r="T30" s="23">
        <f t="shared" ca="1" si="11"/>
        <v>-207.51617196776107</v>
      </c>
      <c r="U30" s="23">
        <f t="shared" ca="1" si="11"/>
        <v>-231.19352057705976</v>
      </c>
      <c r="V30" s="23">
        <f t="shared" ca="1" si="11"/>
        <v>-250.73767092165892</v>
      </c>
      <c r="W30" s="23">
        <f t="shared" ca="1" si="11"/>
        <v>-269.32440897254901</v>
      </c>
      <c r="X30" s="23">
        <f t="shared" ca="1" si="11"/>
        <v>-287.59504204652882</v>
      </c>
      <c r="Y30" s="23">
        <f t="shared" ca="1" si="11"/>
        <v>-304.41963598946302</v>
      </c>
      <c r="Z30" s="23">
        <f t="shared" ca="1" si="11"/>
        <v>-319.44304783585062</v>
      </c>
      <c r="AA30" s="23">
        <f t="shared" ca="1" si="11"/>
        <v>-332.67182031928149</v>
      </c>
      <c r="AB30" s="23">
        <f t="shared" ca="1" si="11"/>
        <v>-341.49886512572306</v>
      </c>
      <c r="AC30" s="23">
        <f t="shared" ca="1" si="11"/>
        <v>-351.5110235091168</v>
      </c>
      <c r="AD30" s="23">
        <f t="shared" ca="1" si="11"/>
        <v>-350.76205820519988</v>
      </c>
      <c r="AE30" s="23">
        <f t="shared" ca="1" si="11"/>
        <v>-351.26664932444504</v>
      </c>
      <c r="AF30" s="23">
        <f t="shared" ca="1" si="11"/>
        <v>-351.74258451156953</v>
      </c>
      <c r="AG30" s="23">
        <f t="shared" ca="1" si="11"/>
        <v>-353.08782521146708</v>
      </c>
      <c r="AH30" s="45"/>
      <c r="AI30" s="45"/>
      <c r="AJ30" s="45"/>
      <c r="AV30" s="48"/>
    </row>
    <row r="31" spans="1:48">
      <c r="E31" s="21" t="str">
        <f>H31</f>
        <v>USE+DSP</v>
      </c>
      <c r="G31" s="45"/>
      <c r="H31" s="22" t="s">
        <v>82</v>
      </c>
      <c r="I31" s="23">
        <f t="shared" ca="1" si="7"/>
        <v>-1.3869890800000034E-5</v>
      </c>
      <c r="J31" s="23">
        <f t="shared" ref="J31:AG31" ca="1" si="12">I31+(SUMIFS(OFFSET(INDIRECT("'"&amp;$E$1 &amp; "_"&amp;$E12 &amp; " Cost'!C:C"), 0, J$1), INDIRECT("'"&amp;$E$1 &amp; "_"&amp;$E12 &amp; " Cost'!A:A"), $B$4)-SUMIFS(OFFSET(INDIRECT("'"&amp;$C$1 &amp; "_"&amp;$E12 &amp; " Cost'!C:C"), 0, J$1), INDIRECT("'"&amp;$C$1 &amp; "_"&amp;$E12 &amp; " Cost'!A:A"), $B$4))/1000</f>
        <v>-0.36291661855300716</v>
      </c>
      <c r="K31" s="23">
        <f t="shared" ca="1" si="12"/>
        <v>-0.59143347648970768</v>
      </c>
      <c r="L31" s="23">
        <f t="shared" ca="1" si="12"/>
        <v>-2.2545840730958018</v>
      </c>
      <c r="M31" s="23">
        <f t="shared" ca="1" si="12"/>
        <v>-0.6115856687016068</v>
      </c>
      <c r="N31" s="23">
        <f t="shared" ca="1" si="12"/>
        <v>655.87298381667188</v>
      </c>
      <c r="O31" s="23">
        <f t="shared" ca="1" si="12"/>
        <v>655.87296926072997</v>
      </c>
      <c r="P31" s="23">
        <f t="shared" ca="1" si="12"/>
        <v>655.87295481799595</v>
      </c>
      <c r="Q31" s="23">
        <f t="shared" ca="1" si="12"/>
        <v>655.86286916834069</v>
      </c>
      <c r="R31" s="23">
        <f t="shared" ca="1" si="12"/>
        <v>655.78873006691106</v>
      </c>
      <c r="S31" s="23">
        <f t="shared" ca="1" si="12"/>
        <v>643.16236027462492</v>
      </c>
      <c r="T31" s="23">
        <f t="shared" ca="1" si="12"/>
        <v>623.51851417008186</v>
      </c>
      <c r="U31" s="23">
        <f t="shared" ca="1" si="12"/>
        <v>623.51849935611381</v>
      </c>
      <c r="V31" s="23">
        <f t="shared" ca="1" si="12"/>
        <v>623.08717515018247</v>
      </c>
      <c r="W31" s="23">
        <f t="shared" ca="1" si="12"/>
        <v>623.0265475941286</v>
      </c>
      <c r="X31" s="23">
        <f t="shared" ca="1" si="12"/>
        <v>618.71600165868244</v>
      </c>
      <c r="Y31" s="23">
        <f t="shared" ca="1" si="12"/>
        <v>618.82743848367932</v>
      </c>
      <c r="Z31" s="23">
        <f t="shared" ca="1" si="12"/>
        <v>599.15059938528327</v>
      </c>
      <c r="AA31" s="23">
        <f t="shared" ca="1" si="12"/>
        <v>594.12690021992364</v>
      </c>
      <c r="AB31" s="23">
        <f t="shared" ca="1" si="12"/>
        <v>595.24235149786136</v>
      </c>
      <c r="AC31" s="23">
        <f t="shared" ca="1" si="12"/>
        <v>595.39045470315159</v>
      </c>
      <c r="AD31" s="23">
        <f t="shared" ca="1" si="12"/>
        <v>599.13032914432063</v>
      </c>
      <c r="AE31" s="23">
        <f t="shared" ca="1" si="12"/>
        <v>593.01695623040587</v>
      </c>
      <c r="AF31" s="23">
        <f t="shared" ca="1" si="12"/>
        <v>594.79997691396397</v>
      </c>
      <c r="AG31" s="23">
        <f t="shared" ca="1" si="12"/>
        <v>594.53154231993813</v>
      </c>
      <c r="AH31" s="45"/>
      <c r="AI31" s="45"/>
      <c r="AJ31" s="45"/>
      <c r="AV31" s="48"/>
    </row>
    <row r="32" spans="1:48">
      <c r="E32" s="21" t="e">
        <f>#REF!</f>
        <v>#REF!</v>
      </c>
      <c r="G32" s="45"/>
      <c r="H32" s="24" t="s">
        <v>87</v>
      </c>
      <c r="I32" s="25">
        <f t="shared" ref="I32:AG32" ca="1" si="13">SUM(I26:I31)</f>
        <v>0.57328330247899106</v>
      </c>
      <c r="J32" s="25">
        <f t="shared" ca="1" si="13"/>
        <v>-0.11630485738889618</v>
      </c>
      <c r="K32" s="25">
        <f t="shared" ca="1" si="13"/>
        <v>103.14363261070977</v>
      </c>
      <c r="L32" s="25">
        <f t="shared" ca="1" si="13"/>
        <v>235.29634845095572</v>
      </c>
      <c r="M32" s="25">
        <f t="shared" ca="1" si="13"/>
        <v>571.60606046955013</v>
      </c>
      <c r="N32" s="25">
        <f t="shared" ca="1" si="13"/>
        <v>1790.2805461748674</v>
      </c>
      <c r="O32" s="25">
        <f t="shared" ca="1" si="13"/>
        <v>2309.7802672250205</v>
      </c>
      <c r="P32" s="25">
        <f t="shared" ca="1" si="13"/>
        <v>2883.0644876493129</v>
      </c>
      <c r="Q32" s="25">
        <f t="shared" ca="1" si="13"/>
        <v>3407.1175862928262</v>
      </c>
      <c r="R32" s="25">
        <f t="shared" ca="1" si="13"/>
        <v>3896.5483587634108</v>
      </c>
      <c r="S32" s="25">
        <f t="shared" ca="1" si="13"/>
        <v>4352.8666171196828</v>
      </c>
      <c r="T32" s="25">
        <f t="shared" ca="1" si="13"/>
        <v>4774.9826651593512</v>
      </c>
      <c r="U32" s="25">
        <f t="shared" ca="1" si="13"/>
        <v>5180.5495264917317</v>
      </c>
      <c r="V32" s="25">
        <f t="shared" ca="1" si="13"/>
        <v>5595.9376206819179</v>
      </c>
      <c r="W32" s="25">
        <f t="shared" ca="1" si="13"/>
        <v>5978.3023653781547</v>
      </c>
      <c r="X32" s="25">
        <f t="shared" ca="1" si="13"/>
        <v>6323.2111373509269</v>
      </c>
      <c r="Y32" s="25">
        <f t="shared" ca="1" si="13"/>
        <v>6656.8060165932011</v>
      </c>
      <c r="Z32" s="25">
        <f t="shared" ca="1" si="13"/>
        <v>6919.1230346817083</v>
      </c>
      <c r="AA32" s="25">
        <f t="shared" ca="1" si="13"/>
        <v>7154.1782131688306</v>
      </c>
      <c r="AB32" s="25">
        <f t="shared" ca="1" si="13"/>
        <v>7385.9455177153723</v>
      </c>
      <c r="AC32" s="25">
        <f t="shared" ca="1" si="13"/>
        <v>7620.2070374150308</v>
      </c>
      <c r="AD32" s="25">
        <f t="shared" ca="1" si="13"/>
        <v>7834.1172731335082</v>
      </c>
      <c r="AE32" s="25">
        <f t="shared" ca="1" si="13"/>
        <v>8022.8658879148934</v>
      </c>
      <c r="AF32" s="25">
        <f t="shared" ca="1" si="13"/>
        <v>8198.8782009183633</v>
      </c>
      <c r="AG32" s="25">
        <f t="shared" ca="1" si="13"/>
        <v>8360.0567292198612</v>
      </c>
      <c r="AH32" s="45"/>
      <c r="AI32" s="45"/>
      <c r="AJ32" s="45"/>
      <c r="AV32" s="48"/>
    </row>
    <row r="33" spans="1:48">
      <c r="E33" s="21"/>
      <c r="G33" s="45"/>
      <c r="AH33" s="45"/>
      <c r="AI33" s="45"/>
      <c r="AJ33" s="45"/>
      <c r="AV33" s="48"/>
    </row>
    <row r="34" spans="1:48">
      <c r="E34" s="21"/>
      <c r="G34" s="45"/>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4"/>
      <c r="AV34" s="48"/>
    </row>
    <row r="35" spans="1:48">
      <c r="H35" s="45"/>
      <c r="I35" s="45"/>
      <c r="J35" s="45"/>
      <c r="K35" s="45"/>
      <c r="L35" s="45"/>
      <c r="M35" s="45"/>
      <c r="N35" s="45"/>
      <c r="O35" s="45"/>
      <c r="P35" s="45"/>
      <c r="Q35" s="45"/>
      <c r="R35" s="45"/>
      <c r="S35" s="45"/>
      <c r="AV35" s="48"/>
    </row>
    <row r="36" spans="1:48">
      <c r="H36" s="45"/>
      <c r="I36" s="45"/>
      <c r="J36" s="45"/>
      <c r="K36" s="45"/>
      <c r="L36" s="45"/>
      <c r="M36" s="45"/>
      <c r="N36" s="45"/>
      <c r="O36" s="45"/>
      <c r="P36" s="45"/>
      <c r="Q36" s="45"/>
      <c r="R36" s="45"/>
      <c r="S36" s="45"/>
      <c r="AV36" s="48"/>
    </row>
    <row r="37" spans="1:48">
      <c r="H37" s="45"/>
      <c r="I37" s="45"/>
      <c r="J37" s="45"/>
      <c r="K37" s="45"/>
      <c r="L37" s="45"/>
      <c r="M37" s="45"/>
      <c r="N37" s="45"/>
      <c r="O37" s="45"/>
      <c r="P37" s="45"/>
      <c r="Q37" s="45"/>
      <c r="R37" s="45"/>
      <c r="S37" s="45"/>
      <c r="AV37" s="48"/>
    </row>
    <row r="38" spans="1:48">
      <c r="H38" s="45"/>
      <c r="I38" s="45"/>
      <c r="J38" s="45"/>
      <c r="K38" s="45"/>
      <c r="L38" s="45"/>
      <c r="M38" s="45"/>
      <c r="N38" s="45"/>
      <c r="O38" s="45"/>
      <c r="P38" s="45"/>
      <c r="Q38" s="45"/>
      <c r="R38" s="45"/>
      <c r="S38" s="45"/>
      <c r="AV38" s="48"/>
    </row>
    <row r="39" spans="1:48">
      <c r="H39" s="45"/>
      <c r="I39" s="45"/>
      <c r="J39" s="45"/>
      <c r="K39" s="45"/>
      <c r="L39" s="45"/>
      <c r="M39" s="45"/>
      <c r="N39" s="45"/>
      <c r="O39" s="45"/>
      <c r="P39" s="45"/>
      <c r="Q39" s="45"/>
      <c r="R39" s="45"/>
      <c r="S39" s="45"/>
      <c r="AV39" s="48"/>
    </row>
    <row r="40" spans="1:48">
      <c r="AV40" s="48"/>
    </row>
    <row r="41" spans="1:48" ht="23.25">
      <c r="A41" s="18" t="str">
        <f>B42&amp;" capacity difference by year"</f>
        <v>NEM capacity difference by year</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V41" s="48"/>
    </row>
    <row r="42" spans="1:48">
      <c r="A42" s="20" t="s">
        <v>77</v>
      </c>
      <c r="B42" s="5" t="s">
        <v>16</v>
      </c>
      <c r="AV42" s="48"/>
    </row>
    <row r="43" spans="1:48">
      <c r="AV43" s="48"/>
    </row>
    <row r="44" spans="1:48">
      <c r="H44" t="s">
        <v>190</v>
      </c>
      <c r="I44" s="8" t="str">
        <f t="shared" ref="I44:AG44" si="14">I6</f>
        <v>2024-25</v>
      </c>
      <c r="J44" s="8" t="str">
        <f t="shared" si="14"/>
        <v>2025-26</v>
      </c>
      <c r="K44" s="8" t="str">
        <f t="shared" si="14"/>
        <v>2026-27</v>
      </c>
      <c r="L44" s="8" t="str">
        <f t="shared" si="14"/>
        <v>2027-28</v>
      </c>
      <c r="M44" s="8" t="str">
        <f t="shared" si="14"/>
        <v>2028-29</v>
      </c>
      <c r="N44" s="8" t="str">
        <f t="shared" si="14"/>
        <v>2029-30</v>
      </c>
      <c r="O44" s="8" t="str">
        <f t="shared" si="14"/>
        <v>2030-31</v>
      </c>
      <c r="P44" s="8" t="str">
        <f t="shared" si="14"/>
        <v>2031-32</v>
      </c>
      <c r="Q44" s="8" t="str">
        <f t="shared" si="14"/>
        <v>2032-33</v>
      </c>
      <c r="R44" s="8" t="str">
        <f t="shared" si="14"/>
        <v>2033-34</v>
      </c>
      <c r="S44" s="8" t="str">
        <f t="shared" si="14"/>
        <v>2034-35</v>
      </c>
      <c r="T44" s="8" t="str">
        <f t="shared" si="14"/>
        <v>2035-36</v>
      </c>
      <c r="U44" s="8" t="str">
        <f t="shared" si="14"/>
        <v>2036-37</v>
      </c>
      <c r="V44" s="8" t="str">
        <f t="shared" si="14"/>
        <v>2037-38</v>
      </c>
      <c r="W44" s="8" t="str">
        <f t="shared" si="14"/>
        <v>2038-39</v>
      </c>
      <c r="X44" s="8" t="str">
        <f t="shared" si="14"/>
        <v>2039-40</v>
      </c>
      <c r="Y44" s="8" t="str">
        <f t="shared" si="14"/>
        <v>2040-41</v>
      </c>
      <c r="Z44" s="8" t="str">
        <f t="shared" si="14"/>
        <v>2041-42</v>
      </c>
      <c r="AA44" s="8" t="str">
        <f t="shared" si="14"/>
        <v>2042-43</v>
      </c>
      <c r="AB44" s="8" t="str">
        <f t="shared" si="14"/>
        <v>2043-44</v>
      </c>
      <c r="AC44" s="8" t="str">
        <f t="shared" si="14"/>
        <v>2044-45</v>
      </c>
      <c r="AD44" s="8" t="str">
        <f t="shared" si="14"/>
        <v>2045-46</v>
      </c>
      <c r="AE44" s="8" t="str">
        <f t="shared" si="14"/>
        <v>2046-47</v>
      </c>
      <c r="AF44" s="8" t="str">
        <f t="shared" si="14"/>
        <v>2047-48</v>
      </c>
      <c r="AG44" s="8" t="str">
        <f t="shared" si="14"/>
        <v>2048-49</v>
      </c>
      <c r="AV44" s="48"/>
    </row>
    <row r="45" spans="1:48">
      <c r="H45" s="22" t="s">
        <v>2</v>
      </c>
      <c r="I45" s="43">
        <f t="shared" ref="I45:R56" ca="1" si="15">(-SUMIFS(OFFSET(INDIRECT("'"&amp;$E$1 &amp; "_Capacity'!C:C"), 0, I$1), INDIRECT("'"&amp;$E$1 &amp; "_Capacity'!B:B"),$H45, INDIRECT("'"&amp;$E$1 &amp; "_Capacity'!A:A"),$B$42) +SUMIFS(OFFSET(INDIRECT("'"&amp;$C$1 &amp; "_Capacity'!C:C"), 0, I$1), INDIRECT("'"&amp;$C$1 &amp; "_Capacity'!B:B"),$H45, INDIRECT("'"&amp;$C$1 &amp; "_Capacity'!A:A"),$B$42)) / 1000</f>
        <v>0</v>
      </c>
      <c r="J45" s="43">
        <f t="shared" ca="1" si="15"/>
        <v>0</v>
      </c>
      <c r="K45" s="43">
        <f t="shared" ca="1" si="15"/>
        <v>0</v>
      </c>
      <c r="L45" s="43">
        <f t="shared" ca="1" si="15"/>
        <v>0</v>
      </c>
      <c r="M45" s="43">
        <f t="shared" ca="1" si="15"/>
        <v>0</v>
      </c>
      <c r="N45" s="43">
        <f t="shared" ca="1" si="15"/>
        <v>0</v>
      </c>
      <c r="O45" s="43">
        <f t="shared" ca="1" si="15"/>
        <v>0</v>
      </c>
      <c r="P45" s="43">
        <f t="shared" ca="1" si="15"/>
        <v>0</v>
      </c>
      <c r="Q45" s="43">
        <f t="shared" ca="1" si="15"/>
        <v>0</v>
      </c>
      <c r="R45" s="43">
        <f t="shared" ca="1" si="15"/>
        <v>0</v>
      </c>
      <c r="S45" s="43">
        <f t="shared" ref="S45:AG56" ca="1" si="16">(-SUMIFS(OFFSET(INDIRECT("'"&amp;$E$1 &amp; "_Capacity'!C:C"), 0, S$1), INDIRECT("'"&amp;$E$1 &amp; "_Capacity'!B:B"),$H45, INDIRECT("'"&amp;$E$1 &amp; "_Capacity'!A:A"),$B$42) +SUMIFS(OFFSET(INDIRECT("'"&amp;$C$1 &amp; "_Capacity'!C:C"), 0, S$1), INDIRECT("'"&amp;$C$1 &amp; "_Capacity'!B:B"),$H45, INDIRECT("'"&amp;$C$1 &amp; "_Capacity'!A:A"),$B$42)) / 1000</f>
        <v>0</v>
      </c>
      <c r="T45" s="43">
        <f t="shared" ca="1" si="16"/>
        <v>0</v>
      </c>
      <c r="U45" s="43">
        <f t="shared" ca="1" si="16"/>
        <v>0</v>
      </c>
      <c r="V45" s="43">
        <f t="shared" ca="1" si="16"/>
        <v>0</v>
      </c>
      <c r="W45" s="43">
        <f t="shared" ca="1" si="16"/>
        <v>0</v>
      </c>
      <c r="X45" s="43">
        <f t="shared" ca="1" si="16"/>
        <v>0</v>
      </c>
      <c r="Y45" s="43">
        <f t="shared" ca="1" si="16"/>
        <v>0</v>
      </c>
      <c r="Z45" s="43">
        <f t="shared" ca="1" si="16"/>
        <v>0</v>
      </c>
      <c r="AA45" s="43">
        <f t="shared" ca="1" si="16"/>
        <v>0</v>
      </c>
      <c r="AB45" s="43">
        <f t="shared" ca="1" si="16"/>
        <v>0</v>
      </c>
      <c r="AC45" s="43">
        <f t="shared" ca="1" si="16"/>
        <v>0</v>
      </c>
      <c r="AD45" s="43">
        <f t="shared" ca="1" si="16"/>
        <v>0</v>
      </c>
      <c r="AE45" s="43">
        <f t="shared" ca="1" si="16"/>
        <v>0</v>
      </c>
      <c r="AF45" s="43">
        <f t="shared" ca="1" si="16"/>
        <v>0</v>
      </c>
      <c r="AG45" s="43">
        <f t="shared" ca="1" si="16"/>
        <v>0</v>
      </c>
      <c r="AV45" s="48"/>
    </row>
    <row r="46" spans="1:48">
      <c r="H46" s="22" t="s">
        <v>11</v>
      </c>
      <c r="I46" s="43">
        <f t="shared" ca="1" si="15"/>
        <v>0</v>
      </c>
      <c r="J46" s="43">
        <f t="shared" ca="1" si="15"/>
        <v>0</v>
      </c>
      <c r="K46" s="43">
        <f t="shared" ca="1" si="15"/>
        <v>0</v>
      </c>
      <c r="L46" s="43">
        <f t="shared" ca="1" si="15"/>
        <v>0</v>
      </c>
      <c r="M46" s="43">
        <f t="shared" ca="1" si="15"/>
        <v>0</v>
      </c>
      <c r="N46" s="43">
        <f t="shared" ca="1" si="15"/>
        <v>0</v>
      </c>
      <c r="O46" s="43">
        <f t="shared" ca="1" si="15"/>
        <v>0</v>
      </c>
      <c r="P46" s="43">
        <f t="shared" ca="1" si="15"/>
        <v>0</v>
      </c>
      <c r="Q46" s="43">
        <f t="shared" ca="1" si="15"/>
        <v>0</v>
      </c>
      <c r="R46" s="43">
        <f t="shared" ca="1" si="15"/>
        <v>0</v>
      </c>
      <c r="S46" s="43">
        <f t="shared" ca="1" si="16"/>
        <v>0</v>
      </c>
      <c r="T46" s="43">
        <f t="shared" ca="1" si="16"/>
        <v>0</v>
      </c>
      <c r="U46" s="43">
        <f t="shared" ca="1" si="16"/>
        <v>0</v>
      </c>
      <c r="V46" s="43">
        <f t="shared" ca="1" si="16"/>
        <v>0</v>
      </c>
      <c r="W46" s="43">
        <f t="shared" ca="1" si="16"/>
        <v>0</v>
      </c>
      <c r="X46" s="43">
        <f t="shared" ca="1" si="16"/>
        <v>0</v>
      </c>
      <c r="Y46" s="43">
        <f t="shared" ca="1" si="16"/>
        <v>0</v>
      </c>
      <c r="Z46" s="43">
        <f t="shared" ca="1" si="16"/>
        <v>0</v>
      </c>
      <c r="AA46" s="43">
        <f t="shared" ca="1" si="16"/>
        <v>0</v>
      </c>
      <c r="AB46" s="43">
        <f t="shared" ca="1" si="16"/>
        <v>0</v>
      </c>
      <c r="AC46" s="43">
        <f t="shared" ca="1" si="16"/>
        <v>0</v>
      </c>
      <c r="AD46" s="43">
        <f t="shared" ca="1" si="16"/>
        <v>0</v>
      </c>
      <c r="AE46" s="43">
        <f t="shared" ca="1" si="16"/>
        <v>0</v>
      </c>
      <c r="AF46" s="43">
        <f t="shared" ca="1" si="16"/>
        <v>0</v>
      </c>
      <c r="AG46" s="43">
        <f t="shared" ca="1" si="16"/>
        <v>0</v>
      </c>
      <c r="AV46" s="48"/>
    </row>
    <row r="47" spans="1:48">
      <c r="H47" s="22" t="s">
        <v>7</v>
      </c>
      <c r="I47" s="43">
        <f t="shared" ca="1" si="15"/>
        <v>0</v>
      </c>
      <c r="J47" s="43">
        <f t="shared" ca="1" si="15"/>
        <v>0</v>
      </c>
      <c r="K47" s="43">
        <f t="shared" ca="1" si="15"/>
        <v>0</v>
      </c>
      <c r="L47" s="43">
        <f t="shared" ca="1" si="15"/>
        <v>0</v>
      </c>
      <c r="M47" s="43">
        <f t="shared" ca="1" si="15"/>
        <v>0</v>
      </c>
      <c r="N47" s="43">
        <f t="shared" ca="1" si="15"/>
        <v>0</v>
      </c>
      <c r="O47" s="43">
        <f t="shared" ca="1" si="15"/>
        <v>0</v>
      </c>
      <c r="P47" s="43">
        <f t="shared" ca="1" si="15"/>
        <v>0</v>
      </c>
      <c r="Q47" s="43">
        <f t="shared" ca="1" si="15"/>
        <v>0</v>
      </c>
      <c r="R47" s="43">
        <f t="shared" ca="1" si="15"/>
        <v>0</v>
      </c>
      <c r="S47" s="43">
        <f t="shared" ca="1" si="16"/>
        <v>0</v>
      </c>
      <c r="T47" s="43">
        <f t="shared" ca="1" si="16"/>
        <v>0</v>
      </c>
      <c r="U47" s="43">
        <f t="shared" ca="1" si="16"/>
        <v>0</v>
      </c>
      <c r="V47" s="43">
        <f t="shared" ca="1" si="16"/>
        <v>-2.3507443484049871E-7</v>
      </c>
      <c r="W47" s="43">
        <f t="shared" ca="1" si="16"/>
        <v>-2.3524650600847962E-7</v>
      </c>
      <c r="X47" s="43">
        <f t="shared" ca="1" si="16"/>
        <v>-1.2171126991233905E-7</v>
      </c>
      <c r="Y47" s="43">
        <f t="shared" ca="1" si="16"/>
        <v>1.448056402750808E-7</v>
      </c>
      <c r="Z47" s="43">
        <f t="shared" ca="1" si="16"/>
        <v>2.7826905989059013E-7</v>
      </c>
      <c r="AA47" s="43">
        <f t="shared" ca="1" si="16"/>
        <v>1.7620951030039577E-7</v>
      </c>
      <c r="AB47" s="43">
        <f t="shared" ca="1" si="16"/>
        <v>1.3869459985471621E-7</v>
      </c>
      <c r="AC47" s="43">
        <f t="shared" ca="1" si="16"/>
        <v>1.3648842013935792E-7</v>
      </c>
      <c r="AD47" s="43">
        <f t="shared" ca="1" si="16"/>
        <v>1.8576623006083537E-7</v>
      </c>
      <c r="AE47" s="43">
        <f t="shared" ca="1" si="16"/>
        <v>1.7304689998809409E-7</v>
      </c>
      <c r="AF47" s="43">
        <f t="shared" ca="1" si="16"/>
        <v>2.148932400132253E-7</v>
      </c>
      <c r="AG47" s="43">
        <f t="shared" ca="1" si="16"/>
        <v>1.9721169002195893E-7</v>
      </c>
      <c r="AV47" s="48"/>
    </row>
    <row r="48" spans="1:48">
      <c r="H48" s="22" t="s">
        <v>12</v>
      </c>
      <c r="I48" s="43">
        <f t="shared" ca="1" si="15"/>
        <v>0</v>
      </c>
      <c r="J48" s="43">
        <f t="shared" ca="1" si="15"/>
        <v>0</v>
      </c>
      <c r="K48" s="43">
        <f t="shared" ca="1" si="15"/>
        <v>0</v>
      </c>
      <c r="L48" s="43">
        <f t="shared" ca="1" si="15"/>
        <v>0</v>
      </c>
      <c r="M48" s="43">
        <f t="shared" ca="1" si="15"/>
        <v>0</v>
      </c>
      <c r="N48" s="43">
        <f t="shared" ca="1" si="15"/>
        <v>0</v>
      </c>
      <c r="O48" s="43">
        <f t="shared" ca="1" si="15"/>
        <v>0</v>
      </c>
      <c r="P48" s="43">
        <f t="shared" ca="1" si="15"/>
        <v>0</v>
      </c>
      <c r="Q48" s="43">
        <f t="shared" ca="1" si="15"/>
        <v>0</v>
      </c>
      <c r="R48" s="43">
        <f t="shared" ca="1" si="15"/>
        <v>0</v>
      </c>
      <c r="S48" s="43">
        <f t="shared" ca="1" si="16"/>
        <v>0</v>
      </c>
      <c r="T48" s="43">
        <f t="shared" ca="1" si="16"/>
        <v>0</v>
      </c>
      <c r="U48" s="43">
        <f t="shared" ca="1" si="16"/>
        <v>0</v>
      </c>
      <c r="V48" s="43">
        <f t="shared" ca="1" si="16"/>
        <v>0</v>
      </c>
      <c r="W48" s="43">
        <f t="shared" ca="1" si="16"/>
        <v>0</v>
      </c>
      <c r="X48" s="43">
        <f t="shared" ca="1" si="16"/>
        <v>0</v>
      </c>
      <c r="Y48" s="43">
        <f t="shared" ca="1" si="16"/>
        <v>0</v>
      </c>
      <c r="Z48" s="43">
        <f t="shared" ca="1" si="16"/>
        <v>0</v>
      </c>
      <c r="AA48" s="43">
        <f t="shared" ca="1" si="16"/>
        <v>0</v>
      </c>
      <c r="AB48" s="43">
        <f t="shared" ca="1" si="16"/>
        <v>0</v>
      </c>
      <c r="AC48" s="43">
        <f t="shared" ca="1" si="16"/>
        <v>0</v>
      </c>
      <c r="AD48" s="43">
        <f t="shared" ca="1" si="16"/>
        <v>0</v>
      </c>
      <c r="AE48" s="43">
        <f t="shared" ca="1" si="16"/>
        <v>0</v>
      </c>
      <c r="AF48" s="43">
        <f t="shared" ca="1" si="16"/>
        <v>0</v>
      </c>
      <c r="AG48" s="43">
        <f t="shared" ca="1" si="16"/>
        <v>0</v>
      </c>
      <c r="AV48" s="48"/>
    </row>
    <row r="49" spans="1:48">
      <c r="H49" s="22" t="s">
        <v>5</v>
      </c>
      <c r="I49" s="43">
        <f t="shared" ca="1" si="15"/>
        <v>0</v>
      </c>
      <c r="J49" s="43">
        <f t="shared" ca="1" si="15"/>
        <v>0</v>
      </c>
      <c r="K49" s="43">
        <f t="shared" ca="1" si="15"/>
        <v>0</v>
      </c>
      <c r="L49" s="43">
        <f t="shared" ca="1" si="15"/>
        <v>0</v>
      </c>
      <c r="M49" s="43">
        <f t="shared" ca="1" si="15"/>
        <v>0</v>
      </c>
      <c r="N49" s="43">
        <f t="shared" ca="1" si="15"/>
        <v>0</v>
      </c>
      <c r="O49" s="43">
        <f t="shared" ca="1" si="15"/>
        <v>0</v>
      </c>
      <c r="P49" s="43">
        <f t="shared" ca="1" si="15"/>
        <v>0</v>
      </c>
      <c r="Q49" s="43">
        <f t="shared" ca="1" si="15"/>
        <v>0</v>
      </c>
      <c r="R49" s="43">
        <f t="shared" ca="1" si="15"/>
        <v>4.1003394926519829E-7</v>
      </c>
      <c r="S49" s="43">
        <f t="shared" ca="1" si="16"/>
        <v>4.936521590934717E-7</v>
      </c>
      <c r="T49" s="43">
        <f t="shared" ca="1" si="16"/>
        <v>3.969523831983679E-7</v>
      </c>
      <c r="U49" s="43">
        <f t="shared" ca="1" si="16"/>
        <v>4.0044922752713318E-7</v>
      </c>
      <c r="V49" s="43">
        <f t="shared" ca="1" si="16"/>
        <v>-0.49594076216436045</v>
      </c>
      <c r="W49" s="43">
        <f t="shared" ca="1" si="16"/>
        <v>-0.49594075035772039</v>
      </c>
      <c r="X49" s="43">
        <f t="shared" ca="1" si="16"/>
        <v>-0.49594040123776723</v>
      </c>
      <c r="Y49" s="43">
        <f t="shared" ca="1" si="16"/>
        <v>-0.49594048295013815</v>
      </c>
      <c r="Z49" s="43">
        <f t="shared" ca="1" si="16"/>
        <v>0.6077955763059999</v>
      </c>
      <c r="AA49" s="43">
        <f t="shared" ca="1" si="16"/>
        <v>0.6077955745943</v>
      </c>
      <c r="AB49" s="43">
        <f t="shared" ca="1" si="16"/>
        <v>0.43713089270635919</v>
      </c>
      <c r="AC49" s="43">
        <f t="shared" ca="1" si="16"/>
        <v>-0.24252843948825104</v>
      </c>
      <c r="AD49" s="43">
        <f t="shared" ca="1" si="16"/>
        <v>-0.24252841272003114</v>
      </c>
      <c r="AE49" s="43">
        <f t="shared" ca="1" si="16"/>
        <v>-0.1525882497795501</v>
      </c>
      <c r="AF49" s="43">
        <f t="shared" ca="1" si="16"/>
        <v>-0.94730895674270055</v>
      </c>
      <c r="AG49" s="43">
        <f t="shared" ca="1" si="16"/>
        <v>-1.3585669298738385</v>
      </c>
      <c r="AV49" s="48"/>
    </row>
    <row r="50" spans="1:48">
      <c r="H50" s="22" t="s">
        <v>3</v>
      </c>
      <c r="I50" s="43">
        <f t="shared" ca="1" si="15"/>
        <v>0</v>
      </c>
      <c r="J50" s="43">
        <f t="shared" ca="1" si="15"/>
        <v>0</v>
      </c>
      <c r="K50" s="43">
        <f t="shared" ca="1" si="15"/>
        <v>0</v>
      </c>
      <c r="L50" s="43">
        <f t="shared" ca="1" si="15"/>
        <v>0</v>
      </c>
      <c r="M50" s="43">
        <f t="shared" ca="1" si="15"/>
        <v>0</v>
      </c>
      <c r="N50" s="43">
        <f t="shared" ca="1" si="15"/>
        <v>0</v>
      </c>
      <c r="O50" s="43">
        <f t="shared" ca="1" si="15"/>
        <v>0</v>
      </c>
      <c r="P50" s="43">
        <f t="shared" ca="1" si="15"/>
        <v>0</v>
      </c>
      <c r="Q50" s="43">
        <f t="shared" ca="1" si="15"/>
        <v>0</v>
      </c>
      <c r="R50" s="43">
        <f t="shared" ca="1" si="15"/>
        <v>0</v>
      </c>
      <c r="S50" s="43">
        <f t="shared" ca="1" si="16"/>
        <v>0</v>
      </c>
      <c r="T50" s="43">
        <f t="shared" ca="1" si="16"/>
        <v>0</v>
      </c>
      <c r="U50" s="43">
        <f t="shared" ca="1" si="16"/>
        <v>0</v>
      </c>
      <c r="V50" s="43">
        <f t="shared" ca="1" si="16"/>
        <v>0</v>
      </c>
      <c r="W50" s="43">
        <f t="shared" ca="1" si="16"/>
        <v>0</v>
      </c>
      <c r="X50" s="43">
        <f t="shared" ca="1" si="16"/>
        <v>0</v>
      </c>
      <c r="Y50" s="43">
        <f t="shared" ca="1" si="16"/>
        <v>0</v>
      </c>
      <c r="Z50" s="43">
        <f t="shared" ca="1" si="16"/>
        <v>0</v>
      </c>
      <c r="AA50" s="43">
        <f t="shared" ca="1" si="16"/>
        <v>0</v>
      </c>
      <c r="AB50" s="43">
        <f t="shared" ca="1" si="16"/>
        <v>0</v>
      </c>
      <c r="AC50" s="43">
        <f t="shared" ca="1" si="16"/>
        <v>0</v>
      </c>
      <c r="AD50" s="43">
        <f t="shared" ca="1" si="16"/>
        <v>0</v>
      </c>
      <c r="AE50" s="43">
        <f t="shared" ca="1" si="16"/>
        <v>0</v>
      </c>
      <c r="AF50" s="43">
        <f t="shared" ca="1" si="16"/>
        <v>0</v>
      </c>
      <c r="AG50" s="43">
        <f t="shared" ca="1" si="16"/>
        <v>0</v>
      </c>
      <c r="AV50" s="48"/>
    </row>
    <row r="51" spans="1:48">
      <c r="H51" s="22" t="s">
        <v>92</v>
      </c>
      <c r="I51" s="43">
        <f t="shared" ca="1" si="15"/>
        <v>0</v>
      </c>
      <c r="J51" s="43">
        <f t="shared" ca="1" si="15"/>
        <v>0</v>
      </c>
      <c r="K51" s="43">
        <f t="shared" ca="1" si="15"/>
        <v>0</v>
      </c>
      <c r="L51" s="43">
        <f t="shared" ca="1" si="15"/>
        <v>0</v>
      </c>
      <c r="M51" s="43">
        <f t="shared" ca="1" si="15"/>
        <v>0</v>
      </c>
      <c r="N51" s="43">
        <f t="shared" ca="1" si="15"/>
        <v>0</v>
      </c>
      <c r="O51" s="43">
        <f t="shared" ca="1" si="15"/>
        <v>0</v>
      </c>
      <c r="P51" s="43">
        <f t="shared" ca="1" si="15"/>
        <v>0</v>
      </c>
      <c r="Q51" s="43">
        <f t="shared" ca="1" si="15"/>
        <v>0</v>
      </c>
      <c r="R51" s="43">
        <f t="shared" ca="1" si="15"/>
        <v>0</v>
      </c>
      <c r="S51" s="43">
        <f t="shared" ca="1" si="16"/>
        <v>0</v>
      </c>
      <c r="T51" s="43">
        <f t="shared" ca="1" si="16"/>
        <v>0</v>
      </c>
      <c r="U51" s="43">
        <f t="shared" ca="1" si="16"/>
        <v>0</v>
      </c>
      <c r="V51" s="43">
        <f t="shared" ca="1" si="16"/>
        <v>0</v>
      </c>
      <c r="W51" s="43">
        <f t="shared" ca="1" si="16"/>
        <v>0</v>
      </c>
      <c r="X51" s="43">
        <f t="shared" ca="1" si="16"/>
        <v>0</v>
      </c>
      <c r="Y51" s="43">
        <f t="shared" ca="1" si="16"/>
        <v>0</v>
      </c>
      <c r="Z51" s="43">
        <f t="shared" ca="1" si="16"/>
        <v>0</v>
      </c>
      <c r="AA51" s="43">
        <f t="shared" ca="1" si="16"/>
        <v>0</v>
      </c>
      <c r="AB51" s="43">
        <f t="shared" ca="1" si="16"/>
        <v>0</v>
      </c>
      <c r="AC51" s="43">
        <f t="shared" ca="1" si="16"/>
        <v>0</v>
      </c>
      <c r="AD51" s="43">
        <f t="shared" ca="1" si="16"/>
        <v>0</v>
      </c>
      <c r="AE51" s="43">
        <f t="shared" ca="1" si="16"/>
        <v>0</v>
      </c>
      <c r="AF51" s="43">
        <f t="shared" ca="1" si="16"/>
        <v>0</v>
      </c>
      <c r="AG51" s="43">
        <f t="shared" ca="1" si="16"/>
        <v>0</v>
      </c>
      <c r="AV51" s="48"/>
    </row>
    <row r="52" spans="1:48">
      <c r="H52" s="22" t="s">
        <v>9</v>
      </c>
      <c r="I52" s="43">
        <f t="shared" ca="1" si="15"/>
        <v>0</v>
      </c>
      <c r="J52" s="43">
        <f t="shared" ca="1" si="15"/>
        <v>-7.3967446013699367E-2</v>
      </c>
      <c r="K52" s="43">
        <f t="shared" ca="1" si="15"/>
        <v>0.4406137006574245</v>
      </c>
      <c r="L52" s="43">
        <f t="shared" ca="1" si="15"/>
        <v>1.9453005054349961</v>
      </c>
      <c r="M52" s="43">
        <f t="shared" ca="1" si="15"/>
        <v>1.735046949820011</v>
      </c>
      <c r="N52" s="43">
        <f t="shared" ca="1" si="15"/>
        <v>2.4909103617861619</v>
      </c>
      <c r="O52" s="43">
        <f t="shared" ca="1" si="15"/>
        <v>2.4768208221614914</v>
      </c>
      <c r="P52" s="43">
        <f t="shared" ca="1" si="15"/>
        <v>2.2528652804094236</v>
      </c>
      <c r="Q52" s="43">
        <f t="shared" ca="1" si="15"/>
        <v>2.2602603550537315</v>
      </c>
      <c r="R52" s="43">
        <f t="shared" ca="1" si="15"/>
        <v>2.267305515626358</v>
      </c>
      <c r="S52" s="43">
        <f t="shared" ca="1" si="16"/>
        <v>2.069147863789345</v>
      </c>
      <c r="T52" s="43">
        <f t="shared" ca="1" si="16"/>
        <v>2.1470563305903925</v>
      </c>
      <c r="U52" s="43">
        <f t="shared" ca="1" si="16"/>
        <v>2.1470562593797586</v>
      </c>
      <c r="V52" s="43">
        <f t="shared" ca="1" si="16"/>
        <v>2.147057241004608</v>
      </c>
      <c r="W52" s="43">
        <f t="shared" ca="1" si="16"/>
        <v>2.1470599109816031</v>
      </c>
      <c r="X52" s="43">
        <f t="shared" ca="1" si="16"/>
        <v>2.1470598950226338</v>
      </c>
      <c r="Y52" s="43">
        <f t="shared" ca="1" si="16"/>
        <v>2.1450257269266442</v>
      </c>
      <c r="Z52" s="43">
        <f t="shared" ca="1" si="16"/>
        <v>2.7821418045799948</v>
      </c>
      <c r="AA52" s="43">
        <f t="shared" ca="1" si="16"/>
        <v>2.1610991183325896</v>
      </c>
      <c r="AB52" s="43">
        <f t="shared" ca="1" si="16"/>
        <v>1.9807418763685491</v>
      </c>
      <c r="AC52" s="43">
        <f t="shared" ca="1" si="16"/>
        <v>2.1413843550726814</v>
      </c>
      <c r="AD52" s="43">
        <f t="shared" ca="1" si="16"/>
        <v>1.089399492382894</v>
      </c>
      <c r="AE52" s="43">
        <f t="shared" ca="1" si="16"/>
        <v>1.3951112464614999</v>
      </c>
      <c r="AF52" s="43">
        <f t="shared" ca="1" si="16"/>
        <v>1.1523849088008864</v>
      </c>
      <c r="AG52" s="43">
        <f t="shared" ca="1" si="16"/>
        <v>1.4873327946951176</v>
      </c>
      <c r="AV52" s="48"/>
    </row>
    <row r="53" spans="1:48">
      <c r="H53" s="22" t="s">
        <v>8</v>
      </c>
      <c r="I53" s="43">
        <f t="shared" ca="1" si="15"/>
        <v>0</v>
      </c>
      <c r="J53" s="43">
        <f t="shared" ca="1" si="15"/>
        <v>-2.2868475207360461E-6</v>
      </c>
      <c r="K53" s="43">
        <f t="shared" ca="1" si="15"/>
        <v>-0.723861012749212</v>
      </c>
      <c r="L53" s="43">
        <f t="shared" ca="1" si="15"/>
        <v>-1.9153928436354308</v>
      </c>
      <c r="M53" s="43">
        <f t="shared" ca="1" si="15"/>
        <v>-2.5912796749038169</v>
      </c>
      <c r="N53" s="43">
        <f t="shared" ca="1" si="15"/>
        <v>-4.1427603571056277</v>
      </c>
      <c r="O53" s="43">
        <f t="shared" ca="1" si="15"/>
        <v>-4.1427609568484733</v>
      </c>
      <c r="P53" s="43">
        <f t="shared" ca="1" si="15"/>
        <v>-4.1427609412166673</v>
      </c>
      <c r="Q53" s="43">
        <f t="shared" ca="1" si="15"/>
        <v>-4.1427609679023663</v>
      </c>
      <c r="R53" s="43">
        <f t="shared" ca="1" si="15"/>
        <v>-4.2004194998585156</v>
      </c>
      <c r="S53" s="43">
        <f t="shared" ca="1" si="16"/>
        <v>-4.0090057303033353</v>
      </c>
      <c r="T53" s="43">
        <f t="shared" ca="1" si="16"/>
        <v>-3.9906754359317858</v>
      </c>
      <c r="U53" s="43">
        <f t="shared" ca="1" si="16"/>
        <v>-3.9906754381589891</v>
      </c>
      <c r="V53" s="43">
        <f t="shared" ca="1" si="16"/>
        <v>-3.9906754212251401</v>
      </c>
      <c r="W53" s="43">
        <f t="shared" ca="1" si="16"/>
        <v>-3.9906754104131941</v>
      </c>
      <c r="X53" s="43">
        <f t="shared" ca="1" si="16"/>
        <v>-3.9906747676906309</v>
      </c>
      <c r="Y53" s="43">
        <f t="shared" ca="1" si="16"/>
        <v>-4.1053009293042306</v>
      </c>
      <c r="Z53" s="43">
        <f t="shared" ca="1" si="16"/>
        <v>-4.8888229625671302</v>
      </c>
      <c r="AA53" s="43">
        <f t="shared" ca="1" si="16"/>
        <v>-4.0691108783861418</v>
      </c>
      <c r="AB53" s="43">
        <f t="shared" ca="1" si="16"/>
        <v>-4.1553410174864185</v>
      </c>
      <c r="AC53" s="43">
        <f t="shared" ca="1" si="16"/>
        <v>-4.2045550793695581</v>
      </c>
      <c r="AD53" s="43">
        <f t="shared" ca="1" si="16"/>
        <v>-2.7846276578640681</v>
      </c>
      <c r="AE53" s="43">
        <f t="shared" ca="1" si="16"/>
        <v>-2.8930991896336016</v>
      </c>
      <c r="AF53" s="43">
        <f t="shared" ca="1" si="16"/>
        <v>-2.3312653788580535</v>
      </c>
      <c r="AG53" s="43">
        <f t="shared" ca="1" si="16"/>
        <v>-2.4526689626117184</v>
      </c>
      <c r="AV53" s="48"/>
    </row>
    <row r="54" spans="1:48">
      <c r="H54" s="22" t="s">
        <v>85</v>
      </c>
      <c r="I54" s="43">
        <f t="shared" ca="1" si="15"/>
        <v>0</v>
      </c>
      <c r="J54" s="43">
        <f t="shared" ca="1" si="15"/>
        <v>2.766429543044069E-7</v>
      </c>
      <c r="K54" s="43">
        <f t="shared" ca="1" si="15"/>
        <v>-0.35304082164702594</v>
      </c>
      <c r="L54" s="43">
        <f t="shared" ca="1" si="15"/>
        <v>-1.2902343462907602</v>
      </c>
      <c r="M54" s="43">
        <f t="shared" ca="1" si="15"/>
        <v>-1.2902343444855606</v>
      </c>
      <c r="N54" s="43">
        <f t="shared" ca="1" si="15"/>
        <v>-1.4455464347106899</v>
      </c>
      <c r="O54" s="43">
        <f t="shared" ca="1" si="15"/>
        <v>-1.4455464373923488</v>
      </c>
      <c r="P54" s="43">
        <f t="shared" ca="1" si="15"/>
        <v>-1.4455463185009694</v>
      </c>
      <c r="Q54" s="43">
        <f t="shared" ca="1" si="15"/>
        <v>-1.4455464214117837</v>
      </c>
      <c r="R54" s="43">
        <f t="shared" ca="1" si="15"/>
        <v>-1.4455463134953497</v>
      </c>
      <c r="S54" s="43">
        <f t="shared" ca="1" si="16"/>
        <v>-1.4455463361749481</v>
      </c>
      <c r="T54" s="43">
        <f t="shared" ca="1" si="16"/>
        <v>-1.4455463277233684</v>
      </c>
      <c r="U54" s="43">
        <f t="shared" ca="1" si="16"/>
        <v>-1.445546344111508</v>
      </c>
      <c r="V54" s="43">
        <f t="shared" ca="1" si="16"/>
        <v>-1.4455463208307464</v>
      </c>
      <c r="W54" s="43">
        <f t="shared" ca="1" si="16"/>
        <v>-1.4455462701739379</v>
      </c>
      <c r="X54" s="43">
        <f t="shared" ca="1" si="16"/>
        <v>-1.4455463349158391</v>
      </c>
      <c r="Y54" s="43">
        <f t="shared" ca="1" si="16"/>
        <v>-1.445546621177048</v>
      </c>
      <c r="Z54" s="43">
        <f t="shared" ca="1" si="16"/>
        <v>-1.2802591253409592</v>
      </c>
      <c r="AA54" s="43">
        <f t="shared" ca="1" si="16"/>
        <v>-0.91642901543881639</v>
      </c>
      <c r="AB54" s="43">
        <f t="shared" ca="1" si="16"/>
        <v>-0.91642950641159948</v>
      </c>
      <c r="AC54" s="43">
        <f t="shared" ca="1" si="16"/>
        <v>-0.71926283786469869</v>
      </c>
      <c r="AD54" s="43">
        <f t="shared" ca="1" si="16"/>
        <v>0.16666818634213451</v>
      </c>
      <c r="AE54" s="43">
        <f t="shared" ca="1" si="16"/>
        <v>-0.33941253664663057</v>
      </c>
      <c r="AF54" s="43">
        <f t="shared" ca="1" si="16"/>
        <v>-0.33506426304689924</v>
      </c>
      <c r="AG54" s="43">
        <f t="shared" ca="1" si="16"/>
        <v>-0.33506430795200137</v>
      </c>
      <c r="AV54" s="48"/>
    </row>
    <row r="55" spans="1:48">
      <c r="H55" s="22" t="s">
        <v>198</v>
      </c>
      <c r="I55" s="43">
        <f ca="1">(-SUMIFS(OFFSET(INDIRECT("'"&amp;$E$1 &amp; "_Capacity'!C:C"), 0, I$1), INDIRECT("'"&amp;$E$1 &amp; "_Capacity'!B:B"),$H55, INDIRECT("'"&amp;$E$1 &amp; "_Capacity'!A:A"),$B$42) +SUMIFS(OFFSET(INDIRECT("'"&amp;$C$1 &amp; "_Capacity'!C:C"), 0, I$1), INDIRECT("'"&amp;$C$1 &amp; "_Capacity'!B:B"),$H55, INDIRECT("'"&amp;$C$1 &amp; "_Capacity'!A:A"),$B$42)) / 1000</f>
        <v>0</v>
      </c>
      <c r="J55" s="43">
        <f t="shared" ca="1" si="15"/>
        <v>0</v>
      </c>
      <c r="K55" s="43">
        <f t="shared" ca="1" si="15"/>
        <v>0</v>
      </c>
      <c r="L55" s="43">
        <f t="shared" ca="1" si="15"/>
        <v>0</v>
      </c>
      <c r="M55" s="43">
        <f t="shared" ca="1" si="15"/>
        <v>-0.52659412900703095</v>
      </c>
      <c r="N55" s="43">
        <f t="shared" ca="1" si="15"/>
        <v>-1.6028703461757632</v>
      </c>
      <c r="O55" s="43">
        <f t="shared" ca="1" si="15"/>
        <v>-1.6028703664274471</v>
      </c>
      <c r="P55" s="43">
        <f t="shared" ca="1" si="15"/>
        <v>-1.6028703931396995</v>
      </c>
      <c r="Q55" s="43">
        <f t="shared" ca="1" si="15"/>
        <v>-1.6028703526742483</v>
      </c>
      <c r="R55" s="43">
        <f t="shared" ca="1" si="15"/>
        <v>-1.6028704093157793</v>
      </c>
      <c r="S55" s="43">
        <f t="shared" ca="1" si="16"/>
        <v>-1.6028704090211976</v>
      </c>
      <c r="T55" s="43">
        <f t="shared" ca="1" si="16"/>
        <v>-1.6028703935798203</v>
      </c>
      <c r="U55" s="43">
        <f t="shared" ca="1" si="16"/>
        <v>-1.602870369916489</v>
      </c>
      <c r="V55" s="43">
        <f t="shared" ca="1" si="16"/>
        <v>-1.6028704083407992</v>
      </c>
      <c r="W55" s="43">
        <f t="shared" ca="1" si="16"/>
        <v>-1.6028703834217868</v>
      </c>
      <c r="X55" s="43">
        <f t="shared" ca="1" si="16"/>
        <v>-1.6028701308700093</v>
      </c>
      <c r="Y55" s="43">
        <f t="shared" ca="1" si="16"/>
        <v>-1.6028699665405219</v>
      </c>
      <c r="Z55" s="43">
        <f t="shared" ca="1" si="16"/>
        <v>-1.6368762217763198</v>
      </c>
      <c r="AA55" s="43">
        <f t="shared" ca="1" si="16"/>
        <v>-1.6368767705786305</v>
      </c>
      <c r="AB55" s="43">
        <f t="shared" ca="1" si="16"/>
        <v>-1.6560961226651087</v>
      </c>
      <c r="AC55" s="43">
        <f t="shared" ca="1" si="16"/>
        <v>-1.6560961648417269</v>
      </c>
      <c r="AD55" s="43">
        <f t="shared" ca="1" si="16"/>
        <v>-1.6560976512221077</v>
      </c>
      <c r="AE55" s="43">
        <f t="shared" ca="1" si="16"/>
        <v>-1.656098013682058</v>
      </c>
      <c r="AF55" s="43">
        <f t="shared" ca="1" si="16"/>
        <v>-1.613252584530861</v>
      </c>
      <c r="AG55" s="43">
        <f t="shared" ca="1" si="16"/>
        <v>-1.6132525054341769</v>
      </c>
      <c r="AV55" s="48"/>
    </row>
    <row r="56" spans="1:48">
      <c r="H56" s="22" t="s">
        <v>15</v>
      </c>
      <c r="I56" s="43">
        <f t="shared" ca="1" si="15"/>
        <v>0</v>
      </c>
      <c r="J56" s="43">
        <f t="shared" ca="1" si="15"/>
        <v>0</v>
      </c>
      <c r="K56" s="43">
        <f t="shared" ca="1" si="15"/>
        <v>0</v>
      </c>
      <c r="L56" s="43">
        <f t="shared" ca="1" si="15"/>
        <v>0</v>
      </c>
      <c r="M56" s="43">
        <f t="shared" ca="1" si="15"/>
        <v>0</v>
      </c>
      <c r="N56" s="43">
        <f t="shared" ca="1" si="15"/>
        <v>0</v>
      </c>
      <c r="O56" s="43">
        <f t="shared" ca="1" si="15"/>
        <v>0</v>
      </c>
      <c r="P56" s="43">
        <f t="shared" ca="1" si="15"/>
        <v>0</v>
      </c>
      <c r="Q56" s="43">
        <f t="shared" ca="1" si="15"/>
        <v>0</v>
      </c>
      <c r="R56" s="43">
        <f t="shared" ca="1" si="15"/>
        <v>0</v>
      </c>
      <c r="S56" s="43">
        <f t="shared" ca="1" si="16"/>
        <v>0</v>
      </c>
      <c r="T56" s="43">
        <f t="shared" ca="1" si="16"/>
        <v>0</v>
      </c>
      <c r="U56" s="43">
        <f t="shared" ca="1" si="16"/>
        <v>0</v>
      </c>
      <c r="V56" s="43">
        <f t="shared" ca="1" si="16"/>
        <v>0</v>
      </c>
      <c r="W56" s="43">
        <f t="shared" ca="1" si="16"/>
        <v>0</v>
      </c>
      <c r="X56" s="43">
        <f t="shared" ca="1" si="16"/>
        <v>0</v>
      </c>
      <c r="Y56" s="43">
        <f t="shared" ca="1" si="16"/>
        <v>0</v>
      </c>
      <c r="Z56" s="43">
        <f t="shared" ca="1" si="16"/>
        <v>0</v>
      </c>
      <c r="AA56" s="43">
        <f t="shared" ca="1" si="16"/>
        <v>0</v>
      </c>
      <c r="AB56" s="43">
        <f t="shared" ca="1" si="16"/>
        <v>0</v>
      </c>
      <c r="AC56" s="43">
        <f t="shared" ca="1" si="16"/>
        <v>0</v>
      </c>
      <c r="AD56" s="43">
        <f t="shared" ca="1" si="16"/>
        <v>0</v>
      </c>
      <c r="AE56" s="43">
        <f t="shared" ca="1" si="16"/>
        <v>0</v>
      </c>
      <c r="AF56" s="43">
        <f t="shared" ca="1" si="16"/>
        <v>0</v>
      </c>
      <c r="AG56" s="43">
        <f t="shared" ca="1" si="16"/>
        <v>0</v>
      </c>
      <c r="AV56" s="48"/>
    </row>
    <row r="57" spans="1:48">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V57" s="48"/>
    </row>
    <row r="58" spans="1:48">
      <c r="G58"/>
      <c r="H58" s="22" t="s">
        <v>233</v>
      </c>
      <c r="I58" s="43">
        <f t="shared" ref="I58:R60" ca="1" si="17">(-SUMIFS(OFFSET(INDIRECT("'"&amp;$E$1 &amp; "_Capacity'!C:C"), 0, I$1), INDIRECT("'"&amp;$E$1 &amp; "_Capacity'!B:B"),$H58, INDIRECT("'"&amp;$E$1 &amp; "_Capacity'!A:A"),$B$42) +SUMIFS(OFFSET(INDIRECT("'"&amp;$C$1 &amp; "_Capacity'!C:C"), 0, I$1), INDIRECT("'"&amp;$C$1 &amp; "_Capacity'!B:B"),$H58, INDIRECT("'"&amp;$C$1 &amp; "_Capacity'!A:A"),$B$42)) / 1000</f>
        <v>0</v>
      </c>
      <c r="J58" s="43">
        <f t="shared" ca="1" si="17"/>
        <v>2.766429543044069E-7</v>
      </c>
      <c r="K58" s="43">
        <f t="shared" ca="1" si="17"/>
        <v>-0.35304082164702594</v>
      </c>
      <c r="L58" s="43">
        <f t="shared" ca="1" si="17"/>
        <v>-1.2902343462907602</v>
      </c>
      <c r="M58" s="43">
        <f t="shared" ca="1" si="17"/>
        <v>-1.2902343444855586</v>
      </c>
      <c r="N58" s="43">
        <f t="shared" ca="1" si="17"/>
        <v>-1.4455464347106899</v>
      </c>
      <c r="O58" s="43">
        <f t="shared" ca="1" si="17"/>
        <v>-1.4455464373923497</v>
      </c>
      <c r="P58" s="43">
        <f t="shared" ca="1" si="17"/>
        <v>-1.4455463185009694</v>
      </c>
      <c r="Q58" s="43">
        <f t="shared" ca="1" si="17"/>
        <v>-1.4455464214117837</v>
      </c>
      <c r="R58" s="43">
        <f t="shared" ca="1" si="17"/>
        <v>-1.4455463134953497</v>
      </c>
      <c r="S58" s="43">
        <f t="shared" ref="S58:AG60" ca="1" si="18">(-SUMIFS(OFFSET(INDIRECT("'"&amp;$E$1 &amp; "_Capacity'!C:C"), 0, S$1), INDIRECT("'"&amp;$E$1 &amp; "_Capacity'!B:B"),$H58, INDIRECT("'"&amp;$E$1 &amp; "_Capacity'!A:A"),$B$42) +SUMIFS(OFFSET(INDIRECT("'"&amp;$C$1 &amp; "_Capacity'!C:C"), 0, S$1), INDIRECT("'"&amp;$C$1 &amp; "_Capacity'!B:B"),$H58, INDIRECT("'"&amp;$C$1 &amp; "_Capacity'!A:A"),$B$42)) / 1000</f>
        <v>-1.4455463361749517</v>
      </c>
      <c r="T58" s="43">
        <f t="shared" ca="1" si="18"/>
        <v>-1.4455463277233702</v>
      </c>
      <c r="U58" s="43">
        <f t="shared" ca="1" si="18"/>
        <v>-1.4455463441115097</v>
      </c>
      <c r="V58" s="43">
        <f t="shared" ca="1" si="18"/>
        <v>-1.4455463208307484</v>
      </c>
      <c r="W58" s="43">
        <f t="shared" ca="1" si="18"/>
        <v>-1.4455462701739408</v>
      </c>
      <c r="X58" s="43">
        <f t="shared" ca="1" si="18"/>
        <v>-1.4455463349158408</v>
      </c>
      <c r="Y58" s="43">
        <f t="shared" ca="1" si="18"/>
        <v>-1.445546621177048</v>
      </c>
      <c r="Z58" s="43">
        <f t="shared" ca="1" si="18"/>
        <v>-1.2802591253409583</v>
      </c>
      <c r="AA58" s="43">
        <f t="shared" ca="1" si="18"/>
        <v>-0.91642901543881816</v>
      </c>
      <c r="AB58" s="43">
        <f t="shared" ca="1" si="18"/>
        <v>-0.91642950641160137</v>
      </c>
      <c r="AC58" s="43">
        <f t="shared" ca="1" si="18"/>
        <v>-0.71926283786469869</v>
      </c>
      <c r="AD58" s="43">
        <f t="shared" ca="1" si="18"/>
        <v>0.16666818634213632</v>
      </c>
      <c r="AE58" s="43">
        <f t="shared" ca="1" si="18"/>
        <v>-0.33941253664663057</v>
      </c>
      <c r="AF58" s="43">
        <f t="shared" ca="1" si="18"/>
        <v>-0.33506426304690101</v>
      </c>
      <c r="AG58" s="43">
        <f t="shared" ca="1" si="18"/>
        <v>-0.33506430795200137</v>
      </c>
      <c r="AV58" s="48"/>
    </row>
    <row r="59" spans="1:48">
      <c r="H59" s="22" t="s">
        <v>199</v>
      </c>
      <c r="I59" s="43">
        <f t="shared" ca="1" si="17"/>
        <v>0</v>
      </c>
      <c r="J59" s="43">
        <f t="shared" ca="1" si="17"/>
        <v>0</v>
      </c>
      <c r="K59" s="43">
        <f t="shared" ca="1" si="17"/>
        <v>0</v>
      </c>
      <c r="L59" s="43">
        <f t="shared" ca="1" si="17"/>
        <v>0</v>
      </c>
      <c r="M59" s="43">
        <f t="shared" ca="1" si="17"/>
        <v>-0.52659412900703051</v>
      </c>
      <c r="N59" s="43">
        <f t="shared" ca="1" si="17"/>
        <v>-1.6028703461757632</v>
      </c>
      <c r="O59" s="43">
        <f t="shared" ca="1" si="17"/>
        <v>-1.6028703664274491</v>
      </c>
      <c r="P59" s="43">
        <f t="shared" ca="1" si="17"/>
        <v>-1.6028703931396995</v>
      </c>
      <c r="Q59" s="43">
        <f t="shared" ca="1" si="17"/>
        <v>-1.602870352674252</v>
      </c>
      <c r="R59" s="43">
        <f t="shared" ca="1" si="17"/>
        <v>-1.6028704093157775</v>
      </c>
      <c r="S59" s="43">
        <f t="shared" ca="1" si="18"/>
        <v>-1.6028704090212014</v>
      </c>
      <c r="T59" s="43">
        <f t="shared" ca="1" si="18"/>
        <v>-1.6028703935798203</v>
      </c>
      <c r="U59" s="43">
        <f t="shared" ca="1" si="18"/>
        <v>-1.602870369916489</v>
      </c>
      <c r="V59" s="43">
        <f t="shared" ca="1" si="18"/>
        <v>-1.6028704083407992</v>
      </c>
      <c r="W59" s="43">
        <f t="shared" ca="1" si="18"/>
        <v>-1.6028703834217903</v>
      </c>
      <c r="X59" s="43">
        <f t="shared" ca="1" si="18"/>
        <v>-1.6028701308700075</v>
      </c>
      <c r="Y59" s="43">
        <f t="shared" ca="1" si="18"/>
        <v>-1.6028699665405184</v>
      </c>
      <c r="Z59" s="43">
        <f t="shared" ca="1" si="18"/>
        <v>-1.6368762217763215</v>
      </c>
      <c r="AA59" s="43">
        <f t="shared" ca="1" si="18"/>
        <v>-1.6368767705786305</v>
      </c>
      <c r="AB59" s="43">
        <f t="shared" ca="1" si="18"/>
        <v>-1.6560961226651087</v>
      </c>
      <c r="AC59" s="43">
        <f t="shared" ca="1" si="18"/>
        <v>-1.6560961648417305</v>
      </c>
      <c r="AD59" s="43">
        <f t="shared" ca="1" si="18"/>
        <v>-1.6560976512221113</v>
      </c>
      <c r="AE59" s="43">
        <f t="shared" ca="1" si="18"/>
        <v>-1.65609801368206</v>
      </c>
      <c r="AF59" s="43">
        <f t="shared" ca="1" si="18"/>
        <v>-1.6132525845308627</v>
      </c>
      <c r="AG59" s="43">
        <f t="shared" ca="1" si="18"/>
        <v>-1.6132525054341804</v>
      </c>
      <c r="AV59" s="48"/>
    </row>
    <row r="60" spans="1:48">
      <c r="H60" s="22" t="s">
        <v>94</v>
      </c>
      <c r="I60" s="43">
        <f t="shared" ca="1" si="17"/>
        <v>0</v>
      </c>
      <c r="J60" s="43">
        <f t="shared" ca="1" si="17"/>
        <v>0</v>
      </c>
      <c r="K60" s="43">
        <f t="shared" ca="1" si="17"/>
        <v>0</v>
      </c>
      <c r="L60" s="43">
        <f t="shared" ca="1" si="17"/>
        <v>0</v>
      </c>
      <c r="M60" s="43">
        <f t="shared" ca="1" si="17"/>
        <v>0</v>
      </c>
      <c r="N60" s="43">
        <f t="shared" ca="1" si="17"/>
        <v>0</v>
      </c>
      <c r="O60" s="43">
        <f t="shared" ca="1" si="17"/>
        <v>0</v>
      </c>
      <c r="P60" s="43">
        <f t="shared" ca="1" si="17"/>
        <v>0</v>
      </c>
      <c r="Q60" s="43">
        <f t="shared" ca="1" si="17"/>
        <v>0</v>
      </c>
      <c r="R60" s="43">
        <f t="shared" ca="1" si="17"/>
        <v>0</v>
      </c>
      <c r="S60" s="43">
        <f t="shared" ca="1" si="18"/>
        <v>0</v>
      </c>
      <c r="T60" s="43">
        <f t="shared" ca="1" si="18"/>
        <v>0</v>
      </c>
      <c r="U60" s="43">
        <f t="shared" ca="1" si="18"/>
        <v>0</v>
      </c>
      <c r="V60" s="43">
        <f t="shared" ca="1" si="18"/>
        <v>0</v>
      </c>
      <c r="W60" s="43">
        <f t="shared" ca="1" si="18"/>
        <v>0</v>
      </c>
      <c r="X60" s="43">
        <f t="shared" ca="1" si="18"/>
        <v>0</v>
      </c>
      <c r="Y60" s="43">
        <f t="shared" ca="1" si="18"/>
        <v>0</v>
      </c>
      <c r="Z60" s="43">
        <f t="shared" ca="1" si="18"/>
        <v>0</v>
      </c>
      <c r="AA60" s="43">
        <f t="shared" ca="1" si="18"/>
        <v>0</v>
      </c>
      <c r="AB60" s="43">
        <f t="shared" ca="1" si="18"/>
        <v>0</v>
      </c>
      <c r="AC60" s="43">
        <f t="shared" ca="1" si="18"/>
        <v>0</v>
      </c>
      <c r="AD60" s="43">
        <f t="shared" ca="1" si="18"/>
        <v>0</v>
      </c>
      <c r="AE60" s="43">
        <f t="shared" ca="1" si="18"/>
        <v>0</v>
      </c>
      <c r="AF60" s="43">
        <f t="shared" ca="1" si="18"/>
        <v>0</v>
      </c>
      <c r="AG60" s="43">
        <f t="shared" ca="1" si="18"/>
        <v>0</v>
      </c>
      <c r="AV60" s="48"/>
    </row>
    <row r="61" spans="1:48">
      <c r="AV61" s="48"/>
    </row>
    <row r="62" spans="1:48">
      <c r="AV62" s="48"/>
    </row>
    <row r="63" spans="1:48" ht="23.25">
      <c r="A63" s="18" t="str">
        <f>B64&amp;" generation difference by year"</f>
        <v>NEM generation difference by year</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V63" s="48"/>
    </row>
    <row r="64" spans="1:48">
      <c r="A64" s="20" t="s">
        <v>77</v>
      </c>
      <c r="B64" s="5" t="s">
        <v>16</v>
      </c>
      <c r="AV64" s="48"/>
    </row>
    <row r="65" spans="7:48">
      <c r="AV65" s="48"/>
    </row>
    <row r="66" spans="7:48">
      <c r="G66"/>
      <c r="H66" t="s">
        <v>191</v>
      </c>
      <c r="I66" s="8" t="str">
        <f t="shared" ref="I66:AG66" si="19">I6</f>
        <v>2024-25</v>
      </c>
      <c r="J66" s="8" t="str">
        <f t="shared" si="19"/>
        <v>2025-26</v>
      </c>
      <c r="K66" s="8" t="str">
        <f t="shared" si="19"/>
        <v>2026-27</v>
      </c>
      <c r="L66" s="8" t="str">
        <f t="shared" si="19"/>
        <v>2027-28</v>
      </c>
      <c r="M66" s="8" t="str">
        <f t="shared" si="19"/>
        <v>2028-29</v>
      </c>
      <c r="N66" s="8" t="str">
        <f t="shared" si="19"/>
        <v>2029-30</v>
      </c>
      <c r="O66" s="8" t="str">
        <f t="shared" si="19"/>
        <v>2030-31</v>
      </c>
      <c r="P66" s="8" t="str">
        <f t="shared" si="19"/>
        <v>2031-32</v>
      </c>
      <c r="Q66" s="8" t="str">
        <f t="shared" si="19"/>
        <v>2032-33</v>
      </c>
      <c r="R66" s="8" t="str">
        <f t="shared" si="19"/>
        <v>2033-34</v>
      </c>
      <c r="S66" s="8" t="str">
        <f t="shared" si="19"/>
        <v>2034-35</v>
      </c>
      <c r="T66" s="8" t="str">
        <f t="shared" si="19"/>
        <v>2035-36</v>
      </c>
      <c r="U66" s="8" t="str">
        <f t="shared" si="19"/>
        <v>2036-37</v>
      </c>
      <c r="V66" s="8" t="str">
        <f t="shared" si="19"/>
        <v>2037-38</v>
      </c>
      <c r="W66" s="8" t="str">
        <f t="shared" si="19"/>
        <v>2038-39</v>
      </c>
      <c r="X66" s="8" t="str">
        <f t="shared" si="19"/>
        <v>2039-40</v>
      </c>
      <c r="Y66" s="8" t="str">
        <f t="shared" si="19"/>
        <v>2040-41</v>
      </c>
      <c r="Z66" s="8" t="str">
        <f t="shared" si="19"/>
        <v>2041-42</v>
      </c>
      <c r="AA66" s="8" t="str">
        <f t="shared" si="19"/>
        <v>2042-43</v>
      </c>
      <c r="AB66" s="8" t="str">
        <f t="shared" si="19"/>
        <v>2043-44</v>
      </c>
      <c r="AC66" s="8" t="str">
        <f t="shared" si="19"/>
        <v>2044-45</v>
      </c>
      <c r="AD66" s="8" t="str">
        <f t="shared" si="19"/>
        <v>2045-46</v>
      </c>
      <c r="AE66" s="8" t="str">
        <f t="shared" si="19"/>
        <v>2046-47</v>
      </c>
      <c r="AF66" s="8" t="str">
        <f t="shared" si="19"/>
        <v>2047-48</v>
      </c>
      <c r="AG66" s="8" t="str">
        <f t="shared" si="19"/>
        <v>2048-49</v>
      </c>
      <c r="AV66" s="48"/>
    </row>
    <row r="67" spans="7:48">
      <c r="G67" s="45"/>
      <c r="H67" s="22" t="s">
        <v>2</v>
      </c>
      <c r="I67" s="43">
        <f t="shared" ref="I67:R78" ca="1" si="20">(-SUMIFS(OFFSET(INDIRECT("'"&amp;$E$1 &amp; "_Generation'!C:C"), 0, I$1), INDIRECT("'"&amp;$E$1 &amp; "_Generation'!B:B"),$H67, INDIRECT("'"&amp;$E$1 &amp; "_Generation'!A:A"),$B$64) + SUMIFS(OFFSET(INDIRECT("'"&amp;$C$1 &amp; "_Generation'!C:C"), 0, I$1), INDIRECT("'"&amp;$C$1 &amp; "_Generation'!B:B"),$H67, INDIRECT("'"&amp;$C$1 &amp; "_Generation'!A:A"),$B$64)) / 1000</f>
        <v>-9.8263700000097744E-3</v>
      </c>
      <c r="J67" s="43">
        <f t="shared" ca="1" si="20"/>
        <v>9.3390419999988802E-2</v>
      </c>
      <c r="K67" s="43">
        <f t="shared" ca="1" si="20"/>
        <v>-0.46332810000002062</v>
      </c>
      <c r="L67" s="43">
        <f t="shared" ca="1" si="20"/>
        <v>-0.13004076999999234</v>
      </c>
      <c r="M67" s="43">
        <f t="shared" ca="1" si="20"/>
        <v>-0.36778606999999464</v>
      </c>
      <c r="N67" s="43">
        <f t="shared" ca="1" si="20"/>
        <v>9.9780000000100708E-4</v>
      </c>
      <c r="O67" s="43">
        <f t="shared" ca="1" si="20"/>
        <v>-4.6359399999990274E-2</v>
      </c>
      <c r="P67" s="43">
        <f t="shared" ca="1" si="20"/>
        <v>-7.8747669999997022E-2</v>
      </c>
      <c r="Q67" s="43">
        <f t="shared" ca="1" si="20"/>
        <v>-6.3695599999999103E-2</v>
      </c>
      <c r="R67" s="43">
        <f t="shared" ca="1" si="20"/>
        <v>0.63398019999998356</v>
      </c>
      <c r="S67" s="43">
        <f t="shared" ref="S67:AG78" ca="1" si="21">(-SUMIFS(OFFSET(INDIRECT("'"&amp;$E$1 &amp; "_Generation'!C:C"), 0, S$1), INDIRECT("'"&amp;$E$1 &amp; "_Generation'!B:B"),$H67, INDIRECT("'"&amp;$E$1 &amp; "_Generation'!A:A"),$B$64) + SUMIFS(OFFSET(INDIRECT("'"&amp;$C$1 &amp; "_Generation'!C:C"), 0, S$1), INDIRECT("'"&amp;$C$1 &amp; "_Generation'!B:B"),$H67, INDIRECT("'"&amp;$C$1 &amp; "_Generation'!A:A"),$B$64)) / 1000</f>
        <v>0.1585578000000005</v>
      </c>
      <c r="T67" s="43">
        <f t="shared" ca="1" si="21"/>
        <v>0.20338719999999921</v>
      </c>
      <c r="U67" s="43">
        <f t="shared" ca="1" si="21"/>
        <v>0.21748580000000037</v>
      </c>
      <c r="V67" s="43">
        <f t="shared" ca="1" si="21"/>
        <v>-3.0155200000010155E-2</v>
      </c>
      <c r="W67" s="43">
        <f t="shared" ca="1" si="21"/>
        <v>0.1654373999999989</v>
      </c>
      <c r="X67" s="43">
        <f t="shared" ca="1" si="21"/>
        <v>-0.1016907999999894</v>
      </c>
      <c r="Y67" s="43">
        <f t="shared" ca="1" si="21"/>
        <v>-8.7667399999998452E-2</v>
      </c>
      <c r="Z67" s="43">
        <f t="shared" ca="1" si="21"/>
        <v>8.7546999999998668E-2</v>
      </c>
      <c r="AA67" s="43">
        <f t="shared" ca="1" si="21"/>
        <v>5.6902599999999436E-2</v>
      </c>
      <c r="AB67" s="43">
        <f t="shared" ca="1" si="21"/>
        <v>0.14008659999999873</v>
      </c>
      <c r="AC67" s="43">
        <f t="shared" ca="1" si="21"/>
        <v>2.5330700000000435E-2</v>
      </c>
      <c r="AD67" s="43">
        <f t="shared" ca="1" si="21"/>
        <v>6.8804199999998678E-2</v>
      </c>
      <c r="AE67" s="43">
        <f t="shared" ca="1" si="21"/>
        <v>4.7449099999999814E-2</v>
      </c>
      <c r="AF67" s="43">
        <f t="shared" ca="1" si="21"/>
        <v>8.9541600000000471E-2</v>
      </c>
      <c r="AG67" s="43">
        <f t="shared" ca="1" si="21"/>
        <v>8.2770399999998523E-2</v>
      </c>
      <c r="AV67" s="48"/>
    </row>
    <row r="68" spans="7:48">
      <c r="G68" s="45"/>
      <c r="H68" s="22" t="s">
        <v>11</v>
      </c>
      <c r="I68" s="43">
        <f t="shared" ca="1" si="20"/>
        <v>6.1982700000007752E-2</v>
      </c>
      <c r="J68" s="43">
        <f t="shared" ca="1" si="20"/>
        <v>-9.9754199999992119E-2</v>
      </c>
      <c r="K68" s="43">
        <f t="shared" ca="1" si="20"/>
        <v>0.4342884000000013</v>
      </c>
      <c r="L68" s="43">
        <f t="shared" ca="1" si="20"/>
        <v>9.3005099999998495E-2</v>
      </c>
      <c r="M68" s="43">
        <f t="shared" ca="1" si="20"/>
        <v>0.31869349999999758</v>
      </c>
      <c r="N68" s="43">
        <f t="shared" ca="1" si="20"/>
        <v>0</v>
      </c>
      <c r="O68" s="43">
        <f t="shared" ca="1" si="20"/>
        <v>0.13872399999999835</v>
      </c>
      <c r="P68" s="43">
        <f t="shared" ca="1" si="20"/>
        <v>0.28067509999999674</v>
      </c>
      <c r="Q68" s="43">
        <f t="shared" ca="1" si="20"/>
        <v>5.8075899999990722E-2</v>
      </c>
      <c r="R68" s="43">
        <f t="shared" ca="1" si="20"/>
        <v>5.2834900000000747E-2</v>
      </c>
      <c r="S68" s="43">
        <f t="shared" ca="1" si="21"/>
        <v>3.6235999999999879E-2</v>
      </c>
      <c r="T68" s="43">
        <f t="shared" ca="1" si="21"/>
        <v>4.4272199999999887E-2</v>
      </c>
      <c r="U68" s="43">
        <f t="shared" ca="1" si="21"/>
        <v>3.6479899999999815E-2</v>
      </c>
      <c r="V68" s="43">
        <f t="shared" ca="1" si="21"/>
        <v>2.9640600000000177E-2</v>
      </c>
      <c r="W68" s="43">
        <f t="shared" ca="1" si="21"/>
        <v>3.1356999999999968E-2</v>
      </c>
      <c r="X68" s="43">
        <f t="shared" ca="1" si="21"/>
        <v>3.2213900000000191E-2</v>
      </c>
      <c r="Y68" s="43">
        <f t="shared" ca="1" si="21"/>
        <v>2.7938200000000052E-2</v>
      </c>
      <c r="Z68" s="43">
        <f t="shared" ca="1" si="21"/>
        <v>2.7853799999999866E-2</v>
      </c>
      <c r="AA68" s="43">
        <f t="shared" ca="1" si="21"/>
        <v>4.036130000000003E-2</v>
      </c>
      <c r="AB68" s="43">
        <f t="shared" ca="1" si="21"/>
        <v>3.5805899999999835E-2</v>
      </c>
      <c r="AC68" s="43">
        <f t="shared" ca="1" si="21"/>
        <v>1.2283699999999953E-2</v>
      </c>
      <c r="AD68" s="43">
        <f t="shared" ca="1" si="21"/>
        <v>2.1379800000000046E-2</v>
      </c>
      <c r="AE68" s="43">
        <f t="shared" ca="1" si="21"/>
        <v>5.1666999999997638E-3</v>
      </c>
      <c r="AF68" s="43">
        <f t="shared" ca="1" si="21"/>
        <v>0</v>
      </c>
      <c r="AG68" s="43">
        <f t="shared" ca="1" si="21"/>
        <v>0</v>
      </c>
      <c r="AV68" s="48"/>
    </row>
    <row r="69" spans="7:48">
      <c r="G69" s="45"/>
      <c r="H69" s="22" t="s">
        <v>7</v>
      </c>
      <c r="I69" s="43">
        <f t="shared" ca="1" si="20"/>
        <v>1.9333494156171582E-5</v>
      </c>
      <c r="J69" s="43">
        <f t="shared" ca="1" si="20"/>
        <v>5.6966743985640276E-4</v>
      </c>
      <c r="K69" s="43">
        <f t="shared" ca="1" si="20"/>
        <v>5.3147946269450587E-3</v>
      </c>
      <c r="L69" s="43">
        <f t="shared" ca="1" si="20"/>
        <v>7.5111785460330797E-4</v>
      </c>
      <c r="M69" s="43">
        <f t="shared" ca="1" si="20"/>
        <v>-6.4174109624319728E-2</v>
      </c>
      <c r="N69" s="43">
        <f t="shared" ca="1" si="20"/>
        <v>-3.539773681740712E-3</v>
      </c>
      <c r="O69" s="43">
        <f t="shared" ca="1" si="20"/>
        <v>1.1051435035199005E-2</v>
      </c>
      <c r="P69" s="43">
        <f t="shared" ca="1" si="20"/>
        <v>3.0788998822898748E-3</v>
      </c>
      <c r="Q69" s="43">
        <f t="shared" ca="1" si="20"/>
        <v>8.3150967168083068E-2</v>
      </c>
      <c r="R69" s="43">
        <f t="shared" ca="1" si="20"/>
        <v>-0.10399315940937094</v>
      </c>
      <c r="S69" s="43">
        <f t="shared" ca="1" si="21"/>
        <v>0.3238468408529584</v>
      </c>
      <c r="T69" s="43">
        <f t="shared" ca="1" si="21"/>
        <v>-1.9420850332269309E-2</v>
      </c>
      <c r="U69" s="43">
        <f t="shared" ca="1" si="21"/>
        <v>-0.14902120827069892</v>
      </c>
      <c r="V69" s="43">
        <f t="shared" ca="1" si="21"/>
        <v>-0.18821679040708067</v>
      </c>
      <c r="W69" s="43">
        <f t="shared" ca="1" si="21"/>
        <v>-0.20313944166902137</v>
      </c>
      <c r="X69" s="43">
        <f t="shared" ca="1" si="21"/>
        <v>4.4404638102669196E-2</v>
      </c>
      <c r="Y69" s="43">
        <f t="shared" ca="1" si="21"/>
        <v>5.3344899660818554E-2</v>
      </c>
      <c r="Z69" s="43">
        <f t="shared" ca="1" si="21"/>
        <v>5.1055893208152153E-2</v>
      </c>
      <c r="AA69" s="43">
        <f t="shared" ca="1" si="21"/>
        <v>0.38198183378864176</v>
      </c>
      <c r="AB69" s="43">
        <f t="shared" ca="1" si="21"/>
        <v>3.5237382361469824E-2</v>
      </c>
      <c r="AC69" s="43">
        <f t="shared" ca="1" si="21"/>
        <v>5.7175218599411437E-2</v>
      </c>
      <c r="AD69" s="43">
        <f t="shared" ca="1" si="21"/>
        <v>3.9972610118099966E-2</v>
      </c>
      <c r="AE69" s="43">
        <f t="shared" ca="1" si="21"/>
        <v>2.8841703024610299E-3</v>
      </c>
      <c r="AF69" s="43">
        <f t="shared" ca="1" si="21"/>
        <v>3.6020147402699649E-3</v>
      </c>
      <c r="AG69" s="43">
        <f t="shared" ca="1" si="21"/>
        <v>-4.5991657467600363E-3</v>
      </c>
      <c r="AV69" s="48"/>
    </row>
    <row r="70" spans="7:48">
      <c r="G70" s="45"/>
      <c r="H70" s="22" t="s">
        <v>12</v>
      </c>
      <c r="I70" s="43">
        <f t="shared" ca="1" si="20"/>
        <v>1.4427700000009481E-4</v>
      </c>
      <c r="J70" s="43">
        <f t="shared" ca="1" si="20"/>
        <v>0.14232319999999982</v>
      </c>
      <c r="K70" s="43">
        <f t="shared" ca="1" si="20"/>
        <v>-6.1126999999996769E-3</v>
      </c>
      <c r="L70" s="43">
        <f t="shared" ca="1" si="20"/>
        <v>-2.6086299999999937E-2</v>
      </c>
      <c r="M70" s="43">
        <f t="shared" ca="1" si="20"/>
        <v>3.1413000000002286E-3</v>
      </c>
      <c r="N70" s="43">
        <f t="shared" ca="1" si="20"/>
        <v>-6.070819999999981E-2</v>
      </c>
      <c r="O70" s="43">
        <f t="shared" ca="1" si="20"/>
        <v>7.2241029999999045E-9</v>
      </c>
      <c r="P70" s="43">
        <f t="shared" ca="1" si="20"/>
        <v>8.2988519999999968E-4</v>
      </c>
      <c r="Q70" s="43">
        <f t="shared" ca="1" si="20"/>
        <v>3.6334939999999988E-3</v>
      </c>
      <c r="R70" s="43">
        <f t="shared" ca="1" si="20"/>
        <v>1.7198270000000021E-3</v>
      </c>
      <c r="S70" s="43">
        <f t="shared" ca="1" si="21"/>
        <v>2.459753999999998E-2</v>
      </c>
      <c r="T70" s="43">
        <f t="shared" ca="1" si="21"/>
        <v>-7.8788299999999929E-3</v>
      </c>
      <c r="U70" s="43">
        <f t="shared" ca="1" si="21"/>
        <v>-2.5533140000000001E-3</v>
      </c>
      <c r="V70" s="43">
        <f t="shared" ca="1" si="21"/>
        <v>-4.2810659999999987E-2</v>
      </c>
      <c r="W70" s="43">
        <f t="shared" ca="1" si="21"/>
        <v>-1.8625120000000096E-2</v>
      </c>
      <c r="X70" s="43">
        <f t="shared" ca="1" si="21"/>
        <v>0</v>
      </c>
      <c r="Y70" s="43">
        <f t="shared" ca="1" si="21"/>
        <v>0</v>
      </c>
      <c r="Z70" s="43">
        <f t="shared" ca="1" si="21"/>
        <v>0</v>
      </c>
      <c r="AA70" s="43">
        <f t="shared" ca="1" si="21"/>
        <v>0</v>
      </c>
      <c r="AB70" s="43">
        <f t="shared" ca="1" si="21"/>
        <v>0</v>
      </c>
      <c r="AC70" s="43">
        <f t="shared" ca="1" si="21"/>
        <v>0</v>
      </c>
      <c r="AD70" s="43">
        <f t="shared" ca="1" si="21"/>
        <v>0</v>
      </c>
      <c r="AE70" s="43">
        <f t="shared" ca="1" si="21"/>
        <v>0</v>
      </c>
      <c r="AF70" s="43">
        <f t="shared" ca="1" si="21"/>
        <v>0</v>
      </c>
      <c r="AG70" s="43">
        <f t="shared" ca="1" si="21"/>
        <v>0</v>
      </c>
      <c r="AV70" s="48"/>
    </row>
    <row r="71" spans="7:48">
      <c r="G71" s="45"/>
      <c r="H71" s="22" t="s">
        <v>5</v>
      </c>
      <c r="I71" s="43">
        <f t="shared" ca="1" si="20"/>
        <v>-6.9651452285153827E-3</v>
      </c>
      <c r="J71" s="43">
        <f t="shared" ca="1" si="20"/>
        <v>5.9229177883011064E-3</v>
      </c>
      <c r="K71" s="43">
        <f t="shared" ca="1" si="20"/>
        <v>1.3692878519270835E-2</v>
      </c>
      <c r="L71" s="43">
        <f t="shared" ca="1" si="20"/>
        <v>2.6085576956888644E-2</v>
      </c>
      <c r="M71" s="43">
        <f t="shared" ca="1" si="20"/>
        <v>0.12235551223930406</v>
      </c>
      <c r="N71" s="43">
        <f t="shared" ca="1" si="20"/>
        <v>-4.1045642700966257E-2</v>
      </c>
      <c r="O71" s="43">
        <f t="shared" ca="1" si="20"/>
        <v>6.0250276730700845E-3</v>
      </c>
      <c r="P71" s="43">
        <f t="shared" ca="1" si="20"/>
        <v>1.1384743541077992E-2</v>
      </c>
      <c r="Q71" s="43">
        <f t="shared" ca="1" si="20"/>
        <v>-1.136182651783983E-3</v>
      </c>
      <c r="R71" s="43">
        <f t="shared" ca="1" si="20"/>
        <v>8.2793665625000012E-3</v>
      </c>
      <c r="S71" s="43">
        <f t="shared" ca="1" si="21"/>
        <v>4.7214664342205878E-2</v>
      </c>
      <c r="T71" s="43">
        <f t="shared" ca="1" si="21"/>
        <v>-0.15230400357935139</v>
      </c>
      <c r="U71" s="43">
        <f t="shared" ca="1" si="21"/>
        <v>-6.9371875655076104E-2</v>
      </c>
      <c r="V71" s="43">
        <f t="shared" ca="1" si="21"/>
        <v>-0.25362826058546034</v>
      </c>
      <c r="W71" s="43">
        <f t="shared" ca="1" si="21"/>
        <v>-0.13157793268653803</v>
      </c>
      <c r="X71" s="43">
        <f t="shared" ca="1" si="21"/>
        <v>-0.10159253686029911</v>
      </c>
      <c r="Y71" s="43">
        <f t="shared" ca="1" si="21"/>
        <v>-0.13414755554689053</v>
      </c>
      <c r="Z71" s="43">
        <f t="shared" ca="1" si="21"/>
        <v>-0.61135895037397225</v>
      </c>
      <c r="AA71" s="43">
        <f t="shared" ca="1" si="21"/>
        <v>-0.2302460267874685</v>
      </c>
      <c r="AB71" s="43">
        <f t="shared" ca="1" si="21"/>
        <v>0.32560792013926404</v>
      </c>
      <c r="AC71" s="43">
        <f t="shared" ca="1" si="21"/>
        <v>-0.2898827399180991</v>
      </c>
      <c r="AD71" s="43">
        <f t="shared" ca="1" si="21"/>
        <v>-0.26185449416957907</v>
      </c>
      <c r="AE71" s="43">
        <f t="shared" ca="1" si="21"/>
        <v>-0.44687479059043106</v>
      </c>
      <c r="AF71" s="43">
        <f t="shared" ca="1" si="21"/>
        <v>-0.28959042097488147</v>
      </c>
      <c r="AG71" s="43">
        <f t="shared" ca="1" si="21"/>
        <v>-0.41520354328867143</v>
      </c>
      <c r="AV71" s="48"/>
    </row>
    <row r="72" spans="7:48">
      <c r="G72" s="45"/>
      <c r="H72" s="22" t="s">
        <v>3</v>
      </c>
      <c r="I72" s="43">
        <f t="shared" ca="1" si="20"/>
        <v>5.1041724999999136E-2</v>
      </c>
      <c r="J72" s="43">
        <f t="shared" ca="1" si="20"/>
        <v>-3.6004828000000995E-2</v>
      </c>
      <c r="K72" s="43">
        <f t="shared" ca="1" si="20"/>
        <v>3.6000911000002814E-2</v>
      </c>
      <c r="L72" s="43">
        <f t="shared" ca="1" si="20"/>
        <v>1.8421378999999433E-2</v>
      </c>
      <c r="M72" s="43">
        <f t="shared" ca="1" si="20"/>
        <v>0.19943051199999901</v>
      </c>
      <c r="N72" s="43">
        <f t="shared" ca="1" si="20"/>
        <v>0.31671419200000128</v>
      </c>
      <c r="O72" s="43">
        <f t="shared" ca="1" si="20"/>
        <v>0.48251209400000333</v>
      </c>
      <c r="P72" s="43">
        <f t="shared" ca="1" si="20"/>
        <v>0.64356219000000414</v>
      </c>
      <c r="Q72" s="43">
        <f t="shared" ca="1" si="20"/>
        <v>0.58238995799999616</v>
      </c>
      <c r="R72" s="43">
        <f t="shared" ca="1" si="20"/>
        <v>0.2550338860000011</v>
      </c>
      <c r="S72" s="43">
        <f t="shared" ca="1" si="21"/>
        <v>0.35590200999999977</v>
      </c>
      <c r="T72" s="43">
        <f t="shared" ca="1" si="21"/>
        <v>0.68573532400000115</v>
      </c>
      <c r="U72" s="43">
        <f t="shared" ca="1" si="21"/>
        <v>0.82886327400000304</v>
      </c>
      <c r="V72" s="43">
        <f t="shared" ca="1" si="21"/>
        <v>0.98531301900000112</v>
      </c>
      <c r="W72" s="43">
        <f t="shared" ca="1" si="21"/>
        <v>0.8264607759999999</v>
      </c>
      <c r="X72" s="43">
        <f t="shared" ca="1" si="21"/>
        <v>0.89875142600000069</v>
      </c>
      <c r="Y72" s="43">
        <f t="shared" ca="1" si="21"/>
        <v>0.88271491499999133</v>
      </c>
      <c r="Z72" s="43">
        <f t="shared" ca="1" si="21"/>
        <v>0.77244681600000331</v>
      </c>
      <c r="AA72" s="43">
        <f t="shared" ca="1" si="21"/>
        <v>0.51520807199999941</v>
      </c>
      <c r="AB72" s="43">
        <f t="shared" ca="1" si="21"/>
        <v>0.73611575599999746</v>
      </c>
      <c r="AC72" s="43">
        <f t="shared" ca="1" si="21"/>
        <v>0.5250810760000022</v>
      </c>
      <c r="AD72" s="43">
        <f t="shared" ca="1" si="21"/>
        <v>0.33292648199999897</v>
      </c>
      <c r="AE72" s="43">
        <f t="shared" ca="1" si="21"/>
        <v>0.6997525160000041</v>
      </c>
      <c r="AF72" s="43">
        <f t="shared" ca="1" si="21"/>
        <v>0.57937010000000011</v>
      </c>
      <c r="AG72" s="43">
        <f t="shared" ca="1" si="21"/>
        <v>0.43601146500000321</v>
      </c>
      <c r="AV72" s="48"/>
    </row>
    <row r="73" spans="7:48">
      <c r="G73" s="45"/>
      <c r="H73" s="22" t="s">
        <v>92</v>
      </c>
      <c r="I73" s="43">
        <f t="shared" ca="1" si="20"/>
        <v>0</v>
      </c>
      <c r="J73" s="43">
        <f t="shared" ca="1" si="20"/>
        <v>0</v>
      </c>
      <c r="K73" s="43">
        <f t="shared" ca="1" si="20"/>
        <v>0</v>
      </c>
      <c r="L73" s="43">
        <f t="shared" ca="1" si="20"/>
        <v>0</v>
      </c>
      <c r="M73" s="43">
        <f t="shared" ca="1" si="20"/>
        <v>0</v>
      </c>
      <c r="N73" s="43">
        <f t="shared" ca="1" si="20"/>
        <v>0</v>
      </c>
      <c r="O73" s="43">
        <f t="shared" ca="1" si="20"/>
        <v>0</v>
      </c>
      <c r="P73" s="43">
        <f t="shared" ca="1" si="20"/>
        <v>0</v>
      </c>
      <c r="Q73" s="43">
        <f t="shared" ca="1" si="20"/>
        <v>0</v>
      </c>
      <c r="R73" s="43">
        <f t="shared" ca="1" si="20"/>
        <v>0</v>
      </c>
      <c r="S73" s="43">
        <f t="shared" ca="1" si="21"/>
        <v>0</v>
      </c>
      <c r="T73" s="43">
        <f t="shared" ca="1" si="21"/>
        <v>0</v>
      </c>
      <c r="U73" s="43">
        <f t="shared" ca="1" si="21"/>
        <v>0</v>
      </c>
      <c r="V73" s="43">
        <f t="shared" ca="1" si="21"/>
        <v>0</v>
      </c>
      <c r="W73" s="43">
        <f t="shared" ca="1" si="21"/>
        <v>0</v>
      </c>
      <c r="X73" s="43">
        <f t="shared" ca="1" si="21"/>
        <v>0</v>
      </c>
      <c r="Y73" s="43">
        <f t="shared" ca="1" si="21"/>
        <v>0</v>
      </c>
      <c r="Z73" s="43">
        <f t="shared" ca="1" si="21"/>
        <v>0</v>
      </c>
      <c r="AA73" s="43">
        <f t="shared" ca="1" si="21"/>
        <v>0</v>
      </c>
      <c r="AB73" s="43">
        <f t="shared" ca="1" si="21"/>
        <v>0</v>
      </c>
      <c r="AC73" s="43">
        <f t="shared" ca="1" si="21"/>
        <v>0</v>
      </c>
      <c r="AD73" s="43">
        <f t="shared" ca="1" si="21"/>
        <v>0</v>
      </c>
      <c r="AE73" s="43">
        <f t="shared" ca="1" si="21"/>
        <v>0</v>
      </c>
      <c r="AF73" s="43">
        <f t="shared" ca="1" si="21"/>
        <v>0</v>
      </c>
      <c r="AG73" s="43">
        <f t="shared" ca="1" si="21"/>
        <v>0</v>
      </c>
      <c r="AV73" s="48"/>
    </row>
    <row r="74" spans="7:48">
      <c r="G74" s="45"/>
      <c r="H74" s="22" t="s">
        <v>9</v>
      </c>
      <c r="I74" s="43">
        <f t="shared" ca="1" si="20"/>
        <v>-5.1881799999682697E-4</v>
      </c>
      <c r="J74" s="43">
        <f t="shared" ca="1" si="20"/>
        <v>-0.11705626335784473</v>
      </c>
      <c r="K74" s="43">
        <f t="shared" ca="1" si="20"/>
        <v>1.1302283959279593</v>
      </c>
      <c r="L74" s="43">
        <f t="shared" ca="1" si="20"/>
        <v>3.9880561487665984</v>
      </c>
      <c r="M74" s="43">
        <f t="shared" ca="1" si="20"/>
        <v>3.6940969926716063</v>
      </c>
      <c r="N74" s="43">
        <f t="shared" ca="1" si="20"/>
        <v>6.0188229714667685</v>
      </c>
      <c r="O74" s="43">
        <f t="shared" ca="1" si="20"/>
        <v>6.0899099666153491</v>
      </c>
      <c r="P74" s="43">
        <f t="shared" ca="1" si="20"/>
        <v>5.6553512697979311</v>
      </c>
      <c r="Q74" s="43">
        <f t="shared" ca="1" si="20"/>
        <v>5.6951518033744506</v>
      </c>
      <c r="R74" s="43">
        <f t="shared" ca="1" si="20"/>
        <v>5.9728664139982426</v>
      </c>
      <c r="S74" s="43">
        <f t="shared" ca="1" si="21"/>
        <v>5.4961792506112248</v>
      </c>
      <c r="T74" s="43">
        <f t="shared" ca="1" si="21"/>
        <v>6.014075547843837</v>
      </c>
      <c r="U74" s="43">
        <f t="shared" ca="1" si="21"/>
        <v>6.2019699770959269</v>
      </c>
      <c r="V74" s="43">
        <f t="shared" ca="1" si="21"/>
        <v>5.8445555991467266</v>
      </c>
      <c r="W74" s="43">
        <f t="shared" ca="1" si="21"/>
        <v>5.9919155532321309</v>
      </c>
      <c r="X74" s="43">
        <f t="shared" ca="1" si="21"/>
        <v>6.3041712252905997</v>
      </c>
      <c r="Y74" s="43">
        <f t="shared" ca="1" si="21"/>
        <v>6.8448998606158131</v>
      </c>
      <c r="Z74" s="43">
        <f t="shared" ca="1" si="21"/>
        <v>8.2779105311963797</v>
      </c>
      <c r="AA74" s="43">
        <f t="shared" ca="1" si="21"/>
        <v>6.3273472564106346</v>
      </c>
      <c r="AB74" s="43">
        <f t="shared" ca="1" si="21"/>
        <v>5.4843699673643718</v>
      </c>
      <c r="AC74" s="43">
        <f t="shared" ca="1" si="21"/>
        <v>6.8225700320979525</v>
      </c>
      <c r="AD74" s="43">
        <f t="shared" ca="1" si="21"/>
        <v>3.931339983342419</v>
      </c>
      <c r="AE74" s="43">
        <f t="shared" ca="1" si="21"/>
        <v>3.9355199138702881</v>
      </c>
      <c r="AF74" s="43">
        <f t="shared" ca="1" si="21"/>
        <v>3.1650338764143524</v>
      </c>
      <c r="AG74" s="43">
        <f t="shared" ca="1" si="21"/>
        <v>3.9116517442516341</v>
      </c>
      <c r="AV74" s="48"/>
    </row>
    <row r="75" spans="7:48">
      <c r="G75" s="45"/>
      <c r="H75" s="22" t="s">
        <v>8</v>
      </c>
      <c r="I75" s="43">
        <f t="shared" ca="1" si="20"/>
        <v>-1.3076376000062738E-3</v>
      </c>
      <c r="J75" s="43">
        <f t="shared" ca="1" si="20"/>
        <v>1.7228427765952802E-2</v>
      </c>
      <c r="K75" s="43">
        <f t="shared" ca="1" si="20"/>
        <v>-1.3878711005830409</v>
      </c>
      <c r="L75" s="43">
        <f t="shared" ca="1" si="20"/>
        <v>-4.2728818780399092</v>
      </c>
      <c r="M75" s="43">
        <f t="shared" ca="1" si="20"/>
        <v>-4.0064669711364553</v>
      </c>
      <c r="N75" s="43">
        <f t="shared" ca="1" si="20"/>
        <v>-6.3253800351231551</v>
      </c>
      <c r="O75" s="43">
        <f t="shared" ca="1" si="20"/>
        <v>-6.8637764504820371</v>
      </c>
      <c r="P75" s="43">
        <f t="shared" ca="1" si="20"/>
        <v>-6.4720394552848735</v>
      </c>
      <c r="Q75" s="43">
        <f t="shared" ca="1" si="20"/>
        <v>-6.6438014048975678</v>
      </c>
      <c r="R75" s="43">
        <f t="shared" ca="1" si="20"/>
        <v>-7.0859321264657851</v>
      </c>
      <c r="S75" s="43">
        <f t="shared" ca="1" si="21"/>
        <v>-6.799324022086461</v>
      </c>
      <c r="T75" s="43">
        <f t="shared" ca="1" si="21"/>
        <v>-7.0364492581672531</v>
      </c>
      <c r="U75" s="43">
        <f t="shared" ca="1" si="21"/>
        <v>-7.3351049597239903</v>
      </c>
      <c r="V75" s="43">
        <f t="shared" ca="1" si="21"/>
        <v>-6.6411613950716344</v>
      </c>
      <c r="W75" s="43">
        <f t="shared" ca="1" si="21"/>
        <v>-7.0183563039838335</v>
      </c>
      <c r="X75" s="43">
        <f t="shared" ca="1" si="21"/>
        <v>-7.4130270202418611</v>
      </c>
      <c r="Y75" s="43">
        <f t="shared" ca="1" si="21"/>
        <v>-7.8177488556424946</v>
      </c>
      <c r="Z75" s="43">
        <f t="shared" ca="1" si="21"/>
        <v>-9.2848155992697059</v>
      </c>
      <c r="AA75" s="43">
        <f t="shared" ca="1" si="21"/>
        <v>-7.5447965241268173</v>
      </c>
      <c r="AB75" s="43">
        <f t="shared" ca="1" si="21"/>
        <v>-7.3241800226197009</v>
      </c>
      <c r="AC75" s="43">
        <f t="shared" ca="1" si="21"/>
        <v>-7.8501800872627356</v>
      </c>
      <c r="AD75" s="43">
        <f t="shared" ca="1" si="21"/>
        <v>-4.4742168390498334</v>
      </c>
      <c r="AE75" s="43">
        <f t="shared" ca="1" si="21"/>
        <v>-4.2917347029287267</v>
      </c>
      <c r="AF75" s="43">
        <f t="shared" ca="1" si="21"/>
        <v>-3.6858778945265147</v>
      </c>
      <c r="AG75" s="43">
        <f t="shared" ca="1" si="21"/>
        <v>-4.3010772161163917</v>
      </c>
      <c r="AV75" s="48"/>
    </row>
    <row r="76" spans="7:48">
      <c r="G76" s="45"/>
      <c r="H76" s="22" t="s">
        <v>85</v>
      </c>
      <c r="I76" s="43">
        <f t="shared" ca="1" si="20"/>
        <v>3.1221476000002895E-3</v>
      </c>
      <c r="J76" s="43">
        <f t="shared" ca="1" si="20"/>
        <v>3.0956378740529546E-3</v>
      </c>
      <c r="K76" s="43">
        <f t="shared" ca="1" si="20"/>
        <v>-0.72377349445321126</v>
      </c>
      <c r="L76" s="43">
        <f t="shared" ca="1" si="20"/>
        <v>-2.2909910821593873</v>
      </c>
      <c r="M76" s="43">
        <f t="shared" ca="1" si="20"/>
        <v>-2.3350044693022585</v>
      </c>
      <c r="N76" s="43">
        <f t="shared" ca="1" si="20"/>
        <v>-3.1456637852616725</v>
      </c>
      <c r="O76" s="43">
        <f t="shared" ca="1" si="20"/>
        <v>-3.1671561208420793</v>
      </c>
      <c r="P76" s="43">
        <f t="shared" ca="1" si="20"/>
        <v>-2.8219513080653083</v>
      </c>
      <c r="Q76" s="43">
        <f t="shared" ca="1" si="20"/>
        <v>-3.1113385850344399</v>
      </c>
      <c r="R76" s="43">
        <f t="shared" ca="1" si="20"/>
        <v>-3.2007734168754203</v>
      </c>
      <c r="S76" s="43">
        <f t="shared" ca="1" si="21"/>
        <v>-3.0610114178736194</v>
      </c>
      <c r="T76" s="43">
        <f t="shared" ca="1" si="21"/>
        <v>-3.1371087981602406</v>
      </c>
      <c r="U76" s="43">
        <f t="shared" ca="1" si="21"/>
        <v>-3.2656740902388739</v>
      </c>
      <c r="V76" s="43">
        <f t="shared" ca="1" si="21"/>
        <v>-3.1276832397515992</v>
      </c>
      <c r="W76" s="43">
        <f t="shared" ca="1" si="21"/>
        <v>-3.2702841249735082</v>
      </c>
      <c r="X76" s="43">
        <f t="shared" ca="1" si="21"/>
        <v>-3.2605586471279611</v>
      </c>
      <c r="Y76" s="43">
        <f t="shared" ca="1" si="21"/>
        <v>-3.196357732928599</v>
      </c>
      <c r="Z76" s="43">
        <f t="shared" ca="1" si="21"/>
        <v>-3.0972158815004995</v>
      </c>
      <c r="AA76" s="43">
        <f t="shared" ca="1" si="21"/>
        <v>-2.7126864462467011</v>
      </c>
      <c r="AB76" s="43">
        <f t="shared" ca="1" si="21"/>
        <v>-2.6557835929849016</v>
      </c>
      <c r="AC76" s="43">
        <f t="shared" ca="1" si="21"/>
        <v>-2.3909331232416009</v>
      </c>
      <c r="AD76" s="43">
        <f t="shared" ca="1" si="21"/>
        <v>-0.50017423258479898</v>
      </c>
      <c r="AE76" s="43">
        <f t="shared" ca="1" si="21"/>
        <v>-0.92482281546639844</v>
      </c>
      <c r="AF76" s="43">
        <f t="shared" ca="1" si="21"/>
        <v>-0.89576177152540282</v>
      </c>
      <c r="AG76" s="43">
        <f t="shared" ca="1" si="21"/>
        <v>-0.92029611937420119</v>
      </c>
      <c r="AV76" s="48"/>
    </row>
    <row r="77" spans="7:48">
      <c r="G77" s="45"/>
      <c r="H77" s="22" t="s">
        <v>198</v>
      </c>
      <c r="I77" s="43">
        <f t="shared" ca="1" si="20"/>
        <v>2.7441280000000005E-2</v>
      </c>
      <c r="J77" s="43">
        <f t="shared" ca="1" si="20"/>
        <v>-1.9142999999990024E-3</v>
      </c>
      <c r="K77" s="43">
        <f t="shared" ca="1" si="20"/>
        <v>1.3764350000001287E-2</v>
      </c>
      <c r="L77" s="43">
        <f t="shared" ca="1" si="20"/>
        <v>2.236886000000186E-2</v>
      </c>
      <c r="M77" s="43">
        <f t="shared" ca="1" si="20"/>
        <v>0.24536623856357073</v>
      </c>
      <c r="N77" s="43">
        <f t="shared" ca="1" si="20"/>
        <v>-0.1174774335762795</v>
      </c>
      <c r="O77" s="43">
        <f t="shared" ca="1" si="20"/>
        <v>-0.22132170484685776</v>
      </c>
      <c r="P77" s="43">
        <f t="shared" ca="1" si="20"/>
        <v>-0.50746986644669956</v>
      </c>
      <c r="Q77" s="43">
        <f t="shared" ca="1" si="20"/>
        <v>-9.9927831869310466E-2</v>
      </c>
      <c r="R77" s="43">
        <f t="shared" ca="1" si="20"/>
        <v>-0.27713116662094034</v>
      </c>
      <c r="S77" s="43">
        <f t="shared" ca="1" si="21"/>
        <v>-0.19862977677306845</v>
      </c>
      <c r="T77" s="43">
        <f t="shared" ca="1" si="21"/>
        <v>-6.0063731049885974E-3</v>
      </c>
      <c r="U77" s="43">
        <f t="shared" ca="1" si="21"/>
        <v>-0.57680600486269762</v>
      </c>
      <c r="V77" s="43">
        <f t="shared" ca="1" si="21"/>
        <v>0.30594221547059353</v>
      </c>
      <c r="W77" s="43">
        <f t="shared" ca="1" si="21"/>
        <v>-0.60233171491960091</v>
      </c>
      <c r="X77" s="43">
        <f t="shared" ca="1" si="21"/>
        <v>-0.55488331641535837</v>
      </c>
      <c r="Y77" s="43">
        <f t="shared" ca="1" si="21"/>
        <v>-0.80048675036674832</v>
      </c>
      <c r="Z77" s="43">
        <f t="shared" ca="1" si="21"/>
        <v>-1.0057495052969498</v>
      </c>
      <c r="AA77" s="43">
        <f t="shared" ca="1" si="21"/>
        <v>-0.94968790106794765</v>
      </c>
      <c r="AB77" s="43">
        <f t="shared" ca="1" si="21"/>
        <v>-1.1415689151428088</v>
      </c>
      <c r="AC77" s="43">
        <f t="shared" ca="1" si="21"/>
        <v>-1.1349937319475976</v>
      </c>
      <c r="AD77" s="43">
        <f t="shared" ca="1" si="21"/>
        <v>-1.203558190411397</v>
      </c>
      <c r="AE77" s="43">
        <f t="shared" ca="1" si="21"/>
        <v>-0.31530391972909999</v>
      </c>
      <c r="AF77" s="43">
        <f t="shared" ca="1" si="21"/>
        <v>-0.99469837888580148</v>
      </c>
      <c r="AG77" s="43">
        <f t="shared" ca="1" si="21"/>
        <v>-0.96284071405320715</v>
      </c>
      <c r="AV77" s="48"/>
    </row>
    <row r="78" spans="7:48">
      <c r="G78" s="45"/>
      <c r="H78" s="22" t="s">
        <v>15</v>
      </c>
      <c r="I78" s="43">
        <f t="shared" ca="1" si="20"/>
        <v>1.6020069599998976E-4</v>
      </c>
      <c r="J78" s="43">
        <f t="shared" ca="1" si="20"/>
        <v>2.0623964600001443E-4</v>
      </c>
      <c r="K78" s="43">
        <f t="shared" ca="1" si="20"/>
        <v>6.0189773000001877E-4</v>
      </c>
      <c r="L78" s="43">
        <f t="shared" ca="1" si="20"/>
        <v>4.8284022999979471E-4</v>
      </c>
      <c r="M78" s="43">
        <f t="shared" ca="1" si="20"/>
        <v>1.3184663499999942E-3</v>
      </c>
      <c r="N78" s="43">
        <f t="shared" ca="1" si="20"/>
        <v>-2.9976896999988869E-4</v>
      </c>
      <c r="O78" s="43">
        <f t="shared" ca="1" si="20"/>
        <v>1.7513120699998695E-3</v>
      </c>
      <c r="P78" s="43">
        <f t="shared" ca="1" si="20"/>
        <v>5.3005733699998244E-3</v>
      </c>
      <c r="Q78" s="43">
        <f t="shared" ca="1" si="20"/>
        <v>3.2232735200000205E-3</v>
      </c>
      <c r="R78" s="43">
        <f t="shared" ca="1" si="20"/>
        <v>6.6700988999986068E-4</v>
      </c>
      <c r="S78" s="43">
        <f t="shared" ca="1" si="21"/>
        <v>9.8083025000008208E-4</v>
      </c>
      <c r="T78" s="43">
        <f t="shared" ca="1" si="21"/>
        <v>2.8758526000007126E-4</v>
      </c>
      <c r="U78" s="43">
        <f t="shared" ca="1" si="21"/>
        <v>2.7898520800000597E-3</v>
      </c>
      <c r="V78" s="43">
        <f t="shared" ca="1" si="21"/>
        <v>7.162599800000123E-3</v>
      </c>
      <c r="W78" s="43">
        <f t="shared" ca="1" si="21"/>
        <v>6.0274476000000167E-3</v>
      </c>
      <c r="X78" s="43">
        <f t="shared" ca="1" si="21"/>
        <v>9.8676105400010098E-3</v>
      </c>
      <c r="Y78" s="43">
        <f t="shared" ca="1" si="21"/>
        <v>5.8336585499999954E-3</v>
      </c>
      <c r="Z78" s="43">
        <f t="shared" ca="1" si="21"/>
        <v>5.5287639500000412E-3</v>
      </c>
      <c r="AA78" s="43">
        <f t="shared" ca="1" si="21"/>
        <v>-2.4067319000010343E-3</v>
      </c>
      <c r="AB78" s="43">
        <f t="shared" ca="1" si="21"/>
        <v>-3.8252028799998926E-3</v>
      </c>
      <c r="AC78" s="43">
        <f t="shared" ca="1" si="21"/>
        <v>3.7929730000098517E-4</v>
      </c>
      <c r="AD78" s="43">
        <f t="shared" ca="1" si="21"/>
        <v>-5.0543009999159948E-5</v>
      </c>
      <c r="AE78" s="43">
        <f t="shared" ca="1" si="21"/>
        <v>1.3004386670000144E-2</v>
      </c>
      <c r="AF78" s="43">
        <f t="shared" ca="1" si="21"/>
        <v>1.6625497899999005E-2</v>
      </c>
      <c r="AG78" s="43">
        <f t="shared" ca="1" si="21"/>
        <v>1.0646283299999936E-2</v>
      </c>
      <c r="AV78" s="48"/>
    </row>
    <row r="79" spans="7:48">
      <c r="G79"/>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V79" s="48"/>
    </row>
    <row r="80" spans="7:48">
      <c r="G80"/>
      <c r="H80" s="22" t="s">
        <v>233</v>
      </c>
      <c r="I80" s="43">
        <f t="shared" ref="I80:R82" ca="1" si="22">(-SUMIFS(OFFSET(INDIRECT("'"&amp;$E$1 &amp; "_Generation'!C:C"), 0, I$1), INDIRECT("'"&amp;$E$1 &amp; "_Generation'!B:B"),$H80, INDIRECT("'"&amp;$E$1 &amp; "_Generation'!A:A"),$B$64) + SUMIFS(OFFSET(INDIRECT("'"&amp;$C$1 &amp; "_Generation'!C:C"), 0, I$1), INDIRECT("'"&amp;$C$1 &amp; "_Generation'!B:B"),$H80, INDIRECT("'"&amp;$C$1 &amp; "_Generation'!A:A"),$B$64)) / 1000</f>
        <v>3.8449311999997917E-3</v>
      </c>
      <c r="J80" s="43">
        <f t="shared" ca="1" si="22"/>
        <v>3.2769399893691114E-3</v>
      </c>
      <c r="K80" s="43">
        <f t="shared" ca="1" si="22"/>
        <v>-0.8715512223451205</v>
      </c>
      <c r="L80" s="43">
        <f t="shared" ca="1" si="22"/>
        <v>-2.7530830959960513</v>
      </c>
      <c r="M80" s="43">
        <f t="shared" ca="1" si="22"/>
        <v>-2.8016051072359796</v>
      </c>
      <c r="N80" s="43">
        <f t="shared" ca="1" si="22"/>
        <v>-3.7730102045881568</v>
      </c>
      <c r="O80" s="43">
        <f t="shared" ca="1" si="22"/>
        <v>-3.8068445177563182</v>
      </c>
      <c r="P80" s="43">
        <f t="shared" ca="1" si="22"/>
        <v>-3.3956308745870274</v>
      </c>
      <c r="Q80" s="43">
        <f t="shared" ca="1" si="22"/>
        <v>-3.7331680359861941</v>
      </c>
      <c r="R80" s="43">
        <f t="shared" ca="1" si="22"/>
        <v>-3.8395991512050003</v>
      </c>
      <c r="S80" s="43">
        <f t="shared" ref="S80:AG82" ca="1" si="23">(-SUMIFS(OFFSET(INDIRECT("'"&amp;$E$1 &amp; "_Generation'!C:C"), 0, S$1), INDIRECT("'"&amp;$E$1 &amp; "_Generation'!B:B"),$H80, INDIRECT("'"&amp;$E$1 &amp; "_Generation'!A:A"),$B$64) + SUMIFS(OFFSET(INDIRECT("'"&amp;$C$1 &amp; "_Generation'!C:C"), 0, S$1), INDIRECT("'"&amp;$C$1 &amp; "_Generation'!B:B"),$H80, INDIRECT("'"&amp;$C$1 &amp; "_Generation'!A:A"),$B$64)) / 1000</f>
        <v>-3.6873440217276685</v>
      </c>
      <c r="T80" s="43">
        <f t="shared" ca="1" si="23"/>
        <v>-3.7599632645499406</v>
      </c>
      <c r="U80" s="43">
        <f t="shared" ca="1" si="23"/>
        <v>-3.9245041387910988</v>
      </c>
      <c r="V80" s="43">
        <f t="shared" ca="1" si="23"/>
        <v>-3.7698439090291003</v>
      </c>
      <c r="W80" s="43">
        <f t="shared" ca="1" si="23"/>
        <v>-3.9212393536259968</v>
      </c>
      <c r="X80" s="43">
        <f t="shared" ca="1" si="23"/>
        <v>-3.9143431308097023</v>
      </c>
      <c r="Y80" s="43">
        <f t="shared" ca="1" si="23"/>
        <v>-3.8516702309380997</v>
      </c>
      <c r="Z80" s="43">
        <f t="shared" ca="1" si="23"/>
        <v>-3.7178861293653926</v>
      </c>
      <c r="AA80" s="43">
        <f t="shared" ca="1" si="23"/>
        <v>-3.273087257318203</v>
      </c>
      <c r="AB80" s="43">
        <f t="shared" ca="1" si="23"/>
        <v>-3.207737460223997</v>
      </c>
      <c r="AC80" s="43">
        <f t="shared" ca="1" si="23"/>
        <v>-2.8849382250741002</v>
      </c>
      <c r="AD80" s="43">
        <f t="shared" ca="1" si="23"/>
        <v>-0.61830591629260201</v>
      </c>
      <c r="AE80" s="43">
        <f t="shared" ca="1" si="23"/>
        <v>-1.1111299520447029</v>
      </c>
      <c r="AF80" s="43">
        <f t="shared" ca="1" si="23"/>
        <v>-1.0773098718157017</v>
      </c>
      <c r="AG80" s="43">
        <f t="shared" ca="1" si="23"/>
        <v>-1.1040206539736008</v>
      </c>
      <c r="AV80" s="48"/>
    </row>
    <row r="81" spans="1:48">
      <c r="G81"/>
      <c r="H81" s="22" t="s">
        <v>199</v>
      </c>
      <c r="I81" s="43">
        <f t="shared" ca="1" si="22"/>
        <v>0.10478290500000002</v>
      </c>
      <c r="J81" s="43">
        <f t="shared" ca="1" si="22"/>
        <v>-4.7435339999988176E-3</v>
      </c>
      <c r="K81" s="43">
        <f t="shared" ca="1" si="22"/>
        <v>0.10213079000000017</v>
      </c>
      <c r="L81" s="43">
        <f t="shared" ca="1" si="22"/>
        <v>0.16369145999999954</v>
      </c>
      <c r="M81" s="43">
        <f t="shared" ca="1" si="22"/>
        <v>0.52118707780724249</v>
      </c>
      <c r="N81" s="43">
        <f t="shared" ca="1" si="22"/>
        <v>0.23544228473441764</v>
      </c>
      <c r="O81" s="43">
        <f t="shared" ca="1" si="22"/>
        <v>1.7020397063341079E-2</v>
      </c>
      <c r="P81" s="43">
        <f t="shared" ca="1" si="22"/>
        <v>-7.6408868434769822E-2</v>
      </c>
      <c r="Q81" s="43">
        <f t="shared" ca="1" si="22"/>
        <v>0.10149706925990903</v>
      </c>
      <c r="R81" s="43">
        <f t="shared" ca="1" si="22"/>
        <v>-0.12838142087730375</v>
      </c>
      <c r="S81" s="43">
        <f t="shared" ca="1" si="23"/>
        <v>-9.3588068357494201E-3</v>
      </c>
      <c r="T81" s="43">
        <f t="shared" ca="1" si="23"/>
        <v>0.20938322376849464</v>
      </c>
      <c r="U81" s="43">
        <f t="shared" ca="1" si="23"/>
        <v>-0.33109402960760054</v>
      </c>
      <c r="V81" s="43">
        <f t="shared" ca="1" si="23"/>
        <v>0.47075694508361632</v>
      </c>
      <c r="W81" s="43">
        <f t="shared" ca="1" si="23"/>
        <v>-0.37326714549110696</v>
      </c>
      <c r="X81" s="43">
        <f t="shared" ca="1" si="23"/>
        <v>-0.39342643718190445</v>
      </c>
      <c r="Y81" s="43">
        <f t="shared" ca="1" si="23"/>
        <v>-0.55961020671771255</v>
      </c>
      <c r="Z81" s="43">
        <f t="shared" ca="1" si="23"/>
        <v>-1.2887599499627032</v>
      </c>
      <c r="AA81" s="43">
        <f t="shared" ca="1" si="23"/>
        <v>-0.96015233457820071</v>
      </c>
      <c r="AB81" s="43">
        <f t="shared" ca="1" si="23"/>
        <v>-1.2498367913652983</v>
      </c>
      <c r="AC81" s="43">
        <f t="shared" ca="1" si="23"/>
        <v>-1.463146251613296</v>
      </c>
      <c r="AD81" s="43">
        <f t="shared" ca="1" si="23"/>
        <v>-1.3650099763898069</v>
      </c>
      <c r="AE81" s="43">
        <f t="shared" ca="1" si="23"/>
        <v>-0.22284825469449787</v>
      </c>
      <c r="AF81" s="43">
        <f t="shared" ca="1" si="23"/>
        <v>-0.93850195168471329</v>
      </c>
      <c r="AG81" s="43">
        <f t="shared" ca="1" si="23"/>
        <v>-1.0978414595222092</v>
      </c>
      <c r="AV81" s="48"/>
    </row>
    <row r="82" spans="1:48">
      <c r="H82" s="22" t="s">
        <v>94</v>
      </c>
      <c r="I82" s="43">
        <f t="shared" ca="1" si="22"/>
        <v>1.8850072599998669E-4</v>
      </c>
      <c r="J82" s="43">
        <f t="shared" ca="1" si="22"/>
        <v>2.3383132999988732E-4</v>
      </c>
      <c r="K82" s="43">
        <f t="shared" ca="1" si="22"/>
        <v>7.1691313000000893E-4</v>
      </c>
      <c r="L82" s="43">
        <f t="shared" ca="1" si="22"/>
        <v>5.867449400000737E-4</v>
      </c>
      <c r="M82" s="43">
        <f t="shared" ca="1" si="22"/>
        <v>1.4865490499998942E-3</v>
      </c>
      <c r="N82" s="43">
        <f t="shared" ca="1" si="22"/>
        <v>-3.0679882999976369E-4</v>
      </c>
      <c r="O82" s="43">
        <f t="shared" ca="1" si="22"/>
        <v>2.1183297599998811E-3</v>
      </c>
      <c r="P82" s="43">
        <f t="shared" ca="1" si="22"/>
        <v>6.1632726899999001E-3</v>
      </c>
      <c r="Q82" s="43">
        <f t="shared" ca="1" si="22"/>
        <v>3.7822622900000056E-3</v>
      </c>
      <c r="R82" s="43">
        <f t="shared" ca="1" si="22"/>
        <v>8.5411205000002612E-4</v>
      </c>
      <c r="S82" s="43">
        <f t="shared" ca="1" si="23"/>
        <v>1.1015650399999117E-3</v>
      </c>
      <c r="T82" s="43">
        <f t="shared" ca="1" si="23"/>
        <v>3.2248320000087462E-4</v>
      </c>
      <c r="U82" s="43">
        <f t="shared" ca="1" si="23"/>
        <v>3.3123919100002011E-3</v>
      </c>
      <c r="V82" s="43">
        <f t="shared" ca="1" si="23"/>
        <v>8.3576645599999898E-3</v>
      </c>
      <c r="W82" s="43">
        <f t="shared" ca="1" si="23"/>
        <v>7.1430259499990142E-3</v>
      </c>
      <c r="X82" s="43">
        <f t="shared" ca="1" si="23"/>
        <v>1.1619068840001034E-2</v>
      </c>
      <c r="Y82" s="43">
        <f t="shared" ca="1" si="23"/>
        <v>6.883391499999959E-3</v>
      </c>
      <c r="Z82" s="43">
        <f t="shared" ca="1" si="23"/>
        <v>6.2895368999998031E-3</v>
      </c>
      <c r="AA82" s="43">
        <f t="shared" ca="1" si="23"/>
        <v>-2.6573188599999186E-3</v>
      </c>
      <c r="AB82" s="43">
        <f t="shared" ca="1" si="23"/>
        <v>-4.5873688700000916E-3</v>
      </c>
      <c r="AC82" s="43">
        <f t="shared" ca="1" si="23"/>
        <v>5.4925115000094141E-4</v>
      </c>
      <c r="AD82" s="43">
        <f t="shared" ca="1" si="23"/>
        <v>-2.754869999978382E-5</v>
      </c>
      <c r="AE82" s="43">
        <f t="shared" ca="1" si="23"/>
        <v>1.5265802900001063E-2</v>
      </c>
      <c r="AF82" s="43">
        <f t="shared" ca="1" si="23"/>
        <v>1.9900144800001157E-2</v>
      </c>
      <c r="AG82" s="43">
        <f t="shared" ca="1" si="23"/>
        <v>1.2190567499998906E-2</v>
      </c>
      <c r="AV82" s="48"/>
    </row>
    <row r="83" spans="1:48">
      <c r="AV83" s="48"/>
    </row>
    <row r="84" spans="1:48">
      <c r="H84" s="26" t="s">
        <v>91</v>
      </c>
      <c r="I84" s="26"/>
      <c r="AV84" s="48"/>
    </row>
    <row r="85" spans="1:48">
      <c r="AV85" s="48"/>
    </row>
    <row r="86" spans="1:48" ht="23.25">
      <c r="A86" s="18" t="str">
        <f>B87&amp;" capacity difference by year"</f>
        <v>Central-West Orana capacity difference by year</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V86" s="48" t="s">
        <v>132</v>
      </c>
    </row>
    <row r="87" spans="1:48">
      <c r="A87" s="20" t="s">
        <v>195</v>
      </c>
      <c r="B87" s="47" t="s">
        <v>142</v>
      </c>
      <c r="AV87" s="48" t="s">
        <v>133</v>
      </c>
    </row>
    <row r="88" spans="1:48">
      <c r="AV88" s="48" t="s">
        <v>134</v>
      </c>
    </row>
    <row r="89" spans="1:48">
      <c r="H89" s="45" t="s">
        <v>192</v>
      </c>
      <c r="I89" s="8" t="str">
        <f>I66</f>
        <v>2024-25</v>
      </c>
      <c r="J89" s="8" t="str">
        <f t="shared" ref="J89:AG89" si="24">J66</f>
        <v>2025-26</v>
      </c>
      <c r="K89" s="8" t="str">
        <f t="shared" si="24"/>
        <v>2026-27</v>
      </c>
      <c r="L89" s="8" t="str">
        <f t="shared" si="24"/>
        <v>2027-28</v>
      </c>
      <c r="M89" s="8" t="str">
        <f t="shared" si="24"/>
        <v>2028-29</v>
      </c>
      <c r="N89" s="8" t="str">
        <f t="shared" si="24"/>
        <v>2029-30</v>
      </c>
      <c r="O89" s="8" t="str">
        <f t="shared" si="24"/>
        <v>2030-31</v>
      </c>
      <c r="P89" s="8" t="str">
        <f t="shared" si="24"/>
        <v>2031-32</v>
      </c>
      <c r="Q89" s="8" t="str">
        <f t="shared" si="24"/>
        <v>2032-33</v>
      </c>
      <c r="R89" s="8" t="str">
        <f t="shared" si="24"/>
        <v>2033-34</v>
      </c>
      <c r="S89" s="8" t="str">
        <f t="shared" si="24"/>
        <v>2034-35</v>
      </c>
      <c r="T89" s="8" t="str">
        <f t="shared" si="24"/>
        <v>2035-36</v>
      </c>
      <c r="U89" s="8" t="str">
        <f t="shared" si="24"/>
        <v>2036-37</v>
      </c>
      <c r="V89" s="8" t="str">
        <f t="shared" si="24"/>
        <v>2037-38</v>
      </c>
      <c r="W89" s="8" t="str">
        <f t="shared" si="24"/>
        <v>2038-39</v>
      </c>
      <c r="X89" s="8" t="str">
        <f t="shared" si="24"/>
        <v>2039-40</v>
      </c>
      <c r="Y89" s="8" t="str">
        <f t="shared" si="24"/>
        <v>2040-41</v>
      </c>
      <c r="Z89" s="8" t="str">
        <f t="shared" si="24"/>
        <v>2041-42</v>
      </c>
      <c r="AA89" s="8" t="str">
        <f t="shared" si="24"/>
        <v>2042-43</v>
      </c>
      <c r="AB89" s="8" t="str">
        <f t="shared" si="24"/>
        <v>2043-44</v>
      </c>
      <c r="AC89" s="8" t="str">
        <f t="shared" si="24"/>
        <v>2044-45</v>
      </c>
      <c r="AD89" s="8" t="str">
        <f t="shared" si="24"/>
        <v>2045-46</v>
      </c>
      <c r="AE89" s="8" t="str">
        <f t="shared" si="24"/>
        <v>2046-47</v>
      </c>
      <c r="AF89" s="8" t="str">
        <f t="shared" si="24"/>
        <v>2047-48</v>
      </c>
      <c r="AG89" s="8" t="str">
        <f t="shared" si="24"/>
        <v>2048-49</v>
      </c>
      <c r="AV89" s="48" t="s">
        <v>135</v>
      </c>
    </row>
    <row r="90" spans="1:48">
      <c r="H90" s="22" t="s">
        <v>8</v>
      </c>
      <c r="I90" s="43">
        <f t="shared" ref="I90:AG90" ca="1" si="25">_xlfn.IFNA(INDEX(INDIRECT("'"&amp;$C$1 &amp; "_REZ Capacity'!$E$6:$AC$40"), MATCH($B$87, INDIRECT("'"&amp;$C$1 &amp; "_REZ Capacity'!$C$6:$C$40"),0),MATCH(I$89, INDIRECT("'"&amp;$C$1 &amp; "_REZ Capacity'!$E$5:$AC$5"),0))-INDEX(INDIRECT("'"&amp;$E$1 &amp; "_REZ Capacity'!$E$6:$AC$40"), MATCH($B$87, INDIRECT("'"&amp;$E$1 &amp; "_REZ Capacity'!$C$6:$C$40"),0),MATCH(I$89, INDIRECT("'"&amp;$E$1 &amp; "_REZ Capacity'!$E$5:$AC$5"),0)),0)</f>
        <v>0</v>
      </c>
      <c r="J90" s="43">
        <f t="shared" ca="1" si="25"/>
        <v>7.086190066729614E-6</v>
      </c>
      <c r="K90" s="43">
        <f t="shared" ca="1" si="25"/>
        <v>-247.36777000000006</v>
      </c>
      <c r="L90" s="43">
        <f t="shared" ca="1" si="25"/>
        <v>130.85383999999999</v>
      </c>
      <c r="M90" s="43">
        <f t="shared" ca="1" si="25"/>
        <v>-151.69500000000971</v>
      </c>
      <c r="N90" s="43">
        <f t="shared" ca="1" si="25"/>
        <v>-1355.0874000000003</v>
      </c>
      <c r="O90" s="43">
        <f t="shared" ca="1" si="25"/>
        <v>-1355.0880000000097</v>
      </c>
      <c r="P90" s="43">
        <f t="shared" ca="1" si="25"/>
        <v>-1355.0880000000097</v>
      </c>
      <c r="Q90" s="43">
        <f t="shared" ca="1" si="25"/>
        <v>-1355.0880000000097</v>
      </c>
      <c r="R90" s="43">
        <f t="shared" ca="1" si="25"/>
        <v>-1355.0880000000097</v>
      </c>
      <c r="S90" s="43">
        <f t="shared" ca="1" si="25"/>
        <v>-1355.0880000000097</v>
      </c>
      <c r="T90" s="43">
        <f t="shared" ca="1" si="25"/>
        <v>-1355.0880000000097</v>
      </c>
      <c r="U90" s="43">
        <f t="shared" ca="1" si="25"/>
        <v>-1355.0880000000097</v>
      </c>
      <c r="V90" s="43">
        <f t="shared" ca="1" si="25"/>
        <v>-1355.0880000000097</v>
      </c>
      <c r="W90" s="43">
        <f t="shared" ca="1" si="25"/>
        <v>-1355.0880000000097</v>
      </c>
      <c r="X90" s="43">
        <f t="shared" ca="1" si="25"/>
        <v>-1355.0874000000003</v>
      </c>
      <c r="Y90" s="43">
        <f t="shared" ca="1" si="25"/>
        <v>-1355.0874000000003</v>
      </c>
      <c r="Z90" s="43">
        <f t="shared" ca="1" si="25"/>
        <v>-1355.0874000000003</v>
      </c>
      <c r="AA90" s="43">
        <f t="shared" ca="1" si="25"/>
        <v>-1355.0874000000003</v>
      </c>
      <c r="AB90" s="43">
        <f t="shared" ca="1" si="25"/>
        <v>-1355.0874000000003</v>
      </c>
      <c r="AC90" s="43">
        <f t="shared" ca="1" si="25"/>
        <v>-1355.0874000000003</v>
      </c>
      <c r="AD90" s="43">
        <f t="shared" ca="1" si="25"/>
        <v>-673.62939999999981</v>
      </c>
      <c r="AE90" s="43">
        <f t="shared" ca="1" si="25"/>
        <v>-328.75730000000021</v>
      </c>
      <c r="AF90" s="43">
        <f t="shared" ca="1" si="25"/>
        <v>0</v>
      </c>
      <c r="AG90" s="43">
        <f t="shared" ca="1" si="25"/>
        <v>0</v>
      </c>
      <c r="AV90" s="48" t="s">
        <v>136</v>
      </c>
    </row>
    <row r="91" spans="1:48">
      <c r="H91" s="22" t="s">
        <v>9</v>
      </c>
      <c r="I91" s="43">
        <f t="shared" ref="I91:AG91" ca="1" si="26">_xlfn.IFNA(INDEX(INDIRECT("'"&amp;$C$1 &amp; "_REZ Capacity'!$E$43:$AC$77"), MATCH($B$87, INDIRECT("'"&amp;$C$1 &amp; "_REZ Capacity'!$C$43:$C$77"),0),MATCH(I$89, INDIRECT("'"&amp;$C$1 &amp; "_REZ Capacity'!$E$5:$AC$5"),0))-INDEX(INDIRECT("'"&amp;$E$1 &amp; "_REZ Capacity'!$E$43:$AC$77"), MATCH($B$87, INDIRECT("'"&amp;$E$1 &amp; "_REZ Capacity'!$C$43:$C$77"),0),MATCH(I$89, INDIRECT("'"&amp;$E$1 &amp; "_REZ Capacity'!$E$5:$AC$5"),0)),0)</f>
        <v>0</v>
      </c>
      <c r="J91" s="43">
        <f t="shared" ca="1" si="26"/>
        <v>4.7198000174830668E-6</v>
      </c>
      <c r="K91" s="43">
        <f t="shared" ca="1" si="26"/>
        <v>89.142559999999776</v>
      </c>
      <c r="L91" s="43">
        <f t="shared" ca="1" si="26"/>
        <v>-8.611699999999928</v>
      </c>
      <c r="M91" s="43">
        <f t="shared" ca="1" si="26"/>
        <v>-89.224900000000162</v>
      </c>
      <c r="N91" s="43">
        <f t="shared" ca="1" si="26"/>
        <v>-89.224900000000162</v>
      </c>
      <c r="O91" s="43">
        <f t="shared" ca="1" si="26"/>
        <v>-89.224900000000162</v>
      </c>
      <c r="P91" s="43">
        <f t="shared" ca="1" si="26"/>
        <v>-89.224900000000162</v>
      </c>
      <c r="Q91" s="43">
        <f t="shared" ca="1" si="26"/>
        <v>-89.224900000000162</v>
      </c>
      <c r="R91" s="43">
        <f t="shared" ca="1" si="26"/>
        <v>-89.224900000000162</v>
      </c>
      <c r="S91" s="43">
        <f t="shared" ca="1" si="26"/>
        <v>-89.224900000000162</v>
      </c>
      <c r="T91" s="43">
        <f t="shared" ca="1" si="26"/>
        <v>-89.224900000000162</v>
      </c>
      <c r="U91" s="43">
        <f t="shared" ca="1" si="26"/>
        <v>-89.224900000000162</v>
      </c>
      <c r="V91" s="43">
        <f t="shared" ca="1" si="26"/>
        <v>-89.224900000000162</v>
      </c>
      <c r="W91" s="43">
        <f t="shared" ca="1" si="26"/>
        <v>-89.224900000000162</v>
      </c>
      <c r="X91" s="43">
        <f t="shared" ca="1" si="26"/>
        <v>-89.224900000000162</v>
      </c>
      <c r="Y91" s="43">
        <f t="shared" ca="1" si="26"/>
        <v>-89.224900000000162</v>
      </c>
      <c r="Z91" s="43">
        <f t="shared" ca="1" si="26"/>
        <v>-89.224900000000162</v>
      </c>
      <c r="AA91" s="43">
        <f t="shared" ca="1" si="26"/>
        <v>-89.224900000000162</v>
      </c>
      <c r="AB91" s="43">
        <f t="shared" ca="1" si="26"/>
        <v>-89.224900000000162</v>
      </c>
      <c r="AC91" s="43">
        <f t="shared" ca="1" si="26"/>
        <v>-89.224900000000162</v>
      </c>
      <c r="AD91" s="43">
        <f t="shared" ca="1" si="26"/>
        <v>-89.224900000000162</v>
      </c>
      <c r="AE91" s="43">
        <f t="shared" ca="1" si="26"/>
        <v>-89.224900000000162</v>
      </c>
      <c r="AF91" s="43">
        <f t="shared" ca="1" si="26"/>
        <v>-89.224900000000162</v>
      </c>
      <c r="AG91" s="43">
        <f t="shared" ca="1" si="26"/>
        <v>-89.224900000000162</v>
      </c>
      <c r="AV91" s="48" t="s">
        <v>137</v>
      </c>
    </row>
    <row r="92" spans="1:48">
      <c r="H92" s="22" t="s">
        <v>193</v>
      </c>
      <c r="I92" s="43">
        <f t="shared" ref="I92:AG92" ca="1" si="27">_xlfn.IFNA(INDEX(INDIRECT("'"&amp;$C$1 &amp; "_REZ Capacity'!$E$80:$AC$85"), MATCH($B$87, INDIRECT("'"&amp;$C$1 &amp; "_REZ Capacity'!$C$80:$C$85"),0),MATCH(I$89, INDIRECT("'"&amp;$C$1 &amp; "_REZ Capacity'!$E$5:$AC$5"),0))-INDEX(INDIRECT("'"&amp;$E$1 &amp; "_REZ Capacity'!$E$80:$AC$85"), MATCH($B$87, INDIRECT("'"&amp;$E$1 &amp; "_REZ Capacity'!$C$80:$C$85"),0),MATCH(I$89, INDIRECT("'"&amp;$E$1 &amp; "_REZ Capacity'!$E$5:$AC$5"),0)),0)</f>
        <v>0</v>
      </c>
      <c r="J92" s="43">
        <f t="shared" ca="1" si="27"/>
        <v>0</v>
      </c>
      <c r="K92" s="43">
        <f t="shared" ca="1" si="27"/>
        <v>0</v>
      </c>
      <c r="L92" s="43">
        <f t="shared" ca="1" si="27"/>
        <v>0</v>
      </c>
      <c r="M92" s="43">
        <f t="shared" ca="1" si="27"/>
        <v>0</v>
      </c>
      <c r="N92" s="43">
        <f t="shared" ca="1" si="27"/>
        <v>0</v>
      </c>
      <c r="O92" s="43">
        <f t="shared" ca="1" si="27"/>
        <v>0</v>
      </c>
      <c r="P92" s="43">
        <f t="shared" ca="1" si="27"/>
        <v>0</v>
      </c>
      <c r="Q92" s="43">
        <f t="shared" ca="1" si="27"/>
        <v>0</v>
      </c>
      <c r="R92" s="43">
        <f t="shared" ca="1" si="27"/>
        <v>0</v>
      </c>
      <c r="S92" s="43">
        <f t="shared" ca="1" si="27"/>
        <v>0</v>
      </c>
      <c r="T92" s="43">
        <f t="shared" ca="1" si="27"/>
        <v>0</v>
      </c>
      <c r="U92" s="43">
        <f t="shared" ca="1" si="27"/>
        <v>0</v>
      </c>
      <c r="V92" s="43">
        <f t="shared" ca="1" si="27"/>
        <v>0</v>
      </c>
      <c r="W92" s="43">
        <f t="shared" ca="1" si="27"/>
        <v>0</v>
      </c>
      <c r="X92" s="43">
        <f t="shared" ca="1" si="27"/>
        <v>0</v>
      </c>
      <c r="Y92" s="43">
        <f t="shared" ca="1" si="27"/>
        <v>0</v>
      </c>
      <c r="Z92" s="43">
        <f t="shared" ca="1" si="27"/>
        <v>0</v>
      </c>
      <c r="AA92" s="43">
        <f t="shared" ca="1" si="27"/>
        <v>0</v>
      </c>
      <c r="AB92" s="43">
        <f t="shared" ca="1" si="27"/>
        <v>0</v>
      </c>
      <c r="AC92" s="43">
        <f t="shared" ca="1" si="27"/>
        <v>0</v>
      </c>
      <c r="AD92" s="43">
        <f t="shared" ca="1" si="27"/>
        <v>0</v>
      </c>
      <c r="AE92" s="43">
        <f t="shared" ca="1" si="27"/>
        <v>0</v>
      </c>
      <c r="AF92" s="43">
        <f t="shared" ca="1" si="27"/>
        <v>0</v>
      </c>
      <c r="AG92" s="43">
        <f t="shared" ca="1" si="27"/>
        <v>0</v>
      </c>
      <c r="AV92" s="48" t="s">
        <v>138</v>
      </c>
    </row>
    <row r="93" spans="1:48">
      <c r="AV93" s="48" t="s">
        <v>27</v>
      </c>
    </row>
    <row r="94" spans="1:48">
      <c r="AV94" s="48" t="s">
        <v>139</v>
      </c>
    </row>
    <row r="95" spans="1:48">
      <c r="AV95" s="48" t="s">
        <v>140</v>
      </c>
    </row>
    <row r="96" spans="1:48">
      <c r="AV96" s="48" t="s">
        <v>141</v>
      </c>
    </row>
    <row r="97" spans="1:48">
      <c r="AV97" s="48" t="s">
        <v>142</v>
      </c>
    </row>
    <row r="98" spans="1:48">
      <c r="AV98" s="48" t="s">
        <v>143</v>
      </c>
    </row>
    <row r="99" spans="1:48">
      <c r="AV99" s="48" t="s">
        <v>144</v>
      </c>
    </row>
    <row r="100" spans="1:48">
      <c r="AV100" s="48" t="s">
        <v>145</v>
      </c>
    </row>
    <row r="101" spans="1:48">
      <c r="AV101" s="48" t="s">
        <v>146</v>
      </c>
    </row>
    <row r="102" spans="1:48">
      <c r="AV102" s="48" t="s">
        <v>147</v>
      </c>
    </row>
    <row r="103" spans="1:48">
      <c r="AV103" s="48" t="s">
        <v>197</v>
      </c>
    </row>
    <row r="104" spans="1:48">
      <c r="AV104" s="48" t="s">
        <v>148</v>
      </c>
    </row>
    <row r="105" spans="1:48" ht="23.25">
      <c r="A105" s="18" t="str">
        <f>B106&amp;" generation difference by year"</f>
        <v>Central-West Orana generation difference by year</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V105" s="48" t="s">
        <v>149</v>
      </c>
    </row>
    <row r="106" spans="1:48">
      <c r="A106" s="20" t="s">
        <v>195</v>
      </c>
      <c r="B106" s="47" t="s">
        <v>142</v>
      </c>
      <c r="AV106" s="48" t="s">
        <v>150</v>
      </c>
    </row>
    <row r="107" spans="1:48">
      <c r="AV107" s="48" t="s">
        <v>151</v>
      </c>
    </row>
    <row r="108" spans="1:48">
      <c r="H108" s="45" t="s">
        <v>194</v>
      </c>
      <c r="I108" s="8" t="str">
        <f>I89</f>
        <v>2024-25</v>
      </c>
      <c r="J108" s="8" t="str">
        <f t="shared" ref="J108:AG108" si="28">J89</f>
        <v>2025-26</v>
      </c>
      <c r="K108" s="8" t="str">
        <f t="shared" si="28"/>
        <v>2026-27</v>
      </c>
      <c r="L108" s="8" t="str">
        <f t="shared" si="28"/>
        <v>2027-28</v>
      </c>
      <c r="M108" s="8" t="str">
        <f t="shared" si="28"/>
        <v>2028-29</v>
      </c>
      <c r="N108" s="8" t="str">
        <f t="shared" si="28"/>
        <v>2029-30</v>
      </c>
      <c r="O108" s="8" t="str">
        <f t="shared" si="28"/>
        <v>2030-31</v>
      </c>
      <c r="P108" s="8" t="str">
        <f t="shared" si="28"/>
        <v>2031-32</v>
      </c>
      <c r="Q108" s="8" t="str">
        <f t="shared" si="28"/>
        <v>2032-33</v>
      </c>
      <c r="R108" s="8" t="str">
        <f t="shared" si="28"/>
        <v>2033-34</v>
      </c>
      <c r="S108" s="8" t="str">
        <f t="shared" si="28"/>
        <v>2034-35</v>
      </c>
      <c r="T108" s="8" t="str">
        <f t="shared" si="28"/>
        <v>2035-36</v>
      </c>
      <c r="U108" s="8" t="str">
        <f t="shared" si="28"/>
        <v>2036-37</v>
      </c>
      <c r="V108" s="8" t="str">
        <f t="shared" si="28"/>
        <v>2037-38</v>
      </c>
      <c r="W108" s="8" t="str">
        <f t="shared" si="28"/>
        <v>2038-39</v>
      </c>
      <c r="X108" s="8" t="str">
        <f t="shared" si="28"/>
        <v>2039-40</v>
      </c>
      <c r="Y108" s="8" t="str">
        <f t="shared" si="28"/>
        <v>2040-41</v>
      </c>
      <c r="Z108" s="8" t="str">
        <f t="shared" si="28"/>
        <v>2041-42</v>
      </c>
      <c r="AA108" s="8" t="str">
        <f t="shared" si="28"/>
        <v>2042-43</v>
      </c>
      <c r="AB108" s="8" t="str">
        <f t="shared" si="28"/>
        <v>2043-44</v>
      </c>
      <c r="AC108" s="8" t="str">
        <f t="shared" si="28"/>
        <v>2044-45</v>
      </c>
      <c r="AD108" s="8" t="str">
        <f t="shared" si="28"/>
        <v>2045-46</v>
      </c>
      <c r="AE108" s="8" t="str">
        <f t="shared" si="28"/>
        <v>2046-47</v>
      </c>
      <c r="AF108" s="8" t="str">
        <f t="shared" si="28"/>
        <v>2047-48</v>
      </c>
      <c r="AG108" s="8" t="str">
        <f t="shared" si="28"/>
        <v>2048-49</v>
      </c>
      <c r="AV108" s="6" t="s">
        <v>152</v>
      </c>
    </row>
    <row r="109" spans="1:48">
      <c r="H109" s="22" t="s">
        <v>8</v>
      </c>
      <c r="I109" s="43">
        <f ca="1">_xlfn.IFNA(INDEX(INDIRECT("'"&amp;$C$1 &amp; "_REZ Generation'!$E$6:$AC$40"), MATCH($B$106, INDIRECT("'"&amp;$C$1 &amp; "_REZ Generation'!$C$6:$C$40"),0),MATCH(I$108, INDIRECT("'"&amp;$C$1 &amp; "_REZ Generation'!$E$5:$AC$5"),0))-INDEX(INDIRECT("'"&amp;$E$1 &amp; "_REZ Generation'!$E$6:$AC$40"), MATCH($B$106, INDIRECT("'"&amp;$E$1 &amp; "_REZ Generation'!$C$6:$C$40"),0),MATCH(I$108, INDIRECT("'"&amp;$E$1 &amp; "_REZ Generation'!$E$5:$AC$5"),0)),0)</f>
        <v>-2.7925050000003466</v>
      </c>
      <c r="J109" s="43">
        <f t="shared" ref="J109:AG109" ca="1" si="29">_xlfn.IFNA(INDEX(INDIRECT("'"&amp;$C$1 &amp; "_REZ Generation'!$E$6:$AC$40"), MATCH($B$106, INDIRECT("'"&amp;$C$1 &amp; "_REZ Generation'!$C$6:$C$40"),0),MATCH(J$108, INDIRECT("'"&amp;$C$1 &amp; "_REZ Generation'!$E$5:$AC$5"),0))-INDEX(INDIRECT("'"&amp;$E$1 &amp; "_REZ Generation'!$E$6:$AC$40"), MATCH($B$106, INDIRECT("'"&amp;$E$1 &amp; "_REZ Generation'!$C$6:$C$40"),0),MATCH(J$108, INDIRECT("'"&amp;$E$1 &amp; "_REZ Generation'!$E$5:$AC$5"),0)),0)</f>
        <v>-0.84358515609096685</v>
      </c>
      <c r="K109" s="43">
        <f t="shared" ca="1" si="29"/>
        <v>-530.15489000000298</v>
      </c>
      <c r="L109" s="43">
        <f t="shared" ca="1" si="29"/>
        <v>258.68187300000318</v>
      </c>
      <c r="M109" s="43">
        <f t="shared" ca="1" si="29"/>
        <v>5.0363400000987895</v>
      </c>
      <c r="N109" s="43">
        <f t="shared" ca="1" si="29"/>
        <v>-1884.9983410000004</v>
      </c>
      <c r="O109" s="43">
        <f t="shared" ca="1" si="29"/>
        <v>-1971.1935589999994</v>
      </c>
      <c r="P109" s="43">
        <f t="shared" ca="1" si="29"/>
        <v>-1775.7719990000987</v>
      </c>
      <c r="Q109" s="43">
        <f t="shared" ca="1" si="29"/>
        <v>-1959.7569960000001</v>
      </c>
      <c r="R109" s="43">
        <f t="shared" ca="1" si="29"/>
        <v>-1902.9189249999999</v>
      </c>
      <c r="S109" s="43">
        <f t="shared" ca="1" si="29"/>
        <v>-2074.3996150000003</v>
      </c>
      <c r="T109" s="43">
        <f t="shared" ca="1" si="29"/>
        <v>-2077.3743890000023</v>
      </c>
      <c r="U109" s="43">
        <f t="shared" ca="1" si="29"/>
        <v>-2206.3464510000049</v>
      </c>
      <c r="V109" s="43">
        <f t="shared" ca="1" si="29"/>
        <v>-2161.8267099999994</v>
      </c>
      <c r="W109" s="43">
        <f t="shared" ca="1" si="29"/>
        <v>-2235.1526239999985</v>
      </c>
      <c r="X109" s="43">
        <f t="shared" ca="1" si="29"/>
        <v>-2273.2934459999979</v>
      </c>
      <c r="Y109" s="43">
        <f t="shared" ca="1" si="29"/>
        <v>-2326.6277729999983</v>
      </c>
      <c r="Z109" s="43">
        <f t="shared" ca="1" si="29"/>
        <v>-2366.4854230000001</v>
      </c>
      <c r="AA109" s="43">
        <f t="shared" ca="1" si="29"/>
        <v>-2272.7558799999006</v>
      </c>
      <c r="AB109" s="43">
        <f t="shared" ca="1" si="29"/>
        <v>-2365.1349040000023</v>
      </c>
      <c r="AC109" s="43">
        <f t="shared" ca="1" si="29"/>
        <v>-2408.5324409999994</v>
      </c>
      <c r="AD109" s="43">
        <f t="shared" ca="1" si="29"/>
        <v>-850.02748099999735</v>
      </c>
      <c r="AE109" s="43">
        <f t="shared" ca="1" si="29"/>
        <v>-344.37726000000112</v>
      </c>
      <c r="AF109" s="43">
        <f t="shared" ca="1" si="29"/>
        <v>96.659889999998995</v>
      </c>
      <c r="AG109" s="43">
        <f t="shared" ca="1" si="29"/>
        <v>172.91806000010183</v>
      </c>
      <c r="AV109" s="6" t="s">
        <v>153</v>
      </c>
    </row>
    <row r="110" spans="1:48">
      <c r="H110" s="22" t="s">
        <v>9</v>
      </c>
      <c r="I110" s="43">
        <f ca="1">_xlfn.IFNA(INDEX(INDIRECT("'"&amp;$C$1 &amp; "_REZ Generation'!$E$43:$AC$77"), MATCH($B$106, INDIRECT("'"&amp;$C$1 &amp; "_REZ Generation'!$C$43:$C$77"),0),MATCH(I$108, INDIRECT("'"&amp;$C$1 &amp; "_REZ Generation'!$E$5:$AC$5"),0))-INDEX(INDIRECT("'"&amp;$E$1 &amp; "_REZ Generation'!$E$43:$AC$77"), MATCH($B$106, INDIRECT("'"&amp;$E$1 &amp; "_REZ Generation'!$C$43:$C$77"),0),MATCH(I$108, INDIRECT("'"&amp;$E$1 &amp; "_REZ Generation'!$E$5:$AC$5"),0)),0)</f>
        <v>1.1617800000000216</v>
      </c>
      <c r="J110" s="43">
        <f t="shared" ref="J110:AG110" ca="1" si="30">_xlfn.IFNA(INDEX(INDIRECT("'"&amp;$C$1 &amp; "_REZ Generation'!$E$43:$AC$77"), MATCH($B$106, INDIRECT("'"&amp;$C$1 &amp; "_REZ Generation'!$C$43:$C$77"),0),MATCH(J$108, INDIRECT("'"&amp;$C$1 &amp; "_REZ Generation'!$E$5:$AC$5"),0))-INDEX(INDIRECT("'"&amp;$E$1 &amp; "_REZ Generation'!$E$43:$AC$77"), MATCH($B$106, INDIRECT("'"&amp;$E$1 &amp; "_REZ Generation'!$C$43:$C$77"),0),MATCH(J$108, INDIRECT("'"&amp;$E$1 &amp; "_REZ Generation'!$E$5:$AC$5"),0)),0)</f>
        <v>-1.0562289236299875</v>
      </c>
      <c r="K110" s="43">
        <f t="shared" ca="1" si="30"/>
        <v>299.11715000000004</v>
      </c>
      <c r="L110" s="43">
        <f t="shared" ca="1" si="30"/>
        <v>-32.543640000009873</v>
      </c>
      <c r="M110" s="43">
        <f t="shared" ca="1" si="30"/>
        <v>-130.08548000000155</v>
      </c>
      <c r="N110" s="43">
        <f t="shared" ca="1" si="30"/>
        <v>22.291760000001887</v>
      </c>
      <c r="O110" s="43">
        <f t="shared" ca="1" si="30"/>
        <v>75.986799999998766</v>
      </c>
      <c r="P110" s="43">
        <f t="shared" ca="1" si="30"/>
        <v>36.95386999999846</v>
      </c>
      <c r="Q110" s="43">
        <f t="shared" ca="1" si="30"/>
        <v>74.762699999999313</v>
      </c>
      <c r="R110" s="43">
        <f t="shared" ca="1" si="30"/>
        <v>52.220470000000205</v>
      </c>
      <c r="S110" s="43">
        <f t="shared" ca="1" si="30"/>
        <v>49.102769999990414</v>
      </c>
      <c r="T110" s="43">
        <f t="shared" ca="1" si="30"/>
        <v>68.460469999999987</v>
      </c>
      <c r="U110" s="43">
        <f t="shared" ca="1" si="30"/>
        <v>44.590559999989637</v>
      </c>
      <c r="V110" s="43">
        <f t="shared" ca="1" si="30"/>
        <v>6.118029999999635</v>
      </c>
      <c r="W110" s="43">
        <f t="shared" ca="1" si="30"/>
        <v>-7.2461499999990338</v>
      </c>
      <c r="X110" s="43">
        <f t="shared" ca="1" si="30"/>
        <v>54.148180000000139</v>
      </c>
      <c r="Y110" s="43">
        <f t="shared" ca="1" si="30"/>
        <v>21.884729999999763</v>
      </c>
      <c r="Z110" s="43">
        <f t="shared" ca="1" si="30"/>
        <v>61.032610000000204</v>
      </c>
      <c r="AA110" s="43">
        <f t="shared" ca="1" si="30"/>
        <v>29.255939999990005</v>
      </c>
      <c r="AB110" s="43">
        <f t="shared" ca="1" si="30"/>
        <v>35.341280000000552</v>
      </c>
      <c r="AC110" s="43">
        <f t="shared" ca="1" si="30"/>
        <v>57.895929999989676</v>
      </c>
      <c r="AD110" s="43">
        <f t="shared" ca="1" si="30"/>
        <v>-46.486479999999574</v>
      </c>
      <c r="AE110" s="43">
        <f t="shared" ca="1" si="30"/>
        <v>-142.11681999999928</v>
      </c>
      <c r="AF110" s="43">
        <f t="shared" ca="1" si="30"/>
        <v>-212.09507000000121</v>
      </c>
      <c r="AG110" s="43">
        <f t="shared" ca="1" si="30"/>
        <v>-205.83568999999989</v>
      </c>
      <c r="AV110" s="6" t="s">
        <v>154</v>
      </c>
    </row>
    <row r="111" spans="1:48">
      <c r="H111" s="22" t="s">
        <v>193</v>
      </c>
      <c r="I111" s="43">
        <f ca="1">_xlfn.IFNA(INDEX(INDIRECT("'"&amp;$C$1 &amp; "_REZ Generation'!$E$80:$AC$85"), MATCH($B$106, INDIRECT("'"&amp;$C$1 &amp; "_REZ Generation'!$C$80:$C$85"),0),MATCH(I$108, INDIRECT("'"&amp;$C$1 &amp; "_REZ Generation'!$E$5:$AC$5"),0))-INDEX(INDIRECT("'"&amp;$E$1 &amp; "_REZ Generation'!$E$80:$AC$85"), MATCH($B$106, INDIRECT("'"&amp;$E$1 &amp; "_REZ Generation'!$C$80:$C$85"),0),MATCH(I$108, INDIRECT("'"&amp;$E$1 &amp; "_REZ Generation'!$E$5:$AC$5"),0)),0)</f>
        <v>0</v>
      </c>
      <c r="J111" s="43">
        <f t="shared" ref="J111:AG111" ca="1" si="31">_xlfn.IFNA(INDEX(INDIRECT("'"&amp;$C$1 &amp; "_REZ Generation'!$E$80:$AC$85"), MATCH($B$106, INDIRECT("'"&amp;$C$1 &amp; "_REZ Generation'!$C$80:$C$85"),0),MATCH(J$108, INDIRECT("'"&amp;$C$1 &amp; "_REZ Generation'!$E$5:$AC$5"),0))-INDEX(INDIRECT("'"&amp;$E$1 &amp; "_REZ Generation'!$E$80:$AC$85"), MATCH($B$106, INDIRECT("'"&amp;$E$1 &amp; "_REZ Generation'!$C$80:$C$85"),0),MATCH(J$108, INDIRECT("'"&amp;$E$1 &amp; "_REZ Generation'!$E$5:$AC$5"),0)),0)</f>
        <v>0</v>
      </c>
      <c r="K111" s="43">
        <f t="shared" ca="1" si="31"/>
        <v>0</v>
      </c>
      <c r="L111" s="43">
        <f t="shared" ca="1" si="31"/>
        <v>0</v>
      </c>
      <c r="M111" s="43">
        <f t="shared" ca="1" si="31"/>
        <v>0</v>
      </c>
      <c r="N111" s="43">
        <f t="shared" ca="1" si="31"/>
        <v>0</v>
      </c>
      <c r="O111" s="43">
        <f t="shared" ca="1" si="31"/>
        <v>0</v>
      </c>
      <c r="P111" s="43">
        <f t="shared" ca="1" si="31"/>
        <v>0</v>
      </c>
      <c r="Q111" s="43">
        <f t="shared" ca="1" si="31"/>
        <v>0</v>
      </c>
      <c r="R111" s="43">
        <f t="shared" ca="1" si="31"/>
        <v>0</v>
      </c>
      <c r="S111" s="43">
        <f t="shared" ca="1" si="31"/>
        <v>0</v>
      </c>
      <c r="T111" s="43">
        <f t="shared" ca="1" si="31"/>
        <v>0</v>
      </c>
      <c r="U111" s="43">
        <f t="shared" ca="1" si="31"/>
        <v>0</v>
      </c>
      <c r="V111" s="43">
        <f t="shared" ca="1" si="31"/>
        <v>0</v>
      </c>
      <c r="W111" s="43">
        <f t="shared" ca="1" si="31"/>
        <v>0</v>
      </c>
      <c r="X111" s="43">
        <f t="shared" ca="1" si="31"/>
        <v>0</v>
      </c>
      <c r="Y111" s="43">
        <f t="shared" ca="1" si="31"/>
        <v>0</v>
      </c>
      <c r="Z111" s="43">
        <f t="shared" ca="1" si="31"/>
        <v>0</v>
      </c>
      <c r="AA111" s="43">
        <f t="shared" ca="1" si="31"/>
        <v>0</v>
      </c>
      <c r="AB111" s="43">
        <f t="shared" ca="1" si="31"/>
        <v>0</v>
      </c>
      <c r="AC111" s="43">
        <f t="shared" ca="1" si="31"/>
        <v>0</v>
      </c>
      <c r="AD111" s="43">
        <f t="shared" ca="1" si="31"/>
        <v>0</v>
      </c>
      <c r="AE111" s="43">
        <f t="shared" ca="1" si="31"/>
        <v>0</v>
      </c>
      <c r="AF111" s="43">
        <f t="shared" ca="1" si="31"/>
        <v>0</v>
      </c>
      <c r="AG111" s="43">
        <f t="shared" ca="1" si="31"/>
        <v>0</v>
      </c>
      <c r="AV111" s="6" t="s">
        <v>155</v>
      </c>
    </row>
    <row r="112" spans="1:48">
      <c r="AV112" s="6" t="s">
        <v>156</v>
      </c>
    </row>
    <row r="113" spans="48:48">
      <c r="AV113" s="6" t="s">
        <v>157</v>
      </c>
    </row>
    <row r="114" spans="48:48">
      <c r="AV114" s="6" t="s">
        <v>158</v>
      </c>
    </row>
    <row r="115" spans="48:48">
      <c r="AV115" s="6" t="s">
        <v>159</v>
      </c>
    </row>
    <row r="116" spans="48:48">
      <c r="AV116" s="6" t="s">
        <v>160</v>
      </c>
    </row>
    <row r="117" spans="48:48">
      <c r="AV117" s="6" t="s">
        <v>161</v>
      </c>
    </row>
    <row r="118" spans="48:48">
      <c r="AV118" s="6" t="s">
        <v>162</v>
      </c>
    </row>
    <row r="119" spans="48:48">
      <c r="AV119" s="6" t="s">
        <v>163</v>
      </c>
    </row>
    <row r="120" spans="48:48">
      <c r="AV120" s="6" t="s">
        <v>164</v>
      </c>
    </row>
    <row r="121" spans="48:48">
      <c r="AV121" s="6" t="s">
        <v>165</v>
      </c>
    </row>
    <row r="122" spans="48:48">
      <c r="AV122" s="6" t="s">
        <v>171</v>
      </c>
    </row>
    <row r="123" spans="48:48">
      <c r="AV123" s="6" t="s">
        <v>172</v>
      </c>
    </row>
    <row r="124" spans="48:48">
      <c r="AV124" s="6" t="s">
        <v>173</v>
      </c>
    </row>
    <row r="125" spans="48:48">
      <c r="AV125" s="6" t="s">
        <v>176</v>
      </c>
    </row>
    <row r="126" spans="48:48">
      <c r="AV126" s="6" t="s">
        <v>174</v>
      </c>
    </row>
    <row r="127" spans="48:48">
      <c r="AV127" s="6" t="s">
        <v>175</v>
      </c>
    </row>
  </sheetData>
  <dataConsolidate/>
  <dataValidations disablePrompts="1" count="3">
    <dataValidation type="list" allowBlank="1" showInputMessage="1" showErrorMessage="1" sqref="B4 B42 B64">
      <formula1>"NEM,NSW1,QLD1,VIC1,SA1,TAS1"</formula1>
    </dataValidation>
    <dataValidation type="list" allowBlank="1" showInputMessage="1" showErrorMessage="1" sqref="E1 C1">
      <formula1>"BaseCase, O3C"</formula1>
    </dataValidation>
    <dataValidation type="list" allowBlank="1" showInputMessage="1" showErrorMessage="1" sqref="B87 B106">
      <formula1>$AV$86:$AV$127</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188736"/>
  </sheetPr>
  <dimension ref="A1:AA125"/>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16384" width="9.42578125" style="6"/>
  </cols>
  <sheetData>
    <row r="1" spans="1:27" s="36" customFormat="1" ht="23.25" customHeight="1">
      <c r="A1" s="9" t="s">
        <v>210</v>
      </c>
      <c r="B1" s="8"/>
      <c r="C1" s="8"/>
      <c r="D1" s="8"/>
      <c r="E1" s="8"/>
      <c r="F1" s="8"/>
      <c r="G1" s="8"/>
      <c r="H1" s="8"/>
      <c r="I1" s="8"/>
      <c r="J1" s="8"/>
      <c r="K1" s="8"/>
      <c r="L1" s="8"/>
      <c r="M1" s="8"/>
      <c r="N1" s="8"/>
      <c r="O1" s="8"/>
      <c r="P1" s="8"/>
      <c r="Q1" s="8"/>
      <c r="R1" s="8"/>
      <c r="S1" s="8"/>
      <c r="T1" s="8"/>
      <c r="U1" s="8"/>
      <c r="V1" s="8"/>
      <c r="W1" s="8"/>
      <c r="X1" s="8"/>
      <c r="Y1" s="8"/>
      <c r="Z1" s="8"/>
      <c r="AA1" s="8"/>
    </row>
    <row r="2" spans="1:27" s="36" customFormat="1">
      <c r="A2" s="7" t="s">
        <v>205</v>
      </c>
    </row>
    <row r="3" spans="1:27" s="36" customFormat="1"/>
    <row r="4" spans="1:27">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27">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27">
      <c r="A6" s="46" t="s">
        <v>16</v>
      </c>
      <c r="B6" s="46" t="s">
        <v>2</v>
      </c>
      <c r="C6" s="28">
        <v>0.52657061788402659</v>
      </c>
      <c r="D6" s="28">
        <v>0.42510522261661371</v>
      </c>
      <c r="E6" s="28">
        <v>0.43568348774899568</v>
      </c>
      <c r="F6" s="28">
        <v>0.39209491113797101</v>
      </c>
      <c r="G6" s="28">
        <v>0.39967498023719272</v>
      </c>
      <c r="H6" s="28">
        <v>0.33976717023531777</v>
      </c>
      <c r="I6" s="28">
        <v>0.35092397443349538</v>
      </c>
      <c r="J6" s="28">
        <v>0.37026607716462834</v>
      </c>
      <c r="K6" s="28">
        <v>0.42199320102576859</v>
      </c>
      <c r="L6" s="28">
        <v>0.56526616135215202</v>
      </c>
      <c r="M6" s="28">
        <v>0.57597965354881331</v>
      </c>
      <c r="N6" s="28">
        <v>0.51760522136192177</v>
      </c>
      <c r="O6" s="28">
        <v>0.49048447458952998</v>
      </c>
      <c r="P6" s="28">
        <v>0.53152276512020002</v>
      </c>
      <c r="Q6" s="28">
        <v>0.59020056062747617</v>
      </c>
      <c r="R6" s="28">
        <v>0.55649151873153557</v>
      </c>
      <c r="S6" s="28">
        <v>0.62037801445426766</v>
      </c>
      <c r="T6" s="28">
        <v>0.60236206240487067</v>
      </c>
      <c r="U6" s="28">
        <v>0.64309126617874068</v>
      </c>
      <c r="V6" s="28">
        <v>0.63446730248172978</v>
      </c>
      <c r="W6" s="28">
        <v>0.61006640165376691</v>
      </c>
      <c r="X6" s="28">
        <v>0.58129087864460205</v>
      </c>
      <c r="Y6" s="28">
        <v>0.59677543125317101</v>
      </c>
      <c r="Z6" s="28">
        <v>0.59443245544436896</v>
      </c>
      <c r="AA6" s="28">
        <v>0.54296759124323979</v>
      </c>
    </row>
    <row r="7" spans="1:27">
      <c r="A7" s="46" t="s">
        <v>16</v>
      </c>
      <c r="B7" s="46" t="s">
        <v>11</v>
      </c>
      <c r="C7" s="28">
        <v>0.65382137713495081</v>
      </c>
      <c r="D7" s="28">
        <v>0.54770682051064101</v>
      </c>
      <c r="E7" s="28">
        <v>0.45972341847166531</v>
      </c>
      <c r="F7" s="28">
        <v>0.4698571347622218</v>
      </c>
      <c r="G7" s="28">
        <v>0.47455617382624127</v>
      </c>
      <c r="H7" s="28">
        <v>0.44800515637751837</v>
      </c>
      <c r="I7" s="28">
        <v>0.48529643606294226</v>
      </c>
      <c r="J7" s="28">
        <v>0.45726934568975408</v>
      </c>
      <c r="K7" s="28">
        <v>0.49746592204393542</v>
      </c>
      <c r="L7" s="28">
        <v>0.61724738230199971</v>
      </c>
      <c r="M7" s="28">
        <v>0.46697646039993701</v>
      </c>
      <c r="N7" s="28">
        <v>0.56839178869469376</v>
      </c>
      <c r="O7" s="28">
        <v>0.44954570146433637</v>
      </c>
      <c r="P7" s="28">
        <v>0.54290847897968819</v>
      </c>
      <c r="Q7" s="28">
        <v>0.61936868209730744</v>
      </c>
      <c r="R7" s="28">
        <v>0.59592324043457723</v>
      </c>
      <c r="S7" s="28">
        <v>0.57520142497244531</v>
      </c>
      <c r="T7" s="28">
        <v>0.61063055030703828</v>
      </c>
      <c r="U7" s="28">
        <v>0.61444359156038419</v>
      </c>
      <c r="V7" s="28">
        <v>0.61783036136041569</v>
      </c>
      <c r="W7" s="28">
        <v>0.59457463391591869</v>
      </c>
      <c r="X7" s="28">
        <v>0.14189021413950559</v>
      </c>
      <c r="Y7" s="28">
        <v>0.47580302314596129</v>
      </c>
      <c r="Z7" s="28" t="s">
        <v>238</v>
      </c>
      <c r="AA7" s="28" t="s">
        <v>238</v>
      </c>
    </row>
    <row r="8" spans="1:27">
      <c r="A8" s="46" t="s">
        <v>16</v>
      </c>
      <c r="B8" s="46" t="s">
        <v>7</v>
      </c>
      <c r="C8" s="28">
        <v>5.5261283232845265E-2</v>
      </c>
      <c r="D8" s="28">
        <v>4.0062971251364626E-2</v>
      </c>
      <c r="E8" s="28">
        <v>4.8787809942433383E-2</v>
      </c>
      <c r="F8" s="28">
        <v>5.6603317625785493E-2</v>
      </c>
      <c r="G8" s="28">
        <v>6.8970421100079671E-2</v>
      </c>
      <c r="H8" s="28">
        <v>3.4951082483631095E-2</v>
      </c>
      <c r="I8" s="28">
        <v>3.9014301936576179E-2</v>
      </c>
      <c r="J8" s="28">
        <v>3.3812230068631537E-2</v>
      </c>
      <c r="K8" s="28">
        <v>4.357662787257234E-2</v>
      </c>
      <c r="L8" s="28">
        <v>6.732577393201028E-2</v>
      </c>
      <c r="M8" s="28">
        <v>0.16594144879065489</v>
      </c>
      <c r="N8" s="28">
        <v>0.11666574745357122</v>
      </c>
      <c r="O8" s="28">
        <v>0.11439883785326692</v>
      </c>
      <c r="P8" s="28">
        <v>0.17564552676471806</v>
      </c>
      <c r="Q8" s="28">
        <v>0.19827283506749674</v>
      </c>
      <c r="R8" s="28">
        <v>0.25317067760861389</v>
      </c>
      <c r="S8" s="28">
        <v>0.34572203655100259</v>
      </c>
      <c r="T8" s="28">
        <v>0.31630590164256989</v>
      </c>
      <c r="U8" s="28">
        <v>0.35164563815200356</v>
      </c>
      <c r="V8" s="28">
        <v>0.33195691884640915</v>
      </c>
      <c r="W8" s="28">
        <v>0.29868523580906492</v>
      </c>
      <c r="X8" s="28">
        <v>0.30499862223239754</v>
      </c>
      <c r="Y8" s="28">
        <v>0.28062537271347804</v>
      </c>
      <c r="Z8" s="28">
        <v>0.29991287933849786</v>
      </c>
      <c r="AA8" s="28">
        <v>0.30840274572886617</v>
      </c>
    </row>
    <row r="9" spans="1:27">
      <c r="A9" s="46" t="s">
        <v>16</v>
      </c>
      <c r="B9" s="46" t="s">
        <v>12</v>
      </c>
      <c r="C9" s="28">
        <v>4.3235957147874865E-3</v>
      </c>
      <c r="D9" s="28">
        <v>0.34357876712328766</v>
      </c>
      <c r="E9" s="28">
        <v>0.50250267123287662</v>
      </c>
      <c r="F9" s="28">
        <v>0.42790783105022834</v>
      </c>
      <c r="G9" s="28">
        <v>0.52881216894977168</v>
      </c>
      <c r="H9" s="28">
        <v>0.33558344748858449</v>
      </c>
      <c r="I9" s="28">
        <v>1.1441803652968035E-8</v>
      </c>
      <c r="J9" s="28">
        <v>4.7539972602739732E-4</v>
      </c>
      <c r="K9" s="28">
        <v>1.4224454337899545E-3</v>
      </c>
      <c r="L9" s="28">
        <v>7.4923842465753412E-3</v>
      </c>
      <c r="M9" s="28">
        <v>5.1168767123287676E-2</v>
      </c>
      <c r="N9" s="28">
        <v>3.5376515981735163E-2</v>
      </c>
      <c r="O9" s="28">
        <v>2.4374553424657532E-2</v>
      </c>
      <c r="P9" s="28">
        <v>6.847839269406393E-2</v>
      </c>
      <c r="Q9" s="28">
        <v>2.0120762557077627E-2</v>
      </c>
      <c r="R9" s="28" t="s">
        <v>238</v>
      </c>
      <c r="S9" s="28" t="s">
        <v>238</v>
      </c>
      <c r="T9" s="28" t="s">
        <v>238</v>
      </c>
      <c r="U9" s="28" t="s">
        <v>238</v>
      </c>
      <c r="V9" s="28" t="s">
        <v>238</v>
      </c>
      <c r="W9" s="28" t="s">
        <v>238</v>
      </c>
      <c r="X9" s="28" t="s">
        <v>238</v>
      </c>
      <c r="Y9" s="28" t="s">
        <v>238</v>
      </c>
      <c r="Z9" s="28" t="s">
        <v>238</v>
      </c>
      <c r="AA9" s="28" t="s">
        <v>238</v>
      </c>
    </row>
    <row r="10" spans="1:27">
      <c r="A10" s="46" t="s">
        <v>16</v>
      </c>
      <c r="B10" s="46" t="s">
        <v>5</v>
      </c>
      <c r="C10" s="28">
        <v>6.3158076780808672E-3</v>
      </c>
      <c r="D10" s="28">
        <v>9.8115081489047982E-3</v>
      </c>
      <c r="E10" s="28">
        <v>9.3420046222672561E-3</v>
      </c>
      <c r="F10" s="28">
        <v>7.5764192851978827E-3</v>
      </c>
      <c r="G10" s="28">
        <v>1.3154908535034112E-2</v>
      </c>
      <c r="H10" s="28">
        <v>7.1440811377438624E-3</v>
      </c>
      <c r="I10" s="28">
        <v>1.1703099624595348E-3</v>
      </c>
      <c r="J10" s="28">
        <v>3.999537527777107E-4</v>
      </c>
      <c r="K10" s="28">
        <v>1.8374500381692597E-3</v>
      </c>
      <c r="L10" s="28">
        <v>6.8935290409173474E-3</v>
      </c>
      <c r="M10" s="28">
        <v>2.102604722688637E-2</v>
      </c>
      <c r="N10" s="28">
        <v>1.5097675163167932E-2</v>
      </c>
      <c r="O10" s="28">
        <v>1.1605361130152352E-2</v>
      </c>
      <c r="P10" s="28">
        <v>2.4227988398900464E-2</v>
      </c>
      <c r="Q10" s="28">
        <v>1.2132333608320561E-2</v>
      </c>
      <c r="R10" s="28">
        <v>3.2463321464028028E-2</v>
      </c>
      <c r="S10" s="28">
        <v>9.3761055661442189E-2</v>
      </c>
      <c r="T10" s="28">
        <v>8.6733530121700639E-2</v>
      </c>
      <c r="U10" s="28">
        <v>6.8910176496390155E-2</v>
      </c>
      <c r="V10" s="28">
        <v>0.12231694444861237</v>
      </c>
      <c r="W10" s="28">
        <v>8.6822228700061468E-2</v>
      </c>
      <c r="X10" s="28">
        <v>0.11327815900322401</v>
      </c>
      <c r="Y10" s="28">
        <v>9.8959663834524009E-2</v>
      </c>
      <c r="Z10" s="28">
        <v>0.11274582956176088</v>
      </c>
      <c r="AA10" s="28">
        <v>0.12345122393289741</v>
      </c>
    </row>
    <row r="11" spans="1:27">
      <c r="A11" s="46" t="s">
        <v>16</v>
      </c>
      <c r="B11" s="46" t="s">
        <v>3</v>
      </c>
      <c r="C11" s="28">
        <v>0.2871569174108301</v>
      </c>
      <c r="D11" s="28">
        <v>0.25036233814397146</v>
      </c>
      <c r="E11" s="28">
        <v>0.20884121870874148</v>
      </c>
      <c r="F11" s="28">
        <v>0.1735601404885829</v>
      </c>
      <c r="G11" s="28">
        <v>0.22573272970871211</v>
      </c>
      <c r="H11" s="28">
        <v>0.18146524048066379</v>
      </c>
      <c r="I11" s="28">
        <v>0.19055561937560267</v>
      </c>
      <c r="J11" s="28">
        <v>0.17294905601295738</v>
      </c>
      <c r="K11" s="28">
        <v>0.17857313172139419</v>
      </c>
      <c r="L11" s="28">
        <v>0.22504409106189419</v>
      </c>
      <c r="M11" s="28">
        <v>0.20843866546073109</v>
      </c>
      <c r="N11" s="28">
        <v>0.18314914837219701</v>
      </c>
      <c r="O11" s="28">
        <v>0.20947978561459979</v>
      </c>
      <c r="P11" s="28">
        <v>0.26601328229764665</v>
      </c>
      <c r="Q11" s="28">
        <v>0.23598139932047926</v>
      </c>
      <c r="R11" s="28">
        <v>0.22474083953771232</v>
      </c>
      <c r="S11" s="28">
        <v>0.21360721489450765</v>
      </c>
      <c r="T11" s="28">
        <v>0.22181575707385617</v>
      </c>
      <c r="U11" s="28">
        <v>0.2453271859494732</v>
      </c>
      <c r="V11" s="28">
        <v>0.24907023164538764</v>
      </c>
      <c r="W11" s="28">
        <v>0.23915380580522433</v>
      </c>
      <c r="X11" s="28">
        <v>0.23128786390188147</v>
      </c>
      <c r="Y11" s="28">
        <v>0.27564120475600878</v>
      </c>
      <c r="Z11" s="28">
        <v>0.26921224433296154</v>
      </c>
      <c r="AA11" s="28">
        <v>0.27871159256356909</v>
      </c>
    </row>
    <row r="12" spans="1:27">
      <c r="A12" s="46" t="s">
        <v>16</v>
      </c>
      <c r="B12" s="46" t="s">
        <v>92</v>
      </c>
      <c r="C12" s="28" t="s">
        <v>238</v>
      </c>
      <c r="D12" s="28" t="s">
        <v>238</v>
      </c>
      <c r="E12" s="28" t="s">
        <v>238</v>
      </c>
      <c r="F12" s="28" t="s">
        <v>238</v>
      </c>
      <c r="G12" s="28" t="s">
        <v>238</v>
      </c>
      <c r="H12" s="28" t="s">
        <v>238</v>
      </c>
      <c r="I12" s="28" t="s">
        <v>238</v>
      </c>
      <c r="J12" s="28" t="s">
        <v>238</v>
      </c>
      <c r="K12" s="28" t="s">
        <v>238</v>
      </c>
      <c r="L12" s="28" t="s">
        <v>238</v>
      </c>
      <c r="M12" s="28" t="s">
        <v>238</v>
      </c>
      <c r="N12" s="28" t="s">
        <v>238</v>
      </c>
      <c r="O12" s="28" t="s">
        <v>238</v>
      </c>
      <c r="P12" s="28" t="s">
        <v>238</v>
      </c>
      <c r="Q12" s="28" t="s">
        <v>238</v>
      </c>
      <c r="R12" s="28" t="s">
        <v>238</v>
      </c>
      <c r="S12" s="28" t="s">
        <v>238</v>
      </c>
      <c r="T12" s="28" t="s">
        <v>238</v>
      </c>
      <c r="U12" s="28" t="s">
        <v>238</v>
      </c>
      <c r="V12" s="28" t="s">
        <v>238</v>
      </c>
      <c r="W12" s="28" t="s">
        <v>238</v>
      </c>
      <c r="X12" s="28" t="s">
        <v>238</v>
      </c>
      <c r="Y12" s="28" t="s">
        <v>238</v>
      </c>
      <c r="Z12" s="28" t="s">
        <v>238</v>
      </c>
      <c r="AA12" s="28" t="s">
        <v>238</v>
      </c>
    </row>
    <row r="13" spans="1:27">
      <c r="A13" s="46" t="s">
        <v>16</v>
      </c>
      <c r="B13" s="46" t="s">
        <v>9</v>
      </c>
      <c r="C13" s="28">
        <v>0.31919915406506028</v>
      </c>
      <c r="D13" s="28">
        <v>0.32960120767964679</v>
      </c>
      <c r="E13" s="28">
        <v>0.32053042725079128</v>
      </c>
      <c r="F13" s="28">
        <v>0.30472885986563414</v>
      </c>
      <c r="G13" s="28">
        <v>0.30502845261142503</v>
      </c>
      <c r="H13" s="28">
        <v>0.28733099751219499</v>
      </c>
      <c r="I13" s="28">
        <v>0.29806096047511849</v>
      </c>
      <c r="J13" s="28">
        <v>0.31589338357468433</v>
      </c>
      <c r="K13" s="28">
        <v>0.31605744887015164</v>
      </c>
      <c r="L13" s="28">
        <v>0.32199411254767396</v>
      </c>
      <c r="M13" s="28">
        <v>0.32310437405420445</v>
      </c>
      <c r="N13" s="28">
        <v>0.33574244421329025</v>
      </c>
      <c r="O13" s="28">
        <v>0.34043144792668611</v>
      </c>
      <c r="P13" s="28">
        <v>0.33736194172456185</v>
      </c>
      <c r="Q13" s="28">
        <v>0.33826414080411021</v>
      </c>
      <c r="R13" s="28">
        <v>0.33487245975247248</v>
      </c>
      <c r="S13" s="28">
        <v>0.34685598928457295</v>
      </c>
      <c r="T13" s="28">
        <v>0.33573955021498303</v>
      </c>
      <c r="U13" s="28">
        <v>0.33143296738499117</v>
      </c>
      <c r="V13" s="28">
        <v>0.33589238776638458</v>
      </c>
      <c r="W13" s="28">
        <v>0.35245765527925216</v>
      </c>
      <c r="X13" s="28">
        <v>0.35371301846037184</v>
      </c>
      <c r="Y13" s="28">
        <v>0.34690175036019666</v>
      </c>
      <c r="Z13" s="28">
        <v>0.34391700842869605</v>
      </c>
      <c r="AA13" s="28">
        <v>0.34016693874005272</v>
      </c>
    </row>
    <row r="14" spans="1:27">
      <c r="A14" s="46" t="s">
        <v>16</v>
      </c>
      <c r="B14" s="46" t="s">
        <v>8</v>
      </c>
      <c r="C14" s="28">
        <v>0.2267911724845974</v>
      </c>
      <c r="D14" s="28">
        <v>0.2128897045415224</v>
      </c>
      <c r="E14" s="28">
        <v>0.22283462610860366</v>
      </c>
      <c r="F14" s="28">
        <v>0.21597703216382924</v>
      </c>
      <c r="G14" s="28">
        <v>0.20375667295435601</v>
      </c>
      <c r="H14" s="28">
        <v>0.19787980187954474</v>
      </c>
      <c r="I14" s="28">
        <v>0.21262623035617181</v>
      </c>
      <c r="J14" s="28">
        <v>0.21173122245671938</v>
      </c>
      <c r="K14" s="28">
        <v>0.22621476607551932</v>
      </c>
      <c r="L14" s="28">
        <v>0.2352465680947316</v>
      </c>
      <c r="M14" s="28">
        <v>0.23067498508562098</v>
      </c>
      <c r="N14" s="28">
        <v>0.23745623611473898</v>
      </c>
      <c r="O14" s="28">
        <v>0.2403013460010627</v>
      </c>
      <c r="P14" s="28">
        <v>0.21707293158547555</v>
      </c>
      <c r="Q14" s="28">
        <v>0.22810942455430275</v>
      </c>
      <c r="R14" s="28">
        <v>0.24194849482276184</v>
      </c>
      <c r="S14" s="28">
        <v>0.24443612843258752</v>
      </c>
      <c r="T14" s="28">
        <v>0.24375815679951757</v>
      </c>
      <c r="U14" s="28">
        <v>0.24347474606981698</v>
      </c>
      <c r="V14" s="28">
        <v>0.2361167260212724</v>
      </c>
      <c r="W14" s="28">
        <v>0.25046625375413656</v>
      </c>
      <c r="X14" s="28">
        <v>0.24563245211716103</v>
      </c>
      <c r="Y14" s="28">
        <v>0.21249384116815678</v>
      </c>
      <c r="Z14" s="28">
        <v>0.22291944568308661</v>
      </c>
      <c r="AA14" s="28">
        <v>0.23336555151694885</v>
      </c>
    </row>
    <row r="15" spans="1:27">
      <c r="A15" s="46" t="s">
        <v>16</v>
      </c>
      <c r="B15" s="46" t="s">
        <v>85</v>
      </c>
      <c r="C15" s="28">
        <v>7.5759256864271179E-2</v>
      </c>
      <c r="D15" s="28">
        <v>5.7233403303010737E-2</v>
      </c>
      <c r="E15" s="28">
        <v>8.5423839045344382E-2</v>
      </c>
      <c r="F15" s="28">
        <v>0.10048505350568804</v>
      </c>
      <c r="G15" s="28">
        <v>9.9081331127330557E-2</v>
      </c>
      <c r="H15" s="28">
        <v>0.10861759469466273</v>
      </c>
      <c r="I15" s="28">
        <v>0.11529668314355861</v>
      </c>
      <c r="J15" s="28">
        <v>0.10126791508208928</v>
      </c>
      <c r="K15" s="28">
        <v>0.10411546762146029</v>
      </c>
      <c r="L15" s="28">
        <v>0.10198942774768277</v>
      </c>
      <c r="M15" s="28">
        <v>8.6133397216954358E-2</v>
      </c>
      <c r="N15" s="28">
        <v>8.7715890393739351E-2</v>
      </c>
      <c r="O15" s="28">
        <v>9.244966638759336E-2</v>
      </c>
      <c r="P15" s="28">
        <v>8.8482225787323385E-2</v>
      </c>
      <c r="Q15" s="28">
        <v>9.147320591531477E-2</v>
      </c>
      <c r="R15" s="28">
        <v>9.1323261144680409E-2</v>
      </c>
      <c r="S15" s="28">
        <v>8.7316718825794615E-2</v>
      </c>
      <c r="T15" s="28">
        <v>9.2393747082667732E-2</v>
      </c>
      <c r="U15" s="28">
        <v>9.4437596326541542E-2</v>
      </c>
      <c r="V15" s="28">
        <v>9.6291522789359402E-2</v>
      </c>
      <c r="W15" s="28">
        <v>0.10706590518352435</v>
      </c>
      <c r="X15" s="28">
        <v>0.10877265414192284</v>
      </c>
      <c r="Y15" s="28">
        <v>9.8069548725411695E-2</v>
      </c>
      <c r="Z15" s="28">
        <v>0.10070428760459763</v>
      </c>
      <c r="AA15" s="28">
        <v>0.10117723396062323</v>
      </c>
    </row>
    <row r="16" spans="1:27">
      <c r="A16" s="46" t="s">
        <v>16</v>
      </c>
      <c r="B16" s="46" t="s">
        <v>198</v>
      </c>
      <c r="C16" s="28">
        <v>0.13900187158238908</v>
      </c>
      <c r="D16" s="28">
        <v>0.14616943870078392</v>
      </c>
      <c r="E16" s="28">
        <v>0.16828965279572658</v>
      </c>
      <c r="F16" s="28">
        <v>0.14841777375721529</v>
      </c>
      <c r="G16" s="28">
        <v>0.23434546225305561</v>
      </c>
      <c r="H16" s="28">
        <v>0.15961879296530956</v>
      </c>
      <c r="I16" s="28">
        <v>0.13618930053445319</v>
      </c>
      <c r="J16" s="28">
        <v>0.13672237735353526</v>
      </c>
      <c r="K16" s="28">
        <v>0.16229614162737316</v>
      </c>
      <c r="L16" s="28">
        <v>0.1860442979449706</v>
      </c>
      <c r="M16" s="28">
        <v>0.19215569030413529</v>
      </c>
      <c r="N16" s="28">
        <v>0.20133174245098734</v>
      </c>
      <c r="O16" s="28">
        <v>0.20609303427301229</v>
      </c>
      <c r="P16" s="28">
        <v>0.19193625727246075</v>
      </c>
      <c r="Q16" s="28">
        <v>0.19296385285278345</v>
      </c>
      <c r="R16" s="28">
        <v>0.20356246674322992</v>
      </c>
      <c r="S16" s="28">
        <v>0.19763986144472101</v>
      </c>
      <c r="T16" s="28">
        <v>0.2063235494790932</v>
      </c>
      <c r="U16" s="28">
        <v>0.21047632238513989</v>
      </c>
      <c r="V16" s="28">
        <v>0.21535723711112129</v>
      </c>
      <c r="W16" s="28">
        <v>0.22571451856978261</v>
      </c>
      <c r="X16" s="28">
        <v>0.22818891863935478</v>
      </c>
      <c r="Y16" s="28">
        <v>0.20748347825488378</v>
      </c>
      <c r="Z16" s="28">
        <v>0.20319584827944298</v>
      </c>
      <c r="AA16" s="28">
        <v>0.20871012203466158</v>
      </c>
    </row>
    <row r="17" spans="1:27">
      <c r="A17" s="46" t="s">
        <v>16</v>
      </c>
      <c r="B17" s="46" t="s">
        <v>15</v>
      </c>
      <c r="C17" s="28">
        <v>9.3039727878335921E-2</v>
      </c>
      <c r="D17" s="28">
        <v>7.5841606724577931E-2</v>
      </c>
      <c r="E17" s="28">
        <v>8.0951644467645884E-2</v>
      </c>
      <c r="F17" s="28">
        <v>7.8230088532861744E-2</v>
      </c>
      <c r="G17" s="28">
        <v>7.3878159687811529E-2</v>
      </c>
      <c r="H17" s="28">
        <v>7.2699771028341131E-2</v>
      </c>
      <c r="I17" s="28">
        <v>7.1820867751347314E-2</v>
      </c>
      <c r="J17" s="28">
        <v>6.7425289198748933E-2</v>
      </c>
      <c r="K17" s="28">
        <v>7.3250293670190203E-2</v>
      </c>
      <c r="L17" s="28">
        <v>7.5741257556905472E-2</v>
      </c>
      <c r="M17" s="28">
        <v>7.1295010961610991E-2</v>
      </c>
      <c r="N17" s="28">
        <v>7.1497006812762512E-2</v>
      </c>
      <c r="O17" s="28">
        <v>7.4797396000491526E-2</v>
      </c>
      <c r="P17" s="28">
        <v>7.2388436176037185E-2</v>
      </c>
      <c r="Q17" s="28">
        <v>7.4006242048825568E-2</v>
      </c>
      <c r="R17" s="28">
        <v>7.3821577354897278E-2</v>
      </c>
      <c r="S17" s="28">
        <v>7.0530378645160971E-2</v>
      </c>
      <c r="T17" s="28">
        <v>7.33906774041925E-2</v>
      </c>
      <c r="U17" s="28">
        <v>7.5072287139151178E-2</v>
      </c>
      <c r="V17" s="28">
        <v>7.4868691639558504E-2</v>
      </c>
      <c r="W17" s="28">
        <v>7.455995862238543E-2</v>
      </c>
      <c r="X17" s="28">
        <v>7.6182014962221725E-2</v>
      </c>
      <c r="Y17" s="28">
        <v>7.0965356339976207E-2</v>
      </c>
      <c r="Z17" s="28">
        <v>7.2521582396514447E-2</v>
      </c>
      <c r="AA17" s="28">
        <v>7.2697237794978622E-2</v>
      </c>
    </row>
    <row r="20" spans="1:27">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row>
    <row r="21" spans="1:27">
      <c r="A21" s="46" t="s">
        <v>22</v>
      </c>
      <c r="B21" s="46" t="s">
        <v>2</v>
      </c>
      <c r="C21" s="28">
        <v>0.48364682311280677</v>
      </c>
      <c r="D21" s="28">
        <v>0.40736976105510692</v>
      </c>
      <c r="E21" s="28">
        <v>0.4964035880356919</v>
      </c>
      <c r="F21" s="28">
        <v>0.40854103095806632</v>
      </c>
      <c r="G21" s="28">
        <v>0.45509630401694123</v>
      </c>
      <c r="H21" s="28">
        <v>0.31988378338425155</v>
      </c>
      <c r="I21" s="28">
        <v>0.35803106829604819</v>
      </c>
      <c r="J21" s="28">
        <v>0.30390719752964751</v>
      </c>
      <c r="K21" s="28">
        <v>0.37467028021418486</v>
      </c>
      <c r="L21" s="28">
        <v>0.48168387208041785</v>
      </c>
      <c r="M21" s="28">
        <v>0.5172599701061068</v>
      </c>
      <c r="N21" s="28">
        <v>0.46735533491015407</v>
      </c>
      <c r="O21" s="28">
        <v>0.47217882132650046</v>
      </c>
      <c r="P21" s="28">
        <v>0.42745325383528793</v>
      </c>
      <c r="Q21" s="28">
        <v>0.54187718044742283</v>
      </c>
      <c r="R21" s="28">
        <v>0.54338585296146558</v>
      </c>
      <c r="S21" s="28" t="s">
        <v>238</v>
      </c>
      <c r="T21" s="28" t="s">
        <v>238</v>
      </c>
      <c r="U21" s="28" t="s">
        <v>238</v>
      </c>
      <c r="V21" s="28" t="s">
        <v>238</v>
      </c>
      <c r="W21" s="28" t="s">
        <v>238</v>
      </c>
      <c r="X21" s="28" t="s">
        <v>238</v>
      </c>
      <c r="Y21" s="28" t="s">
        <v>238</v>
      </c>
      <c r="Z21" s="28" t="s">
        <v>238</v>
      </c>
      <c r="AA21" s="28" t="s">
        <v>238</v>
      </c>
    </row>
    <row r="22" spans="1:27" s="36" customFormat="1">
      <c r="A22" s="46" t="s">
        <v>22</v>
      </c>
      <c r="B22" s="46" t="s">
        <v>11</v>
      </c>
      <c r="C22" s="28" t="s">
        <v>238</v>
      </c>
      <c r="D22" s="28" t="s">
        <v>238</v>
      </c>
      <c r="E22" s="28" t="s">
        <v>238</v>
      </c>
      <c r="F22" s="28" t="s">
        <v>238</v>
      </c>
      <c r="G22" s="28" t="s">
        <v>238</v>
      </c>
      <c r="H22" s="28" t="s">
        <v>238</v>
      </c>
      <c r="I22" s="28" t="s">
        <v>238</v>
      </c>
      <c r="J22" s="28" t="s">
        <v>238</v>
      </c>
      <c r="K22" s="28" t="s">
        <v>238</v>
      </c>
      <c r="L22" s="28" t="s">
        <v>238</v>
      </c>
      <c r="M22" s="28" t="s">
        <v>238</v>
      </c>
      <c r="N22" s="28" t="s">
        <v>238</v>
      </c>
      <c r="O22" s="28" t="s">
        <v>238</v>
      </c>
      <c r="P22" s="28" t="s">
        <v>238</v>
      </c>
      <c r="Q22" s="28" t="s">
        <v>238</v>
      </c>
      <c r="R22" s="28" t="s">
        <v>238</v>
      </c>
      <c r="S22" s="28" t="s">
        <v>238</v>
      </c>
      <c r="T22" s="28" t="s">
        <v>238</v>
      </c>
      <c r="U22" s="28" t="s">
        <v>238</v>
      </c>
      <c r="V22" s="28" t="s">
        <v>238</v>
      </c>
      <c r="W22" s="28" t="s">
        <v>238</v>
      </c>
      <c r="X22" s="28" t="s">
        <v>238</v>
      </c>
      <c r="Y22" s="28" t="s">
        <v>238</v>
      </c>
      <c r="Z22" s="28" t="s">
        <v>238</v>
      </c>
      <c r="AA22" s="28" t="s">
        <v>238</v>
      </c>
    </row>
    <row r="23" spans="1:27" s="36" customFormat="1">
      <c r="A23" s="46" t="s">
        <v>22</v>
      </c>
      <c r="B23" s="46" t="s">
        <v>7</v>
      </c>
      <c r="C23" s="28">
        <v>1.1041446139476963E-3</v>
      </c>
      <c r="D23" s="28">
        <v>2.8116588875901672E-2</v>
      </c>
      <c r="E23" s="28">
        <v>3.2633022557634908E-2</v>
      </c>
      <c r="F23" s="28">
        <v>4.1430060747748292E-2</v>
      </c>
      <c r="G23" s="28">
        <v>0.11099974993166026</v>
      </c>
      <c r="H23" s="28">
        <v>1.7458167889163035E-3</v>
      </c>
      <c r="I23" s="28">
        <v>2.0070732298679429E-2</v>
      </c>
      <c r="J23" s="28">
        <v>5.4370145063304266E-4</v>
      </c>
      <c r="K23" s="28">
        <v>3.2018951941936234E-2</v>
      </c>
      <c r="L23" s="28">
        <v>6.1053087900404736E-2</v>
      </c>
      <c r="M23" s="28">
        <v>0.22311467130905979</v>
      </c>
      <c r="N23" s="28">
        <v>9.7119469410056031E-2</v>
      </c>
      <c r="O23" s="28">
        <v>0.11642032329639374</v>
      </c>
      <c r="P23" s="28">
        <v>0.14879728039610277</v>
      </c>
      <c r="Q23" s="28">
        <v>0.19688936024420872</v>
      </c>
      <c r="R23" s="28">
        <v>0.2784395832787338</v>
      </c>
      <c r="S23" s="28">
        <v>0.38641947208626592</v>
      </c>
      <c r="T23" s="28">
        <v>0.37656718933042144</v>
      </c>
      <c r="U23" s="28">
        <v>0.43157860358782113</v>
      </c>
      <c r="V23" s="28" t="s">
        <v>238</v>
      </c>
      <c r="W23" s="28" t="s">
        <v>238</v>
      </c>
      <c r="X23" s="28" t="s">
        <v>238</v>
      </c>
      <c r="Y23" s="28" t="s">
        <v>238</v>
      </c>
      <c r="Z23" s="28" t="s">
        <v>238</v>
      </c>
      <c r="AA23" s="28" t="s">
        <v>238</v>
      </c>
    </row>
    <row r="24" spans="1:27" s="36" customFormat="1">
      <c r="A24" s="46" t="s">
        <v>22</v>
      </c>
      <c r="B24" s="46" t="s">
        <v>12</v>
      </c>
      <c r="C24" s="28" t="s">
        <v>238</v>
      </c>
      <c r="D24" s="28" t="s">
        <v>238</v>
      </c>
      <c r="E24" s="28" t="s">
        <v>238</v>
      </c>
      <c r="F24" s="28" t="s">
        <v>238</v>
      </c>
      <c r="G24" s="28" t="s">
        <v>238</v>
      </c>
      <c r="H24" s="28" t="s">
        <v>238</v>
      </c>
      <c r="I24" s="28" t="s">
        <v>238</v>
      </c>
      <c r="J24" s="28" t="s">
        <v>238</v>
      </c>
      <c r="K24" s="28" t="s">
        <v>238</v>
      </c>
      <c r="L24" s="28" t="s">
        <v>238</v>
      </c>
      <c r="M24" s="28" t="s">
        <v>238</v>
      </c>
      <c r="N24" s="28" t="s">
        <v>238</v>
      </c>
      <c r="O24" s="28" t="s">
        <v>238</v>
      </c>
      <c r="P24" s="28" t="s">
        <v>238</v>
      </c>
      <c r="Q24" s="28" t="s">
        <v>238</v>
      </c>
      <c r="R24" s="28" t="s">
        <v>238</v>
      </c>
      <c r="S24" s="28" t="s">
        <v>238</v>
      </c>
      <c r="T24" s="28" t="s">
        <v>238</v>
      </c>
      <c r="U24" s="28" t="s">
        <v>238</v>
      </c>
      <c r="V24" s="28" t="s">
        <v>238</v>
      </c>
      <c r="W24" s="28" t="s">
        <v>238</v>
      </c>
      <c r="X24" s="28" t="s">
        <v>238</v>
      </c>
      <c r="Y24" s="28" t="s">
        <v>238</v>
      </c>
      <c r="Z24" s="28" t="s">
        <v>238</v>
      </c>
      <c r="AA24" s="28" t="s">
        <v>238</v>
      </c>
    </row>
    <row r="25" spans="1:27" s="36" customFormat="1">
      <c r="A25" s="46" t="s">
        <v>22</v>
      </c>
      <c r="B25" s="46" t="s">
        <v>5</v>
      </c>
      <c r="C25" s="28">
        <v>1.716074170073206E-5</v>
      </c>
      <c r="D25" s="28">
        <v>2.1752216176273605E-3</v>
      </c>
      <c r="E25" s="28">
        <v>7.9374661160981641E-4</v>
      </c>
      <c r="F25" s="28">
        <v>2.1821612500124528E-4</v>
      </c>
      <c r="G25" s="28">
        <v>9.6910849366370188E-3</v>
      </c>
      <c r="H25" s="28">
        <v>2.6998846439575943E-3</v>
      </c>
      <c r="I25" s="28">
        <v>2.9301810385406633E-4</v>
      </c>
      <c r="J25" s="28">
        <v>1.899206744102165E-5</v>
      </c>
      <c r="K25" s="28">
        <v>6.5773704198401369E-5</v>
      </c>
      <c r="L25" s="28">
        <v>1.110899158080878E-4</v>
      </c>
      <c r="M25" s="28">
        <v>1.0965079808342104E-2</v>
      </c>
      <c r="N25" s="28">
        <v>1.0312071868845986E-2</v>
      </c>
      <c r="O25" s="28">
        <v>9.9389790337539724E-3</v>
      </c>
      <c r="P25" s="28">
        <v>1.6020259747387935E-2</v>
      </c>
      <c r="Q25" s="28">
        <v>3.7876448733511698E-3</v>
      </c>
      <c r="R25" s="28">
        <v>2.4507748128973692E-2</v>
      </c>
      <c r="S25" s="28">
        <v>0.11518979613779888</v>
      </c>
      <c r="T25" s="28">
        <v>9.2225008154731641E-2</v>
      </c>
      <c r="U25" s="28">
        <v>8.3040166636022372E-2</v>
      </c>
      <c r="V25" s="28">
        <v>0.13532983270672053</v>
      </c>
      <c r="W25" s="28">
        <v>0.13912078551624257</v>
      </c>
      <c r="X25" s="28">
        <v>0.15626844248003943</v>
      </c>
      <c r="Y25" s="28">
        <v>0.1337584390865294</v>
      </c>
      <c r="Z25" s="28">
        <v>0.15784060712434239</v>
      </c>
      <c r="AA25" s="28">
        <v>0.14992397101252991</v>
      </c>
    </row>
    <row r="26" spans="1:27" s="36" customFormat="1">
      <c r="A26" s="46" t="s">
        <v>22</v>
      </c>
      <c r="B26" s="46" t="s">
        <v>3</v>
      </c>
      <c r="C26" s="28">
        <v>0.14432716379583163</v>
      </c>
      <c r="D26" s="28">
        <v>0.13485273452687735</v>
      </c>
      <c r="E26" s="28">
        <v>0.14927601582350017</v>
      </c>
      <c r="F26" s="28">
        <v>0.1316161101315611</v>
      </c>
      <c r="G26" s="28">
        <v>0.17159843618608436</v>
      </c>
      <c r="H26" s="28">
        <v>0.13976240607622406</v>
      </c>
      <c r="I26" s="28">
        <v>0.10905538134635377</v>
      </c>
      <c r="J26" s="28">
        <v>9.8972723450427236E-2</v>
      </c>
      <c r="K26" s="28">
        <v>9.9282882137528811E-2</v>
      </c>
      <c r="L26" s="28">
        <v>0.13632584248835844</v>
      </c>
      <c r="M26" s="28">
        <v>0.14181143180071432</v>
      </c>
      <c r="N26" s="28">
        <v>0.13081656652651569</v>
      </c>
      <c r="O26" s="28">
        <v>0.10217619874316199</v>
      </c>
      <c r="P26" s="28">
        <v>0.16173385618698857</v>
      </c>
      <c r="Q26" s="28">
        <v>0.13210101993761023</v>
      </c>
      <c r="R26" s="28">
        <v>0.11355612052986121</v>
      </c>
      <c r="S26" s="28">
        <v>0.1169304593336046</v>
      </c>
      <c r="T26" s="28">
        <v>0.11284065283240648</v>
      </c>
      <c r="U26" s="28">
        <v>0.13191415999819159</v>
      </c>
      <c r="V26" s="28">
        <v>0.14330123152041233</v>
      </c>
      <c r="W26" s="28">
        <v>0.13844935937429362</v>
      </c>
      <c r="X26" s="28">
        <v>0.12117265021022651</v>
      </c>
      <c r="Y26" s="28">
        <v>0.17021957344364569</v>
      </c>
      <c r="Z26" s="28">
        <v>0.16192178172611776</v>
      </c>
      <c r="AA26" s="28">
        <v>0.17252909715629092</v>
      </c>
    </row>
    <row r="27" spans="1:27" s="36" customFormat="1">
      <c r="A27" s="46" t="s">
        <v>22</v>
      </c>
      <c r="B27" s="46" t="s">
        <v>92</v>
      </c>
      <c r="C27" s="28" t="s">
        <v>238</v>
      </c>
      <c r="D27" s="28" t="s">
        <v>238</v>
      </c>
      <c r="E27" s="28" t="s">
        <v>238</v>
      </c>
      <c r="F27" s="28" t="s">
        <v>238</v>
      </c>
      <c r="G27" s="28" t="s">
        <v>238</v>
      </c>
      <c r="H27" s="28" t="s">
        <v>238</v>
      </c>
      <c r="I27" s="28" t="s">
        <v>238</v>
      </c>
      <c r="J27" s="28" t="s">
        <v>238</v>
      </c>
      <c r="K27" s="28" t="s">
        <v>238</v>
      </c>
      <c r="L27" s="28" t="s">
        <v>238</v>
      </c>
      <c r="M27" s="28" t="s">
        <v>238</v>
      </c>
      <c r="N27" s="28" t="s">
        <v>238</v>
      </c>
      <c r="O27" s="28" t="s">
        <v>238</v>
      </c>
      <c r="P27" s="28" t="s">
        <v>238</v>
      </c>
      <c r="Q27" s="28" t="s">
        <v>238</v>
      </c>
      <c r="R27" s="28" t="s">
        <v>238</v>
      </c>
      <c r="S27" s="28" t="s">
        <v>238</v>
      </c>
      <c r="T27" s="28" t="s">
        <v>238</v>
      </c>
      <c r="U27" s="28" t="s">
        <v>238</v>
      </c>
      <c r="V27" s="28" t="s">
        <v>238</v>
      </c>
      <c r="W27" s="28" t="s">
        <v>238</v>
      </c>
      <c r="X27" s="28" t="s">
        <v>238</v>
      </c>
      <c r="Y27" s="28" t="s">
        <v>238</v>
      </c>
      <c r="Z27" s="28" t="s">
        <v>238</v>
      </c>
      <c r="AA27" s="28" t="s">
        <v>238</v>
      </c>
    </row>
    <row r="28" spans="1:27" s="36" customFormat="1">
      <c r="A28" s="46" t="s">
        <v>22</v>
      </c>
      <c r="B28" s="46" t="s">
        <v>9</v>
      </c>
      <c r="C28" s="28">
        <v>0.32647802909638862</v>
      </c>
      <c r="D28" s="28">
        <v>0.33921144521218305</v>
      </c>
      <c r="E28" s="28">
        <v>0.33567811748794213</v>
      </c>
      <c r="F28" s="28">
        <v>0.30841955210340655</v>
      </c>
      <c r="G28" s="28">
        <v>0.31159639977229653</v>
      </c>
      <c r="H28" s="28">
        <v>0.25873593358385011</v>
      </c>
      <c r="I28" s="28">
        <v>0.26380673385974163</v>
      </c>
      <c r="J28" s="28">
        <v>0.27564296603092259</v>
      </c>
      <c r="K28" s="28">
        <v>0.28704835499246606</v>
      </c>
      <c r="L28" s="28">
        <v>0.290466899951702</v>
      </c>
      <c r="M28" s="28">
        <v>0.28849346904397793</v>
      </c>
      <c r="N28" s="28">
        <v>0.29991169371582382</v>
      </c>
      <c r="O28" s="28">
        <v>0.31517855258699251</v>
      </c>
      <c r="P28" s="28">
        <v>0.32417542819384865</v>
      </c>
      <c r="Q28" s="28">
        <v>0.29521782306897953</v>
      </c>
      <c r="R28" s="28">
        <v>0.30530014083096713</v>
      </c>
      <c r="S28" s="28">
        <v>0.30918359310683202</v>
      </c>
      <c r="T28" s="28">
        <v>0.31562073924926626</v>
      </c>
      <c r="U28" s="28">
        <v>0.309781118563489</v>
      </c>
      <c r="V28" s="28">
        <v>0.30869426141929712</v>
      </c>
      <c r="W28" s="28">
        <v>0.31968043126809287</v>
      </c>
      <c r="X28" s="28">
        <v>0.32074257282358093</v>
      </c>
      <c r="Y28" s="28">
        <v>0.322658060481541</v>
      </c>
      <c r="Z28" s="28">
        <v>0.2948973016365235</v>
      </c>
      <c r="AA28" s="28">
        <v>0.30168624169401209</v>
      </c>
    </row>
    <row r="29" spans="1:27" s="36" customFormat="1">
      <c r="A29" s="46" t="s">
        <v>22</v>
      </c>
      <c r="B29" s="46" t="s">
        <v>8</v>
      </c>
      <c r="C29" s="28">
        <v>0.21011790719746784</v>
      </c>
      <c r="D29" s="28">
        <v>0.19920999999336883</v>
      </c>
      <c r="E29" s="28">
        <v>0.24384713650901521</v>
      </c>
      <c r="F29" s="28">
        <v>0.22874992232079649</v>
      </c>
      <c r="G29" s="28">
        <v>0.2031904945490576</v>
      </c>
      <c r="H29" s="28">
        <v>0.19910098249312874</v>
      </c>
      <c r="I29" s="28">
        <v>0.21427905640316125</v>
      </c>
      <c r="J29" s="28">
        <v>0.20563606631906833</v>
      </c>
      <c r="K29" s="28">
        <v>0.21582477425268207</v>
      </c>
      <c r="L29" s="28">
        <v>0.22353234041810122</v>
      </c>
      <c r="M29" s="28">
        <v>0.21817658970501233</v>
      </c>
      <c r="N29" s="28">
        <v>0.22999888936540408</v>
      </c>
      <c r="O29" s="28">
        <v>0.23344026561557385</v>
      </c>
      <c r="P29" s="28">
        <v>0.21350914720993586</v>
      </c>
      <c r="Q29" s="28">
        <v>0.21991547704977976</v>
      </c>
      <c r="R29" s="28">
        <v>0.23781953115310292</v>
      </c>
      <c r="S29" s="28">
        <v>0.2401951493258751</v>
      </c>
      <c r="T29" s="28">
        <v>0.24159401847822745</v>
      </c>
      <c r="U29" s="28">
        <v>0.23998359477892203</v>
      </c>
      <c r="V29" s="28">
        <v>0.23258450464152819</v>
      </c>
      <c r="W29" s="28">
        <v>0.248545162345475</v>
      </c>
      <c r="X29" s="28">
        <v>0.24288748976359437</v>
      </c>
      <c r="Y29" s="28">
        <v>0.21187201624506319</v>
      </c>
      <c r="Z29" s="28">
        <v>0.21730144858088923</v>
      </c>
      <c r="AA29" s="28">
        <v>0.23465292760078163</v>
      </c>
    </row>
    <row r="30" spans="1:27" s="36" customFormat="1">
      <c r="A30" s="46" t="s">
        <v>22</v>
      </c>
      <c r="B30" s="46" t="s">
        <v>85</v>
      </c>
      <c r="C30" s="28">
        <v>8.6767309780275539E-2</v>
      </c>
      <c r="D30" s="28">
        <v>4.1314801851769299E-2</v>
      </c>
      <c r="E30" s="28">
        <v>9.3923828103123844E-2</v>
      </c>
      <c r="F30" s="28">
        <v>0.12210419079912119</v>
      </c>
      <c r="G30" s="28">
        <v>0.12518571023175395</v>
      </c>
      <c r="H30" s="28">
        <v>0.14370035302391554</v>
      </c>
      <c r="I30" s="28">
        <v>0.15626973558261473</v>
      </c>
      <c r="J30" s="28">
        <v>0.144073250794678</v>
      </c>
      <c r="K30" s="28">
        <v>0.15557367168718678</v>
      </c>
      <c r="L30" s="28">
        <v>0.15799237392689996</v>
      </c>
      <c r="M30" s="28">
        <v>0.15215311700348258</v>
      </c>
      <c r="N30" s="28">
        <v>0.15515394619961093</v>
      </c>
      <c r="O30" s="28">
        <v>0.16500795591656639</v>
      </c>
      <c r="P30" s="28">
        <v>0.15963709926489192</v>
      </c>
      <c r="Q30" s="28">
        <v>0.16574945600235588</v>
      </c>
      <c r="R30" s="28">
        <v>0.16629874867574962</v>
      </c>
      <c r="S30" s="28">
        <v>0.16201560718928082</v>
      </c>
      <c r="T30" s="28">
        <v>0.16616450211811323</v>
      </c>
      <c r="U30" s="28">
        <v>0.16713907469005276</v>
      </c>
      <c r="V30" s="28">
        <v>0.16592203750865422</v>
      </c>
      <c r="W30" s="28">
        <v>0.1717462814645544</v>
      </c>
      <c r="X30" s="28">
        <v>0.17159728964949703</v>
      </c>
      <c r="Y30" s="28">
        <v>0.14278961047554589</v>
      </c>
      <c r="Z30" s="28">
        <v>0.14467421972668576</v>
      </c>
      <c r="AA30" s="28">
        <v>0.14471871729639701</v>
      </c>
    </row>
    <row r="31" spans="1:27" s="36" customFormat="1">
      <c r="A31" s="46" t="s">
        <v>22</v>
      </c>
      <c r="B31" s="46" t="s">
        <v>198</v>
      </c>
      <c r="C31" s="28">
        <v>9.3764649923896506E-2</v>
      </c>
      <c r="D31" s="28">
        <v>0.10438891742770168</v>
      </c>
      <c r="E31" s="28">
        <v>0.16693507420091275</v>
      </c>
      <c r="F31" s="28">
        <v>0.14723081240487063</v>
      </c>
      <c r="G31" s="28">
        <v>0.2715459231601336</v>
      </c>
      <c r="H31" s="28">
        <v>0.15314564892378968</v>
      </c>
      <c r="I31" s="28">
        <v>0.14916909974272913</v>
      </c>
      <c r="J31" s="28">
        <v>0.13687589107788697</v>
      </c>
      <c r="K31" s="28">
        <v>0.16471231836790884</v>
      </c>
      <c r="L31" s="28">
        <v>0.18089001812638175</v>
      </c>
      <c r="M31" s="28">
        <v>0.17526074256560048</v>
      </c>
      <c r="N31" s="28">
        <v>0.17969765355830553</v>
      </c>
      <c r="O31" s="28">
        <v>0.18661344347124692</v>
      </c>
      <c r="P31" s="28">
        <v>0.17761090675267144</v>
      </c>
      <c r="Q31" s="28">
        <v>0.17355487647178525</v>
      </c>
      <c r="R31" s="28">
        <v>0.18073720716198377</v>
      </c>
      <c r="S31" s="28">
        <v>0.17154967506318186</v>
      </c>
      <c r="T31" s="28">
        <v>0.18486868157175351</v>
      </c>
      <c r="U31" s="28">
        <v>0.1739408367414193</v>
      </c>
      <c r="V31" s="28">
        <v>0.18619534566628873</v>
      </c>
      <c r="W31" s="28">
        <v>0.19837683798478717</v>
      </c>
      <c r="X31" s="28">
        <v>0.19715681356147027</v>
      </c>
      <c r="Y31" s="28">
        <v>0.18259319757838616</v>
      </c>
      <c r="Z31" s="28">
        <v>0.17407575722424956</v>
      </c>
      <c r="AA31" s="28">
        <v>0.18418263565921675</v>
      </c>
    </row>
    <row r="32" spans="1:27" s="36" customFormat="1">
      <c r="A32" s="46" t="s">
        <v>22</v>
      </c>
      <c r="B32" s="46" t="s">
        <v>15</v>
      </c>
      <c r="C32" s="28">
        <v>8.3812699040997057E-2</v>
      </c>
      <c r="D32" s="28">
        <v>7.244500239905749E-2</v>
      </c>
      <c r="E32" s="28">
        <v>7.8499969006644812E-2</v>
      </c>
      <c r="F32" s="28">
        <v>7.7022118528742411E-2</v>
      </c>
      <c r="G32" s="28">
        <v>7.494072696373133E-2</v>
      </c>
      <c r="H32" s="28">
        <v>7.4619265773690685E-2</v>
      </c>
      <c r="I32" s="28">
        <v>7.4290221909331947E-2</v>
      </c>
      <c r="J32" s="28">
        <v>7.0099412583068205E-2</v>
      </c>
      <c r="K32" s="28">
        <v>7.3670019425850761E-2</v>
      </c>
      <c r="L32" s="28">
        <v>7.4309344132687721E-2</v>
      </c>
      <c r="M32" s="28">
        <v>7.229740933714815E-2</v>
      </c>
      <c r="N32" s="28">
        <v>7.2611736538560331E-2</v>
      </c>
      <c r="O32" s="28">
        <v>7.5197401549312648E-2</v>
      </c>
      <c r="P32" s="28">
        <v>7.4525267620239324E-2</v>
      </c>
      <c r="Q32" s="28">
        <v>7.6302176760255358E-2</v>
      </c>
      <c r="R32" s="28">
        <v>7.6008670477456353E-2</v>
      </c>
      <c r="S32" s="28">
        <v>7.5333701089831631E-2</v>
      </c>
      <c r="T32" s="28">
        <v>7.6188698657693357E-2</v>
      </c>
      <c r="U32" s="28">
        <v>7.653797628549823E-2</v>
      </c>
      <c r="V32" s="28">
        <v>7.5757365135291813E-2</v>
      </c>
      <c r="W32" s="28">
        <v>7.678471177196626E-2</v>
      </c>
      <c r="X32" s="28">
        <v>7.64242222163352E-2</v>
      </c>
      <c r="Y32" s="28">
        <v>7.3843337533074871E-2</v>
      </c>
      <c r="Z32" s="28">
        <v>7.5143627899649165E-2</v>
      </c>
      <c r="AA32" s="28">
        <v>7.5054226282152511E-2</v>
      </c>
    </row>
    <row r="34" spans="1:27" s="36" customFormat="1"/>
    <row r="35" spans="1:27"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row>
    <row r="36" spans="1:27" s="36" customFormat="1">
      <c r="A36" s="46" t="s">
        <v>23</v>
      </c>
      <c r="B36" s="46" t="s">
        <v>2</v>
      </c>
      <c r="C36" s="28">
        <v>0.57057199746121856</v>
      </c>
      <c r="D36" s="28">
        <v>0.44328592589096172</v>
      </c>
      <c r="E36" s="28">
        <v>0.39495932499210495</v>
      </c>
      <c r="F36" s="28">
        <v>0.37848553473051294</v>
      </c>
      <c r="G36" s="28">
        <v>0.37644952417401234</v>
      </c>
      <c r="H36" s="28">
        <v>0.34448675830276698</v>
      </c>
      <c r="I36" s="28">
        <v>0.34877452698594352</v>
      </c>
      <c r="J36" s="28">
        <v>0.39163744942890633</v>
      </c>
      <c r="K36" s="28">
        <v>0.44232041361170849</v>
      </c>
      <c r="L36" s="28">
        <v>0.6129588469382401</v>
      </c>
      <c r="M36" s="28">
        <v>0.62421863699169877</v>
      </c>
      <c r="N36" s="28">
        <v>0.5588861564493669</v>
      </c>
      <c r="O36" s="28">
        <v>0.505522806761877</v>
      </c>
      <c r="P36" s="28">
        <v>0.61701722179042928</v>
      </c>
      <c r="Q36" s="28">
        <v>0.6298988457635718</v>
      </c>
      <c r="R36" s="28">
        <v>0.56725799356628559</v>
      </c>
      <c r="S36" s="28">
        <v>0.62037801445426766</v>
      </c>
      <c r="T36" s="28">
        <v>0.60236206240487067</v>
      </c>
      <c r="U36" s="28">
        <v>0.64309126617874068</v>
      </c>
      <c r="V36" s="28">
        <v>0.63446730248172978</v>
      </c>
      <c r="W36" s="28">
        <v>0.61006640165376691</v>
      </c>
      <c r="X36" s="28">
        <v>0.58129087864460205</v>
      </c>
      <c r="Y36" s="28">
        <v>0.59677543125317101</v>
      </c>
      <c r="Z36" s="28">
        <v>0.59443245544436896</v>
      </c>
      <c r="AA36" s="28">
        <v>0.54296759124323979</v>
      </c>
    </row>
    <row r="37" spans="1:27" s="36" customFormat="1">
      <c r="A37" s="46" t="s">
        <v>23</v>
      </c>
      <c r="B37" s="46" t="s">
        <v>11</v>
      </c>
      <c r="C37" s="28" t="s">
        <v>238</v>
      </c>
      <c r="D37" s="28" t="s">
        <v>238</v>
      </c>
      <c r="E37" s="28" t="s">
        <v>238</v>
      </c>
      <c r="F37" s="28" t="s">
        <v>238</v>
      </c>
      <c r="G37" s="28" t="s">
        <v>238</v>
      </c>
      <c r="H37" s="28" t="s">
        <v>238</v>
      </c>
      <c r="I37" s="28" t="s">
        <v>238</v>
      </c>
      <c r="J37" s="28" t="s">
        <v>238</v>
      </c>
      <c r="K37" s="28" t="s">
        <v>238</v>
      </c>
      <c r="L37" s="28" t="s">
        <v>238</v>
      </c>
      <c r="M37" s="28" t="s">
        <v>238</v>
      </c>
      <c r="N37" s="28" t="s">
        <v>238</v>
      </c>
      <c r="O37" s="28" t="s">
        <v>238</v>
      </c>
      <c r="P37" s="28" t="s">
        <v>238</v>
      </c>
      <c r="Q37" s="28" t="s">
        <v>238</v>
      </c>
      <c r="R37" s="28" t="s">
        <v>238</v>
      </c>
      <c r="S37" s="28" t="s">
        <v>238</v>
      </c>
      <c r="T37" s="28" t="s">
        <v>238</v>
      </c>
      <c r="U37" s="28" t="s">
        <v>238</v>
      </c>
      <c r="V37" s="28" t="s">
        <v>238</v>
      </c>
      <c r="W37" s="28" t="s">
        <v>238</v>
      </c>
      <c r="X37" s="28" t="s">
        <v>238</v>
      </c>
      <c r="Y37" s="28" t="s">
        <v>238</v>
      </c>
      <c r="Z37" s="28" t="s">
        <v>238</v>
      </c>
      <c r="AA37" s="28" t="s">
        <v>238</v>
      </c>
    </row>
    <row r="38" spans="1:27" s="36" customFormat="1">
      <c r="A38" s="46" t="s">
        <v>23</v>
      </c>
      <c r="B38" s="46" t="s">
        <v>7</v>
      </c>
      <c r="C38" s="28">
        <v>6.2350264516962982E-2</v>
      </c>
      <c r="D38" s="28">
        <v>6.097939503879015E-2</v>
      </c>
      <c r="E38" s="28">
        <v>6.1812283443897401E-2</v>
      </c>
      <c r="F38" s="28">
        <v>5.953094691252226E-2</v>
      </c>
      <c r="G38" s="28">
        <v>6.1931839540321491E-2</v>
      </c>
      <c r="H38" s="28">
        <v>6.02150310567761E-2</v>
      </c>
      <c r="I38" s="28">
        <v>5.9789027029756095E-2</v>
      </c>
      <c r="J38" s="28">
        <v>5.7424409627895696E-2</v>
      </c>
      <c r="K38" s="28">
        <v>6.0079675391388476E-2</v>
      </c>
      <c r="L38" s="28">
        <v>7.0090957007094862E-2</v>
      </c>
      <c r="M38" s="28">
        <v>0.16578290482359351</v>
      </c>
      <c r="N38" s="28">
        <v>0.15082917832149512</v>
      </c>
      <c r="O38" s="28">
        <v>0.16059034318616736</v>
      </c>
      <c r="P38" s="28">
        <v>0.21550650550177963</v>
      </c>
      <c r="Q38" s="28">
        <v>0.23277638781242421</v>
      </c>
      <c r="R38" s="28">
        <v>0.29204858966360336</v>
      </c>
      <c r="S38" s="28">
        <v>0.39626312891412818</v>
      </c>
      <c r="T38" s="28">
        <v>0.35306446574746586</v>
      </c>
      <c r="U38" s="28">
        <v>0.38718298179740135</v>
      </c>
      <c r="V38" s="28">
        <v>0.39657724432026098</v>
      </c>
      <c r="W38" s="28">
        <v>0.35682870852701659</v>
      </c>
      <c r="X38" s="28">
        <v>0.45461993443110749</v>
      </c>
      <c r="Y38" s="28">
        <v>0.60490121909061001</v>
      </c>
      <c r="Z38" s="28">
        <v>0.64647642725237309</v>
      </c>
      <c r="AA38" s="28">
        <v>0.66477674410307785</v>
      </c>
    </row>
    <row r="39" spans="1:27" s="36" customFormat="1">
      <c r="A39" s="46" t="s">
        <v>23</v>
      </c>
      <c r="B39" s="46" t="s">
        <v>12</v>
      </c>
      <c r="C39" s="28" t="s">
        <v>238</v>
      </c>
      <c r="D39" s="28" t="s">
        <v>238</v>
      </c>
      <c r="E39" s="28" t="s">
        <v>238</v>
      </c>
      <c r="F39" s="28" t="s">
        <v>238</v>
      </c>
      <c r="G39" s="28" t="s">
        <v>238</v>
      </c>
      <c r="H39" s="28" t="s">
        <v>238</v>
      </c>
      <c r="I39" s="28" t="s">
        <v>238</v>
      </c>
      <c r="J39" s="28" t="s">
        <v>238</v>
      </c>
      <c r="K39" s="28" t="s">
        <v>238</v>
      </c>
      <c r="L39" s="28" t="s">
        <v>238</v>
      </c>
      <c r="M39" s="28" t="s">
        <v>238</v>
      </c>
      <c r="N39" s="28" t="s">
        <v>238</v>
      </c>
      <c r="O39" s="28" t="s">
        <v>238</v>
      </c>
      <c r="P39" s="28" t="s">
        <v>238</v>
      </c>
      <c r="Q39" s="28" t="s">
        <v>238</v>
      </c>
      <c r="R39" s="28" t="s">
        <v>238</v>
      </c>
      <c r="S39" s="28" t="s">
        <v>238</v>
      </c>
      <c r="T39" s="28" t="s">
        <v>238</v>
      </c>
      <c r="U39" s="28" t="s">
        <v>238</v>
      </c>
      <c r="V39" s="28" t="s">
        <v>238</v>
      </c>
      <c r="W39" s="28" t="s">
        <v>238</v>
      </c>
      <c r="X39" s="28" t="s">
        <v>238</v>
      </c>
      <c r="Y39" s="28" t="s">
        <v>238</v>
      </c>
      <c r="Z39" s="28" t="s">
        <v>238</v>
      </c>
      <c r="AA39" s="28" t="s">
        <v>238</v>
      </c>
    </row>
    <row r="40" spans="1:27" s="36" customFormat="1">
      <c r="A40" s="46" t="s">
        <v>23</v>
      </c>
      <c r="B40" s="46" t="s">
        <v>5</v>
      </c>
      <c r="C40" s="28">
        <v>6.3994050143037147E-9</v>
      </c>
      <c r="D40" s="28">
        <v>9.5378470944582704E-9</v>
      </c>
      <c r="E40" s="28">
        <v>8.9170962747248717E-9</v>
      </c>
      <c r="F40" s="28">
        <v>8.5262408725444449E-9</v>
      </c>
      <c r="G40" s="28">
        <v>8.5265044312913311E-9</v>
      </c>
      <c r="H40" s="28">
        <v>4.285009321405438E-4</v>
      </c>
      <c r="I40" s="28">
        <v>1.3084837881437398E-8</v>
      </c>
      <c r="J40" s="28">
        <v>1.4621465976536989E-8</v>
      </c>
      <c r="K40" s="28">
        <v>1.6435039383415615E-8</v>
      </c>
      <c r="L40" s="28">
        <v>2.4822527957672339E-5</v>
      </c>
      <c r="M40" s="28">
        <v>2.1395590272675833E-4</v>
      </c>
      <c r="N40" s="28">
        <v>3.8261300460235936E-4</v>
      </c>
      <c r="O40" s="28">
        <v>3.0810927341949679E-8</v>
      </c>
      <c r="P40" s="28">
        <v>9.8489233969143684E-3</v>
      </c>
      <c r="Q40" s="28">
        <v>3.6303947079973752E-8</v>
      </c>
      <c r="R40" s="28">
        <v>2.3941621332019811E-2</v>
      </c>
      <c r="S40" s="28">
        <v>8.5115884630133767E-2</v>
      </c>
      <c r="T40" s="28">
        <v>5.4053251463337192E-2</v>
      </c>
      <c r="U40" s="28">
        <v>2.4916682836916684E-2</v>
      </c>
      <c r="V40" s="28">
        <v>7.5923859597047352E-2</v>
      </c>
      <c r="W40" s="28">
        <v>6.590429470740386E-2</v>
      </c>
      <c r="X40" s="28">
        <v>0.11334909011591045</v>
      </c>
      <c r="Y40" s="28">
        <v>0.10219070408581225</v>
      </c>
      <c r="Z40" s="28">
        <v>0.10556827094395634</v>
      </c>
      <c r="AA40" s="28">
        <v>0.12028252259860804</v>
      </c>
    </row>
    <row r="41" spans="1:27" s="36" customFormat="1">
      <c r="A41" s="46" t="s">
        <v>23</v>
      </c>
      <c r="B41" s="46" t="s">
        <v>3</v>
      </c>
      <c r="C41" s="28">
        <v>0.53095324346446715</v>
      </c>
      <c r="D41" s="28">
        <v>0.53472143036570019</v>
      </c>
      <c r="E41" s="28">
        <v>0.505437792312321</v>
      </c>
      <c r="F41" s="28">
        <v>0.47829759135921152</v>
      </c>
      <c r="G41" s="28">
        <v>0.47823549509789187</v>
      </c>
      <c r="H41" s="28">
        <v>0.40587499144194422</v>
      </c>
      <c r="I41" s="28">
        <v>0.41150560926210111</v>
      </c>
      <c r="J41" s="28">
        <v>0.46625384544976356</v>
      </c>
      <c r="K41" s="28">
        <v>0.52295537983572715</v>
      </c>
      <c r="L41" s="28">
        <v>0.54377226381814758</v>
      </c>
      <c r="M41" s="28">
        <v>0.54099707029136102</v>
      </c>
      <c r="N41" s="28">
        <v>0.5349675008458652</v>
      </c>
      <c r="O41" s="28">
        <v>0.52421421112503164</v>
      </c>
      <c r="P41" s="28">
        <v>0.45204400166044001</v>
      </c>
      <c r="Q41" s="28">
        <v>0.44252831396153314</v>
      </c>
      <c r="R41" s="28">
        <v>0.40268143766431436</v>
      </c>
      <c r="S41" s="28">
        <v>0.44258257229832398</v>
      </c>
      <c r="T41" s="28">
        <v>0.43964674138646742</v>
      </c>
      <c r="U41" s="28" t="s">
        <v>238</v>
      </c>
      <c r="V41" s="28" t="s">
        <v>238</v>
      </c>
      <c r="W41" s="28" t="s">
        <v>238</v>
      </c>
      <c r="X41" s="28" t="s">
        <v>238</v>
      </c>
      <c r="Y41" s="28" t="s">
        <v>238</v>
      </c>
      <c r="Z41" s="28" t="s">
        <v>238</v>
      </c>
      <c r="AA41" s="28" t="s">
        <v>238</v>
      </c>
    </row>
    <row r="42" spans="1:27" s="36" customFormat="1">
      <c r="A42" s="46" t="s">
        <v>23</v>
      </c>
      <c r="B42" s="46" t="s">
        <v>92</v>
      </c>
      <c r="C42" s="28" t="s">
        <v>238</v>
      </c>
      <c r="D42" s="28" t="s">
        <v>238</v>
      </c>
      <c r="E42" s="28" t="s">
        <v>238</v>
      </c>
      <c r="F42" s="28" t="s">
        <v>238</v>
      </c>
      <c r="G42" s="28" t="s">
        <v>238</v>
      </c>
      <c r="H42" s="28" t="s">
        <v>238</v>
      </c>
      <c r="I42" s="28" t="s">
        <v>238</v>
      </c>
      <c r="J42" s="28" t="s">
        <v>238</v>
      </c>
      <c r="K42" s="28" t="s">
        <v>238</v>
      </c>
      <c r="L42" s="28" t="s">
        <v>238</v>
      </c>
      <c r="M42" s="28" t="s">
        <v>238</v>
      </c>
      <c r="N42" s="28" t="s">
        <v>238</v>
      </c>
      <c r="O42" s="28" t="s">
        <v>238</v>
      </c>
      <c r="P42" s="28" t="s">
        <v>238</v>
      </c>
      <c r="Q42" s="28" t="s">
        <v>238</v>
      </c>
      <c r="R42" s="28" t="s">
        <v>238</v>
      </c>
      <c r="S42" s="28" t="s">
        <v>238</v>
      </c>
      <c r="T42" s="28" t="s">
        <v>238</v>
      </c>
      <c r="U42" s="28" t="s">
        <v>238</v>
      </c>
      <c r="V42" s="28" t="s">
        <v>238</v>
      </c>
      <c r="W42" s="28" t="s">
        <v>238</v>
      </c>
      <c r="X42" s="28" t="s">
        <v>238</v>
      </c>
      <c r="Y42" s="28" t="s">
        <v>238</v>
      </c>
      <c r="Z42" s="28" t="s">
        <v>238</v>
      </c>
      <c r="AA42" s="28" t="s">
        <v>238</v>
      </c>
    </row>
    <row r="43" spans="1:27" s="36" customFormat="1">
      <c r="A43" s="46" t="s">
        <v>23</v>
      </c>
      <c r="B43" s="46" t="s">
        <v>9</v>
      </c>
      <c r="C43" s="28">
        <v>0.38421703683241326</v>
      </c>
      <c r="D43" s="28">
        <v>0.35064555878201636</v>
      </c>
      <c r="E43" s="28">
        <v>0.33258755791977135</v>
      </c>
      <c r="F43" s="28">
        <v>0.30769362965232278</v>
      </c>
      <c r="G43" s="28">
        <v>0.31743596732574286</v>
      </c>
      <c r="H43" s="28">
        <v>0.28971965861319832</v>
      </c>
      <c r="I43" s="28">
        <v>0.31612947265930574</v>
      </c>
      <c r="J43" s="28">
        <v>0.32895906656315993</v>
      </c>
      <c r="K43" s="28">
        <v>0.34678040404105331</v>
      </c>
      <c r="L43" s="28">
        <v>0.33451416392332067</v>
      </c>
      <c r="M43" s="28">
        <v>0.33967330721546207</v>
      </c>
      <c r="N43" s="28">
        <v>0.35071651322456587</v>
      </c>
      <c r="O43" s="28">
        <v>0.34469469760188926</v>
      </c>
      <c r="P43" s="28">
        <v>0.35297955694490046</v>
      </c>
      <c r="Q43" s="28">
        <v>0.35407652181203325</v>
      </c>
      <c r="R43" s="28">
        <v>0.36343820170132507</v>
      </c>
      <c r="S43" s="28">
        <v>0.36025091817006705</v>
      </c>
      <c r="T43" s="28">
        <v>0.34955313182763004</v>
      </c>
      <c r="U43" s="28">
        <v>0.32547285108930624</v>
      </c>
      <c r="V43" s="28">
        <v>0.33130790825594547</v>
      </c>
      <c r="W43" s="28">
        <v>0.34408153692562088</v>
      </c>
      <c r="X43" s="28">
        <v>0.33065830359096393</v>
      </c>
      <c r="Y43" s="28">
        <v>0.33683624965505449</v>
      </c>
      <c r="Z43" s="28">
        <v>0.33459426678649157</v>
      </c>
      <c r="AA43" s="28">
        <v>0.33800371728460343</v>
      </c>
    </row>
    <row r="44" spans="1:27" s="36" customFormat="1">
      <c r="A44" s="46" t="s">
        <v>23</v>
      </c>
      <c r="B44" s="46" t="s">
        <v>8</v>
      </c>
      <c r="C44" s="28">
        <v>0.23220602385419795</v>
      </c>
      <c r="D44" s="28">
        <v>0.21843119233947444</v>
      </c>
      <c r="E44" s="28">
        <v>0.1872158854430768</v>
      </c>
      <c r="F44" s="28">
        <v>0.1935571617990931</v>
      </c>
      <c r="G44" s="28">
        <v>0.18998164448663213</v>
      </c>
      <c r="H44" s="28">
        <v>0.17346928848302268</v>
      </c>
      <c r="I44" s="28">
        <v>0.19928773778054204</v>
      </c>
      <c r="J44" s="28">
        <v>0.2291489215813394</v>
      </c>
      <c r="K44" s="28">
        <v>0.25909345459393207</v>
      </c>
      <c r="L44" s="28">
        <v>0.26888680206619853</v>
      </c>
      <c r="M44" s="28">
        <v>0.26086138487450389</v>
      </c>
      <c r="N44" s="28">
        <v>0.26894428146099969</v>
      </c>
      <c r="O44" s="28">
        <v>0.26803359105980612</v>
      </c>
      <c r="P44" s="28">
        <v>0.22901827638925085</v>
      </c>
      <c r="Q44" s="28">
        <v>0.25276752662452029</v>
      </c>
      <c r="R44" s="28">
        <v>0.26669980611953076</v>
      </c>
      <c r="S44" s="28">
        <v>0.27379281854994936</v>
      </c>
      <c r="T44" s="28">
        <v>0.26226834859445386</v>
      </c>
      <c r="U44" s="28">
        <v>0.2611463455271098</v>
      </c>
      <c r="V44" s="28">
        <v>0.25180607875550598</v>
      </c>
      <c r="W44" s="28">
        <v>0.26243784768765666</v>
      </c>
      <c r="X44" s="28">
        <v>0.25582314469999062</v>
      </c>
      <c r="Y44" s="28">
        <v>0.21495498169054345</v>
      </c>
      <c r="Z44" s="28">
        <v>0.23212200609050557</v>
      </c>
      <c r="AA44" s="28">
        <v>0.24004981523951455</v>
      </c>
    </row>
    <row r="45" spans="1:27" s="36" customFormat="1">
      <c r="A45" s="46" t="s">
        <v>23</v>
      </c>
      <c r="B45" s="46" t="s">
        <v>85</v>
      </c>
      <c r="C45" s="28">
        <v>8.4931540526949248E-2</v>
      </c>
      <c r="D45" s="28">
        <v>7.0400403841160308E-2</v>
      </c>
      <c r="E45" s="28">
        <v>7.4558208916778515E-2</v>
      </c>
      <c r="F45" s="28">
        <v>7.6369027940178844E-2</v>
      </c>
      <c r="G45" s="28">
        <v>6.8346752479520725E-2</v>
      </c>
      <c r="H45" s="28">
        <v>6.43135496600937E-2</v>
      </c>
      <c r="I45" s="28">
        <v>6.6979428578517727E-2</v>
      </c>
      <c r="J45" s="28">
        <v>6.9248872071198189E-2</v>
      </c>
      <c r="K45" s="28">
        <v>7.3193341098352349E-2</v>
      </c>
      <c r="L45" s="28">
        <v>7.4586839609434075E-2</v>
      </c>
      <c r="M45" s="28">
        <v>7.4395730342280864E-2</v>
      </c>
      <c r="N45" s="28">
        <v>7.3721376749877165E-2</v>
      </c>
      <c r="O45" s="28">
        <v>7.2887271052438377E-2</v>
      </c>
      <c r="P45" s="28">
        <v>7.0547007801123052E-2</v>
      </c>
      <c r="Q45" s="28">
        <v>7.2892382924121368E-2</v>
      </c>
      <c r="R45" s="28">
        <v>7.1575302642954031E-2</v>
      </c>
      <c r="S45" s="28">
        <v>7.0417093509802242E-2</v>
      </c>
      <c r="T45" s="28">
        <v>7.2012728300268794E-2</v>
      </c>
      <c r="U45" s="28">
        <v>8.0545667814013941E-2</v>
      </c>
      <c r="V45" s="28">
        <v>8.0485180367996095E-2</v>
      </c>
      <c r="W45" s="28">
        <v>0.12159080366595253</v>
      </c>
      <c r="X45" s="28">
        <v>0.1208051137710857</v>
      </c>
      <c r="Y45" s="28">
        <v>0.12202240990927776</v>
      </c>
      <c r="Z45" s="28">
        <v>0.12650576301440225</v>
      </c>
      <c r="AA45" s="28">
        <v>0.12362532767494833</v>
      </c>
    </row>
    <row r="46" spans="1:27" s="36" customFormat="1">
      <c r="A46" s="46" t="s">
        <v>23</v>
      </c>
      <c r="B46" s="46" t="s">
        <v>198</v>
      </c>
      <c r="C46" s="28">
        <v>0.15804912280701755</v>
      </c>
      <c r="D46" s="28">
        <v>0.15839788395144211</v>
      </c>
      <c r="E46" s="28">
        <v>0.16868611482347698</v>
      </c>
      <c r="F46" s="28">
        <v>0.14876517707985271</v>
      </c>
      <c r="G46" s="28">
        <v>0.17361125757492593</v>
      </c>
      <c r="H46" s="28">
        <v>0.13016977078073014</v>
      </c>
      <c r="I46" s="28">
        <v>9.1421774813091189E-2</v>
      </c>
      <c r="J46" s="28">
        <v>0.11405011269007526</v>
      </c>
      <c r="K46" s="28">
        <v>0.14076094924674407</v>
      </c>
      <c r="L46" s="28">
        <v>0.17811254696257975</v>
      </c>
      <c r="M46" s="28">
        <v>0.19486901178078547</v>
      </c>
      <c r="N46" s="28">
        <v>0.20652264909409804</v>
      </c>
      <c r="O46" s="28">
        <v>0.20536446652517129</v>
      </c>
      <c r="P46" s="28">
        <v>0.18897862826265074</v>
      </c>
      <c r="Q46" s="28">
        <v>0.1936711761490027</v>
      </c>
      <c r="R46" s="28">
        <v>0.20983332438371377</v>
      </c>
      <c r="S46" s="28">
        <v>0.21381337341101994</v>
      </c>
      <c r="T46" s="28">
        <v>0.2162847504931604</v>
      </c>
      <c r="U46" s="28">
        <v>0.23693349569114014</v>
      </c>
      <c r="V46" s="28">
        <v>0.23302447714732571</v>
      </c>
      <c r="W46" s="28">
        <v>0.24265124712268288</v>
      </c>
      <c r="X46" s="28">
        <v>0.24935483965017582</v>
      </c>
      <c r="Y46" s="28">
        <v>0.22187611812441013</v>
      </c>
      <c r="Z46" s="28">
        <v>0.22235425956633498</v>
      </c>
      <c r="AA46" s="28">
        <v>0.21876306644769716</v>
      </c>
    </row>
    <row r="47" spans="1:27" s="36" customFormat="1">
      <c r="A47" s="46" t="s">
        <v>23</v>
      </c>
      <c r="B47" s="46" t="s">
        <v>15</v>
      </c>
      <c r="C47" s="28">
        <v>8.1621713753966416E-2</v>
      </c>
      <c r="D47" s="28">
        <v>7.4433312577833116E-2</v>
      </c>
      <c r="E47" s="28">
        <v>8.0617852995574418E-2</v>
      </c>
      <c r="F47" s="28">
        <v>8.4592468556606806E-2</v>
      </c>
      <c r="G47" s="28">
        <v>7.6806383861819497E-2</v>
      </c>
      <c r="H47" s="28">
        <v>7.2008090950868547E-2</v>
      </c>
      <c r="I47" s="28">
        <v>7.5014343028071973E-2</v>
      </c>
      <c r="J47" s="28">
        <v>7.5173737695801102E-2</v>
      </c>
      <c r="K47" s="28">
        <v>7.9642631126402685E-2</v>
      </c>
      <c r="L47" s="28">
        <v>8.0201484191006631E-2</v>
      </c>
      <c r="M47" s="28">
        <v>7.917531456637053E-2</v>
      </c>
      <c r="N47" s="28">
        <v>7.8201419220548143E-2</v>
      </c>
      <c r="O47" s="28">
        <v>7.708894254459446E-2</v>
      </c>
      <c r="P47" s="28">
        <v>7.4518419974241898E-2</v>
      </c>
      <c r="Q47" s="28">
        <v>7.9106825012709298E-2</v>
      </c>
      <c r="R47" s="28">
        <v>7.7485140853706155E-2</v>
      </c>
      <c r="S47" s="28">
        <v>7.5710835659852121E-2</v>
      </c>
      <c r="T47" s="28">
        <v>7.7525518252606743E-2</v>
      </c>
      <c r="U47" s="28">
        <v>7.806264898832159E-2</v>
      </c>
      <c r="V47" s="28">
        <v>7.8322517267435096E-2</v>
      </c>
      <c r="W47" s="28">
        <v>7.6544715212665149E-2</v>
      </c>
      <c r="X47" s="28">
        <v>7.6247420831045576E-2</v>
      </c>
      <c r="Y47" s="28">
        <v>7.185079282044457E-2</v>
      </c>
      <c r="Z47" s="28">
        <v>7.4420734237722802E-2</v>
      </c>
      <c r="AA47" s="28">
        <v>7.2893623304627453E-2</v>
      </c>
    </row>
    <row r="49" spans="1:27" s="36" customFormat="1"/>
    <row r="50" spans="1:27"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row>
    <row r="51" spans="1:27" s="36" customFormat="1">
      <c r="A51" s="46" t="s">
        <v>24</v>
      </c>
      <c r="B51" s="46" t="s">
        <v>2</v>
      </c>
      <c r="C51" s="28" t="s">
        <v>238</v>
      </c>
      <c r="D51" s="28" t="s">
        <v>238</v>
      </c>
      <c r="E51" s="28" t="s">
        <v>238</v>
      </c>
      <c r="F51" s="28" t="s">
        <v>238</v>
      </c>
      <c r="G51" s="28" t="s">
        <v>238</v>
      </c>
      <c r="H51" s="28" t="s">
        <v>238</v>
      </c>
      <c r="I51" s="28" t="s">
        <v>238</v>
      </c>
      <c r="J51" s="28" t="s">
        <v>238</v>
      </c>
      <c r="K51" s="28" t="s">
        <v>238</v>
      </c>
      <c r="L51" s="28" t="s">
        <v>238</v>
      </c>
      <c r="M51" s="28" t="s">
        <v>238</v>
      </c>
      <c r="N51" s="28" t="s">
        <v>238</v>
      </c>
      <c r="O51" s="28" t="s">
        <v>238</v>
      </c>
      <c r="P51" s="28" t="s">
        <v>238</v>
      </c>
      <c r="Q51" s="28" t="s">
        <v>238</v>
      </c>
      <c r="R51" s="28" t="s">
        <v>238</v>
      </c>
      <c r="S51" s="28" t="s">
        <v>238</v>
      </c>
      <c r="T51" s="28" t="s">
        <v>238</v>
      </c>
      <c r="U51" s="28" t="s">
        <v>238</v>
      </c>
      <c r="V51" s="28" t="s">
        <v>238</v>
      </c>
      <c r="W51" s="28" t="s">
        <v>238</v>
      </c>
      <c r="X51" s="28" t="s">
        <v>238</v>
      </c>
      <c r="Y51" s="28" t="s">
        <v>238</v>
      </c>
      <c r="Z51" s="28" t="s">
        <v>238</v>
      </c>
      <c r="AA51" s="28" t="s">
        <v>238</v>
      </c>
    </row>
    <row r="52" spans="1:27" s="36" customFormat="1">
      <c r="A52" s="46" t="s">
        <v>24</v>
      </c>
      <c r="B52" s="46" t="s">
        <v>11</v>
      </c>
      <c r="C52" s="28">
        <v>0.65382137713495081</v>
      </c>
      <c r="D52" s="28">
        <v>0.54770682051064101</v>
      </c>
      <c r="E52" s="28">
        <v>0.45972341847166531</v>
      </c>
      <c r="F52" s="28">
        <v>0.4698571347622218</v>
      </c>
      <c r="G52" s="28">
        <v>0.47455617382624127</v>
      </c>
      <c r="H52" s="28">
        <v>0.44800515637751837</v>
      </c>
      <c r="I52" s="28">
        <v>0.48529643606294226</v>
      </c>
      <c r="J52" s="28">
        <v>0.45726934568975408</v>
      </c>
      <c r="K52" s="28">
        <v>0.49746592204393542</v>
      </c>
      <c r="L52" s="28">
        <v>0.61724738230199971</v>
      </c>
      <c r="M52" s="28">
        <v>0.46697646039993701</v>
      </c>
      <c r="N52" s="28">
        <v>0.56839178869469376</v>
      </c>
      <c r="O52" s="28">
        <v>0.44954570146433637</v>
      </c>
      <c r="P52" s="28">
        <v>0.54290847897968819</v>
      </c>
      <c r="Q52" s="28">
        <v>0.61936868209730744</v>
      </c>
      <c r="R52" s="28">
        <v>0.59592324043457723</v>
      </c>
      <c r="S52" s="28">
        <v>0.57520142497244531</v>
      </c>
      <c r="T52" s="28">
        <v>0.61063055030703828</v>
      </c>
      <c r="U52" s="28">
        <v>0.61444359156038419</v>
      </c>
      <c r="V52" s="28">
        <v>0.61783036136041569</v>
      </c>
      <c r="W52" s="28">
        <v>0.59457463391591869</v>
      </c>
      <c r="X52" s="28">
        <v>0.14189021413950559</v>
      </c>
      <c r="Y52" s="28">
        <v>0.47580302314596129</v>
      </c>
      <c r="Z52" s="28" t="s">
        <v>238</v>
      </c>
      <c r="AA52" s="28" t="s">
        <v>238</v>
      </c>
    </row>
    <row r="53" spans="1:27" s="36" customFormat="1">
      <c r="A53" s="46" t="s">
        <v>24</v>
      </c>
      <c r="B53" s="46" t="s">
        <v>7</v>
      </c>
      <c r="C53" s="28" t="s">
        <v>238</v>
      </c>
      <c r="D53" s="28" t="s">
        <v>238</v>
      </c>
      <c r="E53" s="28" t="s">
        <v>238</v>
      </c>
      <c r="F53" s="28" t="s">
        <v>238</v>
      </c>
      <c r="G53" s="28" t="s">
        <v>238</v>
      </c>
      <c r="H53" s="28" t="s">
        <v>238</v>
      </c>
      <c r="I53" s="28" t="s">
        <v>238</v>
      </c>
      <c r="J53" s="28" t="s">
        <v>238</v>
      </c>
      <c r="K53" s="28" t="s">
        <v>238</v>
      </c>
      <c r="L53" s="28" t="s">
        <v>238</v>
      </c>
      <c r="M53" s="28" t="s">
        <v>238</v>
      </c>
      <c r="N53" s="28" t="s">
        <v>238</v>
      </c>
      <c r="O53" s="28" t="s">
        <v>238</v>
      </c>
      <c r="P53" s="28" t="s">
        <v>238</v>
      </c>
      <c r="Q53" s="28" t="s">
        <v>238</v>
      </c>
      <c r="R53" s="28" t="s">
        <v>238</v>
      </c>
      <c r="S53" s="28" t="s">
        <v>238</v>
      </c>
      <c r="T53" s="28" t="s">
        <v>238</v>
      </c>
      <c r="U53" s="28" t="s">
        <v>238</v>
      </c>
      <c r="V53" s="28" t="s">
        <v>238</v>
      </c>
      <c r="W53" s="28" t="s">
        <v>238</v>
      </c>
      <c r="X53" s="28" t="s">
        <v>238</v>
      </c>
      <c r="Y53" s="28" t="s">
        <v>238</v>
      </c>
      <c r="Z53" s="28" t="s">
        <v>238</v>
      </c>
      <c r="AA53" s="28" t="s">
        <v>238</v>
      </c>
    </row>
    <row r="54" spans="1:27" s="36" customFormat="1">
      <c r="A54" s="46" t="s">
        <v>24</v>
      </c>
      <c r="B54" s="46" t="s">
        <v>12</v>
      </c>
      <c r="C54" s="28">
        <v>3.6511970319634476E-3</v>
      </c>
      <c r="D54" s="28">
        <v>0.38892753424657539</v>
      </c>
      <c r="E54" s="28">
        <v>0.50250267123287662</v>
      </c>
      <c r="F54" s="28">
        <v>0.42790783105022834</v>
      </c>
      <c r="G54" s="28">
        <v>0.52881216894977168</v>
      </c>
      <c r="H54" s="28">
        <v>0.33558344748858449</v>
      </c>
      <c r="I54" s="28">
        <v>1.1441803652968035E-8</v>
      </c>
      <c r="J54" s="28">
        <v>4.7539972602739732E-4</v>
      </c>
      <c r="K54" s="28">
        <v>1.4224454337899545E-3</v>
      </c>
      <c r="L54" s="28">
        <v>7.4923842465753412E-3</v>
      </c>
      <c r="M54" s="28">
        <v>5.1168767123287676E-2</v>
      </c>
      <c r="N54" s="28">
        <v>3.5376515981735163E-2</v>
      </c>
      <c r="O54" s="28">
        <v>2.4374553424657532E-2</v>
      </c>
      <c r="P54" s="28">
        <v>6.847839269406393E-2</v>
      </c>
      <c r="Q54" s="28">
        <v>2.0120762557077627E-2</v>
      </c>
      <c r="R54" s="28" t="s">
        <v>238</v>
      </c>
      <c r="S54" s="28" t="s">
        <v>238</v>
      </c>
      <c r="T54" s="28" t="s">
        <v>238</v>
      </c>
      <c r="U54" s="28" t="s">
        <v>238</v>
      </c>
      <c r="V54" s="28" t="s">
        <v>238</v>
      </c>
      <c r="W54" s="28" t="s">
        <v>238</v>
      </c>
      <c r="X54" s="28" t="s">
        <v>238</v>
      </c>
      <c r="Y54" s="28" t="s">
        <v>238</v>
      </c>
      <c r="Z54" s="28" t="s">
        <v>238</v>
      </c>
      <c r="AA54" s="28" t="s">
        <v>238</v>
      </c>
    </row>
    <row r="55" spans="1:27" s="36" customFormat="1">
      <c r="A55" s="46" t="s">
        <v>24</v>
      </c>
      <c r="B55" s="46" t="s">
        <v>5</v>
      </c>
      <c r="C55" s="28">
        <v>2.4604871127739724E-4</v>
      </c>
      <c r="D55" s="28">
        <v>2.1388800973744293E-5</v>
      </c>
      <c r="E55" s="28">
        <v>8.9611228361836047E-4</v>
      </c>
      <c r="F55" s="28">
        <v>2.0768808694532565E-4</v>
      </c>
      <c r="G55" s="28">
        <v>2.7753163421489961E-3</v>
      </c>
      <c r="H55" s="28">
        <v>6.4837911976625207E-4</v>
      </c>
      <c r="I55" s="28">
        <v>1.8827009012256656E-8</v>
      </c>
      <c r="J55" s="28">
        <v>1.9695382360009607E-8</v>
      </c>
      <c r="K55" s="28">
        <v>2.2296846491228051E-8</v>
      </c>
      <c r="L55" s="28">
        <v>5.5504373039122847E-4</v>
      </c>
      <c r="M55" s="28">
        <v>1.5436307356249986E-2</v>
      </c>
      <c r="N55" s="28">
        <v>1.2805326777046449E-2</v>
      </c>
      <c r="O55" s="28">
        <v>4.9359581912191541E-3</v>
      </c>
      <c r="P55" s="28">
        <v>1.5742903056664596E-2</v>
      </c>
      <c r="Q55" s="28">
        <v>3.4887339587307033E-3</v>
      </c>
      <c r="R55" s="28">
        <v>1.1601199856077569E-2</v>
      </c>
      <c r="S55" s="28">
        <v>1.9920699133962869E-2</v>
      </c>
      <c r="T55" s="28">
        <v>3.8915045517657565E-2</v>
      </c>
      <c r="U55" s="28">
        <v>1.266522629069523E-2</v>
      </c>
      <c r="V55" s="28">
        <v>5.8939416255136351E-2</v>
      </c>
      <c r="W55" s="28">
        <v>3.7634824741229471E-2</v>
      </c>
      <c r="X55" s="28">
        <v>5.5081504128759319E-2</v>
      </c>
      <c r="Y55" s="28">
        <v>5.6014353512282296E-2</v>
      </c>
      <c r="Z55" s="28">
        <v>4.867224270384881E-2</v>
      </c>
      <c r="AA55" s="28">
        <v>7.2934203220744787E-2</v>
      </c>
    </row>
    <row r="56" spans="1:27" s="36" customFormat="1">
      <c r="A56" s="46" t="s">
        <v>24</v>
      </c>
      <c r="B56" s="46" t="s">
        <v>3</v>
      </c>
      <c r="C56" s="28">
        <v>0.16619348603267414</v>
      </c>
      <c r="D56" s="28">
        <v>0.17009939355744905</v>
      </c>
      <c r="E56" s="28">
        <v>0.16209399433842836</v>
      </c>
      <c r="F56" s="28">
        <v>0.13584626502492705</v>
      </c>
      <c r="G56" s="28">
        <v>0.20371356493920395</v>
      </c>
      <c r="H56" s="28">
        <v>0.16968084507174233</v>
      </c>
      <c r="I56" s="28">
        <v>0.1464491128153286</v>
      </c>
      <c r="J56" s="28">
        <v>0.14713151810545358</v>
      </c>
      <c r="K56" s="28">
        <v>0.13383966091894064</v>
      </c>
      <c r="L56" s="28">
        <v>0.16408671630587029</v>
      </c>
      <c r="M56" s="28">
        <v>0.16903464936943449</v>
      </c>
      <c r="N56" s="28">
        <v>0.16045967544182135</v>
      </c>
      <c r="O56" s="28">
        <v>0.13466651766808932</v>
      </c>
      <c r="P56" s="28">
        <v>0.20202758631068968</v>
      </c>
      <c r="Q56" s="28">
        <v>0.16937806527456103</v>
      </c>
      <c r="R56" s="28">
        <v>0.14642003178224097</v>
      </c>
      <c r="S56" s="28">
        <v>0.14630331018873532</v>
      </c>
      <c r="T56" s="28">
        <v>0.13372772934595442</v>
      </c>
      <c r="U56" s="28">
        <v>0.16327572664683024</v>
      </c>
      <c r="V56" s="28">
        <v>0.16889188212388107</v>
      </c>
      <c r="W56" s="28">
        <v>0.1600109780122734</v>
      </c>
      <c r="X56" s="28">
        <v>0.13452125861408054</v>
      </c>
      <c r="Y56" s="28">
        <v>0.20198938370687897</v>
      </c>
      <c r="Z56" s="28">
        <v>0.20225038745648388</v>
      </c>
      <c r="AA56" s="28">
        <v>0.20190328390325205</v>
      </c>
    </row>
    <row r="57" spans="1:27" s="36" customFormat="1">
      <c r="A57" s="46" t="s">
        <v>24</v>
      </c>
      <c r="B57" s="46" t="s">
        <v>92</v>
      </c>
      <c r="C57" s="28" t="s">
        <v>238</v>
      </c>
      <c r="D57" s="28" t="s">
        <v>238</v>
      </c>
      <c r="E57" s="28" t="s">
        <v>238</v>
      </c>
      <c r="F57" s="28" t="s">
        <v>238</v>
      </c>
      <c r="G57" s="28" t="s">
        <v>238</v>
      </c>
      <c r="H57" s="28" t="s">
        <v>238</v>
      </c>
      <c r="I57" s="28" t="s">
        <v>238</v>
      </c>
      <c r="J57" s="28" t="s">
        <v>238</v>
      </c>
      <c r="K57" s="28" t="s">
        <v>238</v>
      </c>
      <c r="L57" s="28" t="s">
        <v>238</v>
      </c>
      <c r="M57" s="28" t="s">
        <v>238</v>
      </c>
      <c r="N57" s="28" t="s">
        <v>238</v>
      </c>
      <c r="O57" s="28" t="s">
        <v>238</v>
      </c>
      <c r="P57" s="28" t="s">
        <v>238</v>
      </c>
      <c r="Q57" s="28" t="s">
        <v>238</v>
      </c>
      <c r="R57" s="28" t="s">
        <v>238</v>
      </c>
      <c r="S57" s="28" t="s">
        <v>238</v>
      </c>
      <c r="T57" s="28" t="s">
        <v>238</v>
      </c>
      <c r="U57" s="28" t="s">
        <v>238</v>
      </c>
      <c r="V57" s="28" t="s">
        <v>238</v>
      </c>
      <c r="W57" s="28" t="s">
        <v>238</v>
      </c>
      <c r="X57" s="28" t="s">
        <v>238</v>
      </c>
      <c r="Y57" s="28" t="s">
        <v>238</v>
      </c>
      <c r="Z57" s="28" t="s">
        <v>238</v>
      </c>
      <c r="AA57" s="28" t="s">
        <v>238</v>
      </c>
    </row>
    <row r="58" spans="1:27" s="36" customFormat="1">
      <c r="A58" s="46" t="s">
        <v>24</v>
      </c>
      <c r="B58" s="46" t="s">
        <v>9</v>
      </c>
      <c r="C58" s="28">
        <v>0.30139676673799171</v>
      </c>
      <c r="D58" s="28">
        <v>0.32932583387416708</v>
      </c>
      <c r="E58" s="28">
        <v>0.28733528280779175</v>
      </c>
      <c r="F58" s="28">
        <v>0.28773404962363358</v>
      </c>
      <c r="G58" s="28">
        <v>0.30195611991543925</v>
      </c>
      <c r="H58" s="28">
        <v>0.33664318044453079</v>
      </c>
      <c r="I58" s="28">
        <v>0.32281559373064422</v>
      </c>
      <c r="J58" s="28">
        <v>0.35769946114859802</v>
      </c>
      <c r="K58" s="28">
        <v>0.33602130071747577</v>
      </c>
      <c r="L58" s="28">
        <v>0.35601255289665085</v>
      </c>
      <c r="M58" s="28">
        <v>0.36426508357776355</v>
      </c>
      <c r="N58" s="28">
        <v>0.3765674380137331</v>
      </c>
      <c r="O58" s="28">
        <v>0.3680875067396388</v>
      </c>
      <c r="P58" s="28">
        <v>0.34372497679892838</v>
      </c>
      <c r="Q58" s="28">
        <v>0.37188284334326221</v>
      </c>
      <c r="R58" s="28">
        <v>0.35110471589692505</v>
      </c>
      <c r="S58" s="28">
        <v>0.37987514907306313</v>
      </c>
      <c r="T58" s="28">
        <v>0.35177961609381647</v>
      </c>
      <c r="U58" s="28">
        <v>0.3623759881042064</v>
      </c>
      <c r="V58" s="28">
        <v>0.37127505455168952</v>
      </c>
      <c r="W58" s="28">
        <v>0.3915338675965549</v>
      </c>
      <c r="X58" s="28">
        <v>0.4074135011887865</v>
      </c>
      <c r="Y58" s="28">
        <v>0.38671478497513545</v>
      </c>
      <c r="Z58" s="28">
        <v>0.40759767487950915</v>
      </c>
      <c r="AA58" s="28">
        <v>0.39236615845518186</v>
      </c>
    </row>
    <row r="59" spans="1:27" s="36" customFormat="1">
      <c r="A59" s="46" t="s">
        <v>24</v>
      </c>
      <c r="B59" s="46" t="s">
        <v>8</v>
      </c>
      <c r="C59" s="28">
        <v>0.27847013983771274</v>
      </c>
      <c r="D59" s="28">
        <v>0.21513450121773087</v>
      </c>
      <c r="E59" s="28">
        <v>0.18999243458735554</v>
      </c>
      <c r="F59" s="28">
        <v>0.16559965081941216</v>
      </c>
      <c r="G59" s="28">
        <v>0.21236951359675038</v>
      </c>
      <c r="H59" s="28">
        <v>0.22079270409621049</v>
      </c>
      <c r="I59" s="28">
        <v>0.21809357786801684</v>
      </c>
      <c r="J59" s="28">
        <v>0.21701772829102522</v>
      </c>
      <c r="K59" s="28">
        <v>0.23995978208739022</v>
      </c>
      <c r="L59" s="28">
        <v>0.24467302555347981</v>
      </c>
      <c r="M59" s="28">
        <v>0.2241715358167832</v>
      </c>
      <c r="N59" s="28">
        <v>0.23282040170986826</v>
      </c>
      <c r="O59" s="28">
        <v>0.23946372398207649</v>
      </c>
      <c r="P59" s="28">
        <v>0.2280816380357443</v>
      </c>
      <c r="Q59" s="28">
        <v>0.23226740714655703</v>
      </c>
      <c r="R59" s="28">
        <v>0.22561195047124366</v>
      </c>
      <c r="S59" s="28">
        <v>0.22255803919637762</v>
      </c>
      <c r="T59" s="28">
        <v>0.23552745073418357</v>
      </c>
      <c r="U59" s="28">
        <v>0.23096199495897204</v>
      </c>
      <c r="V59" s="28">
        <v>0.21251041135798404</v>
      </c>
      <c r="W59" s="28">
        <v>0.23007723408212158</v>
      </c>
      <c r="X59" s="28">
        <v>0.24271998822111404</v>
      </c>
      <c r="Y59" s="28">
        <v>0.22535512113129424</v>
      </c>
      <c r="Z59" s="28">
        <v>0.2394499998162852</v>
      </c>
      <c r="AA59" s="28">
        <v>0.22985382711432459</v>
      </c>
    </row>
    <row r="60" spans="1:27" s="36" customFormat="1">
      <c r="A60" s="46" t="s">
        <v>24</v>
      </c>
      <c r="B60" s="46" t="s">
        <v>85</v>
      </c>
      <c r="C60" s="28">
        <v>6.0949243223198099E-2</v>
      </c>
      <c r="D60" s="28">
        <v>8.1418338978482122E-2</v>
      </c>
      <c r="E60" s="28">
        <v>8.719655635085799E-2</v>
      </c>
      <c r="F60" s="28">
        <v>8.6025931854125617E-2</v>
      </c>
      <c r="G60" s="28">
        <v>7.827166646682536E-2</v>
      </c>
      <c r="H60" s="28">
        <v>7.6152338296866559E-2</v>
      </c>
      <c r="I60" s="28">
        <v>7.2960628752599718E-2</v>
      </c>
      <c r="J60" s="28">
        <v>5.7272134524393496E-2</v>
      </c>
      <c r="K60" s="28">
        <v>5.4178422936142966E-2</v>
      </c>
      <c r="L60" s="28">
        <v>5.3672571386116995E-2</v>
      </c>
      <c r="M60" s="28">
        <v>4.1937975721952035E-2</v>
      </c>
      <c r="N60" s="28">
        <v>4.3202141473430877E-2</v>
      </c>
      <c r="O60" s="28">
        <v>4.5814416459353441E-2</v>
      </c>
      <c r="P60" s="28">
        <v>4.2150658862148332E-2</v>
      </c>
      <c r="Q60" s="28">
        <v>4.2991516864077123E-2</v>
      </c>
      <c r="R60" s="28">
        <v>4.2304708740172968E-2</v>
      </c>
      <c r="S60" s="28">
        <v>3.8392750096264187E-2</v>
      </c>
      <c r="T60" s="28">
        <v>4.1748758543358626E-2</v>
      </c>
      <c r="U60" s="28">
        <v>4.3682671467713916E-2</v>
      </c>
      <c r="V60" s="28">
        <v>4.4629896706026649E-2</v>
      </c>
      <c r="W60" s="28">
        <v>4.5188556443268239E-2</v>
      </c>
      <c r="X60" s="28">
        <v>4.6814168276562623E-2</v>
      </c>
      <c r="Y60" s="28">
        <v>4.0570687620585709E-2</v>
      </c>
      <c r="Z60" s="28">
        <v>4.2562076101852829E-2</v>
      </c>
      <c r="AA60" s="28">
        <v>4.353487088474145E-2</v>
      </c>
    </row>
    <row r="61" spans="1:27" s="36" customFormat="1">
      <c r="A61" s="46" t="s">
        <v>24</v>
      </c>
      <c r="B61" s="46" t="s">
        <v>198</v>
      </c>
      <c r="C61" s="28" t="s">
        <v>238</v>
      </c>
      <c r="D61" s="28" t="s">
        <v>238</v>
      </c>
      <c r="E61" s="28" t="s">
        <v>238</v>
      </c>
      <c r="F61" s="28" t="s">
        <v>238</v>
      </c>
      <c r="G61" s="28">
        <v>0.2625271951294505</v>
      </c>
      <c r="H61" s="28">
        <v>0.2272390994196283</v>
      </c>
      <c r="I61" s="28">
        <v>0.2242394470455101</v>
      </c>
      <c r="J61" s="28">
        <v>0.20138129087141782</v>
      </c>
      <c r="K61" s="28">
        <v>0.21661599296180212</v>
      </c>
      <c r="L61" s="28">
        <v>0.22494284466558598</v>
      </c>
      <c r="M61" s="28">
        <v>0.23716692375822518</v>
      </c>
      <c r="N61" s="28">
        <v>0.2540373843612328</v>
      </c>
      <c r="O61" s="28">
        <v>0.26907157438337065</v>
      </c>
      <c r="P61" s="28">
        <v>0.24520886831152749</v>
      </c>
      <c r="Q61" s="28">
        <v>0.25159621243103258</v>
      </c>
      <c r="R61" s="28">
        <v>0.2568883428022754</v>
      </c>
      <c r="S61" s="28">
        <v>0.23271951039354191</v>
      </c>
      <c r="T61" s="28">
        <v>0.24402000359100681</v>
      </c>
      <c r="U61" s="28">
        <v>0.24753133692897955</v>
      </c>
      <c r="V61" s="28">
        <v>0.25450140336300159</v>
      </c>
      <c r="W61" s="28">
        <v>0.26163565779818937</v>
      </c>
      <c r="X61" s="28">
        <v>0.2648866582117444</v>
      </c>
      <c r="Y61" s="28">
        <v>0.24272299095626662</v>
      </c>
      <c r="Z61" s="28">
        <v>0.23949975009652513</v>
      </c>
      <c r="AA61" s="28">
        <v>0.2530717392940503</v>
      </c>
    </row>
    <row r="62" spans="1:27" s="36" customFormat="1">
      <c r="A62" s="46" t="s">
        <v>24</v>
      </c>
      <c r="B62" s="46" t="s">
        <v>15</v>
      </c>
      <c r="C62" s="28">
        <v>0.10126942273421062</v>
      </c>
      <c r="D62" s="28">
        <v>7.8383062427694106E-2</v>
      </c>
      <c r="E62" s="28">
        <v>8.5301692361855086E-2</v>
      </c>
      <c r="F62" s="28">
        <v>8.4424443929645779E-2</v>
      </c>
      <c r="G62" s="28">
        <v>7.4847829153430023E-2</v>
      </c>
      <c r="H62" s="28">
        <v>7.6692922374428998E-2</v>
      </c>
      <c r="I62" s="28">
        <v>7.1787901461954642E-2</v>
      </c>
      <c r="J62" s="28">
        <v>6.8175257232263337E-2</v>
      </c>
      <c r="K62" s="28">
        <v>7.2780591607102985E-2</v>
      </c>
      <c r="L62" s="28">
        <v>7.9415063244633266E-2</v>
      </c>
      <c r="M62" s="28">
        <v>7.0405141688758027E-2</v>
      </c>
      <c r="N62" s="28">
        <v>7.1698605189348022E-2</v>
      </c>
      <c r="O62" s="28">
        <v>7.622457957456287E-2</v>
      </c>
      <c r="P62" s="28">
        <v>7.0056661000566622E-2</v>
      </c>
      <c r="Q62" s="28">
        <v>7.2172531160141398E-2</v>
      </c>
      <c r="R62" s="28">
        <v>7.0786015609442657E-2</v>
      </c>
      <c r="S62" s="28">
        <v>6.6340352935240543E-2</v>
      </c>
      <c r="T62" s="28">
        <v>7.1947733202870193E-2</v>
      </c>
      <c r="U62" s="28">
        <v>7.3793407045818354E-2</v>
      </c>
      <c r="V62" s="28">
        <v>7.4704747212607378E-2</v>
      </c>
      <c r="W62" s="28">
        <v>7.4975699971165391E-2</v>
      </c>
      <c r="X62" s="28">
        <v>7.6292400700391103E-2</v>
      </c>
      <c r="Y62" s="28">
        <v>6.692118009973913E-2</v>
      </c>
      <c r="Z62" s="28">
        <v>6.9080879680092175E-2</v>
      </c>
      <c r="AA62" s="28">
        <v>6.9806165032910886E-2</v>
      </c>
    </row>
    <row r="64" spans="1:27" s="36" customFormat="1"/>
    <row r="65" spans="1:27"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row>
    <row r="66" spans="1:27" s="36" customFormat="1">
      <c r="A66" s="46" t="s">
        <v>25</v>
      </c>
      <c r="B66" s="46" t="s">
        <v>2</v>
      </c>
      <c r="C66" s="28" t="s">
        <v>238</v>
      </c>
      <c r="D66" s="28" t="s">
        <v>238</v>
      </c>
      <c r="E66" s="28" t="s">
        <v>238</v>
      </c>
      <c r="F66" s="28" t="s">
        <v>238</v>
      </c>
      <c r="G66" s="28" t="s">
        <v>238</v>
      </c>
      <c r="H66" s="28" t="s">
        <v>238</v>
      </c>
      <c r="I66" s="28" t="s">
        <v>238</v>
      </c>
      <c r="J66" s="28" t="s">
        <v>238</v>
      </c>
      <c r="K66" s="28" t="s">
        <v>238</v>
      </c>
      <c r="L66" s="28" t="s">
        <v>238</v>
      </c>
      <c r="M66" s="28" t="s">
        <v>238</v>
      </c>
      <c r="N66" s="28" t="s">
        <v>238</v>
      </c>
      <c r="O66" s="28" t="s">
        <v>238</v>
      </c>
      <c r="P66" s="28" t="s">
        <v>238</v>
      </c>
      <c r="Q66" s="28" t="s">
        <v>238</v>
      </c>
      <c r="R66" s="28" t="s">
        <v>238</v>
      </c>
      <c r="S66" s="28" t="s">
        <v>238</v>
      </c>
      <c r="T66" s="28" t="s">
        <v>238</v>
      </c>
      <c r="U66" s="28" t="s">
        <v>238</v>
      </c>
      <c r="V66" s="28" t="s">
        <v>238</v>
      </c>
      <c r="W66" s="28" t="s">
        <v>238</v>
      </c>
      <c r="X66" s="28" t="s">
        <v>238</v>
      </c>
      <c r="Y66" s="28" t="s">
        <v>238</v>
      </c>
      <c r="Z66" s="28" t="s">
        <v>238</v>
      </c>
      <c r="AA66" s="28" t="s">
        <v>238</v>
      </c>
    </row>
    <row r="67" spans="1:27" s="36" customFormat="1">
      <c r="A67" s="46" t="s">
        <v>25</v>
      </c>
      <c r="B67" s="46" t="s">
        <v>11</v>
      </c>
      <c r="C67" s="28" t="s">
        <v>238</v>
      </c>
      <c r="D67" s="28" t="s">
        <v>238</v>
      </c>
      <c r="E67" s="28" t="s">
        <v>238</v>
      </c>
      <c r="F67" s="28" t="s">
        <v>238</v>
      </c>
      <c r="G67" s="28" t="s">
        <v>238</v>
      </c>
      <c r="H67" s="28" t="s">
        <v>238</v>
      </c>
      <c r="I67" s="28" t="s">
        <v>238</v>
      </c>
      <c r="J67" s="28" t="s">
        <v>238</v>
      </c>
      <c r="K67" s="28" t="s">
        <v>238</v>
      </c>
      <c r="L67" s="28" t="s">
        <v>238</v>
      </c>
      <c r="M67" s="28" t="s">
        <v>238</v>
      </c>
      <c r="N67" s="28" t="s">
        <v>238</v>
      </c>
      <c r="O67" s="28" t="s">
        <v>238</v>
      </c>
      <c r="P67" s="28" t="s">
        <v>238</v>
      </c>
      <c r="Q67" s="28" t="s">
        <v>238</v>
      </c>
      <c r="R67" s="28" t="s">
        <v>238</v>
      </c>
      <c r="S67" s="28" t="s">
        <v>238</v>
      </c>
      <c r="T67" s="28" t="s">
        <v>238</v>
      </c>
      <c r="U67" s="28" t="s">
        <v>238</v>
      </c>
      <c r="V67" s="28" t="s">
        <v>238</v>
      </c>
      <c r="W67" s="28" t="s">
        <v>238</v>
      </c>
      <c r="X67" s="28" t="s">
        <v>238</v>
      </c>
      <c r="Y67" s="28" t="s">
        <v>238</v>
      </c>
      <c r="Z67" s="28" t="s">
        <v>238</v>
      </c>
      <c r="AA67" s="28" t="s">
        <v>238</v>
      </c>
    </row>
    <row r="68" spans="1:27" s="36" customFormat="1">
      <c r="A68" s="46" t="s">
        <v>25</v>
      </c>
      <c r="B68" s="46" t="s">
        <v>7</v>
      </c>
      <c r="C68" s="28">
        <v>8.9106141842327263E-2</v>
      </c>
      <c r="D68" s="28">
        <v>1.2089983299521644E-2</v>
      </c>
      <c r="E68" s="28">
        <v>4.3772525755775289E-2</v>
      </c>
      <c r="F68" s="28">
        <v>8.2636707033443016E-2</v>
      </c>
      <c r="G68" s="28">
        <v>8.2391765254253235E-2</v>
      </c>
      <c r="H68" s="28">
        <v>1.0365588902987456E-9</v>
      </c>
      <c r="I68" s="28">
        <v>7.3586763069697289E-3</v>
      </c>
      <c r="J68" s="28">
        <v>3.4552444370786611E-3</v>
      </c>
      <c r="K68" s="28">
        <v>2.0474645895553319E-2</v>
      </c>
      <c r="L68" s="28">
        <v>9.0662638827150824E-2</v>
      </c>
      <c r="M68" s="28">
        <v>0.18411325412397606</v>
      </c>
      <c r="N68" s="28">
        <v>7.5601543639139929E-2</v>
      </c>
      <c r="O68" s="28">
        <v>5.1789707553920553E-2</v>
      </c>
      <c r="P68" s="28" t="s">
        <v>238</v>
      </c>
      <c r="Q68" s="28" t="s">
        <v>238</v>
      </c>
      <c r="R68" s="28" t="s">
        <v>238</v>
      </c>
      <c r="S68" s="28" t="s">
        <v>238</v>
      </c>
      <c r="T68" s="28" t="s">
        <v>238</v>
      </c>
      <c r="U68" s="28" t="s">
        <v>238</v>
      </c>
      <c r="V68" s="28" t="s">
        <v>238</v>
      </c>
      <c r="W68" s="28" t="s">
        <v>238</v>
      </c>
      <c r="X68" s="28" t="s">
        <v>238</v>
      </c>
      <c r="Y68" s="28" t="s">
        <v>238</v>
      </c>
      <c r="Z68" s="28" t="s">
        <v>238</v>
      </c>
      <c r="AA68" s="28" t="s">
        <v>238</v>
      </c>
    </row>
    <row r="69" spans="1:27" s="36" customFormat="1">
      <c r="A69" s="46" t="s">
        <v>25</v>
      </c>
      <c r="B69" s="46" t="s">
        <v>12</v>
      </c>
      <c r="C69" s="28">
        <v>4.7438448915525112E-3</v>
      </c>
      <c r="D69" s="28">
        <v>0.31523578767123284</v>
      </c>
      <c r="E69" s="28" t="s">
        <v>238</v>
      </c>
      <c r="F69" s="28" t="s">
        <v>238</v>
      </c>
      <c r="G69" s="28" t="s">
        <v>238</v>
      </c>
      <c r="H69" s="28" t="s">
        <v>238</v>
      </c>
      <c r="I69" s="28" t="s">
        <v>238</v>
      </c>
      <c r="J69" s="28" t="s">
        <v>238</v>
      </c>
      <c r="K69" s="28" t="s">
        <v>238</v>
      </c>
      <c r="L69" s="28" t="s">
        <v>238</v>
      </c>
      <c r="M69" s="28" t="s">
        <v>238</v>
      </c>
      <c r="N69" s="28" t="s">
        <v>238</v>
      </c>
      <c r="O69" s="28" t="s">
        <v>238</v>
      </c>
      <c r="P69" s="28" t="s">
        <v>238</v>
      </c>
      <c r="Q69" s="28" t="s">
        <v>238</v>
      </c>
      <c r="R69" s="28" t="s">
        <v>238</v>
      </c>
      <c r="S69" s="28" t="s">
        <v>238</v>
      </c>
      <c r="T69" s="28" t="s">
        <v>238</v>
      </c>
      <c r="U69" s="28" t="s">
        <v>238</v>
      </c>
      <c r="V69" s="28" t="s">
        <v>238</v>
      </c>
      <c r="W69" s="28" t="s">
        <v>238</v>
      </c>
      <c r="X69" s="28" t="s">
        <v>238</v>
      </c>
      <c r="Y69" s="28" t="s">
        <v>238</v>
      </c>
      <c r="Z69" s="28" t="s">
        <v>238</v>
      </c>
      <c r="AA69" s="28" t="s">
        <v>238</v>
      </c>
    </row>
    <row r="70" spans="1:27" s="36" customFormat="1">
      <c r="A70" s="46" t="s">
        <v>25</v>
      </c>
      <c r="B70" s="46" t="s">
        <v>5</v>
      </c>
      <c r="C70" s="28">
        <v>3.2794183206650812E-2</v>
      </c>
      <c r="D70" s="28">
        <v>4.7730395892962629E-2</v>
      </c>
      <c r="E70" s="28">
        <v>4.656452084819377E-2</v>
      </c>
      <c r="F70" s="28">
        <v>3.9109182786728459E-2</v>
      </c>
      <c r="G70" s="28">
        <v>4.9198664717538733E-2</v>
      </c>
      <c r="H70" s="28">
        <v>3.1571443410899118E-2</v>
      </c>
      <c r="I70" s="28">
        <v>7.0621602946615786E-3</v>
      </c>
      <c r="J70" s="28">
        <v>2.5950781641743358E-3</v>
      </c>
      <c r="K70" s="28">
        <v>1.5005063996895085E-2</v>
      </c>
      <c r="L70" s="28">
        <v>5.118403143947043E-2</v>
      </c>
      <c r="M70" s="28">
        <v>9.6430354656616854E-2</v>
      </c>
      <c r="N70" s="28">
        <v>6.2499408578979967E-2</v>
      </c>
      <c r="O70" s="28">
        <v>5.1594646400553619E-2</v>
      </c>
      <c r="P70" s="28">
        <v>8.6858635698074366E-2</v>
      </c>
      <c r="Q70" s="28">
        <v>7.0601069473912176E-2</v>
      </c>
      <c r="R70" s="28">
        <v>9.8893649369312595E-2</v>
      </c>
      <c r="S70" s="28">
        <v>0.14012376538087218</v>
      </c>
      <c r="T70" s="28">
        <v>0.14752324260084973</v>
      </c>
      <c r="U70" s="28">
        <v>0.12746672129267697</v>
      </c>
      <c r="V70" s="28">
        <v>0.18342792304910602</v>
      </c>
      <c r="W70" s="28">
        <v>0.10477832483501788</v>
      </c>
      <c r="X70" s="28">
        <v>0.1378473035198583</v>
      </c>
      <c r="Y70" s="28">
        <v>0.11248937715238255</v>
      </c>
      <c r="Z70" s="28">
        <v>0.11034681544788399</v>
      </c>
      <c r="AA70" s="28">
        <v>0.13675609881713521</v>
      </c>
    </row>
    <row r="71" spans="1:27" s="36" customFormat="1">
      <c r="A71" s="46" t="s">
        <v>25</v>
      </c>
      <c r="B71" s="46" t="s">
        <v>3</v>
      </c>
      <c r="C71" s="28" t="s">
        <v>238</v>
      </c>
      <c r="D71" s="28" t="s">
        <v>238</v>
      </c>
      <c r="E71" s="28" t="s">
        <v>238</v>
      </c>
      <c r="F71" s="28" t="s">
        <v>238</v>
      </c>
      <c r="G71" s="28" t="s">
        <v>238</v>
      </c>
      <c r="H71" s="28" t="s">
        <v>238</v>
      </c>
      <c r="I71" s="28" t="s">
        <v>238</v>
      </c>
      <c r="J71" s="28" t="s">
        <v>238</v>
      </c>
      <c r="K71" s="28" t="s">
        <v>238</v>
      </c>
      <c r="L71" s="28" t="s">
        <v>238</v>
      </c>
      <c r="M71" s="28" t="s">
        <v>238</v>
      </c>
      <c r="N71" s="28" t="s">
        <v>238</v>
      </c>
      <c r="O71" s="28" t="s">
        <v>238</v>
      </c>
      <c r="P71" s="28" t="s">
        <v>238</v>
      </c>
      <c r="Q71" s="28" t="s">
        <v>238</v>
      </c>
      <c r="R71" s="28" t="s">
        <v>238</v>
      </c>
      <c r="S71" s="28" t="s">
        <v>238</v>
      </c>
      <c r="T71" s="28" t="s">
        <v>238</v>
      </c>
      <c r="U71" s="28" t="s">
        <v>238</v>
      </c>
      <c r="V71" s="28" t="s">
        <v>238</v>
      </c>
      <c r="W71" s="28" t="s">
        <v>238</v>
      </c>
      <c r="X71" s="28" t="s">
        <v>238</v>
      </c>
      <c r="Y71" s="28" t="s">
        <v>238</v>
      </c>
      <c r="Z71" s="28" t="s">
        <v>238</v>
      </c>
      <c r="AA71" s="28" t="s">
        <v>238</v>
      </c>
    </row>
    <row r="72" spans="1:27" s="36" customFormat="1">
      <c r="A72" s="46" t="s">
        <v>25</v>
      </c>
      <c r="B72" s="46" t="s">
        <v>92</v>
      </c>
      <c r="C72" s="28" t="s">
        <v>238</v>
      </c>
      <c r="D72" s="28" t="s">
        <v>238</v>
      </c>
      <c r="E72" s="28" t="s">
        <v>238</v>
      </c>
      <c r="F72" s="28" t="s">
        <v>238</v>
      </c>
      <c r="G72" s="28" t="s">
        <v>238</v>
      </c>
      <c r="H72" s="28" t="s">
        <v>238</v>
      </c>
      <c r="I72" s="28" t="s">
        <v>238</v>
      </c>
      <c r="J72" s="28" t="s">
        <v>238</v>
      </c>
      <c r="K72" s="28" t="s">
        <v>238</v>
      </c>
      <c r="L72" s="28" t="s">
        <v>238</v>
      </c>
      <c r="M72" s="28" t="s">
        <v>238</v>
      </c>
      <c r="N72" s="28" t="s">
        <v>238</v>
      </c>
      <c r="O72" s="28" t="s">
        <v>238</v>
      </c>
      <c r="P72" s="28" t="s">
        <v>238</v>
      </c>
      <c r="Q72" s="28" t="s">
        <v>238</v>
      </c>
      <c r="R72" s="28" t="s">
        <v>238</v>
      </c>
      <c r="S72" s="28" t="s">
        <v>238</v>
      </c>
      <c r="T72" s="28" t="s">
        <v>238</v>
      </c>
      <c r="U72" s="28" t="s">
        <v>238</v>
      </c>
      <c r="V72" s="28" t="s">
        <v>238</v>
      </c>
      <c r="W72" s="28" t="s">
        <v>238</v>
      </c>
      <c r="X72" s="28" t="s">
        <v>238</v>
      </c>
      <c r="Y72" s="28" t="s">
        <v>238</v>
      </c>
      <c r="Z72" s="28" t="s">
        <v>238</v>
      </c>
      <c r="AA72" s="28" t="s">
        <v>238</v>
      </c>
    </row>
    <row r="73" spans="1:27" s="36" customFormat="1">
      <c r="A73" s="46" t="s">
        <v>25</v>
      </c>
      <c r="B73" s="46" t="s">
        <v>9</v>
      </c>
      <c r="C73" s="28">
        <v>0.30156454252155884</v>
      </c>
      <c r="D73" s="28">
        <v>0.272887145565546</v>
      </c>
      <c r="E73" s="28">
        <v>0.32341978240988573</v>
      </c>
      <c r="F73" s="28">
        <v>0.31142591980639628</v>
      </c>
      <c r="G73" s="28">
        <v>0.29565689344861146</v>
      </c>
      <c r="H73" s="28">
        <v>0.29600607780961291</v>
      </c>
      <c r="I73" s="28">
        <v>0.29293765121268439</v>
      </c>
      <c r="J73" s="28">
        <v>0.30395683527750728</v>
      </c>
      <c r="K73" s="28">
        <v>0.28308721068343196</v>
      </c>
      <c r="L73" s="28">
        <v>0.29211725568891089</v>
      </c>
      <c r="M73" s="28">
        <v>0.2707283878988076</v>
      </c>
      <c r="N73" s="28">
        <v>0.30891397289402173</v>
      </c>
      <c r="O73" s="28">
        <v>0.31174897568949345</v>
      </c>
      <c r="P73" s="28">
        <v>0.30964812989623786</v>
      </c>
      <c r="Q73" s="28">
        <v>0.319561549791539</v>
      </c>
      <c r="R73" s="28">
        <v>0.32073136361330817</v>
      </c>
      <c r="S73" s="28">
        <v>0.34455094404554287</v>
      </c>
      <c r="T73" s="28">
        <v>0.31533258791437296</v>
      </c>
      <c r="U73" s="28">
        <v>0.31739317000927192</v>
      </c>
      <c r="V73" s="28">
        <v>0.30387051110044544</v>
      </c>
      <c r="W73" s="28">
        <v>0.34460538296389226</v>
      </c>
      <c r="X73" s="28">
        <v>0.33720330257604059</v>
      </c>
      <c r="Y73" s="28">
        <v>0.32460763235715001</v>
      </c>
      <c r="Z73" s="28">
        <v>0.32666573120150322</v>
      </c>
      <c r="AA73" s="28">
        <v>0.32264279997905587</v>
      </c>
    </row>
    <row r="74" spans="1:27" s="36" customFormat="1">
      <c r="A74" s="46" t="s">
        <v>25</v>
      </c>
      <c r="B74" s="46" t="s">
        <v>8</v>
      </c>
      <c r="C74" s="28">
        <v>0.21742644884705745</v>
      </c>
      <c r="D74" s="28">
        <v>0.25806130024186019</v>
      </c>
      <c r="E74" s="28">
        <v>0.2668479620788759</v>
      </c>
      <c r="F74" s="28">
        <v>0.25943816519930479</v>
      </c>
      <c r="G74" s="28">
        <v>0.23432093005586876</v>
      </c>
      <c r="H74" s="28">
        <v>0.23176252345729811</v>
      </c>
      <c r="I74" s="28">
        <v>0.22806090837127088</v>
      </c>
      <c r="J74" s="28">
        <v>0.21752199364146113</v>
      </c>
      <c r="K74" s="28">
        <v>0.22344624193471774</v>
      </c>
      <c r="L74" s="28">
        <v>0.23203512182663896</v>
      </c>
      <c r="M74" s="28">
        <v>0.2236553822480209</v>
      </c>
      <c r="N74" s="28">
        <v>0.22239590045200927</v>
      </c>
      <c r="O74" s="28">
        <v>0.23495846636643647</v>
      </c>
      <c r="P74" s="28">
        <v>0.2350625614187869</v>
      </c>
      <c r="Q74" s="28">
        <v>0.24063617375376725</v>
      </c>
      <c r="R74" s="28">
        <v>0.24275418638141325</v>
      </c>
      <c r="S74" s="28">
        <v>0.23573391974751812</v>
      </c>
      <c r="T74" s="28">
        <v>0.23660332353119859</v>
      </c>
      <c r="U74" s="28">
        <v>0.23483527615722322</v>
      </c>
      <c r="V74" s="28">
        <v>0.23654851107476568</v>
      </c>
      <c r="W74" s="28">
        <v>0.26140657111949184</v>
      </c>
      <c r="X74" s="28">
        <v>0.25026136482336353</v>
      </c>
      <c r="Y74" s="28">
        <v>0.2231091803921243</v>
      </c>
      <c r="Z74" s="28">
        <v>0.22802116914996359</v>
      </c>
      <c r="AA74" s="28">
        <v>0.22504921985522383</v>
      </c>
    </row>
    <row r="75" spans="1:27" s="36" customFormat="1">
      <c r="A75" s="46" t="s">
        <v>25</v>
      </c>
      <c r="B75" s="46" t="s">
        <v>85</v>
      </c>
      <c r="C75" s="28">
        <v>6.9061695817443605E-2</v>
      </c>
      <c r="D75" s="28">
        <v>4.5667152579030083E-2</v>
      </c>
      <c r="E75" s="28">
        <v>7.1106258342150022E-2</v>
      </c>
      <c r="F75" s="28">
        <v>7.0697546943978451E-2</v>
      </c>
      <c r="G75" s="28">
        <v>6.9289126334131812E-2</v>
      </c>
      <c r="H75" s="28">
        <v>6.5839540192461937E-2</v>
      </c>
      <c r="I75" s="28">
        <v>6.7908880316578032E-2</v>
      </c>
      <c r="J75" s="28">
        <v>6.0257379677568099E-2</v>
      </c>
      <c r="K75" s="28">
        <v>6.9620012371295156E-2</v>
      </c>
      <c r="L75" s="28">
        <v>7.1311267822888061E-2</v>
      </c>
      <c r="M75" s="28">
        <v>6.7479132362168806E-2</v>
      </c>
      <c r="N75" s="28">
        <v>6.7151151967015432E-2</v>
      </c>
      <c r="O75" s="28">
        <v>7.1748094697093118E-2</v>
      </c>
      <c r="P75" s="28">
        <v>7.0167001978571078E-2</v>
      </c>
      <c r="Q75" s="28">
        <v>7.051763173520384E-2</v>
      </c>
      <c r="R75" s="28">
        <v>7.1315253446133653E-2</v>
      </c>
      <c r="S75" s="28">
        <v>6.5764646852655026E-2</v>
      </c>
      <c r="T75" s="28">
        <v>6.8781591912390735E-2</v>
      </c>
      <c r="U75" s="28">
        <v>7.195256484604208E-2</v>
      </c>
      <c r="V75" s="28">
        <v>8.4317056882790412E-2</v>
      </c>
      <c r="W75" s="28">
        <v>0.15145981456086588</v>
      </c>
      <c r="X75" s="28">
        <v>0.16728660522900674</v>
      </c>
      <c r="Y75" s="28">
        <v>0.17040025285741459</v>
      </c>
      <c r="Z75" s="28">
        <v>0.17772748836230057</v>
      </c>
      <c r="AA75" s="28">
        <v>0.18811142033516468</v>
      </c>
    </row>
    <row r="76" spans="1:27" s="36" customFormat="1">
      <c r="A76" s="46" t="s">
        <v>25</v>
      </c>
      <c r="B76" s="46" t="s">
        <v>198</v>
      </c>
      <c r="C76" s="28" t="s">
        <v>238</v>
      </c>
      <c r="D76" s="28" t="s">
        <v>238</v>
      </c>
      <c r="E76" s="28" t="s">
        <v>238</v>
      </c>
      <c r="F76" s="28" t="s">
        <v>238</v>
      </c>
      <c r="G76" s="28" t="s">
        <v>238</v>
      </c>
      <c r="H76" s="28" t="s">
        <v>238</v>
      </c>
      <c r="I76" s="28" t="s">
        <v>238</v>
      </c>
      <c r="J76" s="28" t="s">
        <v>238</v>
      </c>
      <c r="K76" s="28" t="s">
        <v>238</v>
      </c>
      <c r="L76" s="28" t="s">
        <v>238</v>
      </c>
      <c r="M76" s="28" t="s">
        <v>238</v>
      </c>
      <c r="N76" s="28" t="s">
        <v>238</v>
      </c>
      <c r="O76" s="28" t="s">
        <v>238</v>
      </c>
      <c r="P76" s="28" t="s">
        <v>238</v>
      </c>
      <c r="Q76" s="28" t="s">
        <v>238</v>
      </c>
      <c r="R76" s="28" t="s">
        <v>238</v>
      </c>
      <c r="S76" s="28" t="s">
        <v>238</v>
      </c>
      <c r="T76" s="28" t="s">
        <v>238</v>
      </c>
      <c r="U76" s="28" t="s">
        <v>238</v>
      </c>
      <c r="V76" s="28" t="s">
        <v>238</v>
      </c>
      <c r="W76" s="28" t="s">
        <v>238</v>
      </c>
      <c r="X76" s="28" t="s">
        <v>238</v>
      </c>
      <c r="Y76" s="28" t="s">
        <v>238</v>
      </c>
      <c r="Z76" s="28" t="s">
        <v>238</v>
      </c>
      <c r="AA76" s="28" t="s">
        <v>238</v>
      </c>
    </row>
    <row r="77" spans="1:27" s="36" customFormat="1">
      <c r="A77" s="46" t="s">
        <v>25</v>
      </c>
      <c r="B77" s="46" t="s">
        <v>15</v>
      </c>
      <c r="C77" s="28">
        <v>9.6408143975562285E-2</v>
      </c>
      <c r="D77" s="28">
        <v>7.7555063737983154E-2</v>
      </c>
      <c r="E77" s="28">
        <v>8.1307538027335646E-2</v>
      </c>
      <c r="F77" s="28">
        <v>7.5544998402316738E-2</v>
      </c>
      <c r="G77" s="28">
        <v>7.3137912692151377E-2</v>
      </c>
      <c r="H77" s="28">
        <v>7.0756558679863524E-2</v>
      </c>
      <c r="I77" s="28">
        <v>7.0470700152207008E-2</v>
      </c>
      <c r="J77" s="28">
        <v>6.3981170555546363E-2</v>
      </c>
      <c r="K77" s="28">
        <v>7.2228812093538042E-2</v>
      </c>
      <c r="L77" s="28">
        <v>7.407100973445678E-2</v>
      </c>
      <c r="M77" s="28">
        <v>6.9355781833455588E-2</v>
      </c>
      <c r="N77" s="28">
        <v>6.8949577567191694E-2</v>
      </c>
      <c r="O77" s="28">
        <v>7.2948797915597496E-2</v>
      </c>
      <c r="P77" s="28">
        <v>7.2275663371656473E-2</v>
      </c>
      <c r="Q77" s="28">
        <v>7.2158562151620059E-2</v>
      </c>
      <c r="R77" s="28">
        <v>7.3266241635977197E-2</v>
      </c>
      <c r="S77" s="28">
        <v>6.8503574931190483E-2</v>
      </c>
      <c r="T77" s="28">
        <v>7.0861461388813288E-2</v>
      </c>
      <c r="U77" s="28">
        <v>7.4033500687363141E-2</v>
      </c>
      <c r="V77" s="28">
        <v>7.2952940807853806E-2</v>
      </c>
      <c r="W77" s="28">
        <v>7.1894979902284301E-2</v>
      </c>
      <c r="X77" s="28">
        <v>7.6646905266022122E-2</v>
      </c>
      <c r="Y77" s="28">
        <v>7.2592011560723896E-2</v>
      </c>
      <c r="Z77" s="28">
        <v>7.3448198883815319E-2</v>
      </c>
      <c r="AA77" s="28">
        <v>7.3724745539744993E-2</v>
      </c>
    </row>
    <row r="79" spans="1:27" s="36" customFormat="1"/>
    <row r="80" spans="1:27"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row>
    <row r="81" spans="1:27" s="36" customFormat="1">
      <c r="A81" s="46" t="s">
        <v>26</v>
      </c>
      <c r="B81" s="46" t="s">
        <v>2</v>
      </c>
      <c r="C81" s="28" t="s">
        <v>238</v>
      </c>
      <c r="D81" s="28" t="s">
        <v>238</v>
      </c>
      <c r="E81" s="28" t="s">
        <v>238</v>
      </c>
      <c r="F81" s="28" t="s">
        <v>238</v>
      </c>
      <c r="G81" s="28" t="s">
        <v>238</v>
      </c>
      <c r="H81" s="28" t="s">
        <v>238</v>
      </c>
      <c r="I81" s="28" t="s">
        <v>238</v>
      </c>
      <c r="J81" s="28" t="s">
        <v>238</v>
      </c>
      <c r="K81" s="28" t="s">
        <v>238</v>
      </c>
      <c r="L81" s="28" t="s">
        <v>238</v>
      </c>
      <c r="M81" s="28" t="s">
        <v>238</v>
      </c>
      <c r="N81" s="28" t="s">
        <v>238</v>
      </c>
      <c r="O81" s="28" t="s">
        <v>238</v>
      </c>
      <c r="P81" s="28" t="s">
        <v>238</v>
      </c>
      <c r="Q81" s="28" t="s">
        <v>238</v>
      </c>
      <c r="R81" s="28" t="s">
        <v>238</v>
      </c>
      <c r="S81" s="28" t="s">
        <v>238</v>
      </c>
      <c r="T81" s="28" t="s">
        <v>238</v>
      </c>
      <c r="U81" s="28" t="s">
        <v>238</v>
      </c>
      <c r="V81" s="28" t="s">
        <v>238</v>
      </c>
      <c r="W81" s="28" t="s">
        <v>238</v>
      </c>
      <c r="X81" s="28" t="s">
        <v>238</v>
      </c>
      <c r="Y81" s="28" t="s">
        <v>238</v>
      </c>
      <c r="Z81" s="28" t="s">
        <v>238</v>
      </c>
      <c r="AA81" s="28" t="s">
        <v>238</v>
      </c>
    </row>
    <row r="82" spans="1:27" s="36" customFormat="1">
      <c r="A82" s="46" t="s">
        <v>26</v>
      </c>
      <c r="B82" s="46" t="s">
        <v>11</v>
      </c>
      <c r="C82" s="28" t="s">
        <v>238</v>
      </c>
      <c r="D82" s="28" t="s">
        <v>238</v>
      </c>
      <c r="E82" s="28" t="s">
        <v>238</v>
      </c>
      <c r="F82" s="28" t="s">
        <v>238</v>
      </c>
      <c r="G82" s="28" t="s">
        <v>238</v>
      </c>
      <c r="H82" s="28" t="s">
        <v>238</v>
      </c>
      <c r="I82" s="28" t="s">
        <v>238</v>
      </c>
      <c r="J82" s="28" t="s">
        <v>238</v>
      </c>
      <c r="K82" s="28" t="s">
        <v>238</v>
      </c>
      <c r="L82" s="28" t="s">
        <v>238</v>
      </c>
      <c r="M82" s="28" t="s">
        <v>238</v>
      </c>
      <c r="N82" s="28" t="s">
        <v>238</v>
      </c>
      <c r="O82" s="28" t="s">
        <v>238</v>
      </c>
      <c r="P82" s="28" t="s">
        <v>238</v>
      </c>
      <c r="Q82" s="28" t="s">
        <v>238</v>
      </c>
      <c r="R82" s="28" t="s">
        <v>238</v>
      </c>
      <c r="S82" s="28" t="s">
        <v>238</v>
      </c>
      <c r="T82" s="28" t="s">
        <v>238</v>
      </c>
      <c r="U82" s="28" t="s">
        <v>238</v>
      </c>
      <c r="V82" s="28" t="s">
        <v>238</v>
      </c>
      <c r="W82" s="28" t="s">
        <v>238</v>
      </c>
      <c r="X82" s="28" t="s">
        <v>238</v>
      </c>
      <c r="Y82" s="28" t="s">
        <v>238</v>
      </c>
      <c r="Z82" s="28" t="s">
        <v>238</v>
      </c>
      <c r="AA82" s="28" t="s">
        <v>238</v>
      </c>
    </row>
    <row r="83" spans="1:27" s="36" customFormat="1">
      <c r="A83" s="46" t="s">
        <v>26</v>
      </c>
      <c r="B83" s="46" t="s">
        <v>7</v>
      </c>
      <c r="C83" s="28">
        <v>0</v>
      </c>
      <c r="D83" s="28">
        <v>2.9644985950122885E-9</v>
      </c>
      <c r="E83" s="28">
        <v>2.9542387820512816E-9</v>
      </c>
      <c r="F83" s="28">
        <v>2.9524049438004916E-9</v>
      </c>
      <c r="G83" s="28">
        <v>2.9516997058306989E-9</v>
      </c>
      <c r="H83" s="28">
        <v>2.0343367470143954E-9</v>
      </c>
      <c r="I83" s="28">
        <v>8.44650015367053E-8</v>
      </c>
      <c r="J83" s="28">
        <v>8.9837290349490696E-8</v>
      </c>
      <c r="K83" s="28">
        <v>9.5887655865823682E-8</v>
      </c>
      <c r="L83" s="28">
        <v>1.0000263984018265E-7</v>
      </c>
      <c r="M83" s="28">
        <v>1.0238503249034071E-7</v>
      </c>
      <c r="N83" s="28">
        <v>1.0638244753249035E-7</v>
      </c>
      <c r="O83" s="28">
        <v>1.1915003731998596E-7</v>
      </c>
      <c r="P83" s="28">
        <v>1.3325256300491691E-7</v>
      </c>
      <c r="Q83" s="28">
        <v>1.3320942549174515E-7</v>
      </c>
      <c r="R83" s="28">
        <v>1.5170486476993326E-7</v>
      </c>
      <c r="S83" s="28">
        <v>1.5843578218299962E-7</v>
      </c>
      <c r="T83" s="28">
        <v>1.8501553170003513E-7</v>
      </c>
      <c r="U83" s="28">
        <v>1.8509313531787793E-7</v>
      </c>
      <c r="V83" s="28">
        <v>2.0745026014225499E-7</v>
      </c>
      <c r="W83" s="28">
        <v>2.1310994028802249E-7</v>
      </c>
      <c r="X83" s="28">
        <v>2.1412539515279241E-7</v>
      </c>
      <c r="Y83" s="28">
        <v>2.2265610730593607E-7</v>
      </c>
      <c r="Z83" s="28">
        <v>2.3909500680540917E-7</v>
      </c>
      <c r="AA83" s="28">
        <v>2.6021049020899135E-7</v>
      </c>
    </row>
    <row r="84" spans="1:27" s="36" customFormat="1">
      <c r="A84" s="46" t="s">
        <v>26</v>
      </c>
      <c r="B84" s="46" t="s">
        <v>12</v>
      </c>
      <c r="C84" s="28" t="s">
        <v>238</v>
      </c>
      <c r="D84" s="28" t="s">
        <v>238</v>
      </c>
      <c r="E84" s="28" t="s">
        <v>238</v>
      </c>
      <c r="F84" s="28" t="s">
        <v>238</v>
      </c>
      <c r="G84" s="28" t="s">
        <v>238</v>
      </c>
      <c r="H84" s="28" t="s">
        <v>238</v>
      </c>
      <c r="I84" s="28" t="s">
        <v>238</v>
      </c>
      <c r="J84" s="28" t="s">
        <v>238</v>
      </c>
      <c r="K84" s="28" t="s">
        <v>238</v>
      </c>
      <c r="L84" s="28" t="s">
        <v>238</v>
      </c>
      <c r="M84" s="28" t="s">
        <v>238</v>
      </c>
      <c r="N84" s="28" t="s">
        <v>238</v>
      </c>
      <c r="O84" s="28" t="s">
        <v>238</v>
      </c>
      <c r="P84" s="28" t="s">
        <v>238</v>
      </c>
      <c r="Q84" s="28" t="s">
        <v>238</v>
      </c>
      <c r="R84" s="28" t="s">
        <v>238</v>
      </c>
      <c r="S84" s="28" t="s">
        <v>238</v>
      </c>
      <c r="T84" s="28" t="s">
        <v>238</v>
      </c>
      <c r="U84" s="28" t="s">
        <v>238</v>
      </c>
      <c r="V84" s="28" t="s">
        <v>238</v>
      </c>
      <c r="W84" s="28" t="s">
        <v>238</v>
      </c>
      <c r="X84" s="28" t="s">
        <v>238</v>
      </c>
      <c r="Y84" s="28" t="s">
        <v>238</v>
      </c>
      <c r="Z84" s="28" t="s">
        <v>238</v>
      </c>
      <c r="AA84" s="28" t="s">
        <v>238</v>
      </c>
    </row>
    <row r="85" spans="1:27" s="36" customFormat="1">
      <c r="A85" s="46" t="s">
        <v>26</v>
      </c>
      <c r="B85" s="46" t="s">
        <v>5</v>
      </c>
      <c r="C85" s="28">
        <v>2.9750979298137535E-8</v>
      </c>
      <c r="D85" s="28">
        <v>4.0432232825406531E-8</v>
      </c>
      <c r="E85" s="28">
        <v>3.4783590182648332E-8</v>
      </c>
      <c r="F85" s="28">
        <v>3.0381769470524734E-8</v>
      </c>
      <c r="G85" s="28">
        <v>3.4372977912882806E-8</v>
      </c>
      <c r="H85" s="28">
        <v>7.0619709737827711E-10</v>
      </c>
      <c r="I85" s="28">
        <v>9.7168314863270094E-8</v>
      </c>
      <c r="J85" s="28">
        <v>1.0379246767738958E-7</v>
      </c>
      <c r="K85" s="28">
        <v>1.1020135318865096E-7</v>
      </c>
      <c r="L85" s="28">
        <v>1.1295666717972392E-7</v>
      </c>
      <c r="M85" s="28">
        <v>1.032746798590375E-3</v>
      </c>
      <c r="N85" s="28">
        <v>3.2968635784288265E-4</v>
      </c>
      <c r="O85" s="28">
        <v>3.5976771149182178E-3</v>
      </c>
      <c r="P85" s="28">
        <v>4.5093539191255272E-3</v>
      </c>
      <c r="Q85" s="28">
        <v>1.2114445322227261E-3</v>
      </c>
      <c r="R85" s="28">
        <v>3.9179408072408887E-3</v>
      </c>
      <c r="S85" s="28">
        <v>4.3715449094696322E-3</v>
      </c>
      <c r="T85" s="28">
        <v>1.6360522066321881E-2</v>
      </c>
      <c r="U85" s="28">
        <v>5.4631877791658382E-3</v>
      </c>
      <c r="V85" s="28">
        <v>2.9618997672512571E-2</v>
      </c>
      <c r="W85" s="28">
        <v>1.9402110830585375E-2</v>
      </c>
      <c r="X85" s="28">
        <v>1.809447578635294E-2</v>
      </c>
      <c r="Y85" s="28">
        <v>2.3441113566598344E-2</v>
      </c>
      <c r="Z85" s="28">
        <v>9.6323458203481233E-3</v>
      </c>
      <c r="AA85" s="28">
        <v>2.3433563370714543E-2</v>
      </c>
    </row>
    <row r="86" spans="1:27" s="36" customFormat="1">
      <c r="A86" s="46" t="s">
        <v>26</v>
      </c>
      <c r="B86" s="46" t="s">
        <v>3</v>
      </c>
      <c r="C86" s="28">
        <v>0.52203290544132563</v>
      </c>
      <c r="D86" s="28">
        <v>0.41941223157182522</v>
      </c>
      <c r="E86" s="28">
        <v>0.29184344441878812</v>
      </c>
      <c r="F86" s="28">
        <v>0.23056420349079684</v>
      </c>
      <c r="G86" s="28">
        <v>0.28390199116113474</v>
      </c>
      <c r="H86" s="28">
        <v>0.21986448908029607</v>
      </c>
      <c r="I86" s="28">
        <v>0.2974293678367691</v>
      </c>
      <c r="J86" s="28">
        <v>0.25171396166603111</v>
      </c>
      <c r="K86" s="28">
        <v>0.27644553438619274</v>
      </c>
      <c r="L86" s="28">
        <v>0.34827516874929521</v>
      </c>
      <c r="M86" s="28">
        <v>0.28972224206104152</v>
      </c>
      <c r="N86" s="28">
        <v>0.23420066309388921</v>
      </c>
      <c r="O86" s="28">
        <v>0.36372398907045134</v>
      </c>
      <c r="P86" s="28">
        <v>0.42158059065385761</v>
      </c>
      <c r="Q86" s="28">
        <v>0.3929614821119482</v>
      </c>
      <c r="R86" s="28">
        <v>0.40015911568388435</v>
      </c>
      <c r="S86" s="28">
        <v>0.36350269837775145</v>
      </c>
      <c r="T86" s="28">
        <v>0.40274075481188315</v>
      </c>
      <c r="U86" s="28">
        <v>0.43088767454431876</v>
      </c>
      <c r="V86" s="28">
        <v>0.42539119854511354</v>
      </c>
      <c r="W86" s="28">
        <v>0.40953671986453516</v>
      </c>
      <c r="X86" s="28">
        <v>0.42673041282047147</v>
      </c>
      <c r="Y86" s="28">
        <v>0.44578765378068219</v>
      </c>
      <c r="Z86" s="28">
        <v>0.4352317772240808</v>
      </c>
      <c r="AA86" s="28">
        <v>0.45243110321138241</v>
      </c>
    </row>
    <row r="87" spans="1:27" s="36" customFormat="1">
      <c r="A87" s="46" t="s">
        <v>26</v>
      </c>
      <c r="B87" s="46" t="s">
        <v>92</v>
      </c>
      <c r="C87" s="28" t="s">
        <v>238</v>
      </c>
      <c r="D87" s="28" t="s">
        <v>238</v>
      </c>
      <c r="E87" s="28" t="s">
        <v>238</v>
      </c>
      <c r="F87" s="28" t="s">
        <v>238</v>
      </c>
      <c r="G87" s="28" t="s">
        <v>238</v>
      </c>
      <c r="H87" s="28" t="s">
        <v>238</v>
      </c>
      <c r="I87" s="28" t="s">
        <v>238</v>
      </c>
      <c r="J87" s="28" t="s">
        <v>238</v>
      </c>
      <c r="K87" s="28" t="s">
        <v>238</v>
      </c>
      <c r="L87" s="28" t="s">
        <v>238</v>
      </c>
      <c r="M87" s="28" t="s">
        <v>238</v>
      </c>
      <c r="N87" s="28" t="s">
        <v>238</v>
      </c>
      <c r="O87" s="28" t="s">
        <v>238</v>
      </c>
      <c r="P87" s="28" t="s">
        <v>238</v>
      </c>
      <c r="Q87" s="28" t="s">
        <v>238</v>
      </c>
      <c r="R87" s="28" t="s">
        <v>238</v>
      </c>
      <c r="S87" s="28" t="s">
        <v>238</v>
      </c>
      <c r="T87" s="28" t="s">
        <v>238</v>
      </c>
      <c r="U87" s="28" t="s">
        <v>238</v>
      </c>
      <c r="V87" s="28" t="s">
        <v>238</v>
      </c>
      <c r="W87" s="28" t="s">
        <v>238</v>
      </c>
      <c r="X87" s="28" t="s">
        <v>238</v>
      </c>
      <c r="Y87" s="28" t="s">
        <v>238</v>
      </c>
      <c r="Z87" s="28" t="s">
        <v>238</v>
      </c>
      <c r="AA87" s="28" t="s">
        <v>238</v>
      </c>
    </row>
    <row r="88" spans="1:27" s="36" customFormat="1">
      <c r="A88" s="46" t="s">
        <v>26</v>
      </c>
      <c r="B88" s="46" t="s">
        <v>9</v>
      </c>
      <c r="C88" s="28">
        <v>0.32972780946485974</v>
      </c>
      <c r="D88" s="28">
        <v>0.36346762530109994</v>
      </c>
      <c r="E88" s="28">
        <v>0.31758238494554153</v>
      </c>
      <c r="F88" s="28">
        <v>0.31639090577476059</v>
      </c>
      <c r="G88" s="28">
        <v>0.23302268115760549</v>
      </c>
      <c r="H88" s="28">
        <v>0.257960602287784</v>
      </c>
      <c r="I88" s="28">
        <v>0.36029932026989309</v>
      </c>
      <c r="J88" s="28">
        <v>0.38375932520032752</v>
      </c>
      <c r="K88" s="28">
        <v>0.34880265373649766</v>
      </c>
      <c r="L88" s="28">
        <v>0.36467734260913515</v>
      </c>
      <c r="M88" s="28">
        <v>0.36138093112612985</v>
      </c>
      <c r="N88" s="28">
        <v>0.34133953579360587</v>
      </c>
      <c r="O88" s="28">
        <v>0.36920590095693934</v>
      </c>
      <c r="P88" s="28">
        <v>0.35820948597332725</v>
      </c>
      <c r="Q88" s="28">
        <v>0.35480441545599406</v>
      </c>
      <c r="R88" s="28">
        <v>0.31769364868973488</v>
      </c>
      <c r="S88" s="28">
        <v>0.31889897073641293</v>
      </c>
      <c r="T88" s="28">
        <v>0.32071194942364839</v>
      </c>
      <c r="U88" s="28">
        <v>0.31917801930127671</v>
      </c>
      <c r="V88" s="28">
        <v>0.33667990082630972</v>
      </c>
      <c r="W88" s="28">
        <v>0.35201235199158659</v>
      </c>
      <c r="X88" s="28">
        <v>0.37907376490846573</v>
      </c>
      <c r="Y88" s="28">
        <v>0.36013527534308276</v>
      </c>
      <c r="Z88" s="28">
        <v>0.36953923318027815</v>
      </c>
      <c r="AA88" s="28">
        <v>0.34065897495405567</v>
      </c>
    </row>
    <row r="89" spans="1:27" s="36" customFormat="1">
      <c r="A89" s="46" t="s">
        <v>26</v>
      </c>
      <c r="B89" s="46" t="s">
        <v>8</v>
      </c>
      <c r="C89" s="28" t="s">
        <v>238</v>
      </c>
      <c r="D89" s="28" t="s">
        <v>238</v>
      </c>
      <c r="E89" s="28" t="s">
        <v>238</v>
      </c>
      <c r="F89" s="28" t="s">
        <v>238</v>
      </c>
      <c r="G89" s="28" t="s">
        <v>238</v>
      </c>
      <c r="H89" s="28" t="s">
        <v>238</v>
      </c>
      <c r="I89" s="28" t="s">
        <v>238</v>
      </c>
      <c r="J89" s="28" t="s">
        <v>238</v>
      </c>
      <c r="K89" s="28" t="s">
        <v>238</v>
      </c>
      <c r="L89" s="28" t="s">
        <v>238</v>
      </c>
      <c r="M89" s="28" t="s">
        <v>238</v>
      </c>
      <c r="N89" s="28">
        <v>0.14648737179862692</v>
      </c>
      <c r="O89" s="28">
        <v>0.14835336316488271</v>
      </c>
      <c r="P89" s="28">
        <v>0.1300693194205455</v>
      </c>
      <c r="Q89" s="28">
        <v>0.14250019288150992</v>
      </c>
      <c r="R89" s="28">
        <v>0.13959690462541494</v>
      </c>
      <c r="S89" s="28">
        <v>0.13044852824120196</v>
      </c>
      <c r="T89" s="28">
        <v>0.13893155077389183</v>
      </c>
      <c r="U89" s="28">
        <v>0.15853100318172975</v>
      </c>
      <c r="V89" s="28">
        <v>0.14960671124805022</v>
      </c>
      <c r="W89" s="28">
        <v>0.15696721821135792</v>
      </c>
      <c r="X89" s="28">
        <v>0.15922207960625542</v>
      </c>
      <c r="Y89" s="28">
        <v>0.13615574341655126</v>
      </c>
      <c r="Z89" s="28">
        <v>0.15474926684522075</v>
      </c>
      <c r="AA89" s="28">
        <v>0.15202500967037527</v>
      </c>
    </row>
    <row r="90" spans="1:27" s="36" customFormat="1">
      <c r="A90" s="46" t="s">
        <v>26</v>
      </c>
      <c r="B90" s="46" t="s">
        <v>85</v>
      </c>
      <c r="C90" s="28" t="s">
        <v>238</v>
      </c>
      <c r="D90" s="28" t="s">
        <v>238</v>
      </c>
      <c r="E90" s="28" t="s">
        <v>238</v>
      </c>
      <c r="F90" s="28" t="s">
        <v>238</v>
      </c>
      <c r="G90" s="28" t="s">
        <v>238</v>
      </c>
      <c r="H90" s="28" t="s">
        <v>238</v>
      </c>
      <c r="I90" s="28" t="s">
        <v>238</v>
      </c>
      <c r="J90" s="28" t="s">
        <v>238</v>
      </c>
      <c r="K90" s="28" t="s">
        <v>238</v>
      </c>
      <c r="L90" s="28" t="s">
        <v>238</v>
      </c>
      <c r="M90" s="28" t="s">
        <v>238</v>
      </c>
      <c r="N90" s="28" t="s">
        <v>238</v>
      </c>
      <c r="O90" s="28" t="s">
        <v>238</v>
      </c>
      <c r="P90" s="28" t="s">
        <v>238</v>
      </c>
      <c r="Q90" s="28" t="s">
        <v>238</v>
      </c>
      <c r="R90" s="28" t="s">
        <v>238</v>
      </c>
      <c r="S90" s="28" t="s">
        <v>238</v>
      </c>
      <c r="T90" s="28" t="s">
        <v>238</v>
      </c>
      <c r="U90" s="28" t="s">
        <v>238</v>
      </c>
      <c r="V90" s="28" t="s">
        <v>238</v>
      </c>
      <c r="W90" s="28" t="s">
        <v>238</v>
      </c>
      <c r="X90" s="28" t="s">
        <v>238</v>
      </c>
      <c r="Y90" s="28" t="s">
        <v>238</v>
      </c>
      <c r="Z90" s="28" t="s">
        <v>238</v>
      </c>
      <c r="AA90" s="28" t="s">
        <v>238</v>
      </c>
    </row>
    <row r="91" spans="1:27" s="36" customFormat="1">
      <c r="A91" s="46" t="s">
        <v>26</v>
      </c>
      <c r="B91" s="46" t="s">
        <v>198</v>
      </c>
      <c r="C91" s="28" t="s">
        <v>238</v>
      </c>
      <c r="D91" s="28" t="s">
        <v>238</v>
      </c>
      <c r="E91" s="28" t="s">
        <v>238</v>
      </c>
      <c r="F91" s="28" t="s">
        <v>238</v>
      </c>
      <c r="G91" s="28" t="s">
        <v>238</v>
      </c>
      <c r="H91" s="28" t="s">
        <v>238</v>
      </c>
      <c r="I91" s="28" t="s">
        <v>238</v>
      </c>
      <c r="J91" s="28" t="s">
        <v>238</v>
      </c>
      <c r="K91" s="28" t="s">
        <v>238</v>
      </c>
      <c r="L91" s="28" t="s">
        <v>238</v>
      </c>
      <c r="M91" s="28" t="s">
        <v>238</v>
      </c>
      <c r="N91" s="28" t="s">
        <v>238</v>
      </c>
      <c r="O91" s="28" t="s">
        <v>238</v>
      </c>
      <c r="P91" s="28" t="s">
        <v>238</v>
      </c>
      <c r="Q91" s="28" t="s">
        <v>238</v>
      </c>
      <c r="R91" s="28" t="s">
        <v>238</v>
      </c>
      <c r="S91" s="28" t="s">
        <v>238</v>
      </c>
      <c r="T91" s="28">
        <v>0.22215347145434919</v>
      </c>
      <c r="U91" s="28">
        <v>0.2344676592599764</v>
      </c>
      <c r="V91" s="28">
        <v>0.23641127297279174</v>
      </c>
      <c r="W91" s="28">
        <v>0.24034464371586428</v>
      </c>
      <c r="X91" s="28">
        <v>0.21948604439603026</v>
      </c>
      <c r="Y91" s="28">
        <v>0.22788559082789883</v>
      </c>
      <c r="Z91" s="28">
        <v>0.19926695389305099</v>
      </c>
      <c r="AA91" s="28">
        <v>0.24949113934624356</v>
      </c>
    </row>
    <row r="92" spans="1:27" s="36" customFormat="1">
      <c r="A92" s="46" t="s">
        <v>26</v>
      </c>
      <c r="B92" s="46" t="s">
        <v>15</v>
      </c>
      <c r="C92" s="28" t="s">
        <v>238</v>
      </c>
      <c r="D92" s="28">
        <v>7.6283368353855362E-3</v>
      </c>
      <c r="E92" s="28">
        <v>3.8543766548940983E-2</v>
      </c>
      <c r="F92" s="28">
        <v>5.6484006849315017E-2</v>
      </c>
      <c r="G92" s="28">
        <v>4.1846080365296801E-2</v>
      </c>
      <c r="H92" s="28">
        <v>4.563184335401748E-2</v>
      </c>
      <c r="I92" s="28">
        <v>4.6004282452707108E-2</v>
      </c>
      <c r="J92" s="28">
        <v>4.5752722602739444E-2</v>
      </c>
      <c r="K92" s="28">
        <v>4.5187602739726031E-2</v>
      </c>
      <c r="L92" s="28">
        <v>4.1302724829999596E-2</v>
      </c>
      <c r="M92" s="28">
        <v>4.6914162829166481E-2</v>
      </c>
      <c r="N92" s="28">
        <v>5.0146553191114308E-2</v>
      </c>
      <c r="O92" s="28">
        <v>6.6359236211938885E-2</v>
      </c>
      <c r="P92" s="28">
        <v>6.0088205415091619E-2</v>
      </c>
      <c r="Q92" s="28">
        <v>5.9681456416108961E-2</v>
      </c>
      <c r="R92" s="28">
        <v>6.706428548658111E-2</v>
      </c>
      <c r="S92" s="28">
        <v>5.7341889334418833E-2</v>
      </c>
      <c r="T92" s="28">
        <v>6.3192139114067375E-2</v>
      </c>
      <c r="U92" s="28">
        <v>6.3790770075557363E-2</v>
      </c>
      <c r="V92" s="28">
        <v>6.4264789954337903E-2</v>
      </c>
      <c r="W92" s="28">
        <v>6.0664070083824316E-2</v>
      </c>
      <c r="X92" s="28">
        <v>6.0765020583641194E-2</v>
      </c>
      <c r="Y92" s="28">
        <v>5.98005931602573E-2</v>
      </c>
      <c r="Z92" s="28">
        <v>5.6336249380304106E-2</v>
      </c>
      <c r="AA92" s="28">
        <v>6.8569229446387117E-2</v>
      </c>
    </row>
    <row r="94" spans="1:27"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row>
    <row r="98" spans="1:27" s="36" customFormat="1">
      <c r="A98" s="46" t="s">
        <v>16</v>
      </c>
      <c r="B98" s="46" t="s">
        <v>233</v>
      </c>
      <c r="C98" s="28">
        <v>8.9529197580954414E-2</v>
      </c>
      <c r="D98" s="28">
        <v>6.7625737886281206E-2</v>
      </c>
      <c r="E98" s="28">
        <v>0.1013976737460162</v>
      </c>
      <c r="F98" s="28">
        <v>0.11993237045026346</v>
      </c>
      <c r="G98" s="28">
        <v>0.11795849442895416</v>
      </c>
      <c r="H98" s="28">
        <v>0.1295386619555253</v>
      </c>
      <c r="I98" s="28">
        <v>0.13758350229907795</v>
      </c>
      <c r="J98" s="28">
        <v>0.12085364415091754</v>
      </c>
      <c r="K98" s="28">
        <v>0.12406015335151618</v>
      </c>
      <c r="L98" s="28">
        <v>0.12148086133815733</v>
      </c>
      <c r="M98" s="28">
        <v>0.10281780971269336</v>
      </c>
      <c r="N98" s="28">
        <v>0.10439978030947453</v>
      </c>
      <c r="O98" s="28">
        <v>0.11023228318490637</v>
      </c>
      <c r="P98" s="28">
        <v>0.10569983958977154</v>
      </c>
      <c r="Q98" s="28">
        <v>0.10903625011728997</v>
      </c>
      <c r="R98" s="28">
        <v>0.10873486215567015</v>
      </c>
      <c r="S98" s="28">
        <v>0.10444140115700425</v>
      </c>
      <c r="T98" s="28">
        <v>0.10990749136766444</v>
      </c>
      <c r="U98" s="28">
        <v>0.11266332292110939</v>
      </c>
      <c r="V98" s="28">
        <v>0.11475583780642155</v>
      </c>
      <c r="W98" s="28">
        <v>0.12760376815225805</v>
      </c>
      <c r="X98" s="28">
        <v>0.12999815856484676</v>
      </c>
      <c r="Y98" s="28">
        <v>0.11635777471206762</v>
      </c>
      <c r="Z98" s="28">
        <v>0.11985994612499393</v>
      </c>
      <c r="AA98" s="28">
        <v>0.12018262739936206</v>
      </c>
    </row>
    <row r="99" spans="1:27" collapsed="1">
      <c r="A99" s="46" t="s">
        <v>16</v>
      </c>
      <c r="B99" s="46" t="s">
        <v>199</v>
      </c>
      <c r="C99" s="28">
        <v>0.23895446556171351</v>
      </c>
      <c r="D99" s="28">
        <v>0.2063617304765249</v>
      </c>
      <c r="E99" s="28">
        <v>0.2738864835792062</v>
      </c>
      <c r="F99" s="28">
        <v>0.2646265235335441</v>
      </c>
      <c r="G99" s="28">
        <v>0.31906752547985734</v>
      </c>
      <c r="H99" s="28">
        <v>0.20641842145049855</v>
      </c>
      <c r="I99" s="28">
        <v>0.18120046192754838</v>
      </c>
      <c r="J99" s="28">
        <v>0.1775499397061962</v>
      </c>
      <c r="K99" s="28">
        <v>0.21165963588347658</v>
      </c>
      <c r="L99" s="28">
        <v>0.24466509995221813</v>
      </c>
      <c r="M99" s="28">
        <v>0.24547863922619584</v>
      </c>
      <c r="N99" s="28">
        <v>0.26103834370113521</v>
      </c>
      <c r="O99" s="28">
        <v>0.26994173332155741</v>
      </c>
      <c r="P99" s="28">
        <v>0.24858915632724857</v>
      </c>
      <c r="Q99" s="28">
        <v>0.24693442848951153</v>
      </c>
      <c r="R99" s="28">
        <v>0.26093970395020327</v>
      </c>
      <c r="S99" s="28">
        <v>0.25535542721973209</v>
      </c>
      <c r="T99" s="28">
        <v>0.26556759709210215</v>
      </c>
      <c r="U99" s="28">
        <v>0.27545846289612397</v>
      </c>
      <c r="V99" s="28">
        <v>0.27371103908777167</v>
      </c>
      <c r="W99" s="28">
        <v>0.29423143939646701</v>
      </c>
      <c r="X99" s="28">
        <v>0.2997805483556088</v>
      </c>
      <c r="Y99" s="28">
        <v>0.26738976575716339</v>
      </c>
      <c r="Z99" s="28">
        <v>0.26263418196632804</v>
      </c>
      <c r="AA99" s="28">
        <v>0.26750631519742618</v>
      </c>
    </row>
    <row r="100" spans="1:27">
      <c r="A100" s="46" t="s">
        <v>16</v>
      </c>
      <c r="B100" s="46" t="s">
        <v>94</v>
      </c>
      <c r="C100" s="28">
        <v>0.10942302902811006</v>
      </c>
      <c r="D100" s="28">
        <v>8.932406543090525E-2</v>
      </c>
      <c r="E100" s="28">
        <v>9.5033089446988225E-2</v>
      </c>
      <c r="F100" s="28">
        <v>9.2255918061694225E-2</v>
      </c>
      <c r="G100" s="28">
        <v>8.6752302523562114E-2</v>
      </c>
      <c r="H100" s="28">
        <v>8.5618364358123616E-2</v>
      </c>
      <c r="I100" s="28">
        <v>8.4437632753633377E-2</v>
      </c>
      <c r="J100" s="28">
        <v>7.9388700207096499E-2</v>
      </c>
      <c r="K100" s="28">
        <v>8.6271132432708605E-2</v>
      </c>
      <c r="L100" s="28">
        <v>8.8975040305251177E-2</v>
      </c>
      <c r="M100" s="28">
        <v>8.3908137795712004E-2</v>
      </c>
      <c r="N100" s="28">
        <v>8.406299932638428E-2</v>
      </c>
      <c r="O100" s="28">
        <v>8.799174512162565E-2</v>
      </c>
      <c r="P100" s="28">
        <v>8.5246467048517835E-2</v>
      </c>
      <c r="Q100" s="28">
        <v>8.7173237814135121E-2</v>
      </c>
      <c r="R100" s="28">
        <v>8.6677496739101939E-2</v>
      </c>
      <c r="S100" s="28">
        <v>8.3204309147047309E-2</v>
      </c>
      <c r="T100" s="28">
        <v>8.6170347132619771E-2</v>
      </c>
      <c r="U100" s="28">
        <v>8.8444232883019655E-2</v>
      </c>
      <c r="V100" s="28">
        <v>8.7960136176260112E-2</v>
      </c>
      <c r="W100" s="28">
        <v>8.769007861116096E-2</v>
      </c>
      <c r="X100" s="28">
        <v>8.9830558177886266E-2</v>
      </c>
      <c r="Y100" s="28">
        <v>8.3297912354940315E-2</v>
      </c>
      <c r="Z100" s="28">
        <v>8.5413413609462752E-2</v>
      </c>
      <c r="AA100" s="28">
        <v>8.5434938501765589E-2</v>
      </c>
    </row>
    <row r="101" spans="1:27" collapsed="1"/>
    <row r="102" spans="1:27">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27">
      <c r="A103" s="46" t="s">
        <v>22</v>
      </c>
      <c r="B103" s="46" t="s">
        <v>233</v>
      </c>
      <c r="C103" s="28">
        <v>0.10226288481052176</v>
      </c>
      <c r="D103" s="28">
        <v>4.8774220024846153E-2</v>
      </c>
      <c r="E103" s="28">
        <v>0.11221096241231042</v>
      </c>
      <c r="F103" s="28">
        <v>0.14630889173633893</v>
      </c>
      <c r="G103" s="28">
        <v>0.14984010495215147</v>
      </c>
      <c r="H103" s="28">
        <v>0.17192018588490265</v>
      </c>
      <c r="I103" s="28">
        <v>0.18718153126514631</v>
      </c>
      <c r="J103" s="28">
        <v>0.17245578049072635</v>
      </c>
      <c r="K103" s="28">
        <v>0.18585744913017854</v>
      </c>
      <c r="L103" s="28">
        <v>0.18894640682536193</v>
      </c>
      <c r="M103" s="28">
        <v>0.18240882350949669</v>
      </c>
      <c r="N103" s="28">
        <v>0.18520123290618884</v>
      </c>
      <c r="O103" s="28">
        <v>0.19747338834758016</v>
      </c>
      <c r="P103" s="28">
        <v>0.19153690014547467</v>
      </c>
      <c r="Q103" s="28">
        <v>0.19795730937044914</v>
      </c>
      <c r="R103" s="28">
        <v>0.19879529804160118</v>
      </c>
      <c r="S103" s="28">
        <v>0.19441913427582308</v>
      </c>
      <c r="T103" s="28">
        <v>0.1983400732946429</v>
      </c>
      <c r="U103" s="28">
        <v>0.19992583628992686</v>
      </c>
      <c r="V103" s="28">
        <v>0.19858379252975059</v>
      </c>
      <c r="W103" s="28">
        <v>0.20546057665014567</v>
      </c>
      <c r="X103" s="28">
        <v>0.20581827647328019</v>
      </c>
      <c r="Y103" s="28">
        <v>0.16970565260364112</v>
      </c>
      <c r="Z103" s="28">
        <v>0.17238208062707824</v>
      </c>
      <c r="AA103" s="28">
        <v>0.17237839079134948</v>
      </c>
    </row>
    <row r="104" spans="1:27">
      <c r="A104" s="46" t="s">
        <v>22</v>
      </c>
      <c r="B104" s="46" t="s">
        <v>199</v>
      </c>
      <c r="C104" s="28">
        <v>0.22058504905957818</v>
      </c>
      <c r="D104" s="28">
        <v>0.1684391870515328</v>
      </c>
      <c r="E104" s="28">
        <v>0.28119599097629916</v>
      </c>
      <c r="F104" s="28">
        <v>0.28994795335942602</v>
      </c>
      <c r="G104" s="28">
        <v>0.35278054239352968</v>
      </c>
      <c r="H104" s="28">
        <v>0.19195562123825785</v>
      </c>
      <c r="I104" s="28">
        <v>0.19731598630776637</v>
      </c>
      <c r="J104" s="28">
        <v>0.17208181327323829</v>
      </c>
      <c r="K104" s="28">
        <v>0.21277248759362116</v>
      </c>
      <c r="L104" s="28">
        <v>0.24147933371386479</v>
      </c>
      <c r="M104" s="28">
        <v>0.22079578475788675</v>
      </c>
      <c r="N104" s="28">
        <v>0.23509663830378386</v>
      </c>
      <c r="O104" s="28">
        <v>0.24636185346303013</v>
      </c>
      <c r="P104" s="28">
        <v>0.22959760071424137</v>
      </c>
      <c r="Q104" s="28">
        <v>0.22070625450575931</v>
      </c>
      <c r="R104" s="28">
        <v>0.23063089261941552</v>
      </c>
      <c r="S104" s="28">
        <v>0.2206720308760057</v>
      </c>
      <c r="T104" s="28">
        <v>0.23986871214877395</v>
      </c>
      <c r="U104" s="28">
        <v>0.23512114337450146</v>
      </c>
      <c r="V104" s="28">
        <v>0.23481180916308522</v>
      </c>
      <c r="W104" s="28">
        <v>0.26371504730254547</v>
      </c>
      <c r="X104" s="28">
        <v>0.26488025580168723</v>
      </c>
      <c r="Y104" s="28">
        <v>0.23941182398445895</v>
      </c>
      <c r="Z104" s="28">
        <v>0.22626206933409421</v>
      </c>
      <c r="AA104" s="28">
        <v>0.2358938840986198</v>
      </c>
    </row>
    <row r="105" spans="1:27">
      <c r="A105" s="46" t="s">
        <v>22</v>
      </c>
      <c r="B105" s="46" t="s">
        <v>94</v>
      </c>
      <c r="C105" s="28">
        <v>9.8622617385770439E-2</v>
      </c>
      <c r="D105" s="28">
        <v>8.5282008241348753E-2</v>
      </c>
      <c r="E105" s="28">
        <v>9.2183482987487214E-2</v>
      </c>
      <c r="F105" s="28">
        <v>9.0734922770289411E-2</v>
      </c>
      <c r="G105" s="28">
        <v>8.8186993921996429E-2</v>
      </c>
      <c r="H105" s="28">
        <v>8.7687278049402226E-2</v>
      </c>
      <c r="I105" s="28">
        <v>8.7560350025359654E-2</v>
      </c>
      <c r="J105" s="28">
        <v>8.2471654178409098E-2</v>
      </c>
      <c r="K105" s="28">
        <v>8.6664557196954012E-2</v>
      </c>
      <c r="L105" s="28">
        <v>8.7352557256978339E-2</v>
      </c>
      <c r="M105" s="28">
        <v>8.5160988910521707E-2</v>
      </c>
      <c r="N105" s="28">
        <v>8.5299412927695717E-2</v>
      </c>
      <c r="O105" s="28">
        <v>8.8467531669300034E-2</v>
      </c>
      <c r="P105" s="28">
        <v>8.7882756285569075E-2</v>
      </c>
      <c r="Q105" s="28">
        <v>8.9734177621927647E-2</v>
      </c>
      <c r="R105" s="28">
        <v>8.9280247205532834E-2</v>
      </c>
      <c r="S105" s="28">
        <v>8.8878020587728451E-2</v>
      </c>
      <c r="T105" s="28">
        <v>8.9491310629760984E-2</v>
      </c>
      <c r="U105" s="28">
        <v>8.9993125301413013E-2</v>
      </c>
      <c r="V105" s="28">
        <v>8.9152281202394004E-2</v>
      </c>
      <c r="W105" s="28">
        <v>9.02826774658885E-2</v>
      </c>
      <c r="X105" s="28">
        <v>9.0160961555509664E-2</v>
      </c>
      <c r="Y105" s="28">
        <v>8.664101372913563E-2</v>
      </c>
      <c r="Z105" s="28">
        <v>8.8483261690433093E-2</v>
      </c>
      <c r="AA105" s="28">
        <v>8.8224912951693171E-2</v>
      </c>
    </row>
    <row r="107" spans="1:27">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27">
      <c r="A108" s="46" t="s">
        <v>23</v>
      </c>
      <c r="B108" s="46" t="s">
        <v>233</v>
      </c>
      <c r="C108" s="28">
        <v>0.10025742381696982</v>
      </c>
      <c r="D108" s="28">
        <v>8.3146652166828566E-2</v>
      </c>
      <c r="E108" s="28">
        <v>8.7813151050189123E-2</v>
      </c>
      <c r="F108" s="28">
        <v>9.0408810220266256E-2</v>
      </c>
      <c r="G108" s="28">
        <v>8.0461280620858625E-2</v>
      </c>
      <c r="H108" s="28">
        <v>7.5940837883250983E-2</v>
      </c>
      <c r="I108" s="28">
        <v>7.9087197427943484E-2</v>
      </c>
      <c r="J108" s="28">
        <v>8.2013502164311733E-2</v>
      </c>
      <c r="K108" s="28">
        <v>8.6199378653248601E-2</v>
      </c>
      <c r="L108" s="28">
        <v>8.8096209254355975E-2</v>
      </c>
      <c r="M108" s="28">
        <v>8.7853478187055453E-2</v>
      </c>
      <c r="N108" s="28">
        <v>8.7094957070941267E-2</v>
      </c>
      <c r="O108" s="28">
        <v>8.6057063248978258E-2</v>
      </c>
      <c r="P108" s="28">
        <v>8.3522095937397081E-2</v>
      </c>
      <c r="Q108" s="28">
        <v>8.5916223764874289E-2</v>
      </c>
      <c r="R108" s="28">
        <v>8.4588794002405585E-2</v>
      </c>
      <c r="S108" s="28">
        <v>8.3316660339930668E-2</v>
      </c>
      <c r="T108" s="28">
        <v>8.5120000412384725E-2</v>
      </c>
      <c r="U108" s="28">
        <v>9.506714151528689E-2</v>
      </c>
      <c r="V108" s="28">
        <v>9.497288062538406E-2</v>
      </c>
      <c r="W108" s="28">
        <v>0.14313377424475723</v>
      </c>
      <c r="X108" s="28">
        <v>0.14220652759702179</v>
      </c>
      <c r="Y108" s="28">
        <v>0.14360153210298429</v>
      </c>
      <c r="Z108" s="28">
        <v>0.14886686959740525</v>
      </c>
      <c r="AA108" s="28">
        <v>0.14548447350096558</v>
      </c>
    </row>
    <row r="109" spans="1:27">
      <c r="A109" s="46" t="s">
        <v>23</v>
      </c>
      <c r="B109" s="46" t="s">
        <v>199</v>
      </c>
      <c r="C109" s="28">
        <v>0.27178491207616823</v>
      </c>
      <c r="D109" s="28">
        <v>0.2506046978056824</v>
      </c>
      <c r="E109" s="28">
        <v>0.26535872494926432</v>
      </c>
      <c r="F109" s="28">
        <v>0.2350848554033485</v>
      </c>
      <c r="G109" s="28">
        <v>0.24685974163066846</v>
      </c>
      <c r="H109" s="28">
        <v>0.17805235066453218</v>
      </c>
      <c r="I109" s="28">
        <v>0.1212766308627444</v>
      </c>
      <c r="J109" s="28">
        <v>0.15227917954794262</v>
      </c>
      <c r="K109" s="28">
        <v>0.18398332037224663</v>
      </c>
      <c r="L109" s="28">
        <v>0.23077657277563612</v>
      </c>
      <c r="M109" s="28">
        <v>0.25310252894120017</v>
      </c>
      <c r="N109" s="28">
        <v>0.26756848930154736</v>
      </c>
      <c r="O109" s="28">
        <v>0.26862757317687852</v>
      </c>
      <c r="P109" s="28">
        <v>0.24672344716872202</v>
      </c>
      <c r="Q109" s="28">
        <v>0.24913418319284542</v>
      </c>
      <c r="R109" s="28">
        <v>0.27190308039882627</v>
      </c>
      <c r="S109" s="28">
        <v>0.27917545649888026</v>
      </c>
      <c r="T109" s="28">
        <v>0.27876004052374648</v>
      </c>
      <c r="U109" s="28">
        <v>0.30625976634260504</v>
      </c>
      <c r="V109" s="28">
        <v>0.30062649437220307</v>
      </c>
      <c r="W109" s="28">
        <v>0.3141850794304154</v>
      </c>
      <c r="X109" s="28">
        <v>0.32474968946455623</v>
      </c>
      <c r="Y109" s="28">
        <v>0.28455593019416725</v>
      </c>
      <c r="Z109" s="28">
        <v>0.28796084076392109</v>
      </c>
      <c r="AA109" s="28">
        <v>0.28319989123895334</v>
      </c>
    </row>
    <row r="110" spans="1:27">
      <c r="A110" s="46" t="s">
        <v>23</v>
      </c>
      <c r="B110" s="46" t="s">
        <v>94</v>
      </c>
      <c r="C110" s="28">
        <v>9.609431341038166E-2</v>
      </c>
      <c r="D110" s="28">
        <v>8.7628798256537979E-2</v>
      </c>
      <c r="E110" s="28">
        <v>9.4651840115485872E-2</v>
      </c>
      <c r="F110" s="28">
        <v>9.9766274109505573E-2</v>
      </c>
      <c r="G110" s="28">
        <v>9.0160941113574672E-2</v>
      </c>
      <c r="H110" s="28">
        <v>8.4715478428062971E-2</v>
      </c>
      <c r="I110" s="28">
        <v>8.8252124214400859E-2</v>
      </c>
      <c r="J110" s="28">
        <v>8.8685901960825334E-2</v>
      </c>
      <c r="K110" s="28">
        <v>9.3482350526734648E-2</v>
      </c>
      <c r="L110" s="28">
        <v>9.4380981786870877E-2</v>
      </c>
      <c r="M110" s="28">
        <v>9.3124373769904192E-2</v>
      </c>
      <c r="N110" s="28">
        <v>9.2058412307196941E-2</v>
      </c>
      <c r="O110" s="28">
        <v>9.0642488748727046E-2</v>
      </c>
      <c r="P110" s="28">
        <v>8.7915182648401827E-2</v>
      </c>
      <c r="Q110" s="28">
        <v>9.2849937930339341E-2</v>
      </c>
      <c r="R110" s="28">
        <v>9.115554718311962E-2</v>
      </c>
      <c r="S110" s="28">
        <v>8.9185348612153853E-2</v>
      </c>
      <c r="T110" s="28">
        <v>9.1217239020267862E-2</v>
      </c>
      <c r="U110" s="28">
        <v>9.1790623950179895E-2</v>
      </c>
      <c r="V110" s="28">
        <v>9.2095976187093864E-2</v>
      </c>
      <c r="W110" s="28">
        <v>9.0057443816616053E-2</v>
      </c>
      <c r="X110" s="28">
        <v>8.9693013899146454E-2</v>
      </c>
      <c r="Y110" s="28">
        <v>8.4548544715331006E-2</v>
      </c>
      <c r="Z110" s="28">
        <v>8.7536960759244081E-2</v>
      </c>
      <c r="AA110" s="28">
        <v>8.575720150537923E-2</v>
      </c>
    </row>
    <row r="112" spans="1:27">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28">
        <v>7.2354368473463604E-2</v>
      </c>
      <c r="D113" s="28">
        <v>9.6195105752931914E-2</v>
      </c>
      <c r="E113" s="28">
        <v>0.10261989588608091</v>
      </c>
      <c r="F113" s="28">
        <v>0.10180675900477368</v>
      </c>
      <c r="G113" s="28">
        <v>9.2090907276809214E-2</v>
      </c>
      <c r="H113" s="28">
        <v>8.9884143706015565E-2</v>
      </c>
      <c r="I113" s="28">
        <v>8.6118353889861554E-2</v>
      </c>
      <c r="J113" s="28">
        <v>6.7799738243474766E-2</v>
      </c>
      <c r="K113" s="28">
        <v>6.4139022759149261E-2</v>
      </c>
      <c r="L113" s="28">
        <v>6.3345724718058674E-2</v>
      </c>
      <c r="M113" s="28">
        <v>4.9682782729695632E-2</v>
      </c>
      <c r="N113" s="28">
        <v>5.1125457030555342E-2</v>
      </c>
      <c r="O113" s="28">
        <v>5.4260444899332995E-2</v>
      </c>
      <c r="P113" s="28">
        <v>4.9921242010924814E-2</v>
      </c>
      <c r="Q113" s="28">
        <v>5.1078741012336316E-2</v>
      </c>
      <c r="R113" s="28">
        <v>4.9936053321324191E-2</v>
      </c>
      <c r="S113" s="28">
        <v>4.5618567393097928E-2</v>
      </c>
      <c r="T113" s="28">
        <v>4.9256899556549216E-2</v>
      </c>
      <c r="U113" s="28">
        <v>5.1874569961598296E-2</v>
      </c>
      <c r="V113" s="28">
        <v>5.2726288110836732E-2</v>
      </c>
      <c r="W113" s="28">
        <v>5.3459864939101633E-2</v>
      </c>
      <c r="X113" s="28">
        <v>5.5604108566540363E-2</v>
      </c>
      <c r="Y113" s="28">
        <v>4.7873120257524791E-2</v>
      </c>
      <c r="Z113" s="28">
        <v>5.0525209958712E-2</v>
      </c>
      <c r="AA113" s="28">
        <v>5.1430196840028981E-2</v>
      </c>
    </row>
    <row r="114" spans="1:27">
      <c r="A114" s="46" t="s">
        <v>24</v>
      </c>
      <c r="B114" s="46" t="s">
        <v>199</v>
      </c>
      <c r="C114" s="28" t="s">
        <v>238</v>
      </c>
      <c r="D114" s="28" t="s">
        <v>238</v>
      </c>
      <c r="E114" s="28" t="s">
        <v>238</v>
      </c>
      <c r="F114" s="28" t="s">
        <v>238</v>
      </c>
      <c r="G114" s="28">
        <v>0.34543051811170256</v>
      </c>
      <c r="H114" s="28">
        <v>0.30096356659009915</v>
      </c>
      <c r="I114" s="28">
        <v>0.29308715095998195</v>
      </c>
      <c r="J114" s="28">
        <v>0.26772231749317255</v>
      </c>
      <c r="K114" s="28">
        <v>0.2855238023958927</v>
      </c>
      <c r="L114" s="28">
        <v>0.29485561264803062</v>
      </c>
      <c r="M114" s="28">
        <v>0.31057410482276576</v>
      </c>
      <c r="N114" s="28">
        <v>0.33361948154336313</v>
      </c>
      <c r="O114" s="28">
        <v>0.35628523962445641</v>
      </c>
      <c r="P114" s="28">
        <v>0.32039953990264153</v>
      </c>
      <c r="Q114" s="28">
        <v>0.33268711985142246</v>
      </c>
      <c r="R114" s="28">
        <v>0.33637154878360376</v>
      </c>
      <c r="S114" s="28">
        <v>0.30999600764445084</v>
      </c>
      <c r="T114" s="28">
        <v>0.31729284106027722</v>
      </c>
      <c r="U114" s="28">
        <v>0.32866482705353578</v>
      </c>
      <c r="V114" s="28">
        <v>0.3322672720406501</v>
      </c>
      <c r="W114" s="28">
        <v>0.34389475627107102</v>
      </c>
      <c r="X114" s="28">
        <v>0.35232120093002206</v>
      </c>
      <c r="Y114" s="28">
        <v>0.31558623617652254</v>
      </c>
      <c r="Z114" s="28">
        <v>0.31884267064856836</v>
      </c>
      <c r="AA114" s="28">
        <v>0.32927772483165413</v>
      </c>
    </row>
    <row r="115" spans="1:27">
      <c r="A115" s="46" t="s">
        <v>24</v>
      </c>
      <c r="B115" s="46" t="s">
        <v>94</v>
      </c>
      <c r="C115" s="28">
        <v>0.11919318396152868</v>
      </c>
      <c r="D115" s="28">
        <v>9.2298802104068114E-2</v>
      </c>
      <c r="E115" s="28">
        <v>0.10016167432227079</v>
      </c>
      <c r="F115" s="28">
        <v>9.95719019452182E-2</v>
      </c>
      <c r="G115" s="28">
        <v>8.7857509773329914E-2</v>
      </c>
      <c r="H115" s="28">
        <v>9.0227019669827893E-2</v>
      </c>
      <c r="I115" s="28">
        <v>8.4456314032462301E-2</v>
      </c>
      <c r="J115" s="28">
        <v>8.0378207208983865E-2</v>
      </c>
      <c r="K115" s="28">
        <v>8.5721329950856073E-2</v>
      </c>
      <c r="L115" s="28">
        <v>9.3303214716842497E-2</v>
      </c>
      <c r="M115" s="28">
        <v>8.2866485027917852E-2</v>
      </c>
      <c r="N115" s="28">
        <v>8.4244623983940822E-2</v>
      </c>
      <c r="O115" s="28">
        <v>8.9675975424137716E-2</v>
      </c>
      <c r="P115" s="28">
        <v>8.2419599706696003E-2</v>
      </c>
      <c r="Q115" s="28">
        <v>8.5157502203965618E-2</v>
      </c>
      <c r="R115" s="28">
        <v>8.3050991482469902E-2</v>
      </c>
      <c r="S115" s="28">
        <v>7.8296090971013407E-2</v>
      </c>
      <c r="T115" s="28">
        <v>8.4414797083216836E-2</v>
      </c>
      <c r="U115" s="28">
        <v>8.7064387371348112E-2</v>
      </c>
      <c r="V115" s="28">
        <v>8.7713177350518062E-2</v>
      </c>
      <c r="W115" s="28">
        <v>8.8154343528906332E-2</v>
      </c>
      <c r="X115" s="28">
        <v>9.0004338234626113E-2</v>
      </c>
      <c r="Y115" s="28">
        <v>7.8500036020616518E-2</v>
      </c>
      <c r="Z115" s="28">
        <v>8.1300247576288787E-2</v>
      </c>
      <c r="AA115" s="28">
        <v>8.2098147320538217E-2</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28">
        <v>8.1690430664153449E-2</v>
      </c>
      <c r="D118" s="28">
        <v>5.4089639857789897E-2</v>
      </c>
      <c r="E118" s="28">
        <v>8.4569281002881525E-2</v>
      </c>
      <c r="F118" s="28">
        <v>8.4376536000976832E-2</v>
      </c>
      <c r="G118" s="28">
        <v>8.2200136728877743E-2</v>
      </c>
      <c r="H118" s="28">
        <v>7.8591674206074325E-2</v>
      </c>
      <c r="I118" s="28">
        <v>8.0572022372023405E-2</v>
      </c>
      <c r="J118" s="28">
        <v>7.1650441101771392E-2</v>
      </c>
      <c r="K118" s="28">
        <v>8.3102472692718865E-2</v>
      </c>
      <c r="L118" s="28">
        <v>8.4602884870476014E-2</v>
      </c>
      <c r="M118" s="28">
        <v>8.0280809856722868E-2</v>
      </c>
      <c r="N118" s="28">
        <v>7.991059883114511E-2</v>
      </c>
      <c r="O118" s="28">
        <v>8.538652146794655E-2</v>
      </c>
      <c r="P118" s="28">
        <v>8.3490368950215388E-2</v>
      </c>
      <c r="Q118" s="28">
        <v>8.4174559409770353E-2</v>
      </c>
      <c r="R118" s="28">
        <v>8.4597690677908274E-2</v>
      </c>
      <c r="S118" s="28">
        <v>7.8500812674624457E-2</v>
      </c>
      <c r="T118" s="28">
        <v>8.1580323844244254E-2</v>
      </c>
      <c r="U118" s="28">
        <v>8.5822291406864884E-2</v>
      </c>
      <c r="V118" s="28">
        <v>0.10017010694065598</v>
      </c>
      <c r="W118" s="28">
        <v>0.18172111585864814</v>
      </c>
      <c r="X118" s="28">
        <v>0.20154776935935814</v>
      </c>
      <c r="Y118" s="28">
        <v>0.20430418404169037</v>
      </c>
      <c r="Z118" s="28">
        <v>0.21440206646480983</v>
      </c>
      <c r="AA118" s="28">
        <v>0.22556356240910699</v>
      </c>
    </row>
    <row r="119" spans="1:27">
      <c r="A119" s="46" t="s">
        <v>25</v>
      </c>
      <c r="B119" s="46" t="s">
        <v>199</v>
      </c>
      <c r="C119" s="28" t="s">
        <v>238</v>
      </c>
      <c r="D119" s="28" t="s">
        <v>238</v>
      </c>
      <c r="E119" s="28" t="s">
        <v>238</v>
      </c>
      <c r="F119" s="28" t="s">
        <v>238</v>
      </c>
      <c r="G119" s="28" t="s">
        <v>238</v>
      </c>
      <c r="H119" s="28" t="s">
        <v>238</v>
      </c>
      <c r="I119" s="28" t="s">
        <v>238</v>
      </c>
      <c r="J119" s="28" t="s">
        <v>238</v>
      </c>
      <c r="K119" s="28" t="s">
        <v>238</v>
      </c>
      <c r="L119" s="28" t="s">
        <v>238</v>
      </c>
      <c r="M119" s="28" t="s">
        <v>238</v>
      </c>
      <c r="N119" s="28" t="s">
        <v>238</v>
      </c>
      <c r="O119" s="28" t="s">
        <v>238</v>
      </c>
      <c r="P119" s="28" t="s">
        <v>238</v>
      </c>
      <c r="Q119" s="28" t="s">
        <v>238</v>
      </c>
      <c r="R119" s="28" t="s">
        <v>238</v>
      </c>
      <c r="S119" s="28" t="s">
        <v>238</v>
      </c>
      <c r="T119" s="28" t="s">
        <v>238</v>
      </c>
      <c r="U119" s="28" t="s">
        <v>238</v>
      </c>
      <c r="V119" s="28" t="s">
        <v>238</v>
      </c>
      <c r="W119" s="28" t="s">
        <v>238</v>
      </c>
      <c r="X119" s="28" t="s">
        <v>238</v>
      </c>
      <c r="Y119" s="28" t="s">
        <v>238</v>
      </c>
      <c r="Z119" s="28" t="s">
        <v>238</v>
      </c>
      <c r="AA119" s="28" t="s">
        <v>238</v>
      </c>
    </row>
    <row r="120" spans="1:27">
      <c r="A120" s="46" t="s">
        <v>25</v>
      </c>
      <c r="B120" s="46" t="s">
        <v>94</v>
      </c>
      <c r="C120" s="28">
        <v>0.11333689566506544</v>
      </c>
      <c r="D120" s="28">
        <v>9.1366741115003508E-2</v>
      </c>
      <c r="E120" s="28">
        <v>9.5430201835735057E-2</v>
      </c>
      <c r="F120" s="28">
        <v>8.9124804132903093E-2</v>
      </c>
      <c r="G120" s="28">
        <v>8.5817847665495231E-2</v>
      </c>
      <c r="H120" s="28">
        <v>8.3491079509078775E-2</v>
      </c>
      <c r="I120" s="28">
        <v>8.2693603300488666E-2</v>
      </c>
      <c r="J120" s="28">
        <v>7.5256277140037159E-2</v>
      </c>
      <c r="K120" s="28">
        <v>8.5223017849730173E-2</v>
      </c>
      <c r="L120" s="28">
        <v>8.6911555181392042E-2</v>
      </c>
      <c r="M120" s="28">
        <v>8.1595033036256037E-2</v>
      </c>
      <c r="N120" s="28">
        <v>8.1117149254107984E-2</v>
      </c>
      <c r="O120" s="28">
        <v>8.5822115194820581E-2</v>
      </c>
      <c r="P120" s="28">
        <v>8.503019947715415E-2</v>
      </c>
      <c r="Q120" s="28">
        <v>8.5139800959373083E-2</v>
      </c>
      <c r="R120" s="28">
        <v>8.5960908793081853E-2</v>
      </c>
      <c r="S120" s="28">
        <v>8.0839776645891995E-2</v>
      </c>
      <c r="T120" s="28">
        <v>8.3130000907194052E-2</v>
      </c>
      <c r="U120" s="28">
        <v>8.7337220150638523E-2</v>
      </c>
      <c r="V120" s="28">
        <v>8.5597524776177325E-2</v>
      </c>
      <c r="W120" s="28">
        <v>8.4582321200132982E-2</v>
      </c>
      <c r="X120" s="28">
        <v>9.0419759700007651E-2</v>
      </c>
      <c r="Y120" s="28">
        <v>8.5165820014713428E-2</v>
      </c>
      <c r="Z120" s="28">
        <v>8.6656488311282823E-2</v>
      </c>
      <c r="AA120" s="28">
        <v>8.6497633117518138E-2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28" t="s">
        <v>238</v>
      </c>
      <c r="D123" s="28" t="s">
        <v>238</v>
      </c>
      <c r="E123" s="28" t="s">
        <v>238</v>
      </c>
      <c r="F123" s="28" t="s">
        <v>238</v>
      </c>
      <c r="G123" s="28" t="s">
        <v>238</v>
      </c>
      <c r="H123" s="28" t="s">
        <v>238</v>
      </c>
      <c r="I123" s="28" t="s">
        <v>238</v>
      </c>
      <c r="J123" s="28" t="s">
        <v>238</v>
      </c>
      <c r="K123" s="28" t="s">
        <v>238</v>
      </c>
      <c r="L123" s="28" t="s">
        <v>238</v>
      </c>
      <c r="M123" s="28" t="s">
        <v>238</v>
      </c>
      <c r="N123" s="28" t="s">
        <v>238</v>
      </c>
      <c r="O123" s="28" t="s">
        <v>238</v>
      </c>
      <c r="P123" s="28" t="s">
        <v>238</v>
      </c>
      <c r="Q123" s="28" t="s">
        <v>238</v>
      </c>
      <c r="R123" s="28" t="s">
        <v>238</v>
      </c>
      <c r="S123" s="28" t="s">
        <v>238</v>
      </c>
      <c r="T123" s="28" t="s">
        <v>238</v>
      </c>
      <c r="U123" s="28" t="s">
        <v>238</v>
      </c>
      <c r="V123" s="28" t="s">
        <v>238</v>
      </c>
      <c r="W123" s="28" t="s">
        <v>238</v>
      </c>
      <c r="X123" s="28" t="s">
        <v>238</v>
      </c>
      <c r="Y123" s="28" t="s">
        <v>238</v>
      </c>
      <c r="Z123" s="28" t="s">
        <v>238</v>
      </c>
      <c r="AA123" s="28" t="s">
        <v>238</v>
      </c>
    </row>
    <row r="124" spans="1:27">
      <c r="A124" s="46" t="s">
        <v>26</v>
      </c>
      <c r="B124" s="46" t="s">
        <v>199</v>
      </c>
      <c r="C124" s="28" t="s">
        <v>238</v>
      </c>
      <c r="D124" s="28" t="s">
        <v>238</v>
      </c>
      <c r="E124" s="28" t="s">
        <v>238</v>
      </c>
      <c r="F124" s="28" t="s">
        <v>238</v>
      </c>
      <c r="G124" s="28" t="s">
        <v>238</v>
      </c>
      <c r="H124" s="28" t="s">
        <v>238</v>
      </c>
      <c r="I124" s="28" t="s">
        <v>238</v>
      </c>
      <c r="J124" s="28" t="s">
        <v>238</v>
      </c>
      <c r="K124" s="28" t="s">
        <v>238</v>
      </c>
      <c r="L124" s="28" t="s">
        <v>238</v>
      </c>
      <c r="M124" s="28" t="s">
        <v>238</v>
      </c>
      <c r="N124" s="28" t="s">
        <v>238</v>
      </c>
      <c r="O124" s="28" t="s">
        <v>238</v>
      </c>
      <c r="P124" s="28" t="s">
        <v>238</v>
      </c>
      <c r="Q124" s="28" t="s">
        <v>238</v>
      </c>
      <c r="R124" s="28" t="s">
        <v>238</v>
      </c>
      <c r="S124" s="28" t="s">
        <v>238</v>
      </c>
      <c r="T124" s="28">
        <v>0.29292015145071026</v>
      </c>
      <c r="U124" s="28">
        <v>0.31029010739491769</v>
      </c>
      <c r="V124" s="28">
        <v>0.31030780159753174</v>
      </c>
      <c r="W124" s="28">
        <v>0.31512228531655329</v>
      </c>
      <c r="X124" s="28">
        <v>0.29355748683408656</v>
      </c>
      <c r="Y124" s="28">
        <v>0.29506859914927269</v>
      </c>
      <c r="Z124" s="28">
        <v>0.26404788874223512</v>
      </c>
      <c r="AA124" s="28">
        <v>0.32642327733177068</v>
      </c>
    </row>
    <row r="125" spans="1:27">
      <c r="A125" s="46" t="s">
        <v>26</v>
      </c>
      <c r="B125" s="46" t="s">
        <v>94</v>
      </c>
      <c r="C125" s="28" t="s">
        <v>238</v>
      </c>
      <c r="D125" s="28">
        <v>8.965485754854759E-3</v>
      </c>
      <c r="E125" s="28">
        <v>4.529331410818227E-2</v>
      </c>
      <c r="F125" s="28">
        <v>6.6539463470319624E-2</v>
      </c>
      <c r="G125" s="28">
        <v>4.9207219178082184E-2</v>
      </c>
      <c r="H125" s="28">
        <v>5.3827155875983454E-2</v>
      </c>
      <c r="I125" s="28">
        <v>5.3965909980430521E-2</v>
      </c>
      <c r="J125" s="28">
        <v>5.3951335616438077E-2</v>
      </c>
      <c r="K125" s="28">
        <v>5.3222054794520288E-2</v>
      </c>
      <c r="L125" s="28">
        <v>4.859773571043649E-2</v>
      </c>
      <c r="M125" s="28">
        <v>5.5298898349664977E-2</v>
      </c>
      <c r="N125" s="28">
        <v>5.8775487851345953E-2</v>
      </c>
      <c r="O125" s="28">
        <v>7.820630853005045E-2</v>
      </c>
      <c r="P125" s="28">
        <v>7.0611006937426543E-2</v>
      </c>
      <c r="Q125" s="28">
        <v>7.017415001461208E-2</v>
      </c>
      <c r="R125" s="28">
        <v>7.8898861649353211E-2</v>
      </c>
      <c r="S125" s="28">
        <v>6.7695117211786601E-2</v>
      </c>
      <c r="T125" s="28">
        <v>7.4174471616888796E-2</v>
      </c>
      <c r="U125" s="28">
        <v>7.5249201164278218E-2</v>
      </c>
      <c r="V125" s="28">
        <v>7.5464876712328752E-2</v>
      </c>
      <c r="W125" s="28">
        <v>7.1318810385779294E-2</v>
      </c>
      <c r="X125" s="28">
        <v>7.1703570586223397E-2</v>
      </c>
      <c r="Y125" s="28">
        <v>7.0122443689653174E-2</v>
      </c>
      <c r="Z125" s="28">
        <v>6.6345102133285289E-2</v>
      </c>
      <c r="AA125" s="28">
        <v>8.06066713205357E-2</v>
      </c>
    </row>
  </sheetData>
  <sheetProtection algorithmName="SHA-512" hashValue="1l5szMSKmLzm6i7gGJ2SYe5r7dpnbXH8syPI6MCWjzEtc7ZYYweJHmO6WsQYKDSMkZrJK/UztiukTydoFqZYmw==" saltValue="aQOFoQNeOj95YQypi6E9l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188736"/>
  </sheetPr>
  <dimension ref="A1:AH132"/>
  <sheetViews>
    <sheetView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3.5703125" style="6" bestFit="1" customWidth="1"/>
    <col min="33" max="16384" width="9.42578125" style="6"/>
  </cols>
  <sheetData>
    <row r="1" spans="1:34" s="36" customFormat="1" ht="23.25" customHeight="1">
      <c r="A1" s="9" t="s">
        <v>211</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205</v>
      </c>
    </row>
    <row r="3" spans="1:34" s="36" customFormat="1">
      <c r="AG3" s="6"/>
      <c r="AH3" s="6"/>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c r="AF5" s="29"/>
    </row>
    <row r="6" spans="1:34">
      <c r="A6" s="46" t="s">
        <v>16</v>
      </c>
      <c r="B6" s="46" t="s">
        <v>2</v>
      </c>
      <c r="C6" s="10">
        <v>75907.555729999993</v>
      </c>
      <c r="D6" s="10">
        <v>61280.856319999999</v>
      </c>
      <c r="E6" s="10">
        <v>51813.9899</v>
      </c>
      <c r="F6" s="10">
        <v>41340.668109999984</v>
      </c>
      <c r="G6" s="10">
        <v>32721.774319999997</v>
      </c>
      <c r="H6" s="10">
        <v>21566.707539999989</v>
      </c>
      <c r="I6" s="10">
        <v>18401.526779999993</v>
      </c>
      <c r="J6" s="10">
        <v>18507.586949999997</v>
      </c>
      <c r="K6" s="10">
        <v>17100.751199999999</v>
      </c>
      <c r="L6" s="10">
        <v>18945.325000000004</v>
      </c>
      <c r="M6" s="10">
        <v>15550.482999999998</v>
      </c>
      <c r="N6" s="10">
        <v>13974.4714</v>
      </c>
      <c r="O6" s="10">
        <v>13242.256799999999</v>
      </c>
      <c r="P6" s="10">
        <v>14350.2217</v>
      </c>
      <c r="Q6" s="10">
        <v>15934.423600000002</v>
      </c>
      <c r="R6" s="10">
        <v>15024.33609999999</v>
      </c>
      <c r="S6" s="10">
        <v>9195.193299999999</v>
      </c>
      <c r="T6" s="10">
        <v>8928.1623</v>
      </c>
      <c r="U6" s="10">
        <v>9531.8473000000013</v>
      </c>
      <c r="V6" s="10">
        <v>9404.0236000000004</v>
      </c>
      <c r="W6" s="10">
        <v>9042.3554000000004</v>
      </c>
      <c r="X6" s="10">
        <v>8615.8469000000005</v>
      </c>
      <c r="Y6" s="10">
        <v>8845.3577000000005</v>
      </c>
      <c r="Z6" s="10">
        <v>8810.6303000000007</v>
      </c>
      <c r="AA6" s="10">
        <v>8047.8222000000005</v>
      </c>
      <c r="AF6" s="29"/>
    </row>
    <row r="7" spans="1:34">
      <c r="A7" s="46" t="s">
        <v>16</v>
      </c>
      <c r="B7" s="46" t="s">
        <v>11</v>
      </c>
      <c r="C7" s="10">
        <v>27692.342899999989</v>
      </c>
      <c r="D7" s="10">
        <v>23197.903299999998</v>
      </c>
      <c r="E7" s="10">
        <v>19471.401499999996</v>
      </c>
      <c r="F7" s="10">
        <v>19900.611000000001</v>
      </c>
      <c r="G7" s="10">
        <v>14071.824400000001</v>
      </c>
      <c r="H7" s="10">
        <v>13284.5177</v>
      </c>
      <c r="I7" s="10">
        <v>14390.301100000001</v>
      </c>
      <c r="J7" s="10">
        <v>13559.225000000002</v>
      </c>
      <c r="K7" s="10">
        <v>14751.157999999999</v>
      </c>
      <c r="L7" s="10">
        <v>6272.2209999999995</v>
      </c>
      <c r="M7" s="10">
        <v>2372.614</v>
      </c>
      <c r="N7" s="10">
        <v>2887.8850000000002</v>
      </c>
      <c r="O7" s="10">
        <v>2284.0518000000002</v>
      </c>
      <c r="P7" s="10">
        <v>2758.4094</v>
      </c>
      <c r="Q7" s="10">
        <v>3146.8883999999998</v>
      </c>
      <c r="R7" s="10">
        <v>3027.7667999999999</v>
      </c>
      <c r="S7" s="10">
        <v>2922.4834000000001</v>
      </c>
      <c r="T7" s="10">
        <v>3102.4917</v>
      </c>
      <c r="U7" s="10">
        <v>3121.8649999999998</v>
      </c>
      <c r="V7" s="10">
        <v>3139.0725000000002</v>
      </c>
      <c r="W7" s="10">
        <v>3020.9148</v>
      </c>
      <c r="X7" s="10">
        <v>720.91579999999999</v>
      </c>
      <c r="Y7" s="10">
        <v>2417.46</v>
      </c>
      <c r="Z7" s="10">
        <v>0</v>
      </c>
      <c r="AA7" s="10">
        <v>0</v>
      </c>
    </row>
    <row r="8" spans="1:34">
      <c r="A8" s="46" t="s">
        <v>16</v>
      </c>
      <c r="B8" s="46" t="s">
        <v>7</v>
      </c>
      <c r="C8" s="10">
        <v>1430.43411367003</v>
      </c>
      <c r="D8" s="10">
        <v>1037.0269639137193</v>
      </c>
      <c r="E8" s="10">
        <v>1262.8687498778045</v>
      </c>
      <c r="F8" s="10">
        <v>1375.9204606325811</v>
      </c>
      <c r="G8" s="10">
        <v>1676.5415447453254</v>
      </c>
      <c r="H8" s="10">
        <v>849.59524507761</v>
      </c>
      <c r="I8" s="10">
        <v>948.36448716176392</v>
      </c>
      <c r="J8" s="10">
        <v>821.91187941699206</v>
      </c>
      <c r="K8" s="10">
        <v>1059.2660714984418</v>
      </c>
      <c r="L8" s="10">
        <v>1636.5632575355799</v>
      </c>
      <c r="M8" s="10">
        <v>4033.7253050705308</v>
      </c>
      <c r="N8" s="10">
        <v>2835.9254494163492</v>
      </c>
      <c r="O8" s="10">
        <v>2394.9996093326386</v>
      </c>
      <c r="P8" s="10">
        <v>2863.2830965338298</v>
      </c>
      <c r="Q8" s="10">
        <v>3232.1418464790299</v>
      </c>
      <c r="R8" s="10">
        <v>3806.8115429825098</v>
      </c>
      <c r="S8" s="10">
        <v>5198.4641584381998</v>
      </c>
      <c r="T8" s="10">
        <v>4756.1480232640688</v>
      </c>
      <c r="U8" s="10">
        <v>5287.5358905363582</v>
      </c>
      <c r="V8" s="10">
        <v>3711.9910336513699</v>
      </c>
      <c r="W8" s="10">
        <v>3339.9421949387579</v>
      </c>
      <c r="X8" s="10">
        <v>1688.5722721105001</v>
      </c>
      <c r="Y8" s="10">
        <v>953.81472878583895</v>
      </c>
      <c r="Z8" s="10">
        <v>1019.3709849127299</v>
      </c>
      <c r="AA8" s="10">
        <v>1048.2272229825301</v>
      </c>
    </row>
    <row r="9" spans="1:34">
      <c r="A9" s="46" t="s">
        <v>16</v>
      </c>
      <c r="B9" s="46" t="s">
        <v>12</v>
      </c>
      <c r="C9" s="10">
        <v>49.2371079999999</v>
      </c>
      <c r="D9" s="10">
        <v>3912.6750000000002</v>
      </c>
      <c r="E9" s="10">
        <v>2200.9616999999998</v>
      </c>
      <c r="F9" s="10">
        <v>1874.2363</v>
      </c>
      <c r="G9" s="10">
        <v>2316.1972999999998</v>
      </c>
      <c r="H9" s="10">
        <v>1469.8554999999999</v>
      </c>
      <c r="I9" s="10">
        <v>5.0115099999999997E-5</v>
      </c>
      <c r="J9" s="10">
        <v>2.0822508000000002</v>
      </c>
      <c r="K9" s="10">
        <v>6.2303110000000004</v>
      </c>
      <c r="L9" s="10">
        <v>32.816642999999999</v>
      </c>
      <c r="M9" s="10">
        <v>224.11920000000001</v>
      </c>
      <c r="N9" s="10">
        <v>154.94914</v>
      </c>
      <c r="O9" s="10">
        <v>106.760544</v>
      </c>
      <c r="P9" s="10">
        <v>299.93536</v>
      </c>
      <c r="Q9" s="10">
        <v>88.12894</v>
      </c>
      <c r="R9" s="10">
        <v>0</v>
      </c>
      <c r="S9" s="10">
        <v>0</v>
      </c>
      <c r="T9" s="10">
        <v>0</v>
      </c>
      <c r="U9" s="10">
        <v>0</v>
      </c>
      <c r="V9" s="10">
        <v>0</v>
      </c>
      <c r="W9" s="10">
        <v>0</v>
      </c>
      <c r="X9" s="10">
        <v>0</v>
      </c>
      <c r="Y9" s="10">
        <v>0</v>
      </c>
      <c r="Z9" s="10">
        <v>0</v>
      </c>
      <c r="AA9" s="10">
        <v>0</v>
      </c>
    </row>
    <row r="10" spans="1:34">
      <c r="A10" s="46" t="s">
        <v>16</v>
      </c>
      <c r="B10" s="46" t="s">
        <v>5</v>
      </c>
      <c r="C10" s="10">
        <v>459.50623782560598</v>
      </c>
      <c r="D10" s="10">
        <v>713.83573197537021</v>
      </c>
      <c r="E10" s="10">
        <v>679.67702889772579</v>
      </c>
      <c r="F10" s="10">
        <v>551.22196548399552</v>
      </c>
      <c r="G10" s="10">
        <v>957.08464189812867</v>
      </c>
      <c r="H10" s="10">
        <v>519.76722751048987</v>
      </c>
      <c r="I10" s="10">
        <v>81.224478911365892</v>
      </c>
      <c r="J10" s="10">
        <v>27.75848809296799</v>
      </c>
      <c r="K10" s="10">
        <v>123.07047633711198</v>
      </c>
      <c r="L10" s="10">
        <v>425.88147374974898</v>
      </c>
      <c r="M10" s="10">
        <v>1277.436978009905</v>
      </c>
      <c r="N10" s="10">
        <v>900.06566460087413</v>
      </c>
      <c r="O10" s="10">
        <v>691.86725801432806</v>
      </c>
      <c r="P10" s="10">
        <v>1602.4657412372198</v>
      </c>
      <c r="Q10" s="10">
        <v>802.44586007382782</v>
      </c>
      <c r="R10" s="10">
        <v>2022.0330901123189</v>
      </c>
      <c r="S10" s="10">
        <v>5741.5051192533338</v>
      </c>
      <c r="T10" s="10">
        <v>5761.645593066829</v>
      </c>
      <c r="U10" s="10">
        <v>4520.9097295390666</v>
      </c>
      <c r="V10" s="10">
        <v>8255.4909271201977</v>
      </c>
      <c r="W10" s="10">
        <v>6325.2495881536788</v>
      </c>
      <c r="X10" s="10">
        <v>8130.3870034821393</v>
      </c>
      <c r="Y10" s="10">
        <v>6952.88618014249</v>
      </c>
      <c r="Z10" s="10">
        <v>8160.3140838873296</v>
      </c>
      <c r="AA10" s="10">
        <v>10095.12385428987</v>
      </c>
    </row>
    <row r="11" spans="1:34">
      <c r="A11" s="46" t="s">
        <v>16</v>
      </c>
      <c r="B11" s="46" t="s">
        <v>3</v>
      </c>
      <c r="C11" s="10">
        <v>18884.874419999996</v>
      </c>
      <c r="D11" s="10">
        <v>16465.078946999998</v>
      </c>
      <c r="E11" s="10">
        <v>13734.442563999997</v>
      </c>
      <c r="F11" s="10">
        <v>11414.182485999998</v>
      </c>
      <c r="G11" s="10">
        <v>14845.312769999997</v>
      </c>
      <c r="H11" s="10">
        <v>11934.061379999994</v>
      </c>
      <c r="I11" s="10">
        <v>12531.890139999996</v>
      </c>
      <c r="J11" s="10">
        <v>11373.994515999995</v>
      </c>
      <c r="K11" s="10">
        <v>11743.861849999996</v>
      </c>
      <c r="L11" s="10">
        <v>14800.024449999997</v>
      </c>
      <c r="M11" s="10">
        <v>13707.968649999997</v>
      </c>
      <c r="N11" s="10">
        <v>12044.803580999998</v>
      </c>
      <c r="O11" s="10">
        <v>13776.437915999995</v>
      </c>
      <c r="P11" s="10">
        <v>17293.027394999997</v>
      </c>
      <c r="Q11" s="10">
        <v>15340.710688999998</v>
      </c>
      <c r="R11" s="10">
        <v>14609.982859999996</v>
      </c>
      <c r="S11" s="10">
        <v>13886.206684999997</v>
      </c>
      <c r="T11" s="10">
        <v>14419.828703999996</v>
      </c>
      <c r="U11" s="10">
        <v>15806.424482999999</v>
      </c>
      <c r="V11" s="10">
        <v>16047.588824</v>
      </c>
      <c r="W11" s="10">
        <v>15408.673753999999</v>
      </c>
      <c r="X11" s="10">
        <v>14901.871313</v>
      </c>
      <c r="Y11" s="10">
        <v>17759.555959999994</v>
      </c>
      <c r="Z11" s="10">
        <v>17345.338199999998</v>
      </c>
      <c r="AA11" s="10">
        <v>17957.380969999991</v>
      </c>
    </row>
    <row r="12" spans="1:34">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34">
      <c r="A13" s="46" t="s">
        <v>16</v>
      </c>
      <c r="B13" s="46" t="s">
        <v>9</v>
      </c>
      <c r="C13" s="10">
        <v>33873.114378999991</v>
      </c>
      <c r="D13" s="10">
        <v>51283.737070687021</v>
      </c>
      <c r="E13" s="10">
        <v>64762.718734141818</v>
      </c>
      <c r="F13" s="10">
        <v>77955.755409613019</v>
      </c>
      <c r="G13" s="10">
        <v>84947.705046105068</v>
      </c>
      <c r="H13" s="10">
        <v>90832.707688271505</v>
      </c>
      <c r="I13" s="10">
        <v>94815.580754984301</v>
      </c>
      <c r="J13" s="10">
        <v>101254.3621239715</v>
      </c>
      <c r="K13" s="10">
        <v>104813.29183246117</v>
      </c>
      <c r="L13" s="10">
        <v>108833.38570849755</v>
      </c>
      <c r="M13" s="10">
        <v>112731.5136824245</v>
      </c>
      <c r="N13" s="10">
        <v>117384.16693279748</v>
      </c>
      <c r="O13" s="10">
        <v>121315.96451973329</v>
      </c>
      <c r="P13" s="10">
        <v>122978.81255054085</v>
      </c>
      <c r="Q13" s="10">
        <v>123955.21902849135</v>
      </c>
      <c r="R13" s="10">
        <v>124687.46809995981</v>
      </c>
      <c r="S13" s="10">
        <v>127928.26159681886</v>
      </c>
      <c r="T13" s="10">
        <v>128936.40880944916</v>
      </c>
      <c r="U13" s="10">
        <v>129051.91048214215</v>
      </c>
      <c r="V13" s="10">
        <v>127919.70349500664</v>
      </c>
      <c r="W13" s="10">
        <v>131422.12233334425</v>
      </c>
      <c r="X13" s="10">
        <v>133259.37559226193</v>
      </c>
      <c r="Y13" s="10">
        <v>137273.76232872397</v>
      </c>
      <c r="Z13" s="10">
        <v>136620.93779975202</v>
      </c>
      <c r="AA13" s="10">
        <v>137394.44240610886</v>
      </c>
    </row>
    <row r="14" spans="1:34">
      <c r="A14" s="46" t="s">
        <v>16</v>
      </c>
      <c r="B14" s="46" t="s">
        <v>8</v>
      </c>
      <c r="C14" s="10">
        <v>21012.215999699998</v>
      </c>
      <c r="D14" s="10">
        <v>22194.11185030494</v>
      </c>
      <c r="E14" s="10">
        <v>26231.388058277942</v>
      </c>
      <c r="F14" s="10">
        <v>29314.727060667898</v>
      </c>
      <c r="G14" s="10">
        <v>39162.670430840757</v>
      </c>
      <c r="H14" s="10">
        <v>40887.525734975417</v>
      </c>
      <c r="I14" s="10">
        <v>43934.552109178934</v>
      </c>
      <c r="J14" s="10">
        <v>43738.267546966279</v>
      </c>
      <c r="K14" s="10">
        <v>46730.198245689862</v>
      </c>
      <c r="L14" s="10">
        <v>50107.282613656243</v>
      </c>
      <c r="M14" s="10">
        <v>53190.303300051106</v>
      </c>
      <c r="N14" s="10">
        <v>56550.786309960546</v>
      </c>
      <c r="O14" s="10">
        <v>56973.646451464214</v>
      </c>
      <c r="P14" s="10">
        <v>51371.28588403864</v>
      </c>
      <c r="Q14" s="10">
        <v>53682.786374764561</v>
      </c>
      <c r="R14" s="10">
        <v>56939.644391522655</v>
      </c>
      <c r="S14" s="10">
        <v>57770.526099515606</v>
      </c>
      <c r="T14" s="10">
        <v>59282.822333785691</v>
      </c>
      <c r="U14" s="10">
        <v>61272.55588512159</v>
      </c>
      <c r="V14" s="10">
        <v>62080.628180683874</v>
      </c>
      <c r="W14" s="10">
        <v>64685.400677665821</v>
      </c>
      <c r="X14" s="10">
        <v>67992.016942595219</v>
      </c>
      <c r="Y14" s="10">
        <v>61959.61440186562</v>
      </c>
      <c r="Z14" s="10">
        <v>67441.749360758404</v>
      </c>
      <c r="AA14" s="10">
        <v>70166.822802911614</v>
      </c>
    </row>
    <row r="15" spans="1:34">
      <c r="A15" s="46" t="s">
        <v>16</v>
      </c>
      <c r="B15" s="46" t="s">
        <v>85</v>
      </c>
      <c r="C15" s="10">
        <v>1537.9450356999989</v>
      </c>
      <c r="D15" s="10">
        <v>2145.0395950688167</v>
      </c>
      <c r="E15" s="10">
        <v>3975.7133235696092</v>
      </c>
      <c r="F15" s="10">
        <v>5507.7239060002667</v>
      </c>
      <c r="G15" s="10">
        <v>5430.7839574515483</v>
      </c>
      <c r="H15" s="10">
        <v>6403.9453739594201</v>
      </c>
      <c r="I15" s="10">
        <v>6767.4353903839783</v>
      </c>
      <c r="J15" s="10">
        <v>6397.9377889248672</v>
      </c>
      <c r="K15" s="10">
        <v>7043.8998703313082</v>
      </c>
      <c r="L15" s="10">
        <v>7328.7295549810779</v>
      </c>
      <c r="M15" s="10">
        <v>7384.4488789528878</v>
      </c>
      <c r="N15" s="10">
        <v>7520.1203565668775</v>
      </c>
      <c r="O15" s="10">
        <v>7885.4669430571103</v>
      </c>
      <c r="P15" s="10">
        <v>7547.0654841125979</v>
      </c>
      <c r="Q15" s="10">
        <v>7718.0432998784072</v>
      </c>
      <c r="R15" s="10">
        <v>7705.3919601771595</v>
      </c>
      <c r="S15" s="10">
        <v>7367.3409642410998</v>
      </c>
      <c r="T15" s="10">
        <v>7547.8325879924978</v>
      </c>
      <c r="U15" s="10">
        <v>7787.8235003627988</v>
      </c>
      <c r="V15" s="10">
        <v>7470.0282667490001</v>
      </c>
      <c r="W15" s="10">
        <v>8388.0490088441002</v>
      </c>
      <c r="X15" s="10">
        <v>8532.679960027599</v>
      </c>
      <c r="Y15" s="10">
        <v>8185.4399394228985</v>
      </c>
      <c r="Z15" s="10">
        <v>8395.4200622010994</v>
      </c>
      <c r="AA15" s="10">
        <v>8389.8240379837007</v>
      </c>
      <c r="AG15" s="36"/>
      <c r="AH15" s="36"/>
    </row>
    <row r="16" spans="1:34">
      <c r="A16" s="46" t="s">
        <v>16</v>
      </c>
      <c r="B16" s="46" t="s">
        <v>198</v>
      </c>
      <c r="C16" s="10">
        <v>986.30168000000003</v>
      </c>
      <c r="D16" s="10">
        <v>1357.270939999999</v>
      </c>
      <c r="E16" s="10">
        <v>1562.6703999999988</v>
      </c>
      <c r="F16" s="10">
        <v>1378.1480799999981</v>
      </c>
      <c r="G16" s="10">
        <v>9146.0652194059694</v>
      </c>
      <c r="H16" s="10">
        <v>12675.964765438059</v>
      </c>
      <c r="I16" s="10">
        <v>13198.986136488058</v>
      </c>
      <c r="J16" s="10">
        <v>13250.650181209799</v>
      </c>
      <c r="K16" s="10">
        <v>15729.169240627993</v>
      </c>
      <c r="L16" s="10">
        <v>18030.757020862842</v>
      </c>
      <c r="M16" s="10">
        <v>18623.051786033469</v>
      </c>
      <c r="N16" s="10">
        <v>19512.362545618449</v>
      </c>
      <c r="O16" s="10">
        <v>19973.810726906999</v>
      </c>
      <c r="P16" s="10">
        <v>18601.786452311197</v>
      </c>
      <c r="Q16" s="10">
        <v>18701.377448517898</v>
      </c>
      <c r="R16" s="10">
        <v>19728.558731575198</v>
      </c>
      <c r="S16" s="10">
        <v>19154.562531049894</v>
      </c>
      <c r="T16" s="10">
        <v>20130.394686257201</v>
      </c>
      <c r="U16" s="10">
        <v>20535.570082794897</v>
      </c>
      <c r="V16" s="10">
        <v>21048.0449853504</v>
      </c>
      <c r="W16" s="10">
        <v>22060.321178561895</v>
      </c>
      <c r="X16" s="10">
        <v>22302.161277094299</v>
      </c>
      <c r="Y16" s="10">
        <v>20278.5052794578</v>
      </c>
      <c r="Z16" s="10">
        <v>19928.9260667811</v>
      </c>
      <c r="AA16" s="10">
        <v>20469.752100515594</v>
      </c>
      <c r="AG16" s="36"/>
      <c r="AH16" s="36"/>
    </row>
    <row r="17" spans="1:34">
      <c r="A17" s="46" t="s">
        <v>16</v>
      </c>
      <c r="B17" s="46" t="s">
        <v>15</v>
      </c>
      <c r="C17" s="10">
        <v>87.289498545999905</v>
      </c>
      <c r="D17" s="10">
        <v>85.172550799999982</v>
      </c>
      <c r="E17" s="10">
        <v>107.07250962999998</v>
      </c>
      <c r="F17" s="10">
        <v>120.7422243599999</v>
      </c>
      <c r="G17" s="10">
        <v>132.86454877999989</v>
      </c>
      <c r="H17" s="10">
        <v>152.97773625999989</v>
      </c>
      <c r="I17" s="10">
        <v>168.30413126000002</v>
      </c>
      <c r="J17" s="10">
        <v>175.72295424999999</v>
      </c>
      <c r="K17" s="10">
        <v>211.3669463199999</v>
      </c>
      <c r="L17" s="10">
        <v>242.12201746999989</v>
      </c>
      <c r="M17" s="10">
        <v>251.8787154499999</v>
      </c>
      <c r="N17" s="10">
        <v>278.52174027999985</v>
      </c>
      <c r="O17" s="10">
        <v>319.54677423999993</v>
      </c>
      <c r="P17" s="10">
        <v>338.48836026999987</v>
      </c>
      <c r="Q17" s="10">
        <v>377.24916479999899</v>
      </c>
      <c r="R17" s="10">
        <v>407.07671035999897</v>
      </c>
      <c r="S17" s="10">
        <v>418.09028695000001</v>
      </c>
      <c r="T17" s="10">
        <v>465.64772859999999</v>
      </c>
      <c r="U17" s="10">
        <v>508.02167720000006</v>
      </c>
      <c r="V17" s="10">
        <v>538.83958782999991</v>
      </c>
      <c r="W17" s="10">
        <v>572.87368839999908</v>
      </c>
      <c r="X17" s="10">
        <v>624.63709846999905</v>
      </c>
      <c r="Y17" s="10">
        <v>620.79241749999994</v>
      </c>
      <c r="Z17" s="10">
        <v>676.51931530000002</v>
      </c>
      <c r="AA17" s="10">
        <v>719.74278300000003</v>
      </c>
      <c r="AG17" s="36"/>
      <c r="AH17" s="36"/>
    </row>
    <row r="18" spans="1:34">
      <c r="A18" s="53" t="s">
        <v>84</v>
      </c>
      <c r="B18" s="53"/>
      <c r="C18" s="27">
        <v>181920.81710244159</v>
      </c>
      <c r="D18" s="27">
        <v>183672.70826974986</v>
      </c>
      <c r="E18" s="27">
        <v>185802.90446839493</v>
      </c>
      <c r="F18" s="27">
        <v>190733.93700275774</v>
      </c>
      <c r="G18" s="27">
        <v>205408.82417922679</v>
      </c>
      <c r="H18" s="27">
        <v>200577.6258914925</v>
      </c>
      <c r="I18" s="27">
        <v>205238.16555848351</v>
      </c>
      <c r="J18" s="27">
        <v>209109.49967963243</v>
      </c>
      <c r="K18" s="27">
        <v>219312.26404426584</v>
      </c>
      <c r="L18" s="27">
        <v>226655.10873975305</v>
      </c>
      <c r="M18" s="27">
        <v>229347.54349599237</v>
      </c>
      <c r="N18" s="27">
        <v>234044.05812024057</v>
      </c>
      <c r="O18" s="27">
        <v>238964.80934274857</v>
      </c>
      <c r="P18" s="27">
        <v>240004.78142404434</v>
      </c>
      <c r="Q18" s="27">
        <v>242979.41465200504</v>
      </c>
      <c r="R18" s="27">
        <v>247959.07028668965</v>
      </c>
      <c r="S18" s="27">
        <v>249582.63414126699</v>
      </c>
      <c r="T18" s="27">
        <v>253331.38246641544</v>
      </c>
      <c r="U18" s="27">
        <v>257424.46403069689</v>
      </c>
      <c r="V18" s="27">
        <v>259615.41140039149</v>
      </c>
      <c r="W18" s="27">
        <v>264265.90262390854</v>
      </c>
      <c r="X18" s="27">
        <v>266768.4641590417</v>
      </c>
      <c r="Y18" s="27">
        <v>265247.18893589865</v>
      </c>
      <c r="Z18" s="27">
        <v>268399.20617359265</v>
      </c>
      <c r="AA18" s="27">
        <v>274289.1383777922</v>
      </c>
      <c r="AD18" s="36"/>
      <c r="AE18" s="36"/>
      <c r="AF18" s="36"/>
      <c r="AG18" s="36"/>
      <c r="AH18" s="36"/>
    </row>
    <row r="19" spans="1:34">
      <c r="AD19" s="36"/>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c r="AD20" s="36"/>
      <c r="AE20" s="36"/>
      <c r="AF20" s="36"/>
      <c r="AG20" s="36"/>
      <c r="AH20" s="36"/>
    </row>
    <row r="21" spans="1:34">
      <c r="A21" s="46" t="s">
        <v>22</v>
      </c>
      <c r="B21" s="46" t="s">
        <v>2</v>
      </c>
      <c r="C21" s="10">
        <v>35292.095600000001</v>
      </c>
      <c r="D21" s="10">
        <v>29726.097359999996</v>
      </c>
      <c r="E21" s="10">
        <v>23699.3001</v>
      </c>
      <c r="F21" s="10">
        <v>19504.565900000001</v>
      </c>
      <c r="G21" s="10">
        <v>11003.136399999999</v>
      </c>
      <c r="H21" s="10">
        <v>3895.0329000000002</v>
      </c>
      <c r="I21" s="10">
        <v>4359.5295000000006</v>
      </c>
      <c r="J21" s="10">
        <v>3700.4956000000002</v>
      </c>
      <c r="K21" s="10">
        <v>4562.1352000000006</v>
      </c>
      <c r="L21" s="10">
        <v>5865.1755000000003</v>
      </c>
      <c r="M21" s="10">
        <v>6298.3642999999993</v>
      </c>
      <c r="N21" s="10">
        <v>5690.7055</v>
      </c>
      <c r="O21" s="10">
        <v>5749.4382000000005</v>
      </c>
      <c r="P21" s="10">
        <v>5204.8418000000001</v>
      </c>
      <c r="Q21" s="10">
        <v>6598.1133</v>
      </c>
      <c r="R21" s="10">
        <v>6616.4834999999894</v>
      </c>
      <c r="S21" s="10">
        <v>0</v>
      </c>
      <c r="T21" s="10">
        <v>0</v>
      </c>
      <c r="U21" s="10">
        <v>0</v>
      </c>
      <c r="V21" s="10">
        <v>0</v>
      </c>
      <c r="W21" s="10">
        <v>0</v>
      </c>
      <c r="X21" s="10">
        <v>0</v>
      </c>
      <c r="Y21" s="10">
        <v>0</v>
      </c>
      <c r="Z21" s="10">
        <v>0</v>
      </c>
      <c r="AA21" s="10">
        <v>0</v>
      </c>
      <c r="AD21" s="36"/>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4.2558150000000001</v>
      </c>
      <c r="D23" s="10">
        <v>108.3725801632754</v>
      </c>
      <c r="E23" s="10">
        <v>125.78072214614799</v>
      </c>
      <c r="F23" s="10">
        <v>159.68802614612099</v>
      </c>
      <c r="G23" s="10">
        <v>427.83743613659129</v>
      </c>
      <c r="H23" s="10">
        <v>6.7290762311990004</v>
      </c>
      <c r="I23" s="10">
        <v>77.36063057202999</v>
      </c>
      <c r="J23" s="10">
        <v>2.0956428713199999</v>
      </c>
      <c r="K23" s="10">
        <v>123.41384836499901</v>
      </c>
      <c r="L23" s="10">
        <v>235.32302200332001</v>
      </c>
      <c r="M23" s="10">
        <v>859.97318909364003</v>
      </c>
      <c r="N23" s="10">
        <v>374.33728289411999</v>
      </c>
      <c r="O23" s="10">
        <v>448.73049411362001</v>
      </c>
      <c r="P23" s="10">
        <v>573.5243858747001</v>
      </c>
      <c r="Q23" s="10">
        <v>758.89054664039998</v>
      </c>
      <c r="R23" s="10">
        <v>1073.21780796895</v>
      </c>
      <c r="S23" s="10">
        <v>1489.4157091975001</v>
      </c>
      <c r="T23" s="10">
        <v>1451.4411412589</v>
      </c>
      <c r="U23" s="10">
        <v>1663.4773455104</v>
      </c>
      <c r="V23" s="10">
        <v>1.1423538000000001E-3</v>
      </c>
      <c r="W23" s="10">
        <v>1.1078733E-3</v>
      </c>
      <c r="X23" s="10">
        <v>1.4809345999999999E-3</v>
      </c>
      <c r="Y23" s="10">
        <v>1.6474795E-3</v>
      </c>
      <c r="Z23" s="10">
        <v>1.8695415999999999E-3</v>
      </c>
      <c r="AA23" s="10">
        <v>1.8503863E-3</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0.40423210224300005</v>
      </c>
      <c r="D25" s="10">
        <v>51.238718155195897</v>
      </c>
      <c r="E25" s="10">
        <v>18.69720243185099</v>
      </c>
      <c r="F25" s="10">
        <v>5.140218557616989</v>
      </c>
      <c r="G25" s="10">
        <v>228.27962248188484</v>
      </c>
      <c r="H25" s="10">
        <v>63.597486896152915</v>
      </c>
      <c r="I25" s="10">
        <v>6.9022263828569894</v>
      </c>
      <c r="J25" s="10">
        <v>0.44737013594800001</v>
      </c>
      <c r="K25" s="10">
        <v>1.5493411173069991</v>
      </c>
      <c r="L25" s="10">
        <v>2.6167930843680005</v>
      </c>
      <c r="M25" s="10">
        <v>258.28938605824806</v>
      </c>
      <c r="N25" s="10">
        <v>238.390684362369</v>
      </c>
      <c r="O25" s="10">
        <v>229.765662154339</v>
      </c>
      <c r="P25" s="10">
        <v>427.98881850366985</v>
      </c>
      <c r="Q25" s="10">
        <v>101.18872478445991</v>
      </c>
      <c r="R25" s="10">
        <v>654.73608644593003</v>
      </c>
      <c r="S25" s="10">
        <v>3077.3499047501</v>
      </c>
      <c r="T25" s="10">
        <v>2463.8347291702376</v>
      </c>
      <c r="U25" s="10">
        <v>2218.4573428254002</v>
      </c>
      <c r="V25" s="10">
        <v>3615.4005160665602</v>
      </c>
      <c r="W25" s="10">
        <v>2682.0041721739999</v>
      </c>
      <c r="X25" s="10">
        <v>3012.5809181039704</v>
      </c>
      <c r="Y25" s="10">
        <v>2578.6276194912398</v>
      </c>
      <c r="Z25" s="10">
        <v>4184.7094554907999</v>
      </c>
      <c r="AA25" s="10">
        <v>3974.8219048955002</v>
      </c>
    </row>
    <row r="26" spans="1:34" s="36" customFormat="1">
      <c r="A26" s="46" t="s">
        <v>22</v>
      </c>
      <c r="B26" s="46" t="s">
        <v>3</v>
      </c>
      <c r="C26" s="10">
        <v>3192.3725359999999</v>
      </c>
      <c r="D26" s="10">
        <v>2982.8076350000001</v>
      </c>
      <c r="E26" s="10">
        <v>3301.836194</v>
      </c>
      <c r="F26" s="10">
        <v>2911.2167399999998</v>
      </c>
      <c r="G26" s="10">
        <v>3795.58581</v>
      </c>
      <c r="H26" s="10">
        <v>3091.4046600000001</v>
      </c>
      <c r="I26" s="10">
        <v>2412.1959799999991</v>
      </c>
      <c r="J26" s="10">
        <v>2189.17767</v>
      </c>
      <c r="K26" s="10">
        <v>2196.0380700000001</v>
      </c>
      <c r="L26" s="10">
        <v>3015.39131</v>
      </c>
      <c r="M26" s="10">
        <v>3136.7270600000002</v>
      </c>
      <c r="N26" s="10">
        <v>2893.5316350000003</v>
      </c>
      <c r="O26" s="10">
        <v>2260.0353399999999</v>
      </c>
      <c r="P26" s="10">
        <v>3577.391165</v>
      </c>
      <c r="Q26" s="10">
        <v>2921.9424600000002</v>
      </c>
      <c r="R26" s="10">
        <v>2511.7478300000002</v>
      </c>
      <c r="S26" s="10">
        <v>2586.38483</v>
      </c>
      <c r="T26" s="10">
        <v>2495.922399999999</v>
      </c>
      <c r="U26" s="10">
        <v>2917.8093049999998</v>
      </c>
      <c r="V26" s="10">
        <v>3169.67994</v>
      </c>
      <c r="W26" s="10">
        <v>3062.3613800000003</v>
      </c>
      <c r="X26" s="10">
        <v>2680.21785</v>
      </c>
      <c r="Y26" s="10">
        <v>3765.0867449999987</v>
      </c>
      <c r="Z26" s="10">
        <v>3581.5478899999989</v>
      </c>
      <c r="AA26" s="10">
        <v>3816.1710999999987</v>
      </c>
    </row>
    <row r="27" spans="1:34" s="36" customFormat="1">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row>
    <row r="28" spans="1:34" s="36" customFormat="1">
      <c r="A28" s="46" t="s">
        <v>22</v>
      </c>
      <c r="B28" s="46" t="s">
        <v>9</v>
      </c>
      <c r="C28" s="10">
        <v>8067.1112249999969</v>
      </c>
      <c r="D28" s="10">
        <v>15366.956120220062</v>
      </c>
      <c r="E28" s="10">
        <v>22789.146857384792</v>
      </c>
      <c r="F28" s="10">
        <v>28069.996569224008</v>
      </c>
      <c r="G28" s="10">
        <v>32140.064180040488</v>
      </c>
      <c r="H28" s="10">
        <v>30335.861671341961</v>
      </c>
      <c r="I28" s="10">
        <v>30930.394848476601</v>
      </c>
      <c r="J28" s="10">
        <v>32318.150687300425</v>
      </c>
      <c r="K28" s="10">
        <v>33655.391705509704</v>
      </c>
      <c r="L28" s="10">
        <v>34056.203869673831</v>
      </c>
      <c r="M28" s="10">
        <v>33824.826175177564</v>
      </c>
      <c r="N28" s="10">
        <v>35163.57213888898</v>
      </c>
      <c r="O28" s="10">
        <v>36825.171850279767</v>
      </c>
      <c r="P28" s="10">
        <v>37876.358531027101</v>
      </c>
      <c r="Q28" s="10">
        <v>33969.34346568305</v>
      </c>
      <c r="R28" s="10">
        <v>35129.46895322801</v>
      </c>
      <c r="S28" s="10">
        <v>34599.924190750062</v>
      </c>
      <c r="T28" s="10">
        <v>35186.746730148858</v>
      </c>
      <c r="U28" s="10">
        <v>34535.720970157527</v>
      </c>
      <c r="V28" s="10">
        <v>32886.756215809022</v>
      </c>
      <c r="W28" s="10">
        <v>34057.168468598808</v>
      </c>
      <c r="X28" s="10">
        <v>35202.868774815914</v>
      </c>
      <c r="Y28" s="10">
        <v>38863.035672020829</v>
      </c>
      <c r="Z28" s="10">
        <v>35519.350145670083</v>
      </c>
      <c r="AA28" s="10">
        <v>37721.74779745363</v>
      </c>
    </row>
    <row r="29" spans="1:34" s="36" customFormat="1">
      <c r="A29" s="46" t="s">
        <v>22</v>
      </c>
      <c r="B29" s="46" t="s">
        <v>8</v>
      </c>
      <c r="C29" s="10">
        <v>8568.1699112000006</v>
      </c>
      <c r="D29" s="10">
        <v>9348.0657910255577</v>
      </c>
      <c r="E29" s="10">
        <v>14726.131602996495</v>
      </c>
      <c r="F29" s="10">
        <v>17674.915427393578</v>
      </c>
      <c r="G29" s="10">
        <v>26103.939855877739</v>
      </c>
      <c r="H29" s="10">
        <v>27677.426437909056</v>
      </c>
      <c r="I29" s="10">
        <v>29787.360899483403</v>
      </c>
      <c r="J29" s="10">
        <v>28585.881534402091</v>
      </c>
      <c r="K29" s="10">
        <v>30002.234238623641</v>
      </c>
      <c r="L29" s="10">
        <v>31073.678455697474</v>
      </c>
      <c r="M29" s="10">
        <v>30329.165026062161</v>
      </c>
      <c r="N29" s="10">
        <v>31972.606599043978</v>
      </c>
      <c r="O29" s="10">
        <v>32450.999214264721</v>
      </c>
      <c r="P29" s="10">
        <v>29680.334591873147</v>
      </c>
      <c r="Q29" s="10">
        <v>30281.344469847918</v>
      </c>
      <c r="R29" s="10">
        <v>32746.65004990347</v>
      </c>
      <c r="S29" s="10">
        <v>33073.762441440456</v>
      </c>
      <c r="T29" s="10">
        <v>33266.381361059677</v>
      </c>
      <c r="U29" s="10">
        <v>32830.158000238422</v>
      </c>
      <c r="V29" s="10">
        <v>31710.465871128057</v>
      </c>
      <c r="W29" s="10">
        <v>33886.535646645199</v>
      </c>
      <c r="X29" s="10">
        <v>34457.121706752376</v>
      </c>
      <c r="Y29" s="10">
        <v>30616.614438215296</v>
      </c>
      <c r="Z29" s="10">
        <v>32532.923892733896</v>
      </c>
      <c r="AA29" s="10">
        <v>35050.985026159891</v>
      </c>
    </row>
    <row r="30" spans="1:34" s="36" customFormat="1">
      <c r="A30" s="46" t="s">
        <v>22</v>
      </c>
      <c r="B30" s="46" t="s">
        <v>85</v>
      </c>
      <c r="C30" s="10">
        <v>444.64775570000006</v>
      </c>
      <c r="D30" s="10">
        <v>595.35515195439882</v>
      </c>
      <c r="E30" s="10">
        <v>1834.3501883193198</v>
      </c>
      <c r="F30" s="10">
        <v>3340.3455420822584</v>
      </c>
      <c r="G30" s="10">
        <v>3424.6451858074697</v>
      </c>
      <c r="H30" s="10">
        <v>4427.1999103375701</v>
      </c>
      <c r="I30" s="10">
        <v>4814.4444045317596</v>
      </c>
      <c r="J30" s="10">
        <v>4438.6883680841984</v>
      </c>
      <c r="K30" s="10">
        <v>4792.9997088784994</v>
      </c>
      <c r="L30" s="10">
        <v>4825.9960484370395</v>
      </c>
      <c r="M30" s="10">
        <v>4647.6315714012489</v>
      </c>
      <c r="N30" s="10">
        <v>4739.2941827294399</v>
      </c>
      <c r="O30" s="10">
        <v>4968.0189179271101</v>
      </c>
      <c r="P30" s="10">
        <v>4806.3145113938999</v>
      </c>
      <c r="Q30" s="10">
        <v>4990.3438645203096</v>
      </c>
      <c r="R30" s="10">
        <v>5006.8820118416597</v>
      </c>
      <c r="S30" s="10">
        <v>4877.9269592003002</v>
      </c>
      <c r="T30" s="10">
        <v>5002.8442325656997</v>
      </c>
      <c r="U30" s="10">
        <v>5032.1888575822995</v>
      </c>
      <c r="V30" s="10">
        <v>4850.1995701365004</v>
      </c>
      <c r="W30" s="10">
        <v>5020.4589343969001</v>
      </c>
      <c r="X30" s="10">
        <v>5016.112588809</v>
      </c>
      <c r="Y30" s="10">
        <v>3759.1268405101005</v>
      </c>
      <c r="Z30" s="10">
        <v>3858.7117399004997</v>
      </c>
      <c r="AA30" s="10">
        <v>3859.8990690677001</v>
      </c>
    </row>
    <row r="31" spans="1:34" s="36" customFormat="1">
      <c r="A31" s="46" t="s">
        <v>22</v>
      </c>
      <c r="B31" s="46" t="s">
        <v>198</v>
      </c>
      <c r="C31" s="10">
        <v>197.13080000000002</v>
      </c>
      <c r="D31" s="10">
        <v>219.46726000000001</v>
      </c>
      <c r="E31" s="10">
        <v>350.96429999999896</v>
      </c>
      <c r="F31" s="10">
        <v>309.53805999999997</v>
      </c>
      <c r="G31" s="10">
        <v>5131.3346569239302</v>
      </c>
      <c r="H31" s="10">
        <v>6628.5834733575985</v>
      </c>
      <c r="I31" s="10">
        <v>6456.4670183468988</v>
      </c>
      <c r="J31" s="10">
        <v>5924.381655060999</v>
      </c>
      <c r="K31" s="10">
        <v>7129.2221794390016</v>
      </c>
      <c r="L31" s="10">
        <v>7829.439500940699</v>
      </c>
      <c r="M31" s="10">
        <v>7585.7883108613014</v>
      </c>
      <c r="N31" s="10">
        <v>7777.8305703483975</v>
      </c>
      <c r="O31" s="10">
        <v>8077.1658259460992</v>
      </c>
      <c r="P31" s="10">
        <v>7687.5101841738988</v>
      </c>
      <c r="Q31" s="10">
        <v>7511.9535494801976</v>
      </c>
      <c r="R31" s="10">
        <v>7822.8254656192976</v>
      </c>
      <c r="S31" s="10">
        <v>7425.162700999299</v>
      </c>
      <c r="T31" s="10">
        <v>8001.6475764821998</v>
      </c>
      <c r="U31" s="10">
        <v>7528.6591037204998</v>
      </c>
      <c r="V31" s="10">
        <v>8059.0694764891005</v>
      </c>
      <c r="W31" s="10">
        <v>8586.3195852991976</v>
      </c>
      <c r="X31" s="10">
        <v>8533.5162521949005</v>
      </c>
      <c r="Y31" s="10">
        <v>7903.1609106101987</v>
      </c>
      <c r="Z31" s="10">
        <v>7534.5022018648988</v>
      </c>
      <c r="AA31" s="10">
        <v>7971.9572241043979</v>
      </c>
    </row>
    <row r="32" spans="1:34" s="36" customFormat="1">
      <c r="A32" s="30" t="s">
        <v>22</v>
      </c>
      <c r="B32" s="30" t="s">
        <v>15</v>
      </c>
      <c r="C32" s="10">
        <v>13.289006354</v>
      </c>
      <c r="D32" s="10">
        <v>14.72314272</v>
      </c>
      <c r="E32" s="10">
        <v>20.141554189999987</v>
      </c>
      <c r="F32" s="10">
        <v>24.080533559999999</v>
      </c>
      <c r="G32" s="10">
        <v>28.491264619999999</v>
      </c>
      <c r="H32" s="10">
        <v>34.193204960000003</v>
      </c>
      <c r="I32" s="10">
        <v>38.467744960000005</v>
      </c>
      <c r="J32" s="10">
        <v>40.841851849999998</v>
      </c>
      <c r="K32" s="10">
        <v>48.078528019999986</v>
      </c>
      <c r="L32" s="10">
        <v>54.302235969999991</v>
      </c>
      <c r="M32" s="10">
        <v>58.962584549999896</v>
      </c>
      <c r="N32" s="10">
        <v>65.897766879999992</v>
      </c>
      <c r="O32" s="10">
        <v>75.483785239999975</v>
      </c>
      <c r="P32" s="10">
        <v>82.512617269999893</v>
      </c>
      <c r="Q32" s="10">
        <v>92.781587400000006</v>
      </c>
      <c r="R32" s="10">
        <v>100.73431905999999</v>
      </c>
      <c r="S32" s="10">
        <v>108.08882455</v>
      </c>
      <c r="T32" s="10">
        <v>117.79171659999999</v>
      </c>
      <c r="U32" s="10">
        <v>126.8534337</v>
      </c>
      <c r="V32" s="10">
        <v>134.04753332999996</v>
      </c>
      <c r="W32" s="10">
        <v>145.69253740000002</v>
      </c>
      <c r="X32" s="10">
        <v>155.37872976999901</v>
      </c>
      <c r="Y32" s="10">
        <v>160.8177634999999</v>
      </c>
      <c r="Z32" s="10">
        <v>175.22832530000002</v>
      </c>
      <c r="AA32" s="10">
        <v>186.39416699999998</v>
      </c>
    </row>
    <row r="33" spans="1:29" s="36" customFormat="1">
      <c r="A33" s="53" t="s">
        <v>84</v>
      </c>
      <c r="B33" s="53"/>
      <c r="C33" s="27">
        <v>55779.47688135624</v>
      </c>
      <c r="D33" s="27">
        <v>58413.083759238485</v>
      </c>
      <c r="E33" s="27">
        <v>66866.348721468603</v>
      </c>
      <c r="F33" s="27">
        <v>71999.487016963583</v>
      </c>
      <c r="G33" s="27">
        <v>82283.314411888117</v>
      </c>
      <c r="H33" s="27">
        <v>76160.028821033542</v>
      </c>
      <c r="I33" s="27">
        <v>78883.123252753547</v>
      </c>
      <c r="J33" s="27">
        <v>77200.160379704976</v>
      </c>
      <c r="K33" s="27">
        <v>82511.062819953164</v>
      </c>
      <c r="L33" s="27">
        <v>86958.126735806727</v>
      </c>
      <c r="M33" s="27">
        <v>86999.727603204155</v>
      </c>
      <c r="N33" s="27">
        <v>88916.166360147297</v>
      </c>
      <c r="O33" s="27">
        <v>91084.809289925644</v>
      </c>
      <c r="P33" s="27">
        <v>89916.776605116407</v>
      </c>
      <c r="Q33" s="27">
        <v>87225.901968356324</v>
      </c>
      <c r="R33" s="27">
        <v>91662.74602406731</v>
      </c>
      <c r="S33" s="27">
        <v>87238.01556088771</v>
      </c>
      <c r="T33" s="27">
        <v>87986.609887285565</v>
      </c>
      <c r="U33" s="27">
        <v>86853.32435873455</v>
      </c>
      <c r="V33" s="27">
        <v>84425.620265313031</v>
      </c>
      <c r="W33" s="27">
        <v>87440.541832387389</v>
      </c>
      <c r="X33" s="27">
        <v>89057.798301380753</v>
      </c>
      <c r="Y33" s="27">
        <v>87646.471636827162</v>
      </c>
      <c r="Z33" s="27">
        <v>87386.975520501786</v>
      </c>
      <c r="AA33" s="27">
        <v>92581.978139067418</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row>
    <row r="36" spans="1:29" s="36" customFormat="1">
      <c r="A36" s="46" t="s">
        <v>23</v>
      </c>
      <c r="B36" s="46" t="s">
        <v>2</v>
      </c>
      <c r="C36" s="10">
        <v>40615.460129999992</v>
      </c>
      <c r="D36" s="10">
        <v>31554.758960000003</v>
      </c>
      <c r="E36" s="10">
        <v>28114.6898</v>
      </c>
      <c r="F36" s="10">
        <v>21836.102209999986</v>
      </c>
      <c r="G36" s="10">
        <v>21718.637919999997</v>
      </c>
      <c r="H36" s="10">
        <v>17671.67463999999</v>
      </c>
      <c r="I36" s="10">
        <v>14041.997279999992</v>
      </c>
      <c r="J36" s="10">
        <v>14807.091349999999</v>
      </c>
      <c r="K36" s="10">
        <v>12538.616</v>
      </c>
      <c r="L36" s="10">
        <v>13080.149500000003</v>
      </c>
      <c r="M36" s="10">
        <v>9252.1186999999991</v>
      </c>
      <c r="N36" s="10">
        <v>8283.7659000000003</v>
      </c>
      <c r="O36" s="10">
        <v>7492.8185999999996</v>
      </c>
      <c r="P36" s="10">
        <v>9145.3798999999999</v>
      </c>
      <c r="Q36" s="10">
        <v>9336.310300000001</v>
      </c>
      <c r="R36" s="10">
        <v>8407.8526000000002</v>
      </c>
      <c r="S36" s="10">
        <v>9195.193299999999</v>
      </c>
      <c r="T36" s="10">
        <v>8928.1623</v>
      </c>
      <c r="U36" s="10">
        <v>9531.8473000000013</v>
      </c>
      <c r="V36" s="10">
        <v>9404.0236000000004</v>
      </c>
      <c r="W36" s="10">
        <v>9042.3554000000004</v>
      </c>
      <c r="X36" s="10">
        <v>8615.8469000000005</v>
      </c>
      <c r="Y36" s="10">
        <v>8845.3577000000005</v>
      </c>
      <c r="Z36" s="10">
        <v>8810.6303000000007</v>
      </c>
      <c r="AA36" s="10">
        <v>8047.8222000000005</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872.75430867003001</v>
      </c>
      <c r="D38" s="10">
        <v>853.56542065217604</v>
      </c>
      <c r="E38" s="10">
        <v>865.22386267852698</v>
      </c>
      <c r="F38" s="10">
        <v>833.29061744358</v>
      </c>
      <c r="G38" s="10">
        <v>866.89736156566494</v>
      </c>
      <c r="H38" s="10">
        <v>842.86615636094837</v>
      </c>
      <c r="I38" s="10">
        <v>836.90312071109395</v>
      </c>
      <c r="J38" s="10">
        <v>803.80414283477194</v>
      </c>
      <c r="K38" s="10">
        <v>840.97150136493292</v>
      </c>
      <c r="L38" s="10">
        <v>981.10545641879992</v>
      </c>
      <c r="M38" s="10">
        <v>2320.5634428264702</v>
      </c>
      <c r="N38" s="10">
        <v>2111.2471017253197</v>
      </c>
      <c r="O38" s="10">
        <v>1706.273030128149</v>
      </c>
      <c r="P38" s="10">
        <v>2289.7577004327995</v>
      </c>
      <c r="Q38" s="10">
        <v>2473.2502865289403</v>
      </c>
      <c r="R38" s="10">
        <v>2733.5926328899995</v>
      </c>
      <c r="S38" s="10">
        <v>3709.0472162704505</v>
      </c>
      <c r="T38" s="10">
        <v>3304.7050770310698</v>
      </c>
      <c r="U38" s="10">
        <v>3624.0567182306991</v>
      </c>
      <c r="V38" s="10">
        <v>3711.9876004632001</v>
      </c>
      <c r="W38" s="10">
        <v>3339.9388439203981</v>
      </c>
      <c r="X38" s="10">
        <v>1688.5684757698</v>
      </c>
      <c r="Y38" s="10">
        <v>953.81010804399898</v>
      </c>
      <c r="Z38" s="10">
        <v>1019.3660255253</v>
      </c>
      <c r="AA38" s="10">
        <v>1048.2222582646</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1.0956690099999991E-4</v>
      </c>
      <c r="D40" s="10">
        <v>1.6330148599999971E-4</v>
      </c>
      <c r="E40" s="10">
        <v>1.5267335049999991E-4</v>
      </c>
      <c r="F40" s="10">
        <v>1.459813509999999E-4</v>
      </c>
      <c r="G40" s="10">
        <v>1.4598586350000002E-4</v>
      </c>
      <c r="H40" s="10">
        <v>7.3365444295697486</v>
      </c>
      <c r="I40" s="10">
        <v>2.240310049999999E-4</v>
      </c>
      <c r="J40" s="10">
        <v>2.5034025999999993E-4</v>
      </c>
      <c r="K40" s="10">
        <v>2.8139121199999978E-4</v>
      </c>
      <c r="L40" s="10">
        <v>0.332908823056</v>
      </c>
      <c r="M40" s="10">
        <v>2.6501949994999898</v>
      </c>
      <c r="N40" s="10">
        <v>4.7392900136199989</v>
      </c>
      <c r="O40" s="10">
        <v>3.8164390299999886E-4</v>
      </c>
      <c r="P40" s="10">
        <v>133.49728348549999</v>
      </c>
      <c r="Q40" s="10">
        <v>4.9208203999999997E-4</v>
      </c>
      <c r="R40" s="10">
        <v>324.51683138481991</v>
      </c>
      <c r="S40" s="10">
        <v>1153.7037035202193</v>
      </c>
      <c r="T40" s="10">
        <v>732.66508023972904</v>
      </c>
      <c r="U40" s="10">
        <v>337.73330838432997</v>
      </c>
      <c r="V40" s="10">
        <v>1029.110354753248</v>
      </c>
      <c r="W40" s="10">
        <v>893.30018321224884</v>
      </c>
      <c r="X40" s="10">
        <v>1536.3909682082292</v>
      </c>
      <c r="Y40" s="10">
        <v>1368.3022438982</v>
      </c>
      <c r="Z40" s="10">
        <v>1413.5268317087989</v>
      </c>
      <c r="AA40" s="10">
        <v>2740.7471798241991</v>
      </c>
    </row>
    <row r="41" spans="1:29" s="36" customFormat="1">
      <c r="A41" s="46" t="s">
        <v>23</v>
      </c>
      <c r="B41" s="46" t="s">
        <v>3</v>
      </c>
      <c r="C41" s="10">
        <v>708.83532999999898</v>
      </c>
      <c r="D41" s="10">
        <v>713.86594999999897</v>
      </c>
      <c r="E41" s="10">
        <v>674.77158999999904</v>
      </c>
      <c r="F41" s="10">
        <v>638.53877</v>
      </c>
      <c r="G41" s="10">
        <v>638.45586999999796</v>
      </c>
      <c r="H41" s="10">
        <v>541.85285999999905</v>
      </c>
      <c r="I41" s="10">
        <v>549.36986999999897</v>
      </c>
      <c r="J41" s="10">
        <v>622.46008000000006</v>
      </c>
      <c r="K41" s="10">
        <v>698.15798999999902</v>
      </c>
      <c r="L41" s="10">
        <v>725.94902999999897</v>
      </c>
      <c r="M41" s="10">
        <v>722.24407999999903</v>
      </c>
      <c r="N41" s="10">
        <v>714.19445999999994</v>
      </c>
      <c r="O41" s="10">
        <v>699.83855999999798</v>
      </c>
      <c r="P41" s="10">
        <v>261.35376000000002</v>
      </c>
      <c r="Q41" s="10">
        <v>255.85217</v>
      </c>
      <c r="R41" s="10">
        <v>232.8143</v>
      </c>
      <c r="S41" s="10">
        <v>255.88353999999899</v>
      </c>
      <c r="T41" s="10">
        <v>254.18616</v>
      </c>
      <c r="U41" s="10">
        <v>0</v>
      </c>
      <c r="V41" s="10">
        <v>0</v>
      </c>
      <c r="W41" s="10">
        <v>0</v>
      </c>
      <c r="X41" s="10">
        <v>0</v>
      </c>
      <c r="Y41" s="10">
        <v>0</v>
      </c>
      <c r="Z41" s="10">
        <v>0</v>
      </c>
      <c r="AA41" s="10">
        <v>0</v>
      </c>
    </row>
    <row r="42" spans="1:29" s="36" customFormat="1">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row>
    <row r="43" spans="1:29" s="36" customFormat="1">
      <c r="A43" s="46" t="s">
        <v>23</v>
      </c>
      <c r="B43" s="46" t="s">
        <v>9</v>
      </c>
      <c r="C43" s="10">
        <v>5221.6379699999998</v>
      </c>
      <c r="D43" s="10">
        <v>13028.739465125673</v>
      </c>
      <c r="E43" s="10">
        <v>16546.562997580608</v>
      </c>
      <c r="F43" s="10">
        <v>21646.549455247998</v>
      </c>
      <c r="G43" s="10">
        <v>22331.932854471575</v>
      </c>
      <c r="H43" s="10">
        <v>22369.587252906698</v>
      </c>
      <c r="I43" s="10">
        <v>24408.71913397796</v>
      </c>
      <c r="J43" s="10">
        <v>25399.306983827537</v>
      </c>
      <c r="K43" s="10">
        <v>26775.312946980746</v>
      </c>
      <c r="L43" s="10">
        <v>25828.222526638699</v>
      </c>
      <c r="M43" s="10">
        <v>26584.370891590977</v>
      </c>
      <c r="N43" s="10">
        <v>27448.66222463622</v>
      </c>
      <c r="O43" s="10">
        <v>26977.367723173811</v>
      </c>
      <c r="P43" s="10">
        <v>27625.7787620491</v>
      </c>
      <c r="Q43" s="10">
        <v>27711.632295789444</v>
      </c>
      <c r="R43" s="10">
        <v>28444.319822344052</v>
      </c>
      <c r="S43" s="10">
        <v>28194.87176613211</v>
      </c>
      <c r="T43" s="10">
        <v>32823.8199403162</v>
      </c>
      <c r="U43" s="10">
        <v>32444.322742330496</v>
      </c>
      <c r="V43" s="10">
        <v>33396.683423971124</v>
      </c>
      <c r="W43" s="10">
        <v>33319.217471885961</v>
      </c>
      <c r="X43" s="10">
        <v>35425.006786780505</v>
      </c>
      <c r="Y43" s="10">
        <v>37932.783431777687</v>
      </c>
      <c r="Z43" s="10">
        <v>37721.964213717001</v>
      </c>
      <c r="AA43" s="10">
        <v>39507.593154784401</v>
      </c>
    </row>
    <row r="44" spans="1:29" s="36" customFormat="1">
      <c r="A44" s="46" t="s">
        <v>23</v>
      </c>
      <c r="B44" s="46" t="s">
        <v>8</v>
      </c>
      <c r="C44" s="10">
        <v>8164.5395009999966</v>
      </c>
      <c r="D44" s="10">
        <v>7680.2060020025874</v>
      </c>
      <c r="E44" s="10">
        <v>6582.6521919795459</v>
      </c>
      <c r="F44" s="10">
        <v>6805.6162668821025</v>
      </c>
      <c r="G44" s="10">
        <v>6820.5694502163151</v>
      </c>
      <c r="H44" s="10">
        <v>6901.3784863891951</v>
      </c>
      <c r="I44" s="10">
        <v>7928.5510337460873</v>
      </c>
      <c r="J44" s="10">
        <v>9116.5615209976968</v>
      </c>
      <c r="K44" s="10">
        <v>10307.888162154444</v>
      </c>
      <c r="L44" s="10">
        <v>12424.977597098701</v>
      </c>
      <c r="M44" s="10">
        <v>16641.767257967243</v>
      </c>
      <c r="N44" s="10">
        <v>17157.419229576772</v>
      </c>
      <c r="O44" s="10">
        <v>16815.216485231198</v>
      </c>
      <c r="P44" s="10">
        <v>14267.261973504161</v>
      </c>
      <c r="Q44" s="10">
        <v>15746.780494045428</v>
      </c>
      <c r="R44" s="10">
        <v>16614.726511695793</v>
      </c>
      <c r="S44" s="10">
        <v>17331.527835929883</v>
      </c>
      <c r="T44" s="10">
        <v>18453.834944511189</v>
      </c>
      <c r="U44" s="10">
        <v>20816.355842365694</v>
      </c>
      <c r="V44" s="10">
        <v>23024.70738408179</v>
      </c>
      <c r="W44" s="10">
        <v>23534.537860422901</v>
      </c>
      <c r="X44" s="10">
        <v>24915.605475554596</v>
      </c>
      <c r="Y44" s="10">
        <v>22193.461326149398</v>
      </c>
      <c r="Z44" s="10">
        <v>24786.580072961693</v>
      </c>
      <c r="AA44" s="10">
        <v>24438.145901536995</v>
      </c>
    </row>
    <row r="45" spans="1:29" s="36" customFormat="1">
      <c r="A45" s="46" t="s">
        <v>23</v>
      </c>
      <c r="B45" s="46" t="s">
        <v>85</v>
      </c>
      <c r="C45" s="10">
        <v>462.76818349999894</v>
      </c>
      <c r="D45" s="10">
        <v>476.09832047662798</v>
      </c>
      <c r="E45" s="10">
        <v>504.21689363645993</v>
      </c>
      <c r="F45" s="10">
        <v>516.46297120065992</v>
      </c>
      <c r="G45" s="10">
        <v>462.21050354959999</v>
      </c>
      <c r="H45" s="10">
        <v>434.93504977059985</v>
      </c>
      <c r="I45" s="10">
        <v>452.96366441149996</v>
      </c>
      <c r="J45" s="10">
        <v>468.31129483889993</v>
      </c>
      <c r="K45" s="10">
        <v>494.98666833149906</v>
      </c>
      <c r="L45" s="10">
        <v>504.41052154969884</v>
      </c>
      <c r="M45" s="10">
        <v>503.11810537929995</v>
      </c>
      <c r="N45" s="10">
        <v>498.55763889349981</v>
      </c>
      <c r="O45" s="10">
        <v>492.91681520229997</v>
      </c>
      <c r="P45" s="10">
        <v>477.09027208029903</v>
      </c>
      <c r="Q45" s="10">
        <v>429.09769086369994</v>
      </c>
      <c r="R45" s="10">
        <v>421.34440825749999</v>
      </c>
      <c r="S45" s="10">
        <v>414.52640971370005</v>
      </c>
      <c r="T45" s="10">
        <v>423.91965799720003</v>
      </c>
      <c r="U45" s="10">
        <v>536.43224019799993</v>
      </c>
      <c r="V45" s="10">
        <v>536.02945317829995</v>
      </c>
      <c r="W45" s="10">
        <v>973.81797539699994</v>
      </c>
      <c r="X45" s="10">
        <v>967.52529844900005</v>
      </c>
      <c r="Y45" s="10">
        <v>1586.4521033110002</v>
      </c>
      <c r="Z45" s="10">
        <v>1644.7416340129998</v>
      </c>
      <c r="AA45" s="10">
        <v>1607.29218498</v>
      </c>
    </row>
    <row r="46" spans="1:29" s="36" customFormat="1">
      <c r="A46" s="46" t="s">
        <v>23</v>
      </c>
      <c r="B46" s="46" t="s">
        <v>198</v>
      </c>
      <c r="C46" s="10">
        <v>789.17088000000001</v>
      </c>
      <c r="D46" s="10">
        <v>1137.8036799999991</v>
      </c>
      <c r="E46" s="10">
        <v>1211.7060999999999</v>
      </c>
      <c r="F46" s="10">
        <v>1068.610019999998</v>
      </c>
      <c r="G46" s="10">
        <v>2480.31288310937</v>
      </c>
      <c r="H46" s="10">
        <v>2900.6076342102001</v>
      </c>
      <c r="I46" s="10">
        <v>3637.2835223272</v>
      </c>
      <c r="J46" s="10">
        <v>4537.5688327341004</v>
      </c>
      <c r="K46" s="10">
        <v>5600.2794034792996</v>
      </c>
      <c r="L46" s="10">
        <v>7086.3407617938019</v>
      </c>
      <c r="M46" s="10">
        <v>7753.0092485871</v>
      </c>
      <c r="N46" s="10">
        <v>8216.6579301162001</v>
      </c>
      <c r="O46" s="10">
        <v>8170.5787823071014</v>
      </c>
      <c r="P46" s="10">
        <v>7518.6559672407984</v>
      </c>
      <c r="Q46" s="10">
        <v>7705.3525024946002</v>
      </c>
      <c r="R46" s="10">
        <v>8348.3756732074999</v>
      </c>
      <c r="S46" s="10">
        <v>8506.7249254587969</v>
      </c>
      <c r="T46" s="10">
        <v>8605.0505366902999</v>
      </c>
      <c r="U46" s="10">
        <v>9426.5776832487991</v>
      </c>
      <c r="V46" s="10">
        <v>9271.0545207643008</v>
      </c>
      <c r="W46" s="10">
        <v>9654.0649962357002</v>
      </c>
      <c r="X46" s="10">
        <v>9920.772620125399</v>
      </c>
      <c r="Y46" s="10">
        <v>8827.5115927201005</v>
      </c>
      <c r="Z46" s="10">
        <v>8846.5348306612013</v>
      </c>
      <c r="AA46" s="10">
        <v>8703.6564951826986</v>
      </c>
    </row>
    <row r="47" spans="1:29" s="36" customFormat="1">
      <c r="A47" s="46" t="s">
        <v>23</v>
      </c>
      <c r="B47" s="46" t="s">
        <v>15</v>
      </c>
      <c r="C47" s="10">
        <v>5.9345517000000001</v>
      </c>
      <c r="D47" s="10">
        <v>7.1723939999999997</v>
      </c>
      <c r="E47" s="10">
        <v>9.9575949999999995</v>
      </c>
      <c r="F47" s="10">
        <v>13.116232</v>
      </c>
      <c r="G47" s="10">
        <v>14.667560999999999</v>
      </c>
      <c r="H47" s="10">
        <v>17.094432999999999</v>
      </c>
      <c r="I47" s="10">
        <v>20.633745000000001</v>
      </c>
      <c r="J47" s="10">
        <v>23.904346</v>
      </c>
      <c r="K47" s="10">
        <v>29.023047999999999</v>
      </c>
      <c r="L47" s="10">
        <v>33.442093</v>
      </c>
      <c r="M47" s="10">
        <v>37.661163000000002</v>
      </c>
      <c r="N47" s="10">
        <v>42.267241999999897</v>
      </c>
      <c r="O47" s="10">
        <v>46.93329</v>
      </c>
      <c r="P47" s="10">
        <v>50.916946000000003</v>
      </c>
      <c r="Q47" s="10">
        <v>60.35819</v>
      </c>
      <c r="R47" s="10">
        <v>65.229780000000005</v>
      </c>
      <c r="S47" s="10">
        <v>69.771469999999994</v>
      </c>
      <c r="T47" s="10">
        <v>77.691733999999997</v>
      </c>
      <c r="U47" s="10">
        <v>84.726389999999995</v>
      </c>
      <c r="V47" s="10">
        <v>91.73227</v>
      </c>
      <c r="W47" s="10">
        <v>97.160039999999995</v>
      </c>
      <c r="X47" s="10">
        <v>104.79780599999999</v>
      </c>
      <c r="Y47" s="10">
        <v>106.87432</v>
      </c>
      <c r="Z47" s="10">
        <v>119.69355</v>
      </c>
      <c r="AA47" s="10">
        <v>125.98555</v>
      </c>
    </row>
    <row r="48" spans="1:29" s="36" customFormat="1">
      <c r="A48" s="53" t="s">
        <v>84</v>
      </c>
      <c r="B48" s="53"/>
      <c r="C48" s="27">
        <v>56841.100964436911</v>
      </c>
      <c r="D48" s="27">
        <v>55452.210355558556</v>
      </c>
      <c r="E48" s="27">
        <v>54509.781183548497</v>
      </c>
      <c r="F48" s="27">
        <v>53358.286688755681</v>
      </c>
      <c r="G48" s="27">
        <v>55333.684549898389</v>
      </c>
      <c r="H48" s="27">
        <v>51687.333057067197</v>
      </c>
      <c r="I48" s="27">
        <v>51876.421594204839</v>
      </c>
      <c r="J48" s="27">
        <v>55779.008801573269</v>
      </c>
      <c r="K48" s="27">
        <v>57285.236001702127</v>
      </c>
      <c r="L48" s="27">
        <v>60664.930395322757</v>
      </c>
      <c r="M48" s="27">
        <v>63817.503084350581</v>
      </c>
      <c r="N48" s="27">
        <v>64477.511016961631</v>
      </c>
      <c r="O48" s="27">
        <v>62401.943667686457</v>
      </c>
      <c r="P48" s="27">
        <v>61769.692564792655</v>
      </c>
      <c r="Q48" s="27">
        <v>63718.634421804156</v>
      </c>
      <c r="R48" s="27">
        <v>65592.772559779667</v>
      </c>
      <c r="S48" s="27">
        <v>68831.250167025166</v>
      </c>
      <c r="T48" s="27">
        <v>73604.035430785676</v>
      </c>
      <c r="U48" s="27">
        <v>76802.052224758023</v>
      </c>
      <c r="V48" s="27">
        <v>80465.328607211966</v>
      </c>
      <c r="W48" s="27">
        <v>80854.392771074214</v>
      </c>
      <c r="X48" s="27">
        <v>83174.514330887541</v>
      </c>
      <c r="Y48" s="27">
        <v>81814.552825900391</v>
      </c>
      <c r="Z48" s="27">
        <v>84363.037458586987</v>
      </c>
      <c r="AA48" s="27">
        <v>86219.464924572894</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27692.342899999989</v>
      </c>
      <c r="D52" s="10">
        <v>23197.903299999998</v>
      </c>
      <c r="E52" s="10">
        <v>19471.401499999996</v>
      </c>
      <c r="F52" s="10">
        <v>19900.611000000001</v>
      </c>
      <c r="G52" s="10">
        <v>14071.824400000001</v>
      </c>
      <c r="H52" s="10">
        <v>13284.5177</v>
      </c>
      <c r="I52" s="10">
        <v>14390.301100000001</v>
      </c>
      <c r="J52" s="10">
        <v>13559.225000000002</v>
      </c>
      <c r="K52" s="10">
        <v>14751.157999999999</v>
      </c>
      <c r="L52" s="10">
        <v>6272.2209999999995</v>
      </c>
      <c r="M52" s="10">
        <v>2372.614</v>
      </c>
      <c r="N52" s="10">
        <v>2887.8850000000002</v>
      </c>
      <c r="O52" s="10">
        <v>2284.0518000000002</v>
      </c>
      <c r="P52" s="10">
        <v>2758.4094</v>
      </c>
      <c r="Q52" s="10">
        <v>3146.8883999999998</v>
      </c>
      <c r="R52" s="10">
        <v>3027.7667999999999</v>
      </c>
      <c r="S52" s="10">
        <v>2922.4834000000001</v>
      </c>
      <c r="T52" s="10">
        <v>3102.4917</v>
      </c>
      <c r="U52" s="10">
        <v>3121.8649999999998</v>
      </c>
      <c r="V52" s="10">
        <v>3139.0725000000002</v>
      </c>
      <c r="W52" s="10">
        <v>3020.9148</v>
      </c>
      <c r="X52" s="10">
        <v>720.91579999999999</v>
      </c>
      <c r="Y52" s="10">
        <v>2417.46</v>
      </c>
      <c r="Z52" s="10">
        <v>0</v>
      </c>
      <c r="AA52" s="10">
        <v>0</v>
      </c>
    </row>
    <row r="53" spans="1:29" s="36" customFormat="1">
      <c r="A53" s="46" t="s">
        <v>24</v>
      </c>
      <c r="B53" s="46" t="s">
        <v>7</v>
      </c>
      <c r="C53" s="10">
        <v>0</v>
      </c>
      <c r="D53" s="10">
        <v>5.8207132999999902E-6</v>
      </c>
      <c r="E53" s="10">
        <v>5.8052706000000002E-6</v>
      </c>
      <c r="F53" s="10">
        <v>5.8021059999999996E-6</v>
      </c>
      <c r="G53" s="10">
        <v>5.8060164000000002E-6</v>
      </c>
      <c r="H53" s="10">
        <v>3.975283E-6</v>
      </c>
      <c r="I53" s="10">
        <v>1.8162310000000001E-4</v>
      </c>
      <c r="J53" s="10">
        <v>1.8908896999999999E-4</v>
      </c>
      <c r="K53" s="10">
        <v>2.1898769999999999E-4</v>
      </c>
      <c r="L53" s="10">
        <v>3.0207007999999999E-4</v>
      </c>
      <c r="M53" s="10">
        <v>3.0245602999999998E-4</v>
      </c>
      <c r="N53" s="10">
        <v>2.9367405999999998E-4</v>
      </c>
      <c r="O53" s="10">
        <v>2.9159679999999998E-4</v>
      </c>
      <c r="P53" s="10">
        <v>3.3190500000000001E-4</v>
      </c>
      <c r="Q53" s="10">
        <v>3.3260506000000001E-4</v>
      </c>
      <c r="R53" s="10">
        <v>3.7732910000000001E-4</v>
      </c>
      <c r="S53" s="10">
        <v>4.4240787999999997E-4</v>
      </c>
      <c r="T53" s="10">
        <v>6.5078800000000002E-4</v>
      </c>
      <c r="U53" s="10">
        <v>6.5709419999999995E-4</v>
      </c>
      <c r="V53" s="10">
        <v>8.4602149999999895E-4</v>
      </c>
      <c r="W53" s="10">
        <v>8.2639919999999997E-4</v>
      </c>
      <c r="X53" s="10">
        <v>8.5765240000000001E-4</v>
      </c>
      <c r="Y53" s="10">
        <v>1.1669269999999999E-3</v>
      </c>
      <c r="Z53" s="10">
        <v>1.2497011E-3</v>
      </c>
      <c r="AA53" s="10">
        <v>1.2436305000000001E-3</v>
      </c>
    </row>
    <row r="54" spans="1:29" s="36" customFormat="1">
      <c r="A54" s="46" t="s">
        <v>24</v>
      </c>
      <c r="B54" s="46" t="s">
        <v>12</v>
      </c>
      <c r="C54" s="10">
        <v>15.992242999999901</v>
      </c>
      <c r="D54" s="10">
        <v>1703.5026</v>
      </c>
      <c r="E54" s="10">
        <v>2200.9616999999998</v>
      </c>
      <c r="F54" s="10">
        <v>1874.2363</v>
      </c>
      <c r="G54" s="10">
        <v>2316.1972999999998</v>
      </c>
      <c r="H54" s="10">
        <v>1469.8554999999999</v>
      </c>
      <c r="I54" s="10">
        <v>5.0115099999999997E-5</v>
      </c>
      <c r="J54" s="10">
        <v>2.0822508000000002</v>
      </c>
      <c r="K54" s="10">
        <v>6.2303110000000004</v>
      </c>
      <c r="L54" s="10">
        <v>32.816642999999999</v>
      </c>
      <c r="M54" s="10">
        <v>224.11920000000001</v>
      </c>
      <c r="N54" s="10">
        <v>154.94914</v>
      </c>
      <c r="O54" s="10">
        <v>106.760544</v>
      </c>
      <c r="P54" s="10">
        <v>299.93536</v>
      </c>
      <c r="Q54" s="10">
        <v>88.12894</v>
      </c>
      <c r="R54" s="10">
        <v>0</v>
      </c>
      <c r="S54" s="10">
        <v>0</v>
      </c>
      <c r="T54" s="10">
        <v>0</v>
      </c>
      <c r="U54" s="10">
        <v>0</v>
      </c>
      <c r="V54" s="10">
        <v>0</v>
      </c>
      <c r="W54" s="10">
        <v>0</v>
      </c>
      <c r="X54" s="10">
        <v>0</v>
      </c>
      <c r="Y54" s="10">
        <v>0</v>
      </c>
      <c r="Z54" s="10">
        <v>0</v>
      </c>
      <c r="AA54" s="10">
        <v>0</v>
      </c>
    </row>
    <row r="55" spans="1:29" s="36" customFormat="1">
      <c r="A55" s="46" t="s">
        <v>24</v>
      </c>
      <c r="B55" s="46" t="s">
        <v>5</v>
      </c>
      <c r="C55" s="10">
        <v>4.0952347505009996</v>
      </c>
      <c r="D55" s="10">
        <v>0.35599520340700003</v>
      </c>
      <c r="E55" s="10">
        <v>14.914892848543992</v>
      </c>
      <c r="F55" s="10">
        <v>3.4567605191180002</v>
      </c>
      <c r="G55" s="10">
        <v>46.192365198727892</v>
      </c>
      <c r="H55" s="10">
        <v>10.791622069389499</v>
      </c>
      <c r="I55" s="10">
        <v>3.133567379999998E-4</v>
      </c>
      <c r="J55" s="10">
        <v>3.2780994399999989E-4</v>
      </c>
      <c r="K55" s="10">
        <v>3.7110871299999968E-4</v>
      </c>
      <c r="L55" s="10">
        <v>8.4115767253329885</v>
      </c>
      <c r="M55" s="10">
        <v>233.934165379939</v>
      </c>
      <c r="N55" s="10">
        <v>194.06217912197499</v>
      </c>
      <c r="O55" s="10">
        <v>74.80346432427099</v>
      </c>
      <c r="P55" s="10">
        <v>238.58056625019501</v>
      </c>
      <c r="Q55" s="10">
        <v>52.871069672533999</v>
      </c>
      <c r="R55" s="10">
        <v>131.098213947354</v>
      </c>
      <c r="S55" s="10">
        <v>225.11191697802997</v>
      </c>
      <c r="T55" s="10">
        <v>439.75585924465003</v>
      </c>
      <c r="U55" s="10">
        <v>132.69316033453001</v>
      </c>
      <c r="V55" s="10">
        <v>617.50736151069998</v>
      </c>
      <c r="W55" s="10">
        <v>784.67312374970004</v>
      </c>
      <c r="X55" s="10">
        <v>1148.4303758929998</v>
      </c>
      <c r="Y55" s="10">
        <v>1167.8799653547001</v>
      </c>
      <c r="Z55" s="10">
        <v>765.80008105855995</v>
      </c>
      <c r="AA55" s="10">
        <v>1147.5332898603999</v>
      </c>
    </row>
    <row r="56" spans="1:29" s="36" customFormat="1">
      <c r="A56" s="46" t="s">
        <v>24</v>
      </c>
      <c r="B56" s="46" t="s">
        <v>3</v>
      </c>
      <c r="C56" s="10">
        <v>3317.9225039999997</v>
      </c>
      <c r="D56" s="10">
        <v>3395.9008819999999</v>
      </c>
      <c r="E56" s="10">
        <v>3236.0793699999999</v>
      </c>
      <c r="F56" s="10">
        <v>2712.0640559999997</v>
      </c>
      <c r="G56" s="10">
        <v>4066.9814299999998</v>
      </c>
      <c r="H56" s="10">
        <v>3387.5448899999978</v>
      </c>
      <c r="I56" s="10">
        <v>2923.7415899999996</v>
      </c>
      <c r="J56" s="10">
        <v>2937.3652759999986</v>
      </c>
      <c r="K56" s="10">
        <v>2672.0037799999991</v>
      </c>
      <c r="L56" s="10">
        <v>3275.8624999999988</v>
      </c>
      <c r="M56" s="10">
        <v>3374.6440999999986</v>
      </c>
      <c r="N56" s="10">
        <v>3203.4514759999988</v>
      </c>
      <c r="O56" s="10">
        <v>2688.5113259999989</v>
      </c>
      <c r="P56" s="10">
        <v>4033.322189999999</v>
      </c>
      <c r="Q56" s="10">
        <v>3381.5001289999977</v>
      </c>
      <c r="R56" s="10">
        <v>2923.1610099999989</v>
      </c>
      <c r="S56" s="10">
        <v>2920.830754999999</v>
      </c>
      <c r="T56" s="10">
        <v>2669.7691540000001</v>
      </c>
      <c r="U56" s="10">
        <v>3259.671727999998</v>
      </c>
      <c r="V56" s="10">
        <v>3371.7938639999993</v>
      </c>
      <c r="W56" s="10">
        <v>3194.4935839999994</v>
      </c>
      <c r="X56" s="10">
        <v>2685.6113429999991</v>
      </c>
      <c r="Y56" s="10">
        <v>4032.5595049999979</v>
      </c>
      <c r="Z56" s="10">
        <v>4037.7702399999989</v>
      </c>
      <c r="AA56" s="10">
        <v>4030.8405899999989</v>
      </c>
    </row>
    <row r="57" spans="1:29" s="36" customFormat="1">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row>
    <row r="58" spans="1:29" s="36" customFormat="1">
      <c r="A58" s="46" t="s">
        <v>24</v>
      </c>
      <c r="B58" s="46" t="s">
        <v>9</v>
      </c>
      <c r="C58" s="10">
        <v>11660.231174</v>
      </c>
      <c r="D58" s="10">
        <v>14491.307657497186</v>
      </c>
      <c r="E58" s="10">
        <v>14547.501653664514</v>
      </c>
      <c r="F58" s="10">
        <v>14936.000817077156</v>
      </c>
      <c r="G58" s="10">
        <v>15674.255854382021</v>
      </c>
      <c r="H58" s="10">
        <v>22556.346968087721</v>
      </c>
      <c r="I58" s="10">
        <v>21629.847156770178</v>
      </c>
      <c r="J58" s="10">
        <v>24834.734014196769</v>
      </c>
      <c r="K58" s="10">
        <v>25292.985269623223</v>
      </c>
      <c r="L58" s="10">
        <v>28711.070266544848</v>
      </c>
      <c r="M58" s="10">
        <v>32964.540174996269</v>
      </c>
      <c r="N58" s="10">
        <v>35234.373225025658</v>
      </c>
      <c r="O58" s="10">
        <v>37665.375984108563</v>
      </c>
      <c r="P58" s="10">
        <v>37981.115256508419</v>
      </c>
      <c r="Q58" s="10">
        <v>42981.98134700799</v>
      </c>
      <c r="R58" s="10">
        <v>43656.135374608704</v>
      </c>
      <c r="S58" s="10">
        <v>46274.054919761344</v>
      </c>
      <c r="T58" s="10">
        <v>42851.629911758086</v>
      </c>
      <c r="U58" s="10">
        <v>43981.948264666491</v>
      </c>
      <c r="V58" s="10">
        <v>44008.919958292987</v>
      </c>
      <c r="W58" s="10">
        <v>45340.180225156189</v>
      </c>
      <c r="X58" s="10">
        <v>44097.073005728183</v>
      </c>
      <c r="Y58" s="10">
        <v>41856.713386548516</v>
      </c>
      <c r="Z58" s="10">
        <v>43463.84774323531</v>
      </c>
      <c r="AA58" s="10">
        <v>41741.002102172075</v>
      </c>
    </row>
    <row r="59" spans="1:29" s="36" customFormat="1">
      <c r="A59" s="46" t="s">
        <v>24</v>
      </c>
      <c r="B59" s="46" t="s">
        <v>8</v>
      </c>
      <c r="C59" s="10">
        <v>2946.9713780000002</v>
      </c>
      <c r="D59" s="10">
        <v>2777.2268833832395</v>
      </c>
      <c r="E59" s="10">
        <v>2452.661460562319</v>
      </c>
      <c r="F59" s="10">
        <v>2137.7687190739243</v>
      </c>
      <c r="G59" s="10">
        <v>2741.533626446927</v>
      </c>
      <c r="H59" s="10">
        <v>2850.2708294525378</v>
      </c>
      <c r="I59" s="10">
        <v>2815.4271040787489</v>
      </c>
      <c r="J59" s="10">
        <v>2801.5386832023587</v>
      </c>
      <c r="K59" s="10">
        <v>3097.7036912515891</v>
      </c>
      <c r="L59" s="10">
        <v>3158.5482251925587</v>
      </c>
      <c r="M59" s="10">
        <v>2893.8891343995688</v>
      </c>
      <c r="N59" s="10">
        <v>3005.5396133533673</v>
      </c>
      <c r="O59" s="10">
        <v>3091.3000040079182</v>
      </c>
      <c r="P59" s="10">
        <v>2944.3656804170769</v>
      </c>
      <c r="Q59" s="10">
        <v>2998.4008743179375</v>
      </c>
      <c r="R59" s="10">
        <v>2912.4838698684503</v>
      </c>
      <c r="S59" s="10">
        <v>2873.0601500794683</v>
      </c>
      <c r="T59" s="10">
        <v>3040.4858154474005</v>
      </c>
      <c r="U59" s="10">
        <v>2981.549183350347</v>
      </c>
      <c r="V59" s="10">
        <v>2743.3534655810095</v>
      </c>
      <c r="W59" s="10">
        <v>2747.4590785411865</v>
      </c>
      <c r="X59" s="10">
        <v>2832.3082807875558</v>
      </c>
      <c r="Y59" s="10">
        <v>2854.3328282690286</v>
      </c>
      <c r="Z59" s="10">
        <v>3728.6291535006594</v>
      </c>
      <c r="AA59" s="10">
        <v>4372.7595116355496</v>
      </c>
    </row>
    <row r="60" spans="1:29" s="36" customFormat="1">
      <c r="A60" s="46" t="s">
        <v>24</v>
      </c>
      <c r="B60" s="46" t="s">
        <v>85</v>
      </c>
      <c r="C60" s="10">
        <v>309.84710699999999</v>
      </c>
      <c r="D60" s="10">
        <v>749.12162488499996</v>
      </c>
      <c r="E60" s="10">
        <v>1069.632029027</v>
      </c>
      <c r="F60" s="10">
        <v>1055.2724147166996</v>
      </c>
      <c r="G60" s="10">
        <v>960.15153524369885</v>
      </c>
      <c r="H60" s="10">
        <v>987.09707720519987</v>
      </c>
      <c r="I60" s="10">
        <v>945.72570120579974</v>
      </c>
      <c r="J60" s="10">
        <v>999.09114407629875</v>
      </c>
      <c r="K60" s="10">
        <v>1187.6446689239999</v>
      </c>
      <c r="L60" s="10">
        <v>1416.2493175115999</v>
      </c>
      <c r="M60" s="10">
        <v>1697.6827749876993</v>
      </c>
      <c r="N60" s="10">
        <v>1748.8572194757978</v>
      </c>
      <c r="O60" s="10">
        <v>1854.604203973</v>
      </c>
      <c r="P60" s="10">
        <v>1706.2923760297988</v>
      </c>
      <c r="Q60" s="10">
        <v>1738.4479577572988</v>
      </c>
      <c r="R60" s="10">
        <v>1710.6755026786002</v>
      </c>
      <c r="S60" s="10">
        <v>1552.4876365550999</v>
      </c>
      <c r="T60" s="10">
        <v>1578.479008393798</v>
      </c>
      <c r="U60" s="10">
        <v>1651.5983417254999</v>
      </c>
      <c r="V60" s="10">
        <v>1609.2204693235999</v>
      </c>
      <c r="W60" s="10">
        <v>1629.3642542355999</v>
      </c>
      <c r="X60" s="10">
        <v>1687.9791243896</v>
      </c>
      <c r="Y60" s="10">
        <v>1462.8594447709997</v>
      </c>
      <c r="Z60" s="10">
        <v>1534.6629297729999</v>
      </c>
      <c r="AA60" s="10">
        <v>1569.739060484</v>
      </c>
    </row>
    <row r="61" spans="1:29" s="36" customFormat="1">
      <c r="A61" s="46" t="s">
        <v>24</v>
      </c>
      <c r="B61" s="46" t="s">
        <v>198</v>
      </c>
      <c r="C61" s="10">
        <v>0</v>
      </c>
      <c r="D61" s="10">
        <v>0</v>
      </c>
      <c r="E61" s="10">
        <v>0</v>
      </c>
      <c r="F61" s="10">
        <v>0</v>
      </c>
      <c r="G61" s="10">
        <v>1534.4158759517402</v>
      </c>
      <c r="H61" s="10">
        <v>3146.7716599999999</v>
      </c>
      <c r="I61" s="10">
        <v>3105.2330000000002</v>
      </c>
      <c r="J61" s="10">
        <v>2788.6968600000005</v>
      </c>
      <c r="K61" s="10">
        <v>2999.6646499999997</v>
      </c>
      <c r="L61" s="10">
        <v>3114.9735999999998</v>
      </c>
      <c r="M61" s="10">
        <v>3284.2507499999997</v>
      </c>
      <c r="N61" s="10">
        <v>3517.8702699999994</v>
      </c>
      <c r="O61" s="10">
        <v>3726.0613999999996</v>
      </c>
      <c r="P61" s="10">
        <v>3395.6143499999998</v>
      </c>
      <c r="Q61" s="10">
        <v>3484.0652999999998</v>
      </c>
      <c r="R61" s="10">
        <v>3557.3499000000002</v>
      </c>
      <c r="S61" s="10">
        <v>3222.6636599999993</v>
      </c>
      <c r="T61" s="10">
        <v>3379.1512000000002</v>
      </c>
      <c r="U61" s="10">
        <v>3427.7755999999999</v>
      </c>
      <c r="V61" s="10">
        <v>3524.2959999999998</v>
      </c>
      <c r="W61" s="10">
        <v>3623.0900499999998</v>
      </c>
      <c r="X61" s="10">
        <v>3668.1094000000003</v>
      </c>
      <c r="Y61" s="10">
        <v>3361.1903700000003</v>
      </c>
      <c r="Z61" s="10">
        <v>3316.5554299999999</v>
      </c>
      <c r="AA61" s="10">
        <v>3504.4983000000002</v>
      </c>
    </row>
    <row r="62" spans="1:29" s="36" customFormat="1">
      <c r="A62" s="46" t="s">
        <v>24</v>
      </c>
      <c r="B62" s="46" t="s">
        <v>15</v>
      </c>
      <c r="C62" s="10">
        <v>13.3955144999999</v>
      </c>
      <c r="D62" s="10">
        <v>14.213357999999999</v>
      </c>
      <c r="E62" s="10">
        <v>19.951384000000001</v>
      </c>
      <c r="F62" s="10">
        <v>24.849152</v>
      </c>
      <c r="G62" s="10">
        <v>27.6035789999999</v>
      </c>
      <c r="H62" s="10">
        <v>34.935159999999897</v>
      </c>
      <c r="I62" s="10">
        <v>37.417290000000001</v>
      </c>
      <c r="J62" s="10">
        <v>40.491196000000002</v>
      </c>
      <c r="K62" s="10">
        <v>48.964455000000001</v>
      </c>
      <c r="L62" s="10">
        <v>60.523807999999903</v>
      </c>
      <c r="M62" s="10">
        <v>60.503079999999997</v>
      </c>
      <c r="N62" s="10">
        <v>69.214389999999995</v>
      </c>
      <c r="O62" s="10">
        <v>82.130459999999999</v>
      </c>
      <c r="P62" s="10">
        <v>84.076400000000007</v>
      </c>
      <c r="Q62" s="10">
        <v>95.846279999999993</v>
      </c>
      <c r="R62" s="10">
        <v>103.12021999999899</v>
      </c>
      <c r="S62" s="10">
        <v>105.18661</v>
      </c>
      <c r="T62" s="10">
        <v>123.53138</v>
      </c>
      <c r="U62" s="10">
        <v>136.65535</v>
      </c>
      <c r="V62" s="10">
        <v>148.74821</v>
      </c>
      <c r="W62" s="10">
        <v>160.97853000000001</v>
      </c>
      <c r="X62" s="10">
        <v>176.57052999999999</v>
      </c>
      <c r="Y62" s="10">
        <v>166.84092999999999</v>
      </c>
      <c r="Z62" s="10">
        <v>185.35697999999999</v>
      </c>
      <c r="AA62" s="10">
        <v>200.45034999999999</v>
      </c>
    </row>
    <row r="63" spans="1:29" s="36" customFormat="1">
      <c r="A63" s="53" t="s">
        <v>84</v>
      </c>
      <c r="B63" s="53"/>
      <c r="C63" s="27">
        <v>45960.798055250489</v>
      </c>
      <c r="D63" s="27">
        <v>46329.532306789552</v>
      </c>
      <c r="E63" s="27">
        <v>43013.103995907644</v>
      </c>
      <c r="F63" s="27">
        <v>42644.259225189009</v>
      </c>
      <c r="G63" s="27">
        <v>41439.155972029133</v>
      </c>
      <c r="H63" s="27">
        <v>47728.131410790127</v>
      </c>
      <c r="I63" s="27">
        <v>45847.693487149663</v>
      </c>
      <c r="J63" s="27">
        <v>47963.224941174354</v>
      </c>
      <c r="K63" s="27">
        <v>50056.355415895217</v>
      </c>
      <c r="L63" s="27">
        <v>46050.677239044417</v>
      </c>
      <c r="M63" s="27">
        <v>47106.17768221951</v>
      </c>
      <c r="N63" s="27">
        <v>50016.20280665085</v>
      </c>
      <c r="O63" s="27">
        <v>51573.599478010554</v>
      </c>
      <c r="P63" s="27">
        <v>53441.711911110491</v>
      </c>
      <c r="Q63" s="27">
        <v>57968.130630360814</v>
      </c>
      <c r="R63" s="27">
        <v>58021.7912684322</v>
      </c>
      <c r="S63" s="27">
        <v>60095.879490781816</v>
      </c>
      <c r="T63" s="27">
        <v>57185.29467963193</v>
      </c>
      <c r="U63" s="27">
        <v>58693.757285171065</v>
      </c>
      <c r="V63" s="27">
        <v>59162.912674729792</v>
      </c>
      <c r="W63" s="27">
        <v>60501.154472081878</v>
      </c>
      <c r="X63" s="27">
        <v>57016.998717450741</v>
      </c>
      <c r="Y63" s="27">
        <v>57319.837596870238</v>
      </c>
      <c r="Z63" s="27">
        <v>57032.623807268632</v>
      </c>
      <c r="AA63" s="27">
        <v>56566.824447782521</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553.42398999999989</v>
      </c>
      <c r="D68" s="10">
        <v>75.088951876001005</v>
      </c>
      <c r="E68" s="10">
        <v>271.86415386499942</v>
      </c>
      <c r="F68" s="10">
        <v>382.94180586125628</v>
      </c>
      <c r="G68" s="10">
        <v>381.80673585881971</v>
      </c>
      <c r="H68" s="10">
        <v>4.8034553599999997E-6</v>
      </c>
      <c r="I68" s="10">
        <v>34.10040035355</v>
      </c>
      <c r="J68" s="10">
        <v>16.011740931199999</v>
      </c>
      <c r="K68" s="10">
        <v>94.8803280658299</v>
      </c>
      <c r="L68" s="10">
        <v>420.13429483057001</v>
      </c>
      <c r="M68" s="10">
        <v>853.18818414067005</v>
      </c>
      <c r="N68" s="10">
        <v>350.34057728552</v>
      </c>
      <c r="O68" s="10">
        <v>239.99557639316998</v>
      </c>
      <c r="P68" s="10">
        <v>4.3552449999999899E-4</v>
      </c>
      <c r="Q68" s="10">
        <v>4.3798639999999999E-4</v>
      </c>
      <c r="R68" s="10">
        <v>4.4837605999999998E-4</v>
      </c>
      <c r="S68" s="10">
        <v>5.0187970000000002E-4</v>
      </c>
      <c r="T68" s="10">
        <v>8.1707299999999997E-4</v>
      </c>
      <c r="U68" s="10">
        <v>8.3244655999999996E-4</v>
      </c>
      <c r="V68" s="10">
        <v>1.0668219E-3</v>
      </c>
      <c r="W68" s="10">
        <v>1.0284425E-3</v>
      </c>
      <c r="X68" s="10">
        <v>1.0676001E-3</v>
      </c>
      <c r="Y68" s="10">
        <v>1.4006380999999899E-3</v>
      </c>
      <c r="Z68" s="10">
        <v>1.4044945E-3</v>
      </c>
      <c r="AA68" s="10">
        <v>1.3965767999999999E-3</v>
      </c>
    </row>
    <row r="69" spans="1:29" s="36" customFormat="1">
      <c r="A69" s="46" t="s">
        <v>25</v>
      </c>
      <c r="B69" s="46" t="s">
        <v>12</v>
      </c>
      <c r="C69" s="10">
        <v>33.244864999999997</v>
      </c>
      <c r="D69" s="10">
        <v>2209.1723999999999</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455.00661501585398</v>
      </c>
      <c r="D70" s="10">
        <v>662.2407922701093</v>
      </c>
      <c r="E70" s="10">
        <v>646.06472670662379</v>
      </c>
      <c r="F70" s="10">
        <v>542.62479305222405</v>
      </c>
      <c r="G70" s="10">
        <v>682.61245463455543</v>
      </c>
      <c r="H70" s="10">
        <v>438.04157301421867</v>
      </c>
      <c r="I70" s="10">
        <v>74.3215636281559</v>
      </c>
      <c r="J70" s="10">
        <v>27.310377965296993</v>
      </c>
      <c r="K70" s="10">
        <v>121.52031088511399</v>
      </c>
      <c r="L70" s="10">
        <v>414.52001898591999</v>
      </c>
      <c r="M70" s="10">
        <v>780.95289014411208</v>
      </c>
      <c r="N70" s="10">
        <v>462.35943745320805</v>
      </c>
      <c r="O70" s="10">
        <v>381.68796031685901</v>
      </c>
      <c r="P70" s="10">
        <v>795.36772259502993</v>
      </c>
      <c r="Q70" s="10">
        <v>646.49659091272997</v>
      </c>
      <c r="R70" s="10">
        <v>905.57278671943095</v>
      </c>
      <c r="S70" s="10">
        <v>1283.11848964143</v>
      </c>
      <c r="T70" s="10">
        <v>2117.077396804918</v>
      </c>
      <c r="U70" s="10">
        <v>1829.25015682763</v>
      </c>
      <c r="V70" s="10">
        <v>2978.42369349826</v>
      </c>
      <c r="W70" s="10">
        <v>1955.4141590036697</v>
      </c>
      <c r="X70" s="10">
        <v>2423.79118228997</v>
      </c>
      <c r="Y70" s="10">
        <v>1826.1662368845998</v>
      </c>
      <c r="Z70" s="10">
        <v>1791.3836312046601</v>
      </c>
      <c r="AA70" s="10">
        <v>2220.1151536002399</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row>
    <row r="73" spans="1:29" s="36" customFormat="1">
      <c r="A73" s="46" t="s">
        <v>25</v>
      </c>
      <c r="B73" s="46" t="s">
        <v>9</v>
      </c>
      <c r="C73" s="10">
        <v>7296.9450799999959</v>
      </c>
      <c r="D73" s="10">
        <v>6603.0392617772686</v>
      </c>
      <c r="E73" s="10">
        <v>8420.9328507109039</v>
      </c>
      <c r="F73" s="10">
        <v>9940.6539509671857</v>
      </c>
      <c r="G73" s="10">
        <v>11477.766749914899</v>
      </c>
      <c r="H73" s="10">
        <v>11434.370260724678</v>
      </c>
      <c r="I73" s="10">
        <v>11146.475682719114</v>
      </c>
      <c r="J73" s="10">
        <v>11565.763090680019</v>
      </c>
      <c r="K73" s="10">
        <v>10771.659773424857</v>
      </c>
      <c r="L73" s="10">
        <v>10862.691111292006</v>
      </c>
      <c r="M73" s="10">
        <v>10067.323308727899</v>
      </c>
      <c r="N73" s="10">
        <v>10762.334402365786</v>
      </c>
      <c r="O73" s="10">
        <v>10356.429608560094</v>
      </c>
      <c r="P73" s="10">
        <v>10286.638681227729</v>
      </c>
      <c r="Q73" s="10">
        <v>10170.868508882882</v>
      </c>
      <c r="R73" s="10">
        <v>9290.2024433525057</v>
      </c>
      <c r="S73" s="10">
        <v>9862.4404832207165</v>
      </c>
      <c r="T73" s="10">
        <v>9026.0931351608815</v>
      </c>
      <c r="U73" s="10">
        <v>9085.0755693816336</v>
      </c>
      <c r="V73" s="10">
        <v>8128.7273106866296</v>
      </c>
      <c r="W73" s="10">
        <v>9218.413669905085</v>
      </c>
      <c r="X73" s="10">
        <v>8317.9479477248296</v>
      </c>
      <c r="Y73" s="10">
        <v>8915.1646040122414</v>
      </c>
      <c r="Z73" s="10">
        <v>9956.2628320831864</v>
      </c>
      <c r="AA73" s="10">
        <v>9242.9430800190221</v>
      </c>
    </row>
    <row r="74" spans="1:29" s="36" customFormat="1">
      <c r="A74" s="46" t="s">
        <v>25</v>
      </c>
      <c r="B74" s="46" t="s">
        <v>8</v>
      </c>
      <c r="C74" s="10">
        <v>1332.5352094999996</v>
      </c>
      <c r="D74" s="10">
        <v>2388.6131173728313</v>
      </c>
      <c r="E74" s="10">
        <v>2469.9426854172198</v>
      </c>
      <c r="F74" s="10">
        <v>2696.4265225338081</v>
      </c>
      <c r="G74" s="10">
        <v>3496.6273730391604</v>
      </c>
      <c r="H74" s="10">
        <v>3458.4498470140188</v>
      </c>
      <c r="I74" s="10">
        <v>3403.2129197714489</v>
      </c>
      <c r="J74" s="10">
        <v>3234.2855535455169</v>
      </c>
      <c r="K74" s="10">
        <v>3322.3718752061691</v>
      </c>
      <c r="L74" s="10">
        <v>3450.0780093805693</v>
      </c>
      <c r="M74" s="10">
        <v>3325.4815774805693</v>
      </c>
      <c r="N74" s="10">
        <v>3306.754628201028</v>
      </c>
      <c r="O74" s="10">
        <v>3493.5445986713098</v>
      </c>
      <c r="P74" s="10">
        <v>3495.0923858211008</v>
      </c>
      <c r="Q74" s="10">
        <v>3577.9651788537662</v>
      </c>
      <c r="R74" s="10">
        <v>3609.4574574548878</v>
      </c>
      <c r="S74" s="10">
        <v>3505.074706746118</v>
      </c>
      <c r="T74" s="10">
        <v>3470.8283460276298</v>
      </c>
      <c r="U74" s="10">
        <v>3444.89235748286</v>
      </c>
      <c r="V74" s="10">
        <v>3470.0308186621501</v>
      </c>
      <c r="W74" s="10">
        <v>3329.1005915524302</v>
      </c>
      <c r="X74" s="10">
        <v>4582.151464320139</v>
      </c>
      <c r="Y74" s="10">
        <v>5264.9181780081499</v>
      </c>
      <c r="Z74" s="10">
        <v>5222.6317993595994</v>
      </c>
      <c r="AA74" s="10">
        <v>5154.5621656525</v>
      </c>
    </row>
    <row r="75" spans="1:29" s="36" customFormat="1">
      <c r="A75" s="46" t="s">
        <v>25</v>
      </c>
      <c r="B75" s="46" t="s">
        <v>85</v>
      </c>
      <c r="C75" s="10">
        <v>320.68198949999987</v>
      </c>
      <c r="D75" s="10">
        <v>324.46394550243997</v>
      </c>
      <c r="E75" s="10">
        <v>567.51346404929905</v>
      </c>
      <c r="F75" s="10">
        <v>595.64212089999899</v>
      </c>
      <c r="G75" s="10">
        <v>583.77587270000004</v>
      </c>
      <c r="H75" s="10">
        <v>554.71246040000005</v>
      </c>
      <c r="I75" s="10">
        <v>554.30065069999898</v>
      </c>
      <c r="J75" s="10">
        <v>491.84590600000001</v>
      </c>
      <c r="K75" s="10">
        <v>568.26763329999903</v>
      </c>
      <c r="L75" s="10">
        <v>582.0723688999999</v>
      </c>
      <c r="M75" s="10">
        <v>536.01495019999993</v>
      </c>
      <c r="N75" s="10">
        <v>533.40966719999994</v>
      </c>
      <c r="O75" s="10">
        <v>569.92511160000004</v>
      </c>
      <c r="P75" s="10">
        <v>557.36584219999997</v>
      </c>
      <c r="Q75" s="10">
        <v>560.15105149999897</v>
      </c>
      <c r="R75" s="10">
        <v>566.48690069999998</v>
      </c>
      <c r="S75" s="10">
        <v>522.39612480000005</v>
      </c>
      <c r="T75" s="10">
        <v>542.58321459999991</v>
      </c>
      <c r="U75" s="10">
        <v>567.5974344</v>
      </c>
      <c r="V75" s="10">
        <v>474.57139759999995</v>
      </c>
      <c r="W75" s="10">
        <v>764.40005999999994</v>
      </c>
      <c r="X75" s="10">
        <v>861.05554899999993</v>
      </c>
      <c r="Y75" s="10">
        <v>1376.9944119999989</v>
      </c>
      <c r="Z75" s="10">
        <v>1357.2921029999998</v>
      </c>
      <c r="AA75" s="10">
        <v>1352.8825039999999</v>
      </c>
    </row>
    <row r="76" spans="1:29" s="36" customFormat="1">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54.641433999999997</v>
      </c>
      <c r="D77" s="10">
        <v>48.983466999999997</v>
      </c>
      <c r="E77" s="10">
        <v>56.481746999999999</v>
      </c>
      <c r="F77" s="10">
        <v>57.706706999999902</v>
      </c>
      <c r="G77" s="10">
        <v>61.185715000000002</v>
      </c>
      <c r="H77" s="10">
        <v>65.51576</v>
      </c>
      <c r="I77" s="10">
        <v>70.374859999999998</v>
      </c>
      <c r="J77" s="10">
        <v>68.882384999999999</v>
      </c>
      <c r="K77" s="10">
        <v>83.519619999999904</v>
      </c>
      <c r="L77" s="10">
        <v>92.00864</v>
      </c>
      <c r="M77" s="10">
        <v>92.409369999999996</v>
      </c>
      <c r="N77" s="10">
        <v>98.330924999999993</v>
      </c>
      <c r="O77" s="10">
        <v>110.87196</v>
      </c>
      <c r="P77" s="10">
        <v>116.87669</v>
      </c>
      <c r="Q77" s="10">
        <v>123.766944999999</v>
      </c>
      <c r="R77" s="10">
        <v>132.47004999999999</v>
      </c>
      <c r="S77" s="10">
        <v>129.91977</v>
      </c>
      <c r="T77" s="10">
        <v>140.59906000000001</v>
      </c>
      <c r="U77" s="10">
        <v>153.24845999999999</v>
      </c>
      <c r="V77" s="10">
        <v>157.27457999999999</v>
      </c>
      <c r="W77" s="10">
        <v>161.92158999999899</v>
      </c>
      <c r="X77" s="10">
        <v>180.27812</v>
      </c>
      <c r="Y77" s="10">
        <v>178.24445</v>
      </c>
      <c r="Z77" s="10">
        <v>188.19631999999999</v>
      </c>
      <c r="AA77" s="10">
        <v>196.46111999999999</v>
      </c>
    </row>
    <row r="78" spans="1:29" s="36" customFormat="1">
      <c r="A78" s="53" t="s">
        <v>84</v>
      </c>
      <c r="B78" s="53"/>
      <c r="C78" s="27">
        <v>10046.479183015848</v>
      </c>
      <c r="D78" s="27">
        <v>12311.601935798652</v>
      </c>
      <c r="E78" s="27">
        <v>12432.799627749046</v>
      </c>
      <c r="F78" s="27">
        <v>14215.99590031447</v>
      </c>
      <c r="G78" s="27">
        <v>16683.774901147437</v>
      </c>
      <c r="H78" s="27">
        <v>15951.089905956371</v>
      </c>
      <c r="I78" s="27">
        <v>15282.786077172268</v>
      </c>
      <c r="J78" s="27">
        <v>15404.099054122033</v>
      </c>
      <c r="K78" s="27">
        <v>14962.219540881968</v>
      </c>
      <c r="L78" s="27">
        <v>15821.504443389067</v>
      </c>
      <c r="M78" s="27">
        <v>15655.370280693249</v>
      </c>
      <c r="N78" s="27">
        <v>15513.529637505542</v>
      </c>
      <c r="O78" s="27">
        <v>15152.454815541432</v>
      </c>
      <c r="P78" s="27">
        <v>15251.34175736836</v>
      </c>
      <c r="Q78" s="27">
        <v>15079.248713135778</v>
      </c>
      <c r="R78" s="27">
        <v>14504.190086602885</v>
      </c>
      <c r="S78" s="27">
        <v>15302.950076287965</v>
      </c>
      <c r="T78" s="27">
        <v>15297.181969666428</v>
      </c>
      <c r="U78" s="27">
        <v>15080.064810538684</v>
      </c>
      <c r="V78" s="27">
        <v>15209.028867268938</v>
      </c>
      <c r="W78" s="27">
        <v>15429.251098903682</v>
      </c>
      <c r="X78" s="27">
        <v>16365.22533093504</v>
      </c>
      <c r="Y78" s="27">
        <v>17561.48928154309</v>
      </c>
      <c r="Z78" s="27">
        <v>18515.768090141944</v>
      </c>
      <c r="AA78" s="27">
        <v>18166.965419848562</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0</v>
      </c>
      <c r="D83" s="10">
        <v>5.4015535999999902E-6</v>
      </c>
      <c r="E83" s="10">
        <v>5.3828593999999998E-6</v>
      </c>
      <c r="F83" s="10">
        <v>5.379518E-6</v>
      </c>
      <c r="G83" s="10">
        <v>5.3782329999999999E-6</v>
      </c>
      <c r="H83" s="10">
        <v>3.7067242999999899E-6</v>
      </c>
      <c r="I83" s="10">
        <v>1.5390198999999999E-4</v>
      </c>
      <c r="J83" s="10">
        <v>1.6369073000000001E-4</v>
      </c>
      <c r="K83" s="10">
        <v>1.7471498000000001E-4</v>
      </c>
      <c r="L83" s="10">
        <v>1.8221281E-4</v>
      </c>
      <c r="M83" s="10">
        <v>1.8655372E-4</v>
      </c>
      <c r="N83" s="10">
        <v>1.9383732999999999E-4</v>
      </c>
      <c r="O83" s="10">
        <v>2.171009E-4</v>
      </c>
      <c r="P83" s="10">
        <v>2.42796829999999E-4</v>
      </c>
      <c r="Q83" s="10">
        <v>2.42718229999999E-4</v>
      </c>
      <c r="R83" s="10">
        <v>2.7641839999999998E-4</v>
      </c>
      <c r="S83" s="10">
        <v>2.8868266999999999E-4</v>
      </c>
      <c r="T83" s="10">
        <v>3.3711309999999998E-4</v>
      </c>
      <c r="U83" s="10">
        <v>3.3725449999999903E-4</v>
      </c>
      <c r="V83" s="10">
        <v>3.7799097E-4</v>
      </c>
      <c r="W83" s="10">
        <v>3.8830336000000002E-4</v>
      </c>
      <c r="X83" s="10">
        <v>3.901536E-4</v>
      </c>
      <c r="Y83" s="10">
        <v>4.0569724000000002E-4</v>
      </c>
      <c r="Z83" s="10">
        <v>4.3565022999999999E-4</v>
      </c>
      <c r="AA83" s="10">
        <v>4.7412432999999898E-4</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4.6390106999999899E-5</v>
      </c>
      <c r="D85" s="10">
        <v>6.3045171999999899E-5</v>
      </c>
      <c r="E85" s="10">
        <v>5.42373564999999E-5</v>
      </c>
      <c r="F85" s="10">
        <v>4.7373685499999804E-5</v>
      </c>
      <c r="G85" s="10">
        <v>5.3597096999999899E-5</v>
      </c>
      <c r="H85" s="10">
        <v>1.1011590099999999E-6</v>
      </c>
      <c r="I85" s="10">
        <v>1.5151260999999981E-4</v>
      </c>
      <c r="J85" s="10">
        <v>1.6184151900000001E-4</v>
      </c>
      <c r="K85" s="10">
        <v>1.7183476599999967E-4</v>
      </c>
      <c r="L85" s="10">
        <v>1.7613107199999993E-4</v>
      </c>
      <c r="M85" s="10">
        <v>1.610341428106</v>
      </c>
      <c r="N85" s="10">
        <v>0.51407364970200009</v>
      </c>
      <c r="O85" s="10">
        <v>5.6097895749559896</v>
      </c>
      <c r="P85" s="10">
        <v>7.0313504028250007</v>
      </c>
      <c r="Q85" s="10">
        <v>1.88898262206399</v>
      </c>
      <c r="R85" s="10">
        <v>6.1091716147839996</v>
      </c>
      <c r="S85" s="10">
        <v>2.2211043635550003</v>
      </c>
      <c r="T85" s="10">
        <v>8.3125276072950012</v>
      </c>
      <c r="U85" s="10">
        <v>2.7757611671759999</v>
      </c>
      <c r="V85" s="10">
        <v>15.049001291429899</v>
      </c>
      <c r="W85" s="10">
        <v>9.85795001406</v>
      </c>
      <c r="X85" s="10">
        <v>9.1935589869700003</v>
      </c>
      <c r="Y85" s="10">
        <v>11.910114513749999</v>
      </c>
      <c r="Z85" s="10">
        <v>4.8940844245099999</v>
      </c>
      <c r="AA85" s="10">
        <v>11.906326109530001</v>
      </c>
    </row>
    <row r="86" spans="1:34" s="36" customFormat="1">
      <c r="A86" s="46" t="s">
        <v>26</v>
      </c>
      <c r="B86" s="46" t="s">
        <v>3</v>
      </c>
      <c r="C86" s="10">
        <v>11665.744049999998</v>
      </c>
      <c r="D86" s="10">
        <v>9372.5044799999996</v>
      </c>
      <c r="E86" s="10">
        <v>6521.7554099999979</v>
      </c>
      <c r="F86" s="10">
        <v>5152.3629199999987</v>
      </c>
      <c r="G86" s="10">
        <v>6344.2896599999995</v>
      </c>
      <c r="H86" s="10">
        <v>4913.2589699999971</v>
      </c>
      <c r="I86" s="10">
        <v>6646.5826999999981</v>
      </c>
      <c r="J86" s="10">
        <v>5624.9914899999976</v>
      </c>
      <c r="K86" s="10">
        <v>6177.6620099999973</v>
      </c>
      <c r="L86" s="10">
        <v>7782.82161</v>
      </c>
      <c r="M86" s="10">
        <v>6474.3534099999997</v>
      </c>
      <c r="N86" s="10">
        <v>5233.62601</v>
      </c>
      <c r="O86" s="10">
        <v>8128.0526899999995</v>
      </c>
      <c r="P86" s="10">
        <v>9420.9602799999993</v>
      </c>
      <c r="Q86" s="10">
        <v>8781.4159299999992</v>
      </c>
      <c r="R86" s="10">
        <v>8942.2597199999982</v>
      </c>
      <c r="S86" s="10">
        <v>8123.1075600000004</v>
      </c>
      <c r="T86" s="10">
        <v>8999.9509899999975</v>
      </c>
      <c r="U86" s="10">
        <v>9628.9434500000007</v>
      </c>
      <c r="V86" s="10">
        <v>9506.1150200000011</v>
      </c>
      <c r="W86" s="10">
        <v>9151.8187899999994</v>
      </c>
      <c r="X86" s="10">
        <v>9536.0421200000001</v>
      </c>
      <c r="Y86" s="10">
        <v>9961.9097099999981</v>
      </c>
      <c r="Z86" s="10">
        <v>9726.0200700000005</v>
      </c>
      <c r="AA86" s="10">
        <v>10110.369279999992</v>
      </c>
    </row>
    <row r="87" spans="1:34" s="36" customFormat="1">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row>
    <row r="88" spans="1:34" s="36" customFormat="1">
      <c r="A88" s="46" t="s">
        <v>26</v>
      </c>
      <c r="B88" s="46" t="s">
        <v>9</v>
      </c>
      <c r="C88" s="10">
        <v>1627.1889299999991</v>
      </c>
      <c r="D88" s="10">
        <v>1793.6945660668359</v>
      </c>
      <c r="E88" s="10">
        <v>2458.5743748009982</v>
      </c>
      <c r="F88" s="10">
        <v>3362.5546170966704</v>
      </c>
      <c r="G88" s="10">
        <v>3323.6854072960873</v>
      </c>
      <c r="H88" s="10">
        <v>4136.5415352104437</v>
      </c>
      <c r="I88" s="10">
        <v>6700.143933040451</v>
      </c>
      <c r="J88" s="10">
        <v>7136.4073479667422</v>
      </c>
      <c r="K88" s="10">
        <v>8317.9421369226438</v>
      </c>
      <c r="L88" s="10">
        <v>9375.1979343481671</v>
      </c>
      <c r="M88" s="10">
        <v>9290.4531319317975</v>
      </c>
      <c r="N88" s="10">
        <v>8775.2249418808315</v>
      </c>
      <c r="O88" s="10">
        <v>9491.6193536110532</v>
      </c>
      <c r="P88" s="10">
        <v>9208.9213197284989</v>
      </c>
      <c r="Q88" s="10">
        <v>9121.3934111279959</v>
      </c>
      <c r="R88" s="10">
        <v>8167.3415064265264</v>
      </c>
      <c r="S88" s="10">
        <v>8996.9702369546267</v>
      </c>
      <c r="T88" s="10">
        <v>9048.1190920651279</v>
      </c>
      <c r="U88" s="10">
        <v>9004.8429356060024</v>
      </c>
      <c r="V88" s="10">
        <v>9498.6165862468824</v>
      </c>
      <c r="W88" s="10">
        <v>9487.1424977982097</v>
      </c>
      <c r="X88" s="10">
        <v>10216.4790772125</v>
      </c>
      <c r="Y88" s="10">
        <v>9706.0652343647052</v>
      </c>
      <c r="Z88" s="10">
        <v>9959.5128650464321</v>
      </c>
      <c r="AA88" s="10">
        <v>9181.1562716797343</v>
      </c>
    </row>
    <row r="89" spans="1:34" s="36" customFormat="1">
      <c r="A89" s="46" t="s">
        <v>26</v>
      </c>
      <c r="B89" s="46" t="s">
        <v>8</v>
      </c>
      <c r="C89" s="10">
        <v>0</v>
      </c>
      <c r="D89" s="10">
        <v>5.6520725999999899E-5</v>
      </c>
      <c r="E89" s="10">
        <v>1.173223639999999E-4</v>
      </c>
      <c r="F89" s="10">
        <v>1.247844839999999E-4</v>
      </c>
      <c r="G89" s="10">
        <v>1.2526060699999991E-4</v>
      </c>
      <c r="H89" s="10">
        <v>1.3421060800000001E-4</v>
      </c>
      <c r="I89" s="10">
        <v>1.52099243E-4</v>
      </c>
      <c r="J89" s="10">
        <v>2.5481861999999999E-4</v>
      </c>
      <c r="K89" s="10">
        <v>2.7845402099999902E-4</v>
      </c>
      <c r="L89" s="10">
        <v>3.2628694E-4</v>
      </c>
      <c r="M89" s="10">
        <v>3.0414156E-4</v>
      </c>
      <c r="N89" s="10">
        <v>1108.4662397854001</v>
      </c>
      <c r="O89" s="10">
        <v>1122.5861492890599</v>
      </c>
      <c r="P89" s="10">
        <v>984.23125242314995</v>
      </c>
      <c r="Q89" s="10">
        <v>1078.2953576995101</v>
      </c>
      <c r="R89" s="10">
        <v>1056.3265026000599</v>
      </c>
      <c r="S89" s="10">
        <v>987.10096531967895</v>
      </c>
      <c r="T89" s="10">
        <v>1051.2918667398001</v>
      </c>
      <c r="U89" s="10">
        <v>1199.6005016842701</v>
      </c>
      <c r="V89" s="10">
        <v>1132.07064123087</v>
      </c>
      <c r="W89" s="10">
        <v>1187.7675005041101</v>
      </c>
      <c r="X89" s="10">
        <v>1204.8300151805499</v>
      </c>
      <c r="Y89" s="10">
        <v>1030.2876312237499</v>
      </c>
      <c r="Z89" s="10">
        <v>1170.9844422025499</v>
      </c>
      <c r="AA89" s="10">
        <v>1150.37019792668</v>
      </c>
    </row>
    <row r="90" spans="1:34" s="36" customFormat="1">
      <c r="A90" s="46" t="s">
        <v>26</v>
      </c>
      <c r="B90" s="46" t="s">
        <v>85</v>
      </c>
      <c r="C90" s="10">
        <v>0</v>
      </c>
      <c r="D90" s="10">
        <v>5.5225034999999904E-4</v>
      </c>
      <c r="E90" s="10">
        <v>7.4853753000000002E-4</v>
      </c>
      <c r="F90" s="10">
        <v>8.5710064999999997E-4</v>
      </c>
      <c r="G90" s="10">
        <v>8.6015077999999998E-4</v>
      </c>
      <c r="H90" s="10">
        <v>8.7624605000000003E-4</v>
      </c>
      <c r="I90" s="10">
        <v>9.6953491999999999E-4</v>
      </c>
      <c r="J90" s="10">
        <v>1.07592547E-3</v>
      </c>
      <c r="K90" s="10">
        <v>1.190897309999999E-3</v>
      </c>
      <c r="L90" s="10">
        <v>1.29858274E-3</v>
      </c>
      <c r="M90" s="10">
        <v>1.47698464E-3</v>
      </c>
      <c r="N90" s="10">
        <v>1.6482681399999999E-3</v>
      </c>
      <c r="O90" s="10">
        <v>1.8943547000000002E-3</v>
      </c>
      <c r="P90" s="10">
        <v>2.4824086E-3</v>
      </c>
      <c r="Q90" s="10">
        <v>2.7352370999999898E-3</v>
      </c>
      <c r="R90" s="10">
        <v>3.1366993999999999E-3</v>
      </c>
      <c r="S90" s="10">
        <v>3.8339719999999997E-3</v>
      </c>
      <c r="T90" s="10">
        <v>6.4744358E-3</v>
      </c>
      <c r="U90" s="10">
        <v>6.6264570000000005E-3</v>
      </c>
      <c r="V90" s="10">
        <v>7.37651059999999E-3</v>
      </c>
      <c r="W90" s="10">
        <v>7.7848146000000003E-3</v>
      </c>
      <c r="X90" s="10">
        <v>7.3993800000000005E-3</v>
      </c>
      <c r="Y90" s="10">
        <v>7.1388307999999999E-3</v>
      </c>
      <c r="Z90" s="10">
        <v>1.16555146E-2</v>
      </c>
      <c r="AA90" s="10">
        <v>1.1219452000000001E-2</v>
      </c>
    </row>
    <row r="91" spans="1:34" s="36" customFormat="1">
      <c r="A91" s="46" t="s">
        <v>26</v>
      </c>
      <c r="B91" s="46" t="s">
        <v>198</v>
      </c>
      <c r="C91" s="10">
        <v>0</v>
      </c>
      <c r="D91" s="10">
        <v>0</v>
      </c>
      <c r="E91" s="10">
        <v>0</v>
      </c>
      <c r="F91" s="10">
        <v>0</v>
      </c>
      <c r="G91" s="10">
        <v>1.803420929999998E-3</v>
      </c>
      <c r="H91" s="10">
        <v>1.9978702599999986E-3</v>
      </c>
      <c r="I91" s="10">
        <v>2.5958139600000003E-3</v>
      </c>
      <c r="J91" s="10">
        <v>2.8334146999999992E-3</v>
      </c>
      <c r="K91" s="10">
        <v>3.0077096899999976E-3</v>
      </c>
      <c r="L91" s="10">
        <v>3.15812834E-3</v>
      </c>
      <c r="M91" s="10">
        <v>3.4765850699999988E-3</v>
      </c>
      <c r="N91" s="10">
        <v>3.775153849999999E-3</v>
      </c>
      <c r="O91" s="10">
        <v>4.7186538E-3</v>
      </c>
      <c r="P91" s="10">
        <v>5.95089649999999E-3</v>
      </c>
      <c r="Q91" s="10">
        <v>6.0965430999999999E-3</v>
      </c>
      <c r="R91" s="10">
        <v>7.6927483999999803E-3</v>
      </c>
      <c r="S91" s="10">
        <v>1.124459179999999E-2</v>
      </c>
      <c r="T91" s="10">
        <v>144.5453730847</v>
      </c>
      <c r="U91" s="10">
        <v>152.55769582559998</v>
      </c>
      <c r="V91" s="10">
        <v>193.62498809700003</v>
      </c>
      <c r="W91" s="10">
        <v>196.84654702700001</v>
      </c>
      <c r="X91" s="10">
        <v>179.763004774</v>
      </c>
      <c r="Y91" s="10">
        <v>186.64240612749981</v>
      </c>
      <c r="Z91" s="10">
        <v>231.33360425500001</v>
      </c>
      <c r="AA91" s="10">
        <v>289.64008122849998</v>
      </c>
    </row>
    <row r="92" spans="1:34" s="36" customFormat="1">
      <c r="A92" s="46" t="s">
        <v>26</v>
      </c>
      <c r="B92" s="46" t="s">
        <v>15</v>
      </c>
      <c r="C92" s="10">
        <v>2.8991992000000001E-2</v>
      </c>
      <c r="D92" s="10">
        <v>8.0189079999999996E-2</v>
      </c>
      <c r="E92" s="10">
        <v>0.54022943999999995</v>
      </c>
      <c r="F92" s="10">
        <v>0.98959979999999903</v>
      </c>
      <c r="G92" s="10">
        <v>0.91642915999999996</v>
      </c>
      <c r="H92" s="10">
        <v>1.2391783000000001</v>
      </c>
      <c r="I92" s="10">
        <v>1.4104912999999999</v>
      </c>
      <c r="J92" s="10">
        <v>1.60317539999999</v>
      </c>
      <c r="K92" s="10">
        <v>1.7812953</v>
      </c>
      <c r="L92" s="10">
        <v>1.8452404999999901</v>
      </c>
      <c r="M92" s="10">
        <v>2.3425178999999998</v>
      </c>
      <c r="N92" s="10">
        <v>2.8114164000000001</v>
      </c>
      <c r="O92" s="10">
        <v>4.1272789999999997</v>
      </c>
      <c r="P92" s="10">
        <v>4.1057069999999998</v>
      </c>
      <c r="Q92" s="10">
        <v>4.4961624000000002</v>
      </c>
      <c r="R92" s="10">
        <v>5.5223412999999999</v>
      </c>
      <c r="S92" s="10">
        <v>5.1236123999999998</v>
      </c>
      <c r="T92" s="10">
        <v>6.0338379999999896</v>
      </c>
      <c r="U92" s="10">
        <v>6.5380434999999997</v>
      </c>
      <c r="V92" s="10">
        <v>7.0369944999999996</v>
      </c>
      <c r="W92" s="10">
        <v>7.1209910000000001</v>
      </c>
      <c r="X92" s="10">
        <v>7.6119127000000004</v>
      </c>
      <c r="Y92" s="10">
        <v>8.0149539999999995</v>
      </c>
      <c r="Z92" s="10">
        <v>8.0441399999999899</v>
      </c>
      <c r="AA92" s="10">
        <v>10.451596</v>
      </c>
      <c r="AG92" s="6"/>
      <c r="AH92" s="6"/>
    </row>
    <row r="93" spans="1:34" s="36" customFormat="1">
      <c r="A93" s="53" t="s">
        <v>84</v>
      </c>
      <c r="B93" s="53"/>
      <c r="C93" s="27">
        <v>13292.962018382103</v>
      </c>
      <c r="D93" s="27">
        <v>11166.279912364636</v>
      </c>
      <c r="E93" s="27">
        <v>8980.870939721106</v>
      </c>
      <c r="F93" s="27">
        <v>8515.9081715350057</v>
      </c>
      <c r="G93" s="27">
        <v>9668.8943442637319</v>
      </c>
      <c r="H93" s="27">
        <v>9051.0426966452433</v>
      </c>
      <c r="I93" s="27">
        <v>13348.14114720317</v>
      </c>
      <c r="J93" s="27">
        <v>12763.006503057777</v>
      </c>
      <c r="K93" s="27">
        <v>14497.390265833408</v>
      </c>
      <c r="L93" s="27">
        <v>17159.869926190069</v>
      </c>
      <c r="M93" s="27">
        <v>15768.764845524895</v>
      </c>
      <c r="N93" s="27">
        <v>15120.648298975255</v>
      </c>
      <c r="O93" s="27">
        <v>18752.002091584469</v>
      </c>
      <c r="P93" s="27">
        <v>19625.2585856564</v>
      </c>
      <c r="Q93" s="27">
        <v>18987.498918347996</v>
      </c>
      <c r="R93" s="27">
        <v>18177.57034780757</v>
      </c>
      <c r="S93" s="27">
        <v>18114.538846284329</v>
      </c>
      <c r="T93" s="27">
        <v>19258.26049904582</v>
      </c>
      <c r="U93" s="27">
        <v>19995.265351494549</v>
      </c>
      <c r="V93" s="27">
        <v>20352.520985867748</v>
      </c>
      <c r="W93" s="27">
        <v>20040.562449461333</v>
      </c>
      <c r="X93" s="27">
        <v>21153.927478387614</v>
      </c>
      <c r="Y93" s="27">
        <v>20904.837594757741</v>
      </c>
      <c r="Z93" s="27">
        <v>21100.801297093323</v>
      </c>
      <c r="AA93" s="27">
        <v>20753.905446520766</v>
      </c>
      <c r="AB93" s="6"/>
      <c r="AC93" s="6"/>
      <c r="AG93" s="6"/>
      <c r="AH93" s="6"/>
    </row>
    <row r="94" spans="1:34" s="36" customFormat="1" collapsed="1">
      <c r="A94" s="6"/>
      <c r="B94" s="6"/>
      <c r="C94" s="6"/>
      <c r="D94" s="6"/>
      <c r="E94" s="6"/>
      <c r="F94" s="6"/>
      <c r="G94" s="6"/>
      <c r="H94" s="6"/>
      <c r="I94" s="6"/>
      <c r="J94" s="6"/>
      <c r="K94" s="6"/>
      <c r="L94" s="6"/>
      <c r="M94" s="6"/>
      <c r="N94" s="6"/>
      <c r="O94" s="6"/>
      <c r="P94" s="6"/>
      <c r="Q94" s="6"/>
      <c r="R94" s="6"/>
      <c r="S94" s="6"/>
      <c r="T94" s="6"/>
      <c r="U94" s="6"/>
      <c r="V94" s="6"/>
      <c r="W94" s="6"/>
      <c r="X94" s="6"/>
      <c r="Y94" s="6"/>
      <c r="Z94" s="6"/>
      <c r="AA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D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D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c r="AD97" s="6"/>
      <c r="AE97" s="6"/>
      <c r="AF97" s="6"/>
      <c r="AG97" s="6"/>
      <c r="AH97" s="6"/>
    </row>
    <row r="98" spans="1:34" s="36" customFormat="1">
      <c r="A98" s="46" t="s">
        <v>16</v>
      </c>
      <c r="B98" s="46" t="s">
        <v>233</v>
      </c>
      <c r="C98" s="10">
        <v>1817.4806705999997</v>
      </c>
      <c r="D98" s="10">
        <v>2534.531882436349</v>
      </c>
      <c r="E98" s="10">
        <v>4719.1520188762988</v>
      </c>
      <c r="F98" s="10">
        <v>6573.6580793560988</v>
      </c>
      <c r="G98" s="10">
        <v>6465.4672267841297</v>
      </c>
      <c r="H98" s="10">
        <v>7637.4229912839564</v>
      </c>
      <c r="I98" s="10">
        <v>8075.5789083059472</v>
      </c>
      <c r="J98" s="10">
        <v>7635.3314494097676</v>
      </c>
      <c r="K98" s="10">
        <v>8393.2514358308981</v>
      </c>
      <c r="L98" s="10">
        <v>8729.3398787967981</v>
      </c>
      <c r="M98" s="10">
        <v>8814.8486440964371</v>
      </c>
      <c r="N98" s="10">
        <v>8950.4753312339981</v>
      </c>
      <c r="O98" s="10">
        <v>9402.2299817507992</v>
      </c>
      <c r="P98" s="10">
        <v>9015.6368010182996</v>
      </c>
      <c r="Q98" s="10">
        <v>9199.9235321511969</v>
      </c>
      <c r="R98" s="10">
        <v>9174.4942322843999</v>
      </c>
      <c r="S98" s="10">
        <v>8812.2346264736989</v>
      </c>
      <c r="T98" s="10">
        <v>8978.5658792160921</v>
      </c>
      <c r="U98" s="10">
        <v>9290.8132777981991</v>
      </c>
      <c r="V98" s="10">
        <v>8902.4384219537969</v>
      </c>
      <c r="W98" s="10">
        <v>9997.0822563878992</v>
      </c>
      <c r="X98" s="10">
        <v>10197.716431369499</v>
      </c>
      <c r="Y98" s="10">
        <v>9711.878853009699</v>
      </c>
      <c r="Z98" s="10">
        <v>9992.3709336301981</v>
      </c>
      <c r="AA98" s="10">
        <v>9965.7902952320983</v>
      </c>
      <c r="AD98" s="6"/>
      <c r="AE98" s="6"/>
      <c r="AF98" s="6"/>
      <c r="AG98" s="6"/>
      <c r="AH98" s="6"/>
    </row>
    <row r="99" spans="1:34" collapsed="1">
      <c r="A99" s="46" t="s">
        <v>16</v>
      </c>
      <c r="B99" s="46" t="s">
        <v>199</v>
      </c>
      <c r="C99" s="10">
        <v>2742.145865</v>
      </c>
      <c r="D99" s="10">
        <v>2820.0568639999988</v>
      </c>
      <c r="E99" s="10">
        <v>3742.8231299999998</v>
      </c>
      <c r="F99" s="10">
        <v>3616.2802200000001</v>
      </c>
      <c r="G99" s="10">
        <v>13850.124697899628</v>
      </c>
      <c r="H99" s="10">
        <v>17296.622544191032</v>
      </c>
      <c r="I99" s="10">
        <v>18354.966991871224</v>
      </c>
      <c r="J99" s="10">
        <v>17985.182138479529</v>
      </c>
      <c r="K99" s="10">
        <v>21440.374086222862</v>
      </c>
      <c r="L99" s="10">
        <v>24783.711483929699</v>
      </c>
      <c r="M99" s="10">
        <v>24866.120369457651</v>
      </c>
      <c r="N99" s="10">
        <v>26442.263747742902</v>
      </c>
      <c r="O99" s="10">
        <v>27344.1464640782</v>
      </c>
      <c r="P99" s="10">
        <v>25181.206519073592</v>
      </c>
      <c r="Q99" s="10">
        <v>25013.588477148802</v>
      </c>
      <c r="R99" s="10">
        <v>26432.274777474802</v>
      </c>
      <c r="S99" s="10">
        <v>25866.609611287899</v>
      </c>
      <c r="T99" s="10">
        <v>27073.851914630697</v>
      </c>
      <c r="U99" s="10">
        <v>28082.198908146001</v>
      </c>
      <c r="V99" s="10">
        <v>27950.136736638196</v>
      </c>
      <c r="W99" s="10">
        <v>30045.590352702999</v>
      </c>
      <c r="X99" s="10">
        <v>30612.244815079797</v>
      </c>
      <c r="Y99" s="10">
        <v>27304.644510070204</v>
      </c>
      <c r="Z99" s="10">
        <v>26908.822643429208</v>
      </c>
      <c r="AA99" s="10">
        <v>27408.009200365697</v>
      </c>
    </row>
    <row r="100" spans="1:34">
      <c r="A100" s="46" t="s">
        <v>16</v>
      </c>
      <c r="B100" s="46" t="s">
        <v>94</v>
      </c>
      <c r="C100" s="10">
        <v>102.660245801</v>
      </c>
      <c r="D100" s="10">
        <v>100.31378328</v>
      </c>
      <c r="E100" s="10">
        <v>125.69764891</v>
      </c>
      <c r="F100" s="10">
        <v>142.39003132999991</v>
      </c>
      <c r="G100" s="10">
        <v>156.01776734999999</v>
      </c>
      <c r="H100" s="10">
        <v>180.16155176999976</v>
      </c>
      <c r="I100" s="10">
        <v>197.87010198000002</v>
      </c>
      <c r="J100" s="10">
        <v>206.90184796</v>
      </c>
      <c r="K100" s="10">
        <v>248.93914964999996</v>
      </c>
      <c r="L100" s="10">
        <v>284.42644019999994</v>
      </c>
      <c r="M100" s="10">
        <v>296.4397323</v>
      </c>
      <c r="N100" s="10">
        <v>327.47346929999901</v>
      </c>
      <c r="O100" s="10">
        <v>375.91520315999981</v>
      </c>
      <c r="P100" s="10">
        <v>398.61251843999997</v>
      </c>
      <c r="Q100" s="10">
        <v>444.36834309999995</v>
      </c>
      <c r="R100" s="10">
        <v>477.96852219999892</v>
      </c>
      <c r="S100" s="10">
        <v>493.21886760000001</v>
      </c>
      <c r="T100" s="10">
        <v>546.73192610000001</v>
      </c>
      <c r="U100" s="10">
        <v>598.51097175999894</v>
      </c>
      <c r="V100" s="10">
        <v>633.06039527000007</v>
      </c>
      <c r="W100" s="10">
        <v>673.75759989999904</v>
      </c>
      <c r="X100" s="10">
        <v>736.54522319999978</v>
      </c>
      <c r="Y100" s="10">
        <v>728.67544179999891</v>
      </c>
      <c r="Z100" s="10">
        <v>796.78107099999886</v>
      </c>
      <c r="AA100" s="10">
        <v>845.85305119999998</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34">
      <c r="A103" s="46" t="s">
        <v>22</v>
      </c>
      <c r="B103" s="46" t="s">
        <v>233</v>
      </c>
      <c r="C103" s="10">
        <v>524.05637949999982</v>
      </c>
      <c r="D103" s="10">
        <v>702.84696701518885</v>
      </c>
      <c r="E103" s="10">
        <v>2191.5013920271399</v>
      </c>
      <c r="F103" s="10">
        <v>4002.5018885919594</v>
      </c>
      <c r="G103" s="10">
        <v>4099.1035887026401</v>
      </c>
      <c r="H103" s="10">
        <v>5296.6121204183</v>
      </c>
      <c r="I103" s="10">
        <v>5766.7920949078989</v>
      </c>
      <c r="J103" s="10">
        <v>5313.1130355624991</v>
      </c>
      <c r="K103" s="10">
        <v>5725.9990711347</v>
      </c>
      <c r="L103" s="10">
        <v>5771.5102953479991</v>
      </c>
      <c r="M103" s="10">
        <v>5571.8149173736001</v>
      </c>
      <c r="N103" s="10">
        <v>5657.111193404</v>
      </c>
      <c r="O103" s="10">
        <v>5945.4801657806011</v>
      </c>
      <c r="P103" s="10">
        <v>5766.7458684465</v>
      </c>
      <c r="Q103" s="10">
        <v>5960.0499940085992</v>
      </c>
      <c r="R103" s="10">
        <v>5985.2801643379998</v>
      </c>
      <c r="S103" s="10">
        <v>5853.5245642135005</v>
      </c>
      <c r="T103" s="10">
        <v>5971.5792429807898</v>
      </c>
      <c r="U103" s="10">
        <v>6019.3259271458001</v>
      </c>
      <c r="V103" s="10">
        <v>5804.9614121549994</v>
      </c>
      <c r="W103" s="10">
        <v>6005.9896430563995</v>
      </c>
      <c r="X103" s="10">
        <v>6016.4566103193001</v>
      </c>
      <c r="Y103" s="10">
        <v>4467.7275297832994</v>
      </c>
      <c r="Z103" s="10">
        <v>4597.7283272777004</v>
      </c>
      <c r="AA103" s="10">
        <v>4597.6305109185996</v>
      </c>
    </row>
    <row r="104" spans="1:34">
      <c r="A104" s="46" t="s">
        <v>22</v>
      </c>
      <c r="B104" s="46" t="s">
        <v>199</v>
      </c>
      <c r="C104" s="10">
        <v>1623.1530250000001</v>
      </c>
      <c r="D104" s="10">
        <v>1239.4429139999988</v>
      </c>
      <c r="E104" s="10">
        <v>2069.1525799999999</v>
      </c>
      <c r="F104" s="10">
        <v>2133.5530200000003</v>
      </c>
      <c r="G104" s="10">
        <v>8520.6192494241968</v>
      </c>
      <c r="H104" s="10">
        <v>9317.3092708461008</v>
      </c>
      <c r="I104" s="10">
        <v>9577.495360389199</v>
      </c>
      <c r="J104" s="10">
        <v>8352.6570849289001</v>
      </c>
      <c r="K104" s="10">
        <v>10327.736523244501</v>
      </c>
      <c r="L104" s="10">
        <v>11721.1344701815</v>
      </c>
      <c r="M104" s="10">
        <v>10717.178364447702</v>
      </c>
      <c r="N104" s="10">
        <v>11411.325677017699</v>
      </c>
      <c r="O104" s="10">
        <v>11958.126522016599</v>
      </c>
      <c r="P104" s="10">
        <v>11144.408606085801</v>
      </c>
      <c r="Q104" s="10">
        <v>10712.8326957757</v>
      </c>
      <c r="R104" s="10">
        <v>11194.563455712299</v>
      </c>
      <c r="S104" s="10">
        <v>10711.1715553429</v>
      </c>
      <c r="T104" s="10">
        <v>11642.956839321199</v>
      </c>
      <c r="U104" s="10">
        <v>11412.5152604589</v>
      </c>
      <c r="V104" s="10">
        <v>11397.500554639899</v>
      </c>
      <c r="W104" s="10">
        <v>12800.4313230238</v>
      </c>
      <c r="X104" s="10">
        <v>12856.9930326578</v>
      </c>
      <c r="Y104" s="10">
        <v>11620.783697490499</v>
      </c>
      <c r="Z104" s="10">
        <v>10982.510149846001</v>
      </c>
      <c r="AA104" s="10">
        <v>11450.027887433598</v>
      </c>
    </row>
    <row r="105" spans="1:34">
      <c r="A105" s="46" t="s">
        <v>22</v>
      </c>
      <c r="B105" s="46" t="s">
        <v>94</v>
      </c>
      <c r="C105" s="10">
        <v>15.637207774999998</v>
      </c>
      <c r="D105" s="10">
        <v>17.332033089999999</v>
      </c>
      <c r="E105" s="10">
        <v>23.652475809999991</v>
      </c>
      <c r="F105" s="10">
        <v>28.36776493</v>
      </c>
      <c r="G105" s="10">
        <v>33.527283249999989</v>
      </c>
      <c r="H105" s="10">
        <v>40.181433569999896</v>
      </c>
      <c r="I105" s="10">
        <v>45.339065179999999</v>
      </c>
      <c r="J105" s="10">
        <v>48.050261160000005</v>
      </c>
      <c r="K105" s="10">
        <v>56.559023249999996</v>
      </c>
      <c r="L105" s="10">
        <v>63.833683799999989</v>
      </c>
      <c r="M105" s="10">
        <v>69.45355379999998</v>
      </c>
      <c r="N105" s="10">
        <v>77.412290300000009</v>
      </c>
      <c r="O105" s="10">
        <v>88.804453659999893</v>
      </c>
      <c r="P105" s="10">
        <v>97.301713439999986</v>
      </c>
      <c r="Q105" s="10">
        <v>109.11457309999999</v>
      </c>
      <c r="R105" s="10">
        <v>118.32314459999999</v>
      </c>
      <c r="S105" s="10">
        <v>127.52221960000001</v>
      </c>
      <c r="T105" s="10">
        <v>138.35825110000002</v>
      </c>
      <c r="U105" s="10">
        <v>149.15389075999889</v>
      </c>
      <c r="V105" s="10">
        <v>157.74893126999999</v>
      </c>
      <c r="W105" s="10">
        <v>171.30379289999999</v>
      </c>
      <c r="X105" s="10">
        <v>183.30701019999978</v>
      </c>
      <c r="Y105" s="10">
        <v>188.6888448</v>
      </c>
      <c r="Z105" s="10">
        <v>206.3351769999999</v>
      </c>
      <c r="AA105" s="10">
        <v>219.10304020000001</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34">
      <c r="A108" s="46" t="s">
        <v>23</v>
      </c>
      <c r="B108" s="46" t="s">
        <v>233</v>
      </c>
      <c r="C108" s="10">
        <v>546.2746302999999</v>
      </c>
      <c r="D108" s="10">
        <v>562.29764731458988</v>
      </c>
      <c r="E108" s="10">
        <v>593.85646310759989</v>
      </c>
      <c r="F108" s="10">
        <v>611.410201340399</v>
      </c>
      <c r="G108" s="10">
        <v>544.13776343149993</v>
      </c>
      <c r="H108" s="10">
        <v>513.56723861359797</v>
      </c>
      <c r="I108" s="10">
        <v>534.84521315380005</v>
      </c>
      <c r="J108" s="10">
        <v>554.63501778559998</v>
      </c>
      <c r="K108" s="10">
        <v>582.94296464049989</v>
      </c>
      <c r="L108" s="10">
        <v>595.7707162447</v>
      </c>
      <c r="M108" s="10">
        <v>594.12919656939914</v>
      </c>
      <c r="N108" s="10">
        <v>588.99952864609998</v>
      </c>
      <c r="O108" s="10">
        <v>581.9805424164</v>
      </c>
      <c r="P108" s="10">
        <v>564.83727258600004</v>
      </c>
      <c r="Q108" s="10">
        <v>505.76551000690006</v>
      </c>
      <c r="R108" s="10">
        <v>497.95130496269996</v>
      </c>
      <c r="S108" s="10">
        <v>490.46267544739902</v>
      </c>
      <c r="T108" s="10">
        <v>501.07866088729998</v>
      </c>
      <c r="U108" s="10">
        <v>633.14491115800001</v>
      </c>
      <c r="V108" s="10">
        <v>632.51720423099903</v>
      </c>
      <c r="W108" s="10">
        <v>1146.3551357790002</v>
      </c>
      <c r="X108" s="10">
        <v>1138.928715513</v>
      </c>
      <c r="Y108" s="10">
        <v>1867.0091240850002</v>
      </c>
      <c r="Z108" s="10">
        <v>1935.465488035999</v>
      </c>
      <c r="AA108" s="10">
        <v>1891.489888778</v>
      </c>
    </row>
    <row r="109" spans="1:34">
      <c r="A109" s="46" t="s">
        <v>23</v>
      </c>
      <c r="B109" s="46" t="s">
        <v>199</v>
      </c>
      <c r="C109" s="10">
        <v>1118.9928399999999</v>
      </c>
      <c r="D109" s="10">
        <v>1580.6139499999999</v>
      </c>
      <c r="E109" s="10">
        <v>1673.67055</v>
      </c>
      <c r="F109" s="10">
        <v>1482.7271999999998</v>
      </c>
      <c r="G109" s="10">
        <v>3310.5348205538003</v>
      </c>
      <c r="H109" s="10">
        <v>3811.6140418258997</v>
      </c>
      <c r="I109" s="10">
        <v>4718.8429168581979</v>
      </c>
      <c r="J109" s="10">
        <v>5925.1442212994998</v>
      </c>
      <c r="K109" s="10">
        <v>7158.7443031710991</v>
      </c>
      <c r="L109" s="10">
        <v>8979.4581001533988</v>
      </c>
      <c r="M109" s="10">
        <v>9848.1554281644021</v>
      </c>
      <c r="N109" s="10">
        <v>10411.0223061506</v>
      </c>
      <c r="O109" s="10">
        <v>10452.2310067857</v>
      </c>
      <c r="P109" s="10">
        <v>9599.947005927499</v>
      </c>
      <c r="Q109" s="10">
        <v>9693.7481490489008</v>
      </c>
      <c r="R109" s="10">
        <v>10579.680218588301</v>
      </c>
      <c r="S109" s="10">
        <v>10862.646571235897</v>
      </c>
      <c r="T109" s="10">
        <v>10846.482874248799</v>
      </c>
      <c r="U109" s="10">
        <v>11916.4920512768</v>
      </c>
      <c r="V109" s="10">
        <v>11697.302938037299</v>
      </c>
      <c r="W109" s="10">
        <v>12224.866961369196</v>
      </c>
      <c r="X109" s="10">
        <v>12635.933538517997</v>
      </c>
      <c r="Y109" s="10">
        <v>11072.005011780702</v>
      </c>
      <c r="Z109" s="10">
        <v>11204.489307438202</v>
      </c>
      <c r="AA109" s="10">
        <v>11019.241918835101</v>
      </c>
    </row>
    <row r="110" spans="1:34">
      <c r="A110" s="46" t="s">
        <v>23</v>
      </c>
      <c r="B110" s="46" t="s">
        <v>94</v>
      </c>
      <c r="C110" s="10">
        <v>6.9868255000000001</v>
      </c>
      <c r="D110" s="10">
        <v>8.4439109999999999</v>
      </c>
      <c r="E110" s="10">
        <v>11.691017</v>
      </c>
      <c r="F110" s="10">
        <v>15.468960999999901</v>
      </c>
      <c r="G110" s="10">
        <v>17.217853999999999</v>
      </c>
      <c r="H110" s="10">
        <v>20.111115999999999</v>
      </c>
      <c r="I110" s="10">
        <v>24.274982000000001</v>
      </c>
      <c r="J110" s="10">
        <v>28.201052000000001</v>
      </c>
      <c r="K110" s="10">
        <v>34.066462999999999</v>
      </c>
      <c r="L110" s="10">
        <v>39.354602999999997</v>
      </c>
      <c r="M110" s="10">
        <v>44.296284</v>
      </c>
      <c r="N110" s="10">
        <v>49.756836</v>
      </c>
      <c r="O110" s="10">
        <v>55.184959999999997</v>
      </c>
      <c r="P110" s="10">
        <v>60.070686000000002</v>
      </c>
      <c r="Q110" s="10">
        <v>70.844130000000007</v>
      </c>
      <c r="R110" s="10">
        <v>76.738019999999906</v>
      </c>
      <c r="S110" s="10">
        <v>82.188934000000003</v>
      </c>
      <c r="T110" s="10">
        <v>91.412809999999993</v>
      </c>
      <c r="U110" s="10">
        <v>99.626239999999996</v>
      </c>
      <c r="V110" s="10">
        <v>107.86391</v>
      </c>
      <c r="W110" s="10">
        <v>114.312069999999</v>
      </c>
      <c r="X110" s="10">
        <v>123.27802</v>
      </c>
      <c r="Y110" s="10">
        <v>125.76156599999899</v>
      </c>
      <c r="Z110" s="10">
        <v>140.78885</v>
      </c>
      <c r="AA110" s="10">
        <v>148.21829</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10">
        <v>367.82723729999998</v>
      </c>
      <c r="D113" s="10">
        <v>885.08111110772995</v>
      </c>
      <c r="E113" s="10">
        <v>1258.8286974716998</v>
      </c>
      <c r="F113" s="10">
        <v>1248.8544104540999</v>
      </c>
      <c r="G113" s="10">
        <v>1129.6709268517991</v>
      </c>
      <c r="H113" s="10">
        <v>1165.0906265468</v>
      </c>
      <c r="I113" s="10">
        <v>1116.2779434829986</v>
      </c>
      <c r="J113" s="10">
        <v>1182.7412861816001</v>
      </c>
      <c r="K113" s="10">
        <v>1405.9908783184983</v>
      </c>
      <c r="L113" s="10">
        <v>1671.4932242361997</v>
      </c>
      <c r="M113" s="10">
        <v>2011.1987524831991</v>
      </c>
      <c r="N113" s="10">
        <v>2069.5993665469996</v>
      </c>
      <c r="O113" s="10">
        <v>2196.5061872834003</v>
      </c>
      <c r="P113" s="10">
        <v>2020.8517955497991</v>
      </c>
      <c r="Q113" s="10">
        <v>2065.4710388203989</v>
      </c>
      <c r="R113" s="10">
        <v>2019.2641826682004</v>
      </c>
      <c r="S113" s="10">
        <v>1844.6780107588988</v>
      </c>
      <c r="T113" s="10">
        <v>1862.3543473233001</v>
      </c>
      <c r="U113" s="10">
        <v>1961.3258724256989</v>
      </c>
      <c r="V113" s="10">
        <v>1901.1521056904996</v>
      </c>
      <c r="W113" s="10">
        <v>1927.6029115334002</v>
      </c>
      <c r="X113" s="10">
        <v>2004.9181251309999</v>
      </c>
      <c r="Y113" s="10">
        <v>1726.1636473680003</v>
      </c>
      <c r="Z113" s="10">
        <v>1821.7900498339989</v>
      </c>
      <c r="AA113" s="10">
        <v>1854.421231244999</v>
      </c>
    </row>
    <row r="114" spans="1:27">
      <c r="A114" s="46" t="s">
        <v>24</v>
      </c>
      <c r="B114" s="46" t="s">
        <v>199</v>
      </c>
      <c r="C114" s="10">
        <v>0</v>
      </c>
      <c r="D114" s="10">
        <v>0</v>
      </c>
      <c r="E114" s="10">
        <v>0</v>
      </c>
      <c r="F114" s="10">
        <v>0</v>
      </c>
      <c r="G114" s="10">
        <v>2018.9682473370999</v>
      </c>
      <c r="H114" s="10">
        <v>4167.6966000000002</v>
      </c>
      <c r="I114" s="10">
        <v>4058.6253000000002</v>
      </c>
      <c r="J114" s="10">
        <v>3707.3770999999997</v>
      </c>
      <c r="K114" s="10">
        <v>3953.8892999999998</v>
      </c>
      <c r="L114" s="10">
        <v>4083.1147599999999</v>
      </c>
      <c r="M114" s="10">
        <v>4300.7819999999992</v>
      </c>
      <c r="N114" s="10">
        <v>4619.9108000000006</v>
      </c>
      <c r="O114" s="10">
        <v>4933.7826999999997</v>
      </c>
      <c r="P114" s="10">
        <v>4436.84309999999</v>
      </c>
      <c r="Q114" s="10">
        <v>4606.9996000000001</v>
      </c>
      <c r="R114" s="10">
        <v>4658.0210000000006</v>
      </c>
      <c r="S114" s="10">
        <v>4292.7766000000001</v>
      </c>
      <c r="T114" s="10">
        <v>4393.8220999999994</v>
      </c>
      <c r="U114" s="10">
        <v>4551.2996000000003</v>
      </c>
      <c r="V114" s="10">
        <v>4601.1857</v>
      </c>
      <c r="W114" s="10">
        <v>4762.2012999999997</v>
      </c>
      <c r="X114" s="10">
        <v>4878.8894</v>
      </c>
      <c r="Y114" s="10">
        <v>4370.1893</v>
      </c>
      <c r="Z114" s="10">
        <v>4415.2839000000004</v>
      </c>
      <c r="AA114" s="10">
        <v>4559.7870000000003</v>
      </c>
    </row>
    <row r="115" spans="1:27">
      <c r="A115" s="46" t="s">
        <v>24</v>
      </c>
      <c r="B115" s="46" t="s">
        <v>94</v>
      </c>
      <c r="C115" s="10">
        <v>15.766398000000001</v>
      </c>
      <c r="D115" s="10">
        <v>16.736726999999998</v>
      </c>
      <c r="E115" s="10">
        <v>23.427015000000001</v>
      </c>
      <c r="F115" s="10">
        <v>29.307594000000002</v>
      </c>
      <c r="G115" s="10">
        <v>32.401496999999999</v>
      </c>
      <c r="H115" s="10">
        <v>41.100211999999999</v>
      </c>
      <c r="I115" s="10">
        <v>44.020319999999998</v>
      </c>
      <c r="J115" s="10">
        <v>47.738869999999999</v>
      </c>
      <c r="K115" s="10">
        <v>57.670569999999998</v>
      </c>
      <c r="L115" s="10">
        <v>71.108245999999994</v>
      </c>
      <c r="M115" s="10">
        <v>71.21181</v>
      </c>
      <c r="N115" s="10">
        <v>81.325714000000005</v>
      </c>
      <c r="O115" s="10">
        <v>96.624069999999904</v>
      </c>
      <c r="P115" s="10">
        <v>98.913409999999999</v>
      </c>
      <c r="Q115" s="10">
        <v>113.09053</v>
      </c>
      <c r="R115" s="10">
        <v>120.98768999999901</v>
      </c>
      <c r="S115" s="10">
        <v>124.14315000000001</v>
      </c>
      <c r="T115" s="10">
        <v>144.93682999999999</v>
      </c>
      <c r="U115" s="10">
        <v>161.23140000000001</v>
      </c>
      <c r="V115" s="10">
        <v>174.64992000000001</v>
      </c>
      <c r="W115" s="10">
        <v>189.27408</v>
      </c>
      <c r="X115" s="10">
        <v>208.30533</v>
      </c>
      <c r="Y115" s="10">
        <v>195.70813000000001</v>
      </c>
      <c r="Z115" s="10">
        <v>218.14383999999899</v>
      </c>
      <c r="AA115" s="10">
        <v>235.74712</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10">
        <v>379.32242350000001</v>
      </c>
      <c r="D118" s="10">
        <v>384.30550117379994</v>
      </c>
      <c r="E118" s="10">
        <v>674.96457742389885</v>
      </c>
      <c r="F118" s="10">
        <v>710.89056169999992</v>
      </c>
      <c r="G118" s="10">
        <v>692.55392720000009</v>
      </c>
      <c r="H118" s="10">
        <v>662.15196579999895</v>
      </c>
      <c r="I118" s="10">
        <v>657.66250630000002</v>
      </c>
      <c r="J118" s="10">
        <v>584.84083289999887</v>
      </c>
      <c r="K118" s="10">
        <v>678.31710839999994</v>
      </c>
      <c r="L118" s="10">
        <v>690.5641018</v>
      </c>
      <c r="M118" s="10">
        <v>637.70402480000007</v>
      </c>
      <c r="N118" s="10">
        <v>634.76328669999896</v>
      </c>
      <c r="O118" s="10">
        <v>678.26083719999986</v>
      </c>
      <c r="P118" s="10">
        <v>663.19891819999896</v>
      </c>
      <c r="Q118" s="10">
        <v>668.63374169999986</v>
      </c>
      <c r="R118" s="10">
        <v>671.99485779999998</v>
      </c>
      <c r="S118" s="10">
        <v>623.56482239999991</v>
      </c>
      <c r="T118" s="10">
        <v>643.54594199999997</v>
      </c>
      <c r="U118" s="10">
        <v>677.00870040000007</v>
      </c>
      <c r="V118" s="10">
        <v>563.79894419999994</v>
      </c>
      <c r="W118" s="10">
        <v>917.12532639999995</v>
      </c>
      <c r="X118" s="10">
        <v>1037.40419</v>
      </c>
      <c r="Y118" s="10">
        <v>1650.970084</v>
      </c>
      <c r="Z118" s="10">
        <v>1637.3732299999999</v>
      </c>
      <c r="AA118" s="10">
        <v>1622.235357</v>
      </c>
    </row>
    <row r="119" spans="1:27">
      <c r="A119" s="46" t="s">
        <v>25</v>
      </c>
      <c r="B119" s="46" t="s">
        <v>199</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94</v>
      </c>
      <c r="C120" s="10">
        <v>64.236176</v>
      </c>
      <c r="D120" s="10">
        <v>57.706867000000003</v>
      </c>
      <c r="E120" s="10">
        <v>66.292310000000001</v>
      </c>
      <c r="F120" s="10">
        <v>68.079939999999993</v>
      </c>
      <c r="G120" s="10">
        <v>71.793494999999993</v>
      </c>
      <c r="H120" s="10">
        <v>77.307059999999893</v>
      </c>
      <c r="I120" s="10">
        <v>82.581140000000005</v>
      </c>
      <c r="J120" s="10">
        <v>81.021209999999996</v>
      </c>
      <c r="K120" s="10">
        <v>98.545079999999999</v>
      </c>
      <c r="L120" s="10">
        <v>107.958755</v>
      </c>
      <c r="M120" s="10">
        <v>108.7169</v>
      </c>
      <c r="N120" s="10">
        <v>115.683439999999</v>
      </c>
      <c r="O120" s="10">
        <v>130.4376</v>
      </c>
      <c r="P120" s="10">
        <v>137.50200000000001</v>
      </c>
      <c r="Q120" s="10">
        <v>146.03246999999999</v>
      </c>
      <c r="R120" s="10">
        <v>155.42282</v>
      </c>
      <c r="S120" s="10">
        <v>153.31586999999999</v>
      </c>
      <c r="T120" s="10">
        <v>164.94156000000001</v>
      </c>
      <c r="U120" s="10">
        <v>180.78700000000001</v>
      </c>
      <c r="V120" s="10">
        <v>184.53423000000001</v>
      </c>
      <c r="W120" s="10">
        <v>190.49597</v>
      </c>
      <c r="X120" s="10">
        <v>212.67269999999999</v>
      </c>
      <c r="Y120" s="10">
        <v>209.11852999999999</v>
      </c>
      <c r="Z120" s="10">
        <v>222.03992</v>
      </c>
      <c r="AA120" s="10">
        <v>230.49821</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10">
        <v>0</v>
      </c>
      <c r="D123" s="10">
        <v>6.5582503999999904E-4</v>
      </c>
      <c r="E123" s="10">
        <v>8.8884595999999994E-4</v>
      </c>
      <c r="F123" s="10">
        <v>1.0172696399999999E-3</v>
      </c>
      <c r="G123" s="10">
        <v>1.0205981899999998E-3</v>
      </c>
      <c r="H123" s="10">
        <v>1.0399052600000001E-3</v>
      </c>
      <c r="I123" s="10">
        <v>1.1504612500000001E-3</v>
      </c>
      <c r="J123" s="10">
        <v>1.27698007E-3</v>
      </c>
      <c r="K123" s="10">
        <v>1.4133371999999998E-3</v>
      </c>
      <c r="L123" s="10">
        <v>1.5411678999999998E-3</v>
      </c>
      <c r="M123" s="10">
        <v>1.75287024E-3</v>
      </c>
      <c r="N123" s="10">
        <v>1.9559369E-3</v>
      </c>
      <c r="O123" s="10">
        <v>2.2490703999999999E-3</v>
      </c>
      <c r="P123" s="10">
        <v>2.9462360000000001E-3</v>
      </c>
      <c r="Q123" s="10">
        <v>3.2476152999999898E-3</v>
      </c>
      <c r="R123" s="10">
        <v>3.7225154999999998E-3</v>
      </c>
      <c r="S123" s="10">
        <v>4.5536539000000003E-3</v>
      </c>
      <c r="T123" s="10">
        <v>7.6860247000000003E-3</v>
      </c>
      <c r="U123" s="10">
        <v>7.8666686999999992E-3</v>
      </c>
      <c r="V123" s="10">
        <v>8.75567729999999E-3</v>
      </c>
      <c r="W123" s="10">
        <v>9.2396190999999902E-3</v>
      </c>
      <c r="X123" s="10">
        <v>8.7904061999999998E-3</v>
      </c>
      <c r="Y123" s="10">
        <v>8.4677733999999998E-3</v>
      </c>
      <c r="Z123" s="10">
        <v>1.3838482499999999E-2</v>
      </c>
      <c r="AA123" s="10">
        <v>1.3307290499999999E-2</v>
      </c>
    </row>
    <row r="124" spans="1:27">
      <c r="A124" s="46" t="s">
        <v>26</v>
      </c>
      <c r="B124" s="46" t="s">
        <v>199</v>
      </c>
      <c r="C124" s="10">
        <v>0</v>
      </c>
      <c r="D124" s="10">
        <v>0</v>
      </c>
      <c r="E124" s="10">
        <v>0</v>
      </c>
      <c r="F124" s="10">
        <v>0</v>
      </c>
      <c r="G124" s="10">
        <v>2.3805845299999981E-3</v>
      </c>
      <c r="H124" s="10">
        <v>2.6315190299999987E-3</v>
      </c>
      <c r="I124" s="10">
        <v>3.4146238299999992E-3</v>
      </c>
      <c r="J124" s="10">
        <v>3.7322511300000001E-3</v>
      </c>
      <c r="K124" s="10">
        <v>3.959807259999999E-3</v>
      </c>
      <c r="L124" s="10">
        <v>4.1535948000000003E-3</v>
      </c>
      <c r="M124" s="10">
        <v>4.5768455499999895E-3</v>
      </c>
      <c r="N124" s="10">
        <v>4.9645745999999996E-3</v>
      </c>
      <c r="O124" s="10">
        <v>6.2352759000000001E-3</v>
      </c>
      <c r="P124" s="10">
        <v>7.8070602999999895E-3</v>
      </c>
      <c r="Q124" s="10">
        <v>8.0323241999999996E-3</v>
      </c>
      <c r="R124" s="10">
        <v>1.01031742E-2</v>
      </c>
      <c r="S124" s="10">
        <v>1.488470909999999E-2</v>
      </c>
      <c r="T124" s="10">
        <v>190.59010106069999</v>
      </c>
      <c r="U124" s="10">
        <v>201.89199641030001</v>
      </c>
      <c r="V124" s="10">
        <v>254.14754396099903</v>
      </c>
      <c r="W124" s="10">
        <v>258.09076830999999</v>
      </c>
      <c r="X124" s="10">
        <v>240.428843903999</v>
      </c>
      <c r="Y124" s="10">
        <v>241.666500799</v>
      </c>
      <c r="Z124" s="10">
        <v>306.53928614500001</v>
      </c>
      <c r="AA124" s="10">
        <v>378.95239409700002</v>
      </c>
    </row>
    <row r="125" spans="1:27">
      <c r="A125" s="46" t="s">
        <v>26</v>
      </c>
      <c r="B125" s="46" t="s">
        <v>94</v>
      </c>
      <c r="C125" s="10">
        <v>3.3638526000000002E-2</v>
      </c>
      <c r="D125" s="10">
        <v>9.4245190000000006E-2</v>
      </c>
      <c r="E125" s="10">
        <v>0.63483109999999998</v>
      </c>
      <c r="F125" s="10">
        <v>1.1657713999999999</v>
      </c>
      <c r="G125" s="10">
        <v>1.0776380999999999</v>
      </c>
      <c r="H125" s="10">
        <v>1.4617301999999901</v>
      </c>
      <c r="I125" s="10">
        <v>1.6545947999999999</v>
      </c>
      <c r="J125" s="10">
        <v>1.8904547999999901</v>
      </c>
      <c r="K125" s="10">
        <v>2.0980133999999899</v>
      </c>
      <c r="L125" s="10">
        <v>2.1711524</v>
      </c>
      <c r="M125" s="10">
        <v>2.7611845000000002</v>
      </c>
      <c r="N125" s="10">
        <v>3.2951890000000001</v>
      </c>
      <c r="O125" s="10">
        <v>4.8641195000000002</v>
      </c>
      <c r="P125" s="10">
        <v>4.8247089999999897</v>
      </c>
      <c r="Q125" s="10">
        <v>5.2866400000000002</v>
      </c>
      <c r="R125" s="10">
        <v>6.4968475999999997</v>
      </c>
      <c r="S125" s="10">
        <v>6.0486940000000002</v>
      </c>
      <c r="T125" s="10">
        <v>7.0824749999999996</v>
      </c>
      <c r="U125" s="10">
        <v>7.7124410000000001</v>
      </c>
      <c r="V125" s="10">
        <v>8.2634039999999995</v>
      </c>
      <c r="W125" s="10">
        <v>8.3716869999999997</v>
      </c>
      <c r="X125" s="10">
        <v>8.9821629999999999</v>
      </c>
      <c r="Y125" s="10">
        <v>9.3983709999999991</v>
      </c>
      <c r="Z125" s="10">
        <v>9.4732839999999996</v>
      </c>
      <c r="AA125" s="10">
        <v>12.286391</v>
      </c>
    </row>
    <row r="131" collapsed="1"/>
    <row r="132" collapsed="1"/>
  </sheetData>
  <sheetProtection algorithmName="SHA-512" hashValue="Donw8cJvkOcKw5iDzhau8HYzOhgKYCouF7TMsvzJgnYl+29YDSPUy/26NUsTCCMDUVxabQeaNgM/Bs9dPFTg/Q==" saltValue="7z3ng+Yg8Q8/VYZYyF8SXQ==" spinCount="100000" sheet="1" objects="1" scenarios="1"/>
  <mergeCells count="6">
    <mergeCell ref="A93:B93"/>
    <mergeCell ref="A18:B18"/>
    <mergeCell ref="A33:B33"/>
    <mergeCell ref="A48:B48"/>
    <mergeCell ref="A63:B63"/>
    <mergeCell ref="A78:B78"/>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188736"/>
  </sheetPr>
  <dimension ref="A1:AH132"/>
  <sheetViews>
    <sheetView showGridLines="0" zoomScale="85" zoomScaleNormal="85" workbookViewId="0"/>
  </sheetViews>
  <sheetFormatPr defaultColWidth="9.42578125" defaultRowHeight="15"/>
  <cols>
    <col min="1" max="1" width="16" style="6" customWidth="1"/>
    <col min="2" max="2" width="30.5703125" style="6" customWidth="1"/>
    <col min="3" max="31" width="9.42578125" style="6" customWidth="1"/>
    <col min="32" max="32" width="11.5703125" style="6" bestFit="1" customWidth="1"/>
    <col min="33" max="16384" width="9.42578125" style="6"/>
  </cols>
  <sheetData>
    <row r="1" spans="1:34" s="36" customFormat="1" ht="23.25" customHeight="1">
      <c r="A1" s="9" t="s">
        <v>212</v>
      </c>
      <c r="B1" s="8"/>
      <c r="C1" s="8"/>
      <c r="D1" s="8"/>
      <c r="E1" s="8"/>
      <c r="F1" s="8"/>
      <c r="G1" s="8"/>
      <c r="H1" s="8"/>
      <c r="I1" s="8"/>
      <c r="J1" s="8"/>
      <c r="K1" s="8"/>
      <c r="L1" s="8"/>
      <c r="M1" s="8"/>
      <c r="N1" s="8"/>
      <c r="O1" s="8"/>
      <c r="P1" s="8"/>
      <c r="Q1" s="8"/>
      <c r="R1" s="8"/>
      <c r="S1" s="8"/>
      <c r="T1" s="8"/>
      <c r="U1" s="8"/>
      <c r="V1" s="8"/>
      <c r="W1" s="8"/>
      <c r="X1" s="8"/>
      <c r="Y1" s="8"/>
      <c r="Z1" s="8"/>
      <c r="AA1" s="8"/>
    </row>
    <row r="2" spans="1:34" s="36" customFormat="1">
      <c r="A2" s="7" t="s">
        <v>206</v>
      </c>
    </row>
    <row r="3" spans="1:34" s="36" customFormat="1">
      <c r="A3" s="7"/>
    </row>
    <row r="4" spans="1:34">
      <c r="A4" s="7" t="s">
        <v>46</v>
      </c>
      <c r="B4" s="7"/>
      <c r="C4" s="36"/>
      <c r="D4" s="36"/>
      <c r="E4" s="36"/>
      <c r="F4" s="36"/>
      <c r="G4" s="36"/>
      <c r="H4" s="36"/>
      <c r="I4" s="36"/>
      <c r="J4" s="36"/>
      <c r="K4" s="36"/>
      <c r="L4" s="36"/>
      <c r="M4" s="36"/>
      <c r="N4" s="36"/>
      <c r="O4" s="36"/>
      <c r="P4" s="36"/>
      <c r="Q4" s="36"/>
      <c r="R4" s="36"/>
      <c r="S4" s="36"/>
      <c r="T4" s="36"/>
      <c r="U4" s="36"/>
      <c r="V4" s="36"/>
      <c r="W4" s="36"/>
      <c r="X4" s="36"/>
      <c r="Y4" s="36"/>
      <c r="Z4" s="36"/>
      <c r="AA4" s="36"/>
    </row>
    <row r="5" spans="1:34">
      <c r="A5" s="8" t="s">
        <v>20</v>
      </c>
      <c r="B5" s="8" t="s">
        <v>21</v>
      </c>
      <c r="C5" s="8" t="s">
        <v>28</v>
      </c>
      <c r="D5" s="8" t="s">
        <v>29</v>
      </c>
      <c r="E5" s="8" t="s">
        <v>30</v>
      </c>
      <c r="F5" s="8" t="s">
        <v>31</v>
      </c>
      <c r="G5" s="8" t="s">
        <v>32</v>
      </c>
      <c r="H5" s="8" t="s">
        <v>33</v>
      </c>
      <c r="I5" s="8" t="s">
        <v>34</v>
      </c>
      <c r="J5" s="8" t="s">
        <v>35</v>
      </c>
      <c r="K5" s="8" t="s">
        <v>36</v>
      </c>
      <c r="L5" s="8" t="s">
        <v>37</v>
      </c>
      <c r="M5" s="8" t="s">
        <v>38</v>
      </c>
      <c r="N5" s="8" t="s">
        <v>39</v>
      </c>
      <c r="O5" s="8" t="s">
        <v>40</v>
      </c>
      <c r="P5" s="8" t="s">
        <v>41</v>
      </c>
      <c r="Q5" s="8" t="s">
        <v>42</v>
      </c>
      <c r="R5" s="8" t="s">
        <v>43</v>
      </c>
      <c r="S5" s="8" t="s">
        <v>44</v>
      </c>
      <c r="T5" s="8" t="s">
        <v>45</v>
      </c>
      <c r="U5" s="8" t="s">
        <v>71</v>
      </c>
      <c r="V5" s="8" t="s">
        <v>72</v>
      </c>
      <c r="W5" s="8" t="s">
        <v>73</v>
      </c>
      <c r="X5" s="8" t="s">
        <v>74</v>
      </c>
      <c r="Y5" s="8" t="s">
        <v>89</v>
      </c>
      <c r="Z5" s="8" t="s">
        <v>90</v>
      </c>
      <c r="AA5" s="8" t="s">
        <v>93</v>
      </c>
    </row>
    <row r="6" spans="1:34">
      <c r="A6" s="46" t="s">
        <v>16</v>
      </c>
      <c r="B6" s="46" t="s">
        <v>2</v>
      </c>
      <c r="C6" s="10">
        <v>16456</v>
      </c>
      <c r="D6" s="10">
        <v>16456</v>
      </c>
      <c r="E6" s="10">
        <v>13576</v>
      </c>
      <c r="F6" s="10">
        <v>12036</v>
      </c>
      <c r="G6" s="10">
        <v>9346</v>
      </c>
      <c r="H6" s="10">
        <v>7246</v>
      </c>
      <c r="I6" s="10">
        <v>5986</v>
      </c>
      <c r="J6" s="10">
        <v>5706</v>
      </c>
      <c r="K6" s="10">
        <v>4626</v>
      </c>
      <c r="L6" s="10">
        <v>3826</v>
      </c>
      <c r="M6" s="10">
        <v>3082</v>
      </c>
      <c r="N6" s="10">
        <v>3082</v>
      </c>
      <c r="O6" s="10">
        <v>3082</v>
      </c>
      <c r="P6" s="10">
        <v>3082</v>
      </c>
      <c r="Q6" s="10">
        <v>3082</v>
      </c>
      <c r="R6" s="10">
        <v>3082</v>
      </c>
      <c r="S6" s="10">
        <v>1692</v>
      </c>
      <c r="T6" s="10">
        <v>1692</v>
      </c>
      <c r="U6" s="10">
        <v>1692</v>
      </c>
      <c r="V6" s="10">
        <v>1692</v>
      </c>
      <c r="W6" s="10">
        <v>1692</v>
      </c>
      <c r="X6" s="10">
        <v>1692</v>
      </c>
      <c r="Y6" s="10">
        <v>1692</v>
      </c>
      <c r="Z6" s="10">
        <v>1692</v>
      </c>
      <c r="AA6" s="10">
        <v>1692</v>
      </c>
    </row>
    <row r="7" spans="1:34">
      <c r="A7" s="46" t="s">
        <v>16</v>
      </c>
      <c r="B7" s="46" t="s">
        <v>11</v>
      </c>
      <c r="C7" s="10">
        <v>4835</v>
      </c>
      <c r="D7" s="10">
        <v>4835</v>
      </c>
      <c r="E7" s="10">
        <v>4835</v>
      </c>
      <c r="F7" s="10">
        <v>4835</v>
      </c>
      <c r="G7" s="10">
        <v>3385</v>
      </c>
      <c r="H7" s="10">
        <v>3385</v>
      </c>
      <c r="I7" s="10">
        <v>3385</v>
      </c>
      <c r="J7" s="10">
        <v>3385</v>
      </c>
      <c r="K7" s="10">
        <v>3385</v>
      </c>
      <c r="L7" s="10">
        <v>1160</v>
      </c>
      <c r="M7" s="10">
        <v>580</v>
      </c>
      <c r="N7" s="10">
        <v>580</v>
      </c>
      <c r="O7" s="10">
        <v>580</v>
      </c>
      <c r="P7" s="10">
        <v>580</v>
      </c>
      <c r="Q7" s="10">
        <v>580</v>
      </c>
      <c r="R7" s="10">
        <v>580</v>
      </c>
      <c r="S7" s="10">
        <v>580</v>
      </c>
      <c r="T7" s="10">
        <v>580</v>
      </c>
      <c r="U7" s="10">
        <v>580</v>
      </c>
      <c r="V7" s="10">
        <v>580</v>
      </c>
      <c r="W7" s="10">
        <v>580</v>
      </c>
      <c r="X7" s="10">
        <v>580</v>
      </c>
      <c r="Y7" s="10">
        <v>580</v>
      </c>
      <c r="Z7" s="10">
        <v>0</v>
      </c>
      <c r="AA7" s="10">
        <v>0</v>
      </c>
    </row>
    <row r="8" spans="1:34">
      <c r="A8" s="46" t="s">
        <v>16</v>
      </c>
      <c r="B8" s="46" t="s">
        <v>7</v>
      </c>
      <c r="C8" s="10">
        <v>2954.8999938964839</v>
      </c>
      <c r="D8" s="10">
        <v>2954.8999938964839</v>
      </c>
      <c r="E8" s="10">
        <v>2954.8999938964839</v>
      </c>
      <c r="F8" s="10">
        <v>2774.8999938964839</v>
      </c>
      <c r="G8" s="10">
        <v>2774.8999938964839</v>
      </c>
      <c r="H8" s="10">
        <v>2774.8999938964839</v>
      </c>
      <c r="I8" s="10">
        <v>2774.8999938964839</v>
      </c>
      <c r="J8" s="10">
        <v>2774.8999938964839</v>
      </c>
      <c r="K8" s="10">
        <v>2774.8999938964839</v>
      </c>
      <c r="L8" s="10">
        <v>2774.8999938964839</v>
      </c>
      <c r="M8" s="10">
        <v>2774.8999938964839</v>
      </c>
      <c r="N8" s="10">
        <v>2774.8999938964839</v>
      </c>
      <c r="O8" s="10">
        <v>2389.8999938964839</v>
      </c>
      <c r="P8" s="10">
        <v>1860.9002289709188</v>
      </c>
      <c r="Q8" s="10">
        <v>1860.9002291429899</v>
      </c>
      <c r="R8" s="10">
        <v>1716.5002355033539</v>
      </c>
      <c r="S8" s="10">
        <v>1716.5003060755898</v>
      </c>
      <c r="T8" s="10">
        <v>1716.5006066679</v>
      </c>
      <c r="U8" s="10">
        <v>1716.5007098516498</v>
      </c>
      <c r="V8" s="10">
        <v>1276.5007885789</v>
      </c>
      <c r="W8" s="10">
        <v>1276.5007919749701</v>
      </c>
      <c r="X8" s="10">
        <v>632.00086079916991</v>
      </c>
      <c r="Y8" s="10">
        <v>388.00112354142004</v>
      </c>
      <c r="Z8" s="10">
        <v>388.00117902834995</v>
      </c>
      <c r="AA8" s="10">
        <v>388.00122096897002</v>
      </c>
    </row>
    <row r="9" spans="1:34">
      <c r="A9" s="46" t="s">
        <v>16</v>
      </c>
      <c r="B9" s="46" t="s">
        <v>12</v>
      </c>
      <c r="C9" s="10">
        <v>1300</v>
      </c>
      <c r="D9" s="10">
        <v>1300</v>
      </c>
      <c r="E9" s="10">
        <v>500</v>
      </c>
      <c r="F9" s="10">
        <v>500</v>
      </c>
      <c r="G9" s="10">
        <v>500</v>
      </c>
      <c r="H9" s="10">
        <v>500</v>
      </c>
      <c r="I9" s="10">
        <v>500</v>
      </c>
      <c r="J9" s="10">
        <v>500</v>
      </c>
      <c r="K9" s="10">
        <v>500</v>
      </c>
      <c r="L9" s="10">
        <v>500</v>
      </c>
      <c r="M9" s="10">
        <v>500</v>
      </c>
      <c r="N9" s="10">
        <v>500</v>
      </c>
      <c r="O9" s="10">
        <v>500</v>
      </c>
      <c r="P9" s="10">
        <v>500</v>
      </c>
      <c r="Q9" s="10">
        <v>500</v>
      </c>
      <c r="R9" s="10">
        <v>0</v>
      </c>
      <c r="S9" s="10">
        <v>0</v>
      </c>
      <c r="T9" s="10">
        <v>0</v>
      </c>
      <c r="U9" s="10">
        <v>0</v>
      </c>
      <c r="V9" s="10">
        <v>0</v>
      </c>
      <c r="W9" s="10">
        <v>0</v>
      </c>
      <c r="X9" s="10">
        <v>0</v>
      </c>
      <c r="Y9" s="10">
        <v>0</v>
      </c>
      <c r="Z9" s="10">
        <v>0</v>
      </c>
      <c r="AA9" s="10">
        <v>0</v>
      </c>
    </row>
    <row r="10" spans="1:34">
      <c r="A10" s="46" t="s">
        <v>16</v>
      </c>
      <c r="B10" s="46" t="s">
        <v>5</v>
      </c>
      <c r="C10" s="10">
        <v>8305.3589744567853</v>
      </c>
      <c r="D10" s="10">
        <v>8305.3589744567853</v>
      </c>
      <c r="E10" s="10">
        <v>8305.3589744567853</v>
      </c>
      <c r="F10" s="10">
        <v>8305.3589744567853</v>
      </c>
      <c r="G10" s="10">
        <v>8305.3589744567853</v>
      </c>
      <c r="H10" s="10">
        <v>8305.3589744567853</v>
      </c>
      <c r="I10" s="10">
        <v>7922.8589744567853</v>
      </c>
      <c r="J10" s="10">
        <v>7922.8589744567853</v>
      </c>
      <c r="K10" s="10">
        <v>7645.9989891052237</v>
      </c>
      <c r="L10" s="10">
        <v>7052.4989891052237</v>
      </c>
      <c r="M10" s="10">
        <v>6935.4994530667745</v>
      </c>
      <c r="N10" s="10">
        <v>6805.4995802970898</v>
      </c>
      <c r="O10" s="10">
        <v>6805.4996056987065</v>
      </c>
      <c r="P10" s="10">
        <v>7550.3535879590736</v>
      </c>
      <c r="Q10" s="10">
        <v>7550.3535957339436</v>
      </c>
      <c r="R10" s="10">
        <v>7110.3536178229533</v>
      </c>
      <c r="S10" s="10">
        <v>6990.3538755526879</v>
      </c>
      <c r="T10" s="10">
        <v>7583.2506614486538</v>
      </c>
      <c r="U10" s="10">
        <v>7489.2506709927729</v>
      </c>
      <c r="V10" s="10">
        <v>7704.6368704716733</v>
      </c>
      <c r="W10" s="10">
        <v>8316.5390485786229</v>
      </c>
      <c r="X10" s="10">
        <v>8193.339108151491</v>
      </c>
      <c r="Y10" s="10">
        <v>8020.5251038443303</v>
      </c>
      <c r="Z10" s="10">
        <v>8262.3251543846909</v>
      </c>
      <c r="AA10" s="10">
        <v>9334.95320806165</v>
      </c>
    </row>
    <row r="11" spans="1:34">
      <c r="A11" s="46" t="s">
        <v>16</v>
      </c>
      <c r="B11" s="46" t="s">
        <v>3</v>
      </c>
      <c r="C11" s="10">
        <v>7507.4199905395499</v>
      </c>
      <c r="D11" s="10">
        <v>7507.4199905395499</v>
      </c>
      <c r="E11" s="10">
        <v>7507.4199905395499</v>
      </c>
      <c r="F11" s="10">
        <v>7507.4199905395499</v>
      </c>
      <c r="G11" s="10">
        <v>7507.4199905395499</v>
      </c>
      <c r="H11" s="10">
        <v>7507.4199905395499</v>
      </c>
      <c r="I11" s="10">
        <v>7507.4199905395499</v>
      </c>
      <c r="J11" s="10">
        <v>7507.4199905395499</v>
      </c>
      <c r="K11" s="10">
        <v>7507.4199905395499</v>
      </c>
      <c r="L11" s="10">
        <v>7507.4199905395499</v>
      </c>
      <c r="M11" s="10">
        <v>7507.4199905395499</v>
      </c>
      <c r="N11" s="10">
        <v>7507.4199905395499</v>
      </c>
      <c r="O11" s="10">
        <v>7507.4199905395499</v>
      </c>
      <c r="P11" s="10">
        <v>7421.019989013671</v>
      </c>
      <c r="Q11" s="10">
        <v>7421.019989013671</v>
      </c>
      <c r="R11" s="10">
        <v>7421.019989013671</v>
      </c>
      <c r="S11" s="10">
        <v>7421.019989013671</v>
      </c>
      <c r="T11" s="10">
        <v>7421.019989013671</v>
      </c>
      <c r="U11" s="10">
        <v>7355.019989013671</v>
      </c>
      <c r="V11" s="10">
        <v>7355.019989013671</v>
      </c>
      <c r="W11" s="10">
        <v>7355.019989013671</v>
      </c>
      <c r="X11" s="10">
        <v>7355.019989013671</v>
      </c>
      <c r="Y11" s="10">
        <v>7355.019989013671</v>
      </c>
      <c r="Z11" s="10">
        <v>7355.019989013671</v>
      </c>
      <c r="AA11" s="10">
        <v>7355.019989013671</v>
      </c>
    </row>
    <row r="12" spans="1:34">
      <c r="A12" s="46" t="s">
        <v>16</v>
      </c>
      <c r="B12" s="46" t="s">
        <v>92</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row>
    <row r="13" spans="1:34">
      <c r="A13" s="46" t="s">
        <v>16</v>
      </c>
      <c r="B13" s="46" t="s">
        <v>9</v>
      </c>
      <c r="C13" s="10">
        <v>12114.048015594472</v>
      </c>
      <c r="D13" s="10">
        <v>17761.791365982099</v>
      </c>
      <c r="E13" s="10">
        <v>23064.906770679867</v>
      </c>
      <c r="F13" s="10">
        <v>29203.203269417041</v>
      </c>
      <c r="G13" s="10">
        <v>31791.219869544184</v>
      </c>
      <c r="H13" s="10">
        <v>36087.406676621358</v>
      </c>
      <c r="I13" s="10">
        <v>36313.700445586954</v>
      </c>
      <c r="J13" s="10">
        <v>36590.564217078405</v>
      </c>
      <c r="K13" s="10">
        <v>37857.002563553273</v>
      </c>
      <c r="L13" s="10">
        <v>38584.253543764797</v>
      </c>
      <c r="M13" s="10">
        <v>39828.907589550705</v>
      </c>
      <c r="N13" s="10">
        <v>39911.602739576963</v>
      </c>
      <c r="O13" s="10">
        <v>40680.302837980635</v>
      </c>
      <c r="P13" s="10">
        <v>41613.103007507401</v>
      </c>
      <c r="Q13" s="10">
        <v>41831.626387787786</v>
      </c>
      <c r="R13" s="10">
        <v>42504.926340244187</v>
      </c>
      <c r="S13" s="10">
        <v>42103.014743406107</v>
      </c>
      <c r="T13" s="10">
        <v>43839.839898241749</v>
      </c>
      <c r="U13" s="10">
        <v>44449.269388079651</v>
      </c>
      <c r="V13" s="10">
        <v>43474.357890425599</v>
      </c>
      <c r="W13" s="10">
        <v>42565.468945857487</v>
      </c>
      <c r="X13" s="10">
        <v>43007.344072085478</v>
      </c>
      <c r="Y13" s="10">
        <v>45172.792577466636</v>
      </c>
      <c r="Z13" s="10">
        <v>45348.142381735735</v>
      </c>
      <c r="AA13" s="10">
        <v>46107.64684074276</v>
      </c>
    </row>
    <row r="14" spans="1:34">
      <c r="A14" s="46" t="s">
        <v>16</v>
      </c>
      <c r="B14" s="46" t="s">
        <v>8</v>
      </c>
      <c r="C14" s="10">
        <v>10576.490999221791</v>
      </c>
      <c r="D14" s="10">
        <v>11900.878051343785</v>
      </c>
      <c r="E14" s="10">
        <v>13437.995449256725</v>
      </c>
      <c r="F14" s="10">
        <v>15494.379176477325</v>
      </c>
      <c r="G14" s="10">
        <v>21940.996648526714</v>
      </c>
      <c r="H14" s="10">
        <v>23587.681635511595</v>
      </c>
      <c r="I14" s="10">
        <v>23587.681639342798</v>
      </c>
      <c r="J14" s="10">
        <v>23581.561842354055</v>
      </c>
      <c r="K14" s="10">
        <v>23581.561934159501</v>
      </c>
      <c r="L14" s="10">
        <v>24314.953782787095</v>
      </c>
      <c r="M14" s="10">
        <v>26322.543943197488</v>
      </c>
      <c r="N14" s="10">
        <v>27186.353658644202</v>
      </c>
      <c r="O14" s="10">
        <v>27065.35367924305</v>
      </c>
      <c r="P14" s="10">
        <v>27015.353774073716</v>
      </c>
      <c r="Q14" s="10">
        <v>26865.053789703088</v>
      </c>
      <c r="R14" s="10">
        <v>26865.054110737383</v>
      </c>
      <c r="S14" s="10">
        <v>26979.681595180336</v>
      </c>
      <c r="T14" s="10">
        <v>27762.949805447239</v>
      </c>
      <c r="U14" s="10">
        <v>28728.170449123918</v>
      </c>
      <c r="V14" s="10">
        <v>30014.094386319917</v>
      </c>
      <c r="W14" s="10">
        <v>29481.728771331294</v>
      </c>
      <c r="X14" s="10">
        <v>31598.616969391824</v>
      </c>
      <c r="Y14" s="10">
        <v>33285.742795159415</v>
      </c>
      <c r="Z14" s="10">
        <v>34536.376187872163</v>
      </c>
      <c r="AA14" s="10">
        <v>34323.451883983165</v>
      </c>
      <c r="AE14" s="36"/>
      <c r="AF14" s="36"/>
      <c r="AG14" s="36"/>
      <c r="AH14" s="36"/>
    </row>
    <row r="15" spans="1:34">
      <c r="A15" s="46" t="s">
        <v>16</v>
      </c>
      <c r="B15" s="46" t="s">
        <v>85</v>
      </c>
      <c r="C15" s="10">
        <v>2317.3999991416931</v>
      </c>
      <c r="D15" s="10">
        <v>4278.4024634574489</v>
      </c>
      <c r="E15" s="10">
        <v>5312.9027914326689</v>
      </c>
      <c r="F15" s="10">
        <v>6257.0062290129836</v>
      </c>
      <c r="G15" s="10">
        <v>6257.0062342187139</v>
      </c>
      <c r="H15" s="10">
        <v>6730.4380521054127</v>
      </c>
      <c r="I15" s="10">
        <v>6700.4380829551528</v>
      </c>
      <c r="J15" s="10">
        <v>7212.1381633137025</v>
      </c>
      <c r="K15" s="10">
        <v>7723.1383298121873</v>
      </c>
      <c r="L15" s="10">
        <v>8202.9381022425769</v>
      </c>
      <c r="M15" s="10">
        <v>9786.8381319678556</v>
      </c>
      <c r="N15" s="10">
        <v>9786.8382121543764</v>
      </c>
      <c r="O15" s="10">
        <v>9736.8383729927264</v>
      </c>
      <c r="P15" s="10">
        <v>9736.8386481530652</v>
      </c>
      <c r="Q15" s="10">
        <v>9631.8387707398251</v>
      </c>
      <c r="R15" s="10">
        <v>9631.8390663314658</v>
      </c>
      <c r="S15" s="10">
        <v>9631.8399194123267</v>
      </c>
      <c r="T15" s="10">
        <v>9325.5739902588193</v>
      </c>
      <c r="U15" s="10">
        <v>9413.8455669285377</v>
      </c>
      <c r="V15" s="10">
        <v>8855.8465804993994</v>
      </c>
      <c r="W15" s="10">
        <v>8943.4618756634591</v>
      </c>
      <c r="X15" s="10">
        <v>8954.9182322657634</v>
      </c>
      <c r="Y15" s="10">
        <v>9528.0437621386918</v>
      </c>
      <c r="Z15" s="10">
        <v>9516.7873030625597</v>
      </c>
      <c r="AA15" s="10">
        <v>9465.9878768992985</v>
      </c>
      <c r="AE15" s="36"/>
      <c r="AF15" s="36"/>
      <c r="AG15" s="36"/>
      <c r="AH15" s="36"/>
    </row>
    <row r="16" spans="1:34">
      <c r="A16" s="46" t="s">
        <v>16</v>
      </c>
      <c r="B16" s="46" t="s">
        <v>198</v>
      </c>
      <c r="C16" s="10">
        <v>810</v>
      </c>
      <c r="D16" s="10">
        <v>1060</v>
      </c>
      <c r="E16" s="10">
        <v>1060</v>
      </c>
      <c r="F16" s="10">
        <v>1060</v>
      </c>
      <c r="G16" s="10">
        <v>4455.2660078857298</v>
      </c>
      <c r="H16" s="10">
        <v>9065.5236415334839</v>
      </c>
      <c r="I16" s="10">
        <v>11063.523869435619</v>
      </c>
      <c r="J16" s="10">
        <v>11063.523971014029</v>
      </c>
      <c r="K16" s="10">
        <v>11063.52404257667</v>
      </c>
      <c r="L16" s="10">
        <v>11063.52421828982</v>
      </c>
      <c r="M16" s="10">
        <v>11063.524323906207</v>
      </c>
      <c r="N16" s="10">
        <v>11063.524408240541</v>
      </c>
      <c r="O16" s="10">
        <v>11063.524722351489</v>
      </c>
      <c r="P16" s="10">
        <v>11063.525121940549</v>
      </c>
      <c r="Q16" s="10">
        <v>11063.525151300029</v>
      </c>
      <c r="R16" s="10">
        <v>11063.52567197281</v>
      </c>
      <c r="S16" s="10">
        <v>11063.52676152909</v>
      </c>
      <c r="T16" s="10">
        <v>11137.79918380631</v>
      </c>
      <c r="U16" s="10">
        <v>11137.799889180849</v>
      </c>
      <c r="V16" s="10">
        <v>11157.019348746509</v>
      </c>
      <c r="W16" s="10">
        <v>11157.020471518659</v>
      </c>
      <c r="X16" s="10">
        <v>11157.022158511711</v>
      </c>
      <c r="Y16" s="10">
        <v>11157.02263342655</v>
      </c>
      <c r="Z16" s="10">
        <v>11196.05336131755</v>
      </c>
      <c r="AA16" s="10">
        <v>11196.053497834699</v>
      </c>
      <c r="AE16" s="36"/>
      <c r="AF16" s="36"/>
      <c r="AG16" s="36"/>
      <c r="AH16" s="36"/>
    </row>
    <row r="17" spans="1:34">
      <c r="A17" s="46" t="s">
        <v>16</v>
      </c>
      <c r="B17" s="46" t="s">
        <v>15</v>
      </c>
      <c r="C17" s="10">
        <v>107.09999755769948</v>
      </c>
      <c r="D17" s="10">
        <v>128.19999927282325</v>
      </c>
      <c r="E17" s="10">
        <v>150.9900052994488</v>
      </c>
      <c r="F17" s="10">
        <v>176.18999548256369</v>
      </c>
      <c r="G17" s="10">
        <v>205.29999661445595</v>
      </c>
      <c r="H17" s="10">
        <v>240.20999866723992</v>
      </c>
      <c r="I17" s="10">
        <v>267.51000055670727</v>
      </c>
      <c r="J17" s="10">
        <v>297.51000273227589</v>
      </c>
      <c r="K17" s="10">
        <v>329.40000143647183</v>
      </c>
      <c r="L17" s="10">
        <v>364.9200000464906</v>
      </c>
      <c r="M17" s="10">
        <v>403.30000138282708</v>
      </c>
      <c r="N17" s="10">
        <v>444.70000392198449</v>
      </c>
      <c r="O17" s="10">
        <v>487.69000279903412</v>
      </c>
      <c r="P17" s="10">
        <v>533.79000592231682</v>
      </c>
      <c r="Q17" s="10">
        <v>581.91001135110639</v>
      </c>
      <c r="R17" s="10">
        <v>629.48999154567548</v>
      </c>
      <c r="S17" s="10">
        <v>676.68999689817372</v>
      </c>
      <c r="T17" s="10">
        <v>724.28999543189786</v>
      </c>
      <c r="U17" s="10">
        <v>772.50000441074133</v>
      </c>
      <c r="V17" s="10">
        <v>821.59000146388826</v>
      </c>
      <c r="W17" s="10">
        <v>877.10000085830427</v>
      </c>
      <c r="X17" s="10">
        <v>935.9900087118134</v>
      </c>
      <c r="Y17" s="10">
        <v>998.60999763011648</v>
      </c>
      <c r="Z17" s="10">
        <v>1064.8999896049484</v>
      </c>
      <c r="AA17" s="10">
        <v>1130.1999999284719</v>
      </c>
      <c r="AE17" s="36"/>
      <c r="AF17" s="36"/>
      <c r="AG17" s="36"/>
      <c r="AH17" s="36"/>
    </row>
    <row r="18" spans="1:34">
      <c r="A18" s="53" t="s">
        <v>84</v>
      </c>
      <c r="B18" s="53"/>
      <c r="C18" s="27">
        <v>67283.71797040847</v>
      </c>
      <c r="D18" s="27">
        <v>76487.950838948978</v>
      </c>
      <c r="E18" s="27">
        <v>80705.47397556153</v>
      </c>
      <c r="F18" s="27">
        <v>88149.457629282741</v>
      </c>
      <c r="G18" s="27">
        <v>96468.467715682622</v>
      </c>
      <c r="H18" s="27">
        <v>105429.93896333191</v>
      </c>
      <c r="I18" s="27">
        <v>106009.03299677005</v>
      </c>
      <c r="J18" s="27">
        <v>106541.47715538529</v>
      </c>
      <c r="K18" s="27">
        <v>106993.94584507935</v>
      </c>
      <c r="L18" s="27">
        <v>105351.40862067205</v>
      </c>
      <c r="M18" s="27">
        <v>108784.9334275079</v>
      </c>
      <c r="N18" s="27">
        <v>109642.8385872712</v>
      </c>
      <c r="O18" s="27">
        <v>109898.52920550168</v>
      </c>
      <c r="P18" s="27">
        <v>110956.8843635407</v>
      </c>
      <c r="Q18" s="27">
        <v>110968.22792477244</v>
      </c>
      <c r="R18" s="27">
        <v>110604.7090231715</v>
      </c>
      <c r="S18" s="27">
        <v>108854.62718706799</v>
      </c>
      <c r="T18" s="27">
        <v>111783.22413031626</v>
      </c>
      <c r="U18" s="27">
        <v>113334.3566675818</v>
      </c>
      <c r="V18" s="27">
        <v>112931.06585551957</v>
      </c>
      <c r="W18" s="27">
        <v>112244.83989479647</v>
      </c>
      <c r="X18" s="27">
        <v>114106.25139893091</v>
      </c>
      <c r="Y18" s="27">
        <v>118177.75798222084</v>
      </c>
      <c r="Z18" s="27">
        <v>119359.60554601968</v>
      </c>
      <c r="AA18" s="27">
        <v>120993.31451743268</v>
      </c>
      <c r="AE18" s="36"/>
      <c r="AF18" s="36"/>
      <c r="AG18" s="36"/>
      <c r="AH18" s="36"/>
    </row>
    <row r="19" spans="1:34">
      <c r="AE19" s="36"/>
      <c r="AF19" s="36"/>
      <c r="AG19" s="36"/>
      <c r="AH19" s="36"/>
    </row>
    <row r="20" spans="1:34">
      <c r="A20" s="8" t="s">
        <v>20</v>
      </c>
      <c r="B20" s="8" t="s">
        <v>21</v>
      </c>
      <c r="C20" s="8" t="s">
        <v>28</v>
      </c>
      <c r="D20" s="8" t="s">
        <v>29</v>
      </c>
      <c r="E20" s="8" t="s">
        <v>30</v>
      </c>
      <c r="F20" s="8" t="s">
        <v>31</v>
      </c>
      <c r="G20" s="8" t="s">
        <v>32</v>
      </c>
      <c r="H20" s="8" t="s">
        <v>33</v>
      </c>
      <c r="I20" s="8" t="s">
        <v>34</v>
      </c>
      <c r="J20" s="8" t="s">
        <v>35</v>
      </c>
      <c r="K20" s="8" t="s">
        <v>36</v>
      </c>
      <c r="L20" s="8" t="s">
        <v>37</v>
      </c>
      <c r="M20" s="8" t="s">
        <v>38</v>
      </c>
      <c r="N20" s="8" t="s">
        <v>39</v>
      </c>
      <c r="O20" s="8" t="s">
        <v>40</v>
      </c>
      <c r="P20" s="8" t="s">
        <v>41</v>
      </c>
      <c r="Q20" s="8" t="s">
        <v>42</v>
      </c>
      <c r="R20" s="8" t="s">
        <v>43</v>
      </c>
      <c r="S20" s="8" t="s">
        <v>44</v>
      </c>
      <c r="T20" s="8" t="s">
        <v>45</v>
      </c>
      <c r="U20" s="8" t="s">
        <v>71</v>
      </c>
      <c r="V20" s="8" t="s">
        <v>72</v>
      </c>
      <c r="W20" s="8" t="s">
        <v>73</v>
      </c>
      <c r="X20" s="8" t="s">
        <v>74</v>
      </c>
      <c r="Y20" s="8" t="s">
        <v>89</v>
      </c>
      <c r="Z20" s="8" t="s">
        <v>90</v>
      </c>
      <c r="AA20" s="8" t="s">
        <v>93</v>
      </c>
      <c r="AE20" s="36"/>
      <c r="AF20" s="36"/>
      <c r="AG20" s="36"/>
      <c r="AH20" s="36"/>
    </row>
    <row r="21" spans="1:34">
      <c r="A21" s="46" t="s">
        <v>22</v>
      </c>
      <c r="B21" s="46" t="s">
        <v>2</v>
      </c>
      <c r="C21" s="10">
        <v>8330</v>
      </c>
      <c r="D21" s="10">
        <v>8330</v>
      </c>
      <c r="E21" s="10">
        <v>5450</v>
      </c>
      <c r="F21" s="10">
        <v>5450</v>
      </c>
      <c r="G21" s="10">
        <v>2760</v>
      </c>
      <c r="H21" s="10">
        <v>1390</v>
      </c>
      <c r="I21" s="10">
        <v>1390</v>
      </c>
      <c r="J21" s="10">
        <v>1390</v>
      </c>
      <c r="K21" s="10">
        <v>1390</v>
      </c>
      <c r="L21" s="10">
        <v>1390</v>
      </c>
      <c r="M21" s="10">
        <v>1390</v>
      </c>
      <c r="N21" s="10">
        <v>1390</v>
      </c>
      <c r="O21" s="10">
        <v>1390</v>
      </c>
      <c r="P21" s="10">
        <v>1390</v>
      </c>
      <c r="Q21" s="10">
        <v>1390</v>
      </c>
      <c r="R21" s="10">
        <v>1390</v>
      </c>
      <c r="S21" s="10">
        <v>0</v>
      </c>
      <c r="T21" s="10">
        <v>0</v>
      </c>
      <c r="U21" s="10">
        <v>0</v>
      </c>
      <c r="V21" s="10">
        <v>0</v>
      </c>
      <c r="W21" s="10">
        <v>0</v>
      </c>
      <c r="X21" s="10">
        <v>0</v>
      </c>
      <c r="Y21" s="10">
        <v>0</v>
      </c>
      <c r="Z21" s="10">
        <v>0</v>
      </c>
      <c r="AA21" s="10">
        <v>0</v>
      </c>
      <c r="AE21" s="36"/>
      <c r="AF21" s="36"/>
      <c r="AG21" s="36"/>
      <c r="AH21" s="36"/>
    </row>
    <row r="22" spans="1:34" s="36" customFormat="1">
      <c r="A22" s="46" t="s">
        <v>22</v>
      </c>
      <c r="B22" s="46" t="s">
        <v>11</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row>
    <row r="23" spans="1:34" s="36" customFormat="1">
      <c r="A23" s="46" t="s">
        <v>22</v>
      </c>
      <c r="B23" s="46" t="s">
        <v>7</v>
      </c>
      <c r="C23" s="10">
        <v>440</v>
      </c>
      <c r="D23" s="10">
        <v>440</v>
      </c>
      <c r="E23" s="10">
        <v>440</v>
      </c>
      <c r="F23" s="10">
        <v>440</v>
      </c>
      <c r="G23" s="10">
        <v>440</v>
      </c>
      <c r="H23" s="10">
        <v>440</v>
      </c>
      <c r="I23" s="10">
        <v>440</v>
      </c>
      <c r="J23" s="10">
        <v>440</v>
      </c>
      <c r="K23" s="10">
        <v>440</v>
      </c>
      <c r="L23" s="10">
        <v>440</v>
      </c>
      <c r="M23" s="10">
        <v>440</v>
      </c>
      <c r="N23" s="10">
        <v>440</v>
      </c>
      <c r="O23" s="10">
        <v>440</v>
      </c>
      <c r="P23" s="10">
        <v>440.00011378598998</v>
      </c>
      <c r="Q23" s="10">
        <v>440.00011393826998</v>
      </c>
      <c r="R23" s="10">
        <v>440.00011404857997</v>
      </c>
      <c r="S23" s="10">
        <v>440.00014652381998</v>
      </c>
      <c r="T23" s="10">
        <v>440.00017179459002</v>
      </c>
      <c r="U23" s="10">
        <v>440.00020521494997</v>
      </c>
      <c r="V23" s="10">
        <v>2.0572101000000001E-4</v>
      </c>
      <c r="W23" s="10">
        <v>2.0577470000000001E-4</v>
      </c>
      <c r="X23" s="10">
        <v>2.7171485000000001E-4</v>
      </c>
      <c r="Y23" s="10">
        <v>2.9921305000000001E-4</v>
      </c>
      <c r="Z23" s="10">
        <v>3.3956216000000002E-4</v>
      </c>
      <c r="AA23" s="10">
        <v>3.4009854000000001E-4</v>
      </c>
    </row>
    <row r="24" spans="1:34" s="36" customFormat="1">
      <c r="A24" s="46" t="s">
        <v>22</v>
      </c>
      <c r="B24" s="46" t="s">
        <v>12</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row>
    <row r="25" spans="1:34" s="36" customFormat="1">
      <c r="A25" s="46" t="s">
        <v>22</v>
      </c>
      <c r="B25" s="46" t="s">
        <v>5</v>
      </c>
      <c r="C25" s="10">
        <v>2688.998992919921</v>
      </c>
      <c r="D25" s="10">
        <v>2688.998992919921</v>
      </c>
      <c r="E25" s="10">
        <v>2688.998992919921</v>
      </c>
      <c r="F25" s="10">
        <v>2688.998992919921</v>
      </c>
      <c r="G25" s="10">
        <v>2688.998992919921</v>
      </c>
      <c r="H25" s="10">
        <v>2688.998992919921</v>
      </c>
      <c r="I25" s="10">
        <v>2688.998992919921</v>
      </c>
      <c r="J25" s="10">
        <v>2688.998992919921</v>
      </c>
      <c r="K25" s="10">
        <v>2688.998992919921</v>
      </c>
      <c r="L25" s="10">
        <v>2688.998992919921</v>
      </c>
      <c r="M25" s="10">
        <v>2688.9990996914412</v>
      </c>
      <c r="N25" s="10">
        <v>2638.9991060291409</v>
      </c>
      <c r="O25" s="10">
        <v>2638.9991142809508</v>
      </c>
      <c r="P25" s="10">
        <v>3049.7115422881211</v>
      </c>
      <c r="Q25" s="10">
        <v>3049.711542846771</v>
      </c>
      <c r="R25" s="10">
        <v>3049.7115437264911</v>
      </c>
      <c r="S25" s="10">
        <v>3049.7115456905012</v>
      </c>
      <c r="T25" s="10">
        <v>3049.711546870461</v>
      </c>
      <c r="U25" s="10">
        <v>3049.7115477511211</v>
      </c>
      <c r="V25" s="10">
        <v>3049.7115501745611</v>
      </c>
      <c r="W25" s="10">
        <v>2200.7125585232502</v>
      </c>
      <c r="X25" s="10">
        <v>2200.7126060294299</v>
      </c>
      <c r="Y25" s="10">
        <v>2200.71260934153</v>
      </c>
      <c r="Z25" s="10">
        <v>3026.5124263597004</v>
      </c>
      <c r="AA25" s="10">
        <v>3026.5126365840997</v>
      </c>
    </row>
    <row r="26" spans="1:34" s="36" customFormat="1">
      <c r="A26" s="46" t="s">
        <v>22</v>
      </c>
      <c r="B26" s="46" t="s">
        <v>3</v>
      </c>
      <c r="C26" s="10">
        <v>2525</v>
      </c>
      <c r="D26" s="10">
        <v>2525</v>
      </c>
      <c r="E26" s="10">
        <v>2525</v>
      </c>
      <c r="F26" s="10">
        <v>2525</v>
      </c>
      <c r="G26" s="10">
        <v>2525</v>
      </c>
      <c r="H26" s="10">
        <v>2525</v>
      </c>
      <c r="I26" s="10">
        <v>2525</v>
      </c>
      <c r="J26" s="10">
        <v>2525</v>
      </c>
      <c r="K26" s="10">
        <v>2525</v>
      </c>
      <c r="L26" s="10">
        <v>2525</v>
      </c>
      <c r="M26" s="10">
        <v>2525</v>
      </c>
      <c r="N26" s="10">
        <v>2525</v>
      </c>
      <c r="O26" s="10">
        <v>2525</v>
      </c>
      <c r="P26" s="10">
        <v>2525</v>
      </c>
      <c r="Q26" s="10">
        <v>2525</v>
      </c>
      <c r="R26" s="10">
        <v>2525</v>
      </c>
      <c r="S26" s="10">
        <v>2525</v>
      </c>
      <c r="T26" s="10">
        <v>2525</v>
      </c>
      <c r="U26" s="10">
        <v>2525</v>
      </c>
      <c r="V26" s="10">
        <v>2525</v>
      </c>
      <c r="W26" s="10">
        <v>2525</v>
      </c>
      <c r="X26" s="10">
        <v>2525</v>
      </c>
      <c r="Y26" s="10">
        <v>2525</v>
      </c>
      <c r="Z26" s="10">
        <v>2525</v>
      </c>
      <c r="AA26" s="10">
        <v>2525</v>
      </c>
    </row>
    <row r="27" spans="1:34" s="36" customFormat="1">
      <c r="A27" s="46" t="s">
        <v>22</v>
      </c>
      <c r="B27" s="46" t="s">
        <v>92</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row>
    <row r="28" spans="1:34" s="36" customFormat="1">
      <c r="A28" s="46" t="s">
        <v>22</v>
      </c>
      <c r="B28" s="46" t="s">
        <v>9</v>
      </c>
      <c r="C28" s="10">
        <v>2820.7200050353972</v>
      </c>
      <c r="D28" s="10">
        <v>5171.460927822297</v>
      </c>
      <c r="E28" s="10">
        <v>7749.9862138017725</v>
      </c>
      <c r="F28" s="10">
        <v>10389.540760463648</v>
      </c>
      <c r="G28" s="10">
        <v>11774.709530852348</v>
      </c>
      <c r="H28" s="10">
        <v>13384.294402869109</v>
      </c>
      <c r="I28" s="10">
        <v>13384.294404374408</v>
      </c>
      <c r="J28" s="10">
        <v>13384.294405413708</v>
      </c>
      <c r="K28" s="10">
        <v>13384.294407507128</v>
      </c>
      <c r="L28" s="10">
        <v>13384.29441122883</v>
      </c>
      <c r="M28" s="10">
        <v>13384.294416239076</v>
      </c>
      <c r="N28" s="10">
        <v>13384.294419518257</v>
      </c>
      <c r="O28" s="10">
        <v>13337.79442285886</v>
      </c>
      <c r="P28" s="10">
        <v>13337.79442978439</v>
      </c>
      <c r="Q28" s="10">
        <v>13135.314440458551</v>
      </c>
      <c r="R28" s="10">
        <v>13135.314447972742</v>
      </c>
      <c r="S28" s="10">
        <v>12774.81445824647</v>
      </c>
      <c r="T28" s="10">
        <v>12726.514485038495</v>
      </c>
      <c r="U28" s="10">
        <v>12726.514511228741</v>
      </c>
      <c r="V28" s="10">
        <v>12161.534515691548</v>
      </c>
      <c r="W28" s="10">
        <v>12161.534580897256</v>
      </c>
      <c r="X28" s="10">
        <v>12529.026909385637</v>
      </c>
      <c r="Y28" s="10">
        <v>13749.601019238928</v>
      </c>
      <c r="Z28" s="10">
        <v>13749.601348544604</v>
      </c>
      <c r="AA28" s="10">
        <v>14273.556424505961</v>
      </c>
    </row>
    <row r="29" spans="1:34" s="36" customFormat="1">
      <c r="A29" s="46" t="s">
        <v>22</v>
      </c>
      <c r="B29" s="46" t="s">
        <v>8</v>
      </c>
      <c r="C29" s="10">
        <v>4655.0129928588822</v>
      </c>
      <c r="D29" s="10">
        <v>5356.8134034325603</v>
      </c>
      <c r="E29" s="10">
        <v>6893.9306630794408</v>
      </c>
      <c r="F29" s="10">
        <v>8820.4812882525712</v>
      </c>
      <c r="G29" s="10">
        <v>14665.557149437658</v>
      </c>
      <c r="H29" s="10">
        <v>15868.95014985872</v>
      </c>
      <c r="I29" s="10">
        <v>15868.950150344339</v>
      </c>
      <c r="J29" s="10">
        <v>15868.950150986939</v>
      </c>
      <c r="K29" s="10">
        <v>15868.950152626909</v>
      </c>
      <c r="L29" s="10">
        <v>15868.950154448199</v>
      </c>
      <c r="M29" s="10">
        <v>15868.950262467948</v>
      </c>
      <c r="N29" s="10">
        <v>15868.950263343861</v>
      </c>
      <c r="O29" s="10">
        <v>15868.950265842963</v>
      </c>
      <c r="P29" s="10">
        <v>15868.950317005041</v>
      </c>
      <c r="Q29" s="10">
        <v>15718.650316170702</v>
      </c>
      <c r="R29" s="10">
        <v>15718.650366376733</v>
      </c>
      <c r="S29" s="10">
        <v>15718.650723359802</v>
      </c>
      <c r="T29" s="10">
        <v>15718.651242951464</v>
      </c>
      <c r="U29" s="10">
        <v>15616.629690819324</v>
      </c>
      <c r="V29" s="10">
        <v>15563.875164054733</v>
      </c>
      <c r="W29" s="10">
        <v>15563.875597317094</v>
      </c>
      <c r="X29" s="10">
        <v>16194.582050635247</v>
      </c>
      <c r="Y29" s="10">
        <v>16496.030822003315</v>
      </c>
      <c r="Z29" s="10">
        <v>17090.563001753802</v>
      </c>
      <c r="AA29" s="10">
        <v>17051.796622914797</v>
      </c>
    </row>
    <row r="30" spans="1:34" s="36" customFormat="1">
      <c r="A30" s="46" t="s">
        <v>22</v>
      </c>
      <c r="B30" s="46" t="s">
        <v>85</v>
      </c>
      <c r="C30" s="10">
        <v>585</v>
      </c>
      <c r="D30" s="10">
        <v>1645.001642113916</v>
      </c>
      <c r="E30" s="10">
        <v>2229.473719908799</v>
      </c>
      <c r="F30" s="10">
        <v>3122.8902280945299</v>
      </c>
      <c r="G30" s="10">
        <v>3122.8902287075603</v>
      </c>
      <c r="H30" s="10">
        <v>3516.9580796668897</v>
      </c>
      <c r="I30" s="10">
        <v>3516.9580856928796</v>
      </c>
      <c r="J30" s="10">
        <v>3516.9580932122399</v>
      </c>
      <c r="K30" s="10">
        <v>3516.9581045086102</v>
      </c>
      <c r="L30" s="10">
        <v>3486.9581184492299</v>
      </c>
      <c r="M30" s="10">
        <v>3486.9581359583599</v>
      </c>
      <c r="N30" s="10">
        <v>3486.9581529505094</v>
      </c>
      <c r="O30" s="10">
        <v>3436.958200601619</v>
      </c>
      <c r="P30" s="10">
        <v>3436.9582173567092</v>
      </c>
      <c r="Q30" s="10">
        <v>3436.9582312772391</v>
      </c>
      <c r="R30" s="10">
        <v>3436.9583538619486</v>
      </c>
      <c r="S30" s="10">
        <v>3436.9588630255203</v>
      </c>
      <c r="T30" s="10">
        <v>3436.9611590365698</v>
      </c>
      <c r="U30" s="10">
        <v>3436.9628041456299</v>
      </c>
      <c r="V30" s="10">
        <v>3336.9633011329397</v>
      </c>
      <c r="W30" s="10">
        <v>3336.9674476486998</v>
      </c>
      <c r="X30" s="10">
        <v>3336.9734073272002</v>
      </c>
      <c r="Y30" s="10">
        <v>3005.2891602003001</v>
      </c>
      <c r="Z30" s="10">
        <v>3044.7180470947997</v>
      </c>
      <c r="AA30" s="10">
        <v>3044.7184430747998</v>
      </c>
    </row>
    <row r="31" spans="1:34" s="36" customFormat="1">
      <c r="A31" s="46" t="s">
        <v>22</v>
      </c>
      <c r="B31" s="46" t="s">
        <v>198</v>
      </c>
      <c r="C31" s="10">
        <v>240</v>
      </c>
      <c r="D31" s="10">
        <v>240</v>
      </c>
      <c r="E31" s="10">
        <v>240</v>
      </c>
      <c r="F31" s="10">
        <v>240</v>
      </c>
      <c r="G31" s="10">
        <v>2157.1629197580301</v>
      </c>
      <c r="H31" s="10">
        <v>4940.9670887250195</v>
      </c>
      <c r="I31" s="10">
        <v>4940.9670986665997</v>
      </c>
      <c r="J31" s="10">
        <v>4940.9671079844002</v>
      </c>
      <c r="K31" s="10">
        <v>4940.9671140682995</v>
      </c>
      <c r="L31" s="10">
        <v>4940.96712347626</v>
      </c>
      <c r="M31" s="10">
        <v>4940.967138769799</v>
      </c>
      <c r="N31" s="10">
        <v>4940.9671440505499</v>
      </c>
      <c r="O31" s="10">
        <v>4940.9671469617906</v>
      </c>
      <c r="P31" s="10">
        <v>4940.9671498927501</v>
      </c>
      <c r="Q31" s="10">
        <v>4940.9671536598798</v>
      </c>
      <c r="R31" s="10">
        <v>4940.9671626935506</v>
      </c>
      <c r="S31" s="10">
        <v>4940.9671722624007</v>
      </c>
      <c r="T31" s="10">
        <v>4940.9671820750709</v>
      </c>
      <c r="U31" s="10">
        <v>4940.9672095690103</v>
      </c>
      <c r="V31" s="10">
        <v>4940.9672232338708</v>
      </c>
      <c r="W31" s="10">
        <v>4940.9672953685604</v>
      </c>
      <c r="X31" s="10">
        <v>4940.9689337777108</v>
      </c>
      <c r="Y31" s="10">
        <v>4940.96894368425</v>
      </c>
      <c r="Z31" s="10">
        <v>4940.9694077760505</v>
      </c>
      <c r="AA31" s="10">
        <v>4940.969466259301</v>
      </c>
    </row>
    <row r="32" spans="1:34" s="36" customFormat="1">
      <c r="A32" s="46" t="s">
        <v>22</v>
      </c>
      <c r="B32" s="46" t="s">
        <v>15</v>
      </c>
      <c r="C32" s="10">
        <v>18.100000061094683</v>
      </c>
      <c r="D32" s="10">
        <v>23.19999998807905</v>
      </c>
      <c r="E32" s="10">
        <v>29.29000107944006</v>
      </c>
      <c r="F32" s="10">
        <v>35.689999297261174</v>
      </c>
      <c r="G32" s="10">
        <v>43.399998903274444</v>
      </c>
      <c r="H32" s="10">
        <v>52.310001432895625</v>
      </c>
      <c r="I32" s="10">
        <v>59.110000938177038</v>
      </c>
      <c r="J32" s="10">
        <v>66.50999891757958</v>
      </c>
      <c r="K32" s="10">
        <v>74.499999910593019</v>
      </c>
      <c r="L32" s="10">
        <v>83.419998615980049</v>
      </c>
      <c r="M32" s="10">
        <v>93.099997758865328</v>
      </c>
      <c r="N32" s="10">
        <v>103.6000030636787</v>
      </c>
      <c r="O32" s="10">
        <v>114.59000289440154</v>
      </c>
      <c r="P32" s="10">
        <v>126.38999962806697</v>
      </c>
      <c r="Q32" s="10">
        <v>138.81000334024361</v>
      </c>
      <c r="R32" s="10">
        <v>151.28999650478306</v>
      </c>
      <c r="S32" s="10">
        <v>163.79000014066659</v>
      </c>
      <c r="T32" s="10">
        <v>176.48999428748976</v>
      </c>
      <c r="U32" s="10">
        <v>189.20000612735714</v>
      </c>
      <c r="V32" s="10">
        <v>201.98999536037434</v>
      </c>
      <c r="W32" s="10">
        <v>216.59999513626022</v>
      </c>
      <c r="X32" s="10">
        <v>232.09000241756368</v>
      </c>
      <c r="Y32" s="10">
        <v>248.61000049114168</v>
      </c>
      <c r="Z32" s="10">
        <v>266.1999964714048</v>
      </c>
      <c r="AA32" s="10">
        <v>283.4999972581856</v>
      </c>
    </row>
    <row r="33" spans="1:29" s="36" customFormat="1">
      <c r="A33" s="53" t="s">
        <v>84</v>
      </c>
      <c r="B33" s="53"/>
      <c r="C33" s="27">
        <v>22302.831990875296</v>
      </c>
      <c r="D33" s="27">
        <v>26420.474966276772</v>
      </c>
      <c r="E33" s="27">
        <v>28246.679590789372</v>
      </c>
      <c r="F33" s="27">
        <v>33712.601269027939</v>
      </c>
      <c r="G33" s="27">
        <v>40177.718820578797</v>
      </c>
      <c r="H33" s="27">
        <v>44807.478715472556</v>
      </c>
      <c r="I33" s="27">
        <v>44814.278732936327</v>
      </c>
      <c r="J33" s="27">
        <v>44821.678749434788</v>
      </c>
      <c r="K33" s="27">
        <v>44829.668771541459</v>
      </c>
      <c r="L33" s="27">
        <v>44808.588799138415</v>
      </c>
      <c r="M33" s="27">
        <v>44818.269050885487</v>
      </c>
      <c r="N33" s="27">
        <v>44778.769088955996</v>
      </c>
      <c r="O33" s="27">
        <v>44693.259153440587</v>
      </c>
      <c r="P33" s="27">
        <v>45115.771769741063</v>
      </c>
      <c r="Q33" s="27">
        <v>44775.411801691662</v>
      </c>
      <c r="R33" s="27">
        <v>44787.891985184826</v>
      </c>
      <c r="S33" s="27">
        <v>43049.892909249189</v>
      </c>
      <c r="T33" s="27">
        <v>43014.295782054141</v>
      </c>
      <c r="U33" s="27">
        <v>42924.985974856136</v>
      </c>
      <c r="V33" s="27">
        <v>41780.041955369037</v>
      </c>
      <c r="W33" s="27">
        <v>40945.657680665819</v>
      </c>
      <c r="X33" s="27">
        <v>41959.354181287636</v>
      </c>
      <c r="Y33" s="27">
        <v>43166.212854172518</v>
      </c>
      <c r="Z33" s="27">
        <v>44643.56456756252</v>
      </c>
      <c r="AA33" s="27">
        <v>45146.053930695685</v>
      </c>
      <c r="AB33" s="6"/>
      <c r="AC33" s="6"/>
    </row>
    <row r="34" spans="1:29" s="36" customFormat="1"/>
    <row r="35" spans="1:29" s="36" customFormat="1">
      <c r="A35" s="8" t="s">
        <v>20</v>
      </c>
      <c r="B35" s="8" t="s">
        <v>21</v>
      </c>
      <c r="C35" s="8" t="s">
        <v>28</v>
      </c>
      <c r="D35" s="8" t="s">
        <v>29</v>
      </c>
      <c r="E35" s="8" t="s">
        <v>30</v>
      </c>
      <c r="F35" s="8" t="s">
        <v>31</v>
      </c>
      <c r="G35" s="8" t="s">
        <v>32</v>
      </c>
      <c r="H35" s="8" t="s">
        <v>33</v>
      </c>
      <c r="I35" s="8" t="s">
        <v>34</v>
      </c>
      <c r="J35" s="8" t="s">
        <v>35</v>
      </c>
      <c r="K35" s="8" t="s">
        <v>36</v>
      </c>
      <c r="L35" s="8" t="s">
        <v>37</v>
      </c>
      <c r="M35" s="8" t="s">
        <v>38</v>
      </c>
      <c r="N35" s="8" t="s">
        <v>39</v>
      </c>
      <c r="O35" s="8" t="s">
        <v>40</v>
      </c>
      <c r="P35" s="8" t="s">
        <v>41</v>
      </c>
      <c r="Q35" s="8" t="s">
        <v>42</v>
      </c>
      <c r="R35" s="8" t="s">
        <v>43</v>
      </c>
      <c r="S35" s="8" t="s">
        <v>44</v>
      </c>
      <c r="T35" s="8" t="s">
        <v>45</v>
      </c>
      <c r="U35" s="8" t="s">
        <v>71</v>
      </c>
      <c r="V35" s="8" t="s">
        <v>72</v>
      </c>
      <c r="W35" s="8" t="s">
        <v>73</v>
      </c>
      <c r="X35" s="8" t="s">
        <v>74</v>
      </c>
      <c r="Y35" s="8" t="s">
        <v>89</v>
      </c>
      <c r="Z35" s="8" t="s">
        <v>90</v>
      </c>
      <c r="AA35" s="8" t="s">
        <v>93</v>
      </c>
    </row>
    <row r="36" spans="1:29" s="36" customFormat="1">
      <c r="A36" s="46" t="s">
        <v>23</v>
      </c>
      <c r="B36" s="46" t="s">
        <v>2</v>
      </c>
      <c r="C36" s="10">
        <v>8126</v>
      </c>
      <c r="D36" s="10">
        <v>8126</v>
      </c>
      <c r="E36" s="10">
        <v>8126</v>
      </c>
      <c r="F36" s="10">
        <v>6586</v>
      </c>
      <c r="G36" s="10">
        <v>6586</v>
      </c>
      <c r="H36" s="10">
        <v>5856</v>
      </c>
      <c r="I36" s="10">
        <v>4596</v>
      </c>
      <c r="J36" s="10">
        <v>4316</v>
      </c>
      <c r="K36" s="10">
        <v>3236</v>
      </c>
      <c r="L36" s="10">
        <v>2436</v>
      </c>
      <c r="M36" s="10">
        <v>1692</v>
      </c>
      <c r="N36" s="10">
        <v>1692</v>
      </c>
      <c r="O36" s="10">
        <v>1692</v>
      </c>
      <c r="P36" s="10">
        <v>1692</v>
      </c>
      <c r="Q36" s="10">
        <v>1692</v>
      </c>
      <c r="R36" s="10">
        <v>1692</v>
      </c>
      <c r="S36" s="10">
        <v>1692</v>
      </c>
      <c r="T36" s="10">
        <v>1692</v>
      </c>
      <c r="U36" s="10">
        <v>1692</v>
      </c>
      <c r="V36" s="10">
        <v>1692</v>
      </c>
      <c r="W36" s="10">
        <v>1692</v>
      </c>
      <c r="X36" s="10">
        <v>1692</v>
      </c>
      <c r="Y36" s="10">
        <v>1692</v>
      </c>
      <c r="Z36" s="10">
        <v>1692</v>
      </c>
      <c r="AA36" s="10">
        <v>1692</v>
      </c>
    </row>
    <row r="37" spans="1:29" s="36" customFormat="1">
      <c r="A37" s="46" t="s">
        <v>23</v>
      </c>
      <c r="B37" s="46" t="s">
        <v>11</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row>
    <row r="38" spans="1:29" s="36" customFormat="1">
      <c r="A38" s="46" t="s">
        <v>23</v>
      </c>
      <c r="B38" s="46" t="s">
        <v>7</v>
      </c>
      <c r="C38" s="10">
        <v>1597.8999938964839</v>
      </c>
      <c r="D38" s="10">
        <v>1597.8999938964839</v>
      </c>
      <c r="E38" s="10">
        <v>1597.8999938964839</v>
      </c>
      <c r="F38" s="10">
        <v>1597.8999938964839</v>
      </c>
      <c r="G38" s="10">
        <v>1597.8999938964839</v>
      </c>
      <c r="H38" s="10">
        <v>1597.8999938964839</v>
      </c>
      <c r="I38" s="10">
        <v>1597.8999938964839</v>
      </c>
      <c r="J38" s="10">
        <v>1597.8999938964839</v>
      </c>
      <c r="K38" s="10">
        <v>1597.8999938964839</v>
      </c>
      <c r="L38" s="10">
        <v>1597.8999938964839</v>
      </c>
      <c r="M38" s="10">
        <v>1597.8999938964839</v>
      </c>
      <c r="N38" s="10">
        <v>1597.8999938964839</v>
      </c>
      <c r="O38" s="10">
        <v>1212.8999938964839</v>
      </c>
      <c r="P38" s="10">
        <v>1212.9001151849288</v>
      </c>
      <c r="Q38" s="10">
        <v>1212.9001152047199</v>
      </c>
      <c r="R38" s="10">
        <v>1068.500121454774</v>
      </c>
      <c r="S38" s="10">
        <v>1068.5001595517699</v>
      </c>
      <c r="T38" s="10">
        <v>1068.50015964812</v>
      </c>
      <c r="U38" s="10">
        <v>1068.5002292723</v>
      </c>
      <c r="V38" s="10">
        <v>1068.50022999052</v>
      </c>
      <c r="W38" s="10">
        <v>1068.5002311026001</v>
      </c>
      <c r="X38" s="10">
        <v>424.00023365103999</v>
      </c>
      <c r="Y38" s="10">
        <v>180.00035210510001</v>
      </c>
      <c r="Z38" s="10">
        <v>180.00035228442999</v>
      </c>
      <c r="AA38" s="10">
        <v>180.00039292260001</v>
      </c>
    </row>
    <row r="39" spans="1:29" s="36" customFormat="1">
      <c r="A39" s="46" t="s">
        <v>23</v>
      </c>
      <c r="B39" s="46" t="s">
        <v>12</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row>
    <row r="40" spans="1:29" s="36" customFormat="1">
      <c r="A40" s="46" t="s">
        <v>23</v>
      </c>
      <c r="B40" s="46" t="s">
        <v>5</v>
      </c>
      <c r="C40" s="10">
        <v>1954.5</v>
      </c>
      <c r="D40" s="10">
        <v>1954.5</v>
      </c>
      <c r="E40" s="10">
        <v>1954.5</v>
      </c>
      <c r="F40" s="10">
        <v>1954.5</v>
      </c>
      <c r="G40" s="10">
        <v>1954.5</v>
      </c>
      <c r="H40" s="10">
        <v>1954.5</v>
      </c>
      <c r="I40" s="10">
        <v>1954.5</v>
      </c>
      <c r="J40" s="10">
        <v>1954.5</v>
      </c>
      <c r="K40" s="10">
        <v>1954.5</v>
      </c>
      <c r="L40" s="10">
        <v>1531</v>
      </c>
      <c r="M40" s="10">
        <v>1414.0001368804101</v>
      </c>
      <c r="N40" s="10">
        <v>1414.0001391215301</v>
      </c>
      <c r="O40" s="10">
        <v>1414.0001406024001</v>
      </c>
      <c r="P40" s="10">
        <v>1547.3179462210799</v>
      </c>
      <c r="Q40" s="10">
        <v>1547.31794685307</v>
      </c>
      <c r="R40" s="10">
        <v>1547.31794779705</v>
      </c>
      <c r="S40" s="10">
        <v>1547.3179488245999</v>
      </c>
      <c r="T40" s="10">
        <v>1547.3179498580398</v>
      </c>
      <c r="U40" s="10">
        <v>1547.3179511824399</v>
      </c>
      <c r="V40" s="10">
        <v>1547.3179527848699</v>
      </c>
      <c r="W40" s="10">
        <v>1547.31808013618</v>
      </c>
      <c r="X40" s="10">
        <v>1547.3180829954001</v>
      </c>
      <c r="Y40" s="10">
        <v>1528.5038662477998</v>
      </c>
      <c r="Z40" s="10">
        <v>1528.5038679349398</v>
      </c>
      <c r="AA40" s="10">
        <v>2601.1317011732999</v>
      </c>
    </row>
    <row r="41" spans="1:29" s="36" customFormat="1">
      <c r="A41" s="46" t="s">
        <v>23</v>
      </c>
      <c r="B41" s="46" t="s">
        <v>3</v>
      </c>
      <c r="C41" s="10">
        <v>152.40000152587891</v>
      </c>
      <c r="D41" s="10">
        <v>152.40000152587891</v>
      </c>
      <c r="E41" s="10">
        <v>152.40000152587891</v>
      </c>
      <c r="F41" s="10">
        <v>152.40000152587891</v>
      </c>
      <c r="G41" s="10">
        <v>152.40000152587891</v>
      </c>
      <c r="H41" s="10">
        <v>152.40000152587891</v>
      </c>
      <c r="I41" s="10">
        <v>152.40000152587891</v>
      </c>
      <c r="J41" s="10">
        <v>152.40000152587891</v>
      </c>
      <c r="K41" s="10">
        <v>152.40000152587891</v>
      </c>
      <c r="L41" s="10">
        <v>152.40000152587891</v>
      </c>
      <c r="M41" s="10">
        <v>152.40000152587891</v>
      </c>
      <c r="N41" s="10">
        <v>152.40000152587891</v>
      </c>
      <c r="O41" s="10">
        <v>152.40000152587891</v>
      </c>
      <c r="P41" s="10">
        <v>66</v>
      </c>
      <c r="Q41" s="10">
        <v>66</v>
      </c>
      <c r="R41" s="10">
        <v>66</v>
      </c>
      <c r="S41" s="10">
        <v>66</v>
      </c>
      <c r="T41" s="10">
        <v>66</v>
      </c>
      <c r="U41" s="10">
        <v>0</v>
      </c>
      <c r="V41" s="10">
        <v>0</v>
      </c>
      <c r="W41" s="10">
        <v>0</v>
      </c>
      <c r="X41" s="10">
        <v>0</v>
      </c>
      <c r="Y41" s="10">
        <v>0</v>
      </c>
      <c r="Z41" s="10">
        <v>0</v>
      </c>
      <c r="AA41" s="10">
        <v>0</v>
      </c>
    </row>
    <row r="42" spans="1:29" s="36" customFormat="1">
      <c r="A42" s="46" t="s">
        <v>23</v>
      </c>
      <c r="B42" s="46" t="s">
        <v>92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row>
    <row r="43" spans="1:29" s="36" customFormat="1">
      <c r="A43" s="46" t="s">
        <v>23</v>
      </c>
      <c r="B43" s="46" t="s">
        <v>9</v>
      </c>
      <c r="C43" s="10">
        <v>1551.4080238342265</v>
      </c>
      <c r="D43" s="10">
        <v>4241.602348723537</v>
      </c>
      <c r="E43" s="10">
        <v>5679.3376948093164</v>
      </c>
      <c r="F43" s="10">
        <v>8030.9341867234771</v>
      </c>
      <c r="G43" s="10">
        <v>8030.9343171010951</v>
      </c>
      <c r="H43" s="10">
        <v>8814.0579172700473</v>
      </c>
      <c r="I43" s="10">
        <v>8814.0578584577943</v>
      </c>
      <c r="J43" s="10">
        <v>8814.0579247525475</v>
      </c>
      <c r="K43" s="10">
        <v>8814.0579405242388</v>
      </c>
      <c r="L43" s="10">
        <v>8814.0579594238061</v>
      </c>
      <c r="M43" s="10">
        <v>8934.3067915688243</v>
      </c>
      <c r="N43" s="10">
        <v>8934.3068022196385</v>
      </c>
      <c r="O43" s="10">
        <v>8934.306819926087</v>
      </c>
      <c r="P43" s="10">
        <v>8934.3069606010049</v>
      </c>
      <c r="Q43" s="10">
        <v>8934.3069912654464</v>
      </c>
      <c r="R43" s="10">
        <v>8934.3070091976169</v>
      </c>
      <c r="S43" s="10">
        <v>8934.3080198542266</v>
      </c>
      <c r="T43" s="10">
        <v>10719.433091961548</v>
      </c>
      <c r="U43" s="10">
        <v>11379.412440615728</v>
      </c>
      <c r="V43" s="10">
        <v>11507.140905954913</v>
      </c>
      <c r="W43" s="10">
        <v>11054.250897412585</v>
      </c>
      <c r="X43" s="10">
        <v>12229.998468263606</v>
      </c>
      <c r="Y43" s="10">
        <v>12855.583161216109</v>
      </c>
      <c r="Z43" s="10">
        <v>12869.797022306215</v>
      </c>
      <c r="AA43" s="10">
        <v>13343.046209119699</v>
      </c>
    </row>
    <row r="44" spans="1:29" s="36" customFormat="1">
      <c r="A44" s="46" t="s">
        <v>23</v>
      </c>
      <c r="B44" s="46" t="s">
        <v>8</v>
      </c>
      <c r="C44" s="10">
        <v>4013.7850074768025</v>
      </c>
      <c r="D44" s="10">
        <v>4013.7850074768025</v>
      </c>
      <c r="E44" s="10">
        <v>4013.7850074768025</v>
      </c>
      <c r="F44" s="10">
        <v>4013.7850074768025</v>
      </c>
      <c r="G44" s="10">
        <v>4098.310763767653</v>
      </c>
      <c r="H44" s="10">
        <v>4541.602731101133</v>
      </c>
      <c r="I44" s="10">
        <v>4541.602732440022</v>
      </c>
      <c r="J44" s="10">
        <v>4541.6027393674422</v>
      </c>
      <c r="K44" s="10">
        <v>4541.6028117498217</v>
      </c>
      <c r="L44" s="10">
        <v>5274.9946338971631</v>
      </c>
      <c r="M44" s="10">
        <v>7282.5846634466516</v>
      </c>
      <c r="N44" s="10">
        <v>7282.5846694095326</v>
      </c>
      <c r="O44" s="10">
        <v>7161.5846852674331</v>
      </c>
      <c r="P44" s="10">
        <v>7111.5847143985111</v>
      </c>
      <c r="Q44" s="10">
        <v>7111.5847275702927</v>
      </c>
      <c r="R44" s="10">
        <v>7111.5847633604617</v>
      </c>
      <c r="S44" s="10">
        <v>7226.2118606899812</v>
      </c>
      <c r="T44" s="10">
        <v>8032.2393987117221</v>
      </c>
      <c r="U44" s="10">
        <v>9099.481458339973</v>
      </c>
      <c r="V44" s="10">
        <v>10438.156484866602</v>
      </c>
      <c r="W44" s="10">
        <v>10237.056520728782</v>
      </c>
      <c r="X44" s="10">
        <v>11118.02141178933</v>
      </c>
      <c r="Y44" s="10">
        <v>11786.189514947977</v>
      </c>
      <c r="Z44" s="10">
        <v>12189.788985650501</v>
      </c>
      <c r="AA44" s="10">
        <v>11621.515642660819</v>
      </c>
    </row>
    <row r="45" spans="1:29" s="36" customFormat="1">
      <c r="A45" s="46" t="s">
        <v>23</v>
      </c>
      <c r="B45" s="46" t="s">
        <v>85</v>
      </c>
      <c r="C45" s="10">
        <v>622</v>
      </c>
      <c r="D45" s="10">
        <v>772.00016444088999</v>
      </c>
      <c r="E45" s="10">
        <v>772.00092329377992</v>
      </c>
      <c r="F45" s="10">
        <v>772.00092462752991</v>
      </c>
      <c r="G45" s="10">
        <v>772.00092467858008</v>
      </c>
      <c r="H45" s="10">
        <v>772.00092514306004</v>
      </c>
      <c r="I45" s="10">
        <v>772.00092575105998</v>
      </c>
      <c r="J45" s="10">
        <v>772.00092760782002</v>
      </c>
      <c r="K45" s="10">
        <v>772.00093051053</v>
      </c>
      <c r="L45" s="10">
        <v>772.00093297241995</v>
      </c>
      <c r="M45" s="10">
        <v>772.00093888715003</v>
      </c>
      <c r="N45" s="10">
        <v>772.00094444142007</v>
      </c>
      <c r="O45" s="10">
        <v>772.00095460880004</v>
      </c>
      <c r="P45" s="10">
        <v>772.00098946863</v>
      </c>
      <c r="Q45" s="10">
        <v>672.00100613799998</v>
      </c>
      <c r="R45" s="10">
        <v>672.00102501360004</v>
      </c>
      <c r="S45" s="10">
        <v>672.00112993993991</v>
      </c>
      <c r="T45" s="10">
        <v>672.00141092739</v>
      </c>
      <c r="U45" s="10">
        <v>760.27126923360004</v>
      </c>
      <c r="V45" s="10">
        <v>760.27135140979999</v>
      </c>
      <c r="W45" s="10">
        <v>914.26680469200005</v>
      </c>
      <c r="X45" s="10">
        <v>914.266705957</v>
      </c>
      <c r="Y45" s="10">
        <v>1484.1686737063999</v>
      </c>
      <c r="Z45" s="10">
        <v>1484.1687036214</v>
      </c>
      <c r="AA45" s="10">
        <v>1484.168709479</v>
      </c>
    </row>
    <row r="46" spans="1:29" s="36" customFormat="1">
      <c r="A46" s="46" t="s">
        <v>23</v>
      </c>
      <c r="B46" s="46" t="s">
        <v>198</v>
      </c>
      <c r="C46" s="10">
        <v>570</v>
      </c>
      <c r="D46" s="10">
        <v>820</v>
      </c>
      <c r="E46" s="10">
        <v>820</v>
      </c>
      <c r="F46" s="10">
        <v>820</v>
      </c>
      <c r="G46" s="10">
        <v>1630.8892869967397</v>
      </c>
      <c r="H46" s="10">
        <v>2543.7518323984605</v>
      </c>
      <c r="I46" s="10">
        <v>4541.7518399001301</v>
      </c>
      <c r="J46" s="10">
        <v>4541.7518444759789</v>
      </c>
      <c r="K46" s="10">
        <v>4541.7518508375006</v>
      </c>
      <c r="L46" s="10">
        <v>4541.7519603890987</v>
      </c>
      <c r="M46" s="10">
        <v>4541.7519686036985</v>
      </c>
      <c r="N46" s="10">
        <v>4541.751975732569</v>
      </c>
      <c r="O46" s="10">
        <v>4541.7519819660993</v>
      </c>
      <c r="P46" s="10">
        <v>4541.7519858087398</v>
      </c>
      <c r="Q46" s="10">
        <v>4541.7519919418883</v>
      </c>
      <c r="R46" s="10">
        <v>4541.7520043493996</v>
      </c>
      <c r="S46" s="10">
        <v>4541.7520184348004</v>
      </c>
      <c r="T46" s="10">
        <v>4541.752032271439</v>
      </c>
      <c r="U46" s="10">
        <v>4541.7526960366386</v>
      </c>
      <c r="V46" s="10">
        <v>4541.752738257439</v>
      </c>
      <c r="W46" s="10">
        <v>4541.7537607995982</v>
      </c>
      <c r="X46" s="10">
        <v>4541.7537977504999</v>
      </c>
      <c r="Y46" s="10">
        <v>4541.7542516084995</v>
      </c>
      <c r="Z46" s="10">
        <v>4541.7542587051003</v>
      </c>
      <c r="AA46" s="10">
        <v>4541.7542786863996</v>
      </c>
    </row>
    <row r="47" spans="1:29" s="36" customFormat="1">
      <c r="A47" s="46" t="s">
        <v>23</v>
      </c>
      <c r="B47" s="46" t="s">
        <v>15</v>
      </c>
      <c r="C47" s="10">
        <v>8.3000001907348597</v>
      </c>
      <c r="D47" s="10">
        <v>11</v>
      </c>
      <c r="E47" s="10">
        <v>14.1000003814697</v>
      </c>
      <c r="F47" s="10">
        <v>17.7000007629394</v>
      </c>
      <c r="G47" s="10">
        <v>21.799999237060501</v>
      </c>
      <c r="H47" s="10">
        <v>27.100000381469702</v>
      </c>
      <c r="I47" s="10">
        <v>31.399999618530199</v>
      </c>
      <c r="J47" s="10">
        <v>36.299999237060497</v>
      </c>
      <c r="K47" s="10">
        <v>41.599998474121001</v>
      </c>
      <c r="L47" s="10">
        <v>47.599998474121001</v>
      </c>
      <c r="M47" s="10">
        <v>54.299999237060497</v>
      </c>
      <c r="N47" s="10">
        <v>61.700000762939403</v>
      </c>
      <c r="O47" s="10">
        <v>69.5</v>
      </c>
      <c r="P47" s="10">
        <v>78</v>
      </c>
      <c r="Q47" s="10">
        <v>87.099998474121094</v>
      </c>
      <c r="R47" s="10">
        <v>96.099998474121094</v>
      </c>
      <c r="S47" s="10">
        <v>105.199996948242</v>
      </c>
      <c r="T47" s="10">
        <v>114.400001525878</v>
      </c>
      <c r="U47" s="10">
        <v>123.900001525878</v>
      </c>
      <c r="V47" s="10">
        <v>133.69999694824199</v>
      </c>
      <c r="W47" s="10">
        <v>144.89999389648401</v>
      </c>
      <c r="X47" s="10">
        <v>156.89999389648401</v>
      </c>
      <c r="Y47" s="10">
        <v>169.80000305175699</v>
      </c>
      <c r="Z47" s="10">
        <v>183.600006103515</v>
      </c>
      <c r="AA47" s="10">
        <v>197.30000305175699</v>
      </c>
    </row>
    <row r="48" spans="1:29" s="36" customFormat="1">
      <c r="A48" s="53" t="s">
        <v>84</v>
      </c>
      <c r="B48" s="53"/>
      <c r="C48" s="27">
        <v>18596.293026924126</v>
      </c>
      <c r="D48" s="27">
        <v>21689.187516063594</v>
      </c>
      <c r="E48" s="27">
        <v>23130.023621383734</v>
      </c>
      <c r="F48" s="27">
        <v>23945.220115013111</v>
      </c>
      <c r="G48" s="27">
        <v>24844.735287203493</v>
      </c>
      <c r="H48" s="27">
        <v>26259.313401716536</v>
      </c>
      <c r="I48" s="27">
        <v>27001.613351589902</v>
      </c>
      <c r="J48" s="27">
        <v>26726.513430863211</v>
      </c>
      <c r="K48" s="27">
        <v>25651.813527518574</v>
      </c>
      <c r="L48" s="27">
        <v>25167.70548057897</v>
      </c>
      <c r="M48" s="27">
        <v>26441.244494046157</v>
      </c>
      <c r="N48" s="27">
        <v>26448.644527109995</v>
      </c>
      <c r="O48" s="27">
        <v>25950.444577793183</v>
      </c>
      <c r="P48" s="27">
        <v>25955.862711682894</v>
      </c>
      <c r="Q48" s="27">
        <v>25864.962777447541</v>
      </c>
      <c r="R48" s="27">
        <v>25729.562869647023</v>
      </c>
      <c r="S48" s="27">
        <v>25853.291134243562</v>
      </c>
      <c r="T48" s="27">
        <v>28453.64404490414</v>
      </c>
      <c r="U48" s="27">
        <v>30212.636046206557</v>
      </c>
      <c r="V48" s="27">
        <v>31688.839660212383</v>
      </c>
      <c r="W48" s="27">
        <v>31200.04628876823</v>
      </c>
      <c r="X48" s="27">
        <v>32624.25869430336</v>
      </c>
      <c r="Y48" s="27">
        <v>34237.999822883648</v>
      </c>
      <c r="Z48" s="27">
        <v>34669.6131966061</v>
      </c>
      <c r="AA48" s="27">
        <v>35660.916937093571</v>
      </c>
      <c r="AB48" s="6"/>
      <c r="AC48" s="6"/>
    </row>
    <row r="49" spans="1:29" s="36" customFormat="1"/>
    <row r="50" spans="1:29" s="36" customFormat="1">
      <c r="A50" s="8" t="s">
        <v>20</v>
      </c>
      <c r="B50" s="8" t="s">
        <v>21</v>
      </c>
      <c r="C50" s="8" t="s">
        <v>28</v>
      </c>
      <c r="D50" s="8" t="s">
        <v>29</v>
      </c>
      <c r="E50" s="8" t="s">
        <v>30</v>
      </c>
      <c r="F50" s="8" t="s">
        <v>31</v>
      </c>
      <c r="G50" s="8" t="s">
        <v>32</v>
      </c>
      <c r="H50" s="8" t="s">
        <v>33</v>
      </c>
      <c r="I50" s="8" t="s">
        <v>34</v>
      </c>
      <c r="J50" s="8" t="s">
        <v>35</v>
      </c>
      <c r="K50" s="8" t="s">
        <v>36</v>
      </c>
      <c r="L50" s="8" t="s">
        <v>37</v>
      </c>
      <c r="M50" s="8" t="s">
        <v>38</v>
      </c>
      <c r="N50" s="8" t="s">
        <v>39</v>
      </c>
      <c r="O50" s="8" t="s">
        <v>40</v>
      </c>
      <c r="P50" s="8" t="s">
        <v>41</v>
      </c>
      <c r="Q50" s="8" t="s">
        <v>42</v>
      </c>
      <c r="R50" s="8" t="s">
        <v>43</v>
      </c>
      <c r="S50" s="8" t="s">
        <v>44</v>
      </c>
      <c r="T50" s="8" t="s">
        <v>45</v>
      </c>
      <c r="U50" s="8" t="s">
        <v>71</v>
      </c>
      <c r="V50" s="8" t="s">
        <v>72</v>
      </c>
      <c r="W50" s="8" t="s">
        <v>73</v>
      </c>
      <c r="X50" s="8" t="s">
        <v>74</v>
      </c>
      <c r="Y50" s="8" t="s">
        <v>89</v>
      </c>
      <c r="Z50" s="8" t="s">
        <v>90</v>
      </c>
      <c r="AA50" s="8" t="s">
        <v>93</v>
      </c>
    </row>
    <row r="51" spans="1:29" s="36" customFormat="1">
      <c r="A51" s="46" t="s">
        <v>24</v>
      </c>
      <c r="B51" s="46" t="s">
        <v>2</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c r="U51" s="10">
        <v>0</v>
      </c>
      <c r="V51" s="10">
        <v>0</v>
      </c>
      <c r="W51" s="10">
        <v>0</v>
      </c>
      <c r="X51" s="10">
        <v>0</v>
      </c>
      <c r="Y51" s="10">
        <v>0</v>
      </c>
      <c r="Z51" s="10">
        <v>0</v>
      </c>
      <c r="AA51" s="10">
        <v>0</v>
      </c>
    </row>
    <row r="52" spans="1:29" s="36" customFormat="1">
      <c r="A52" s="46" t="s">
        <v>24</v>
      </c>
      <c r="B52" s="46" t="s">
        <v>11</v>
      </c>
      <c r="C52" s="10">
        <v>4835</v>
      </c>
      <c r="D52" s="10">
        <v>4835</v>
      </c>
      <c r="E52" s="10">
        <v>4835</v>
      </c>
      <c r="F52" s="10">
        <v>4835</v>
      </c>
      <c r="G52" s="10">
        <v>3385</v>
      </c>
      <c r="H52" s="10">
        <v>3385</v>
      </c>
      <c r="I52" s="10">
        <v>3385</v>
      </c>
      <c r="J52" s="10">
        <v>3385</v>
      </c>
      <c r="K52" s="10">
        <v>3385</v>
      </c>
      <c r="L52" s="10">
        <v>1160</v>
      </c>
      <c r="M52" s="10">
        <v>580</v>
      </c>
      <c r="N52" s="10">
        <v>580</v>
      </c>
      <c r="O52" s="10">
        <v>580</v>
      </c>
      <c r="P52" s="10">
        <v>580</v>
      </c>
      <c r="Q52" s="10">
        <v>580</v>
      </c>
      <c r="R52" s="10">
        <v>580</v>
      </c>
      <c r="S52" s="10">
        <v>580</v>
      </c>
      <c r="T52" s="10">
        <v>580</v>
      </c>
      <c r="U52" s="10">
        <v>580</v>
      </c>
      <c r="V52" s="10">
        <v>580</v>
      </c>
      <c r="W52" s="10">
        <v>580</v>
      </c>
      <c r="X52" s="10">
        <v>580</v>
      </c>
      <c r="Y52" s="10">
        <v>580</v>
      </c>
      <c r="Z52" s="10">
        <v>0</v>
      </c>
      <c r="AA52" s="10">
        <v>0</v>
      </c>
    </row>
    <row r="53" spans="1:29" s="36" customFormat="1">
      <c r="A53" s="46" t="s">
        <v>24</v>
      </c>
      <c r="B53" s="46" t="s">
        <v>7</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1.2166283000000001E-4</v>
      </c>
      <c r="U53" s="10">
        <v>1.2175115E-4</v>
      </c>
      <c r="V53" s="10">
        <v>1.5658153000000001E-4</v>
      </c>
      <c r="W53" s="10">
        <v>1.5841556999999999E-4</v>
      </c>
      <c r="X53" s="10">
        <v>1.5862729999999999E-4</v>
      </c>
      <c r="Y53" s="10">
        <v>2.1529133999999999E-4</v>
      </c>
      <c r="Z53" s="10">
        <v>2.29577939999999E-4</v>
      </c>
      <c r="AA53" s="10">
        <v>2.300422E-4</v>
      </c>
    </row>
    <row r="54" spans="1:29" s="36" customFormat="1">
      <c r="A54" s="46" t="s">
        <v>24</v>
      </c>
      <c r="B54" s="46" t="s">
        <v>12</v>
      </c>
      <c r="C54" s="10">
        <v>500</v>
      </c>
      <c r="D54" s="10">
        <v>500</v>
      </c>
      <c r="E54" s="10">
        <v>500</v>
      </c>
      <c r="F54" s="10">
        <v>500</v>
      </c>
      <c r="G54" s="10">
        <v>500</v>
      </c>
      <c r="H54" s="10">
        <v>500</v>
      </c>
      <c r="I54" s="10">
        <v>500</v>
      </c>
      <c r="J54" s="10">
        <v>500</v>
      </c>
      <c r="K54" s="10">
        <v>500</v>
      </c>
      <c r="L54" s="10">
        <v>500</v>
      </c>
      <c r="M54" s="10">
        <v>500</v>
      </c>
      <c r="N54" s="10">
        <v>500</v>
      </c>
      <c r="O54" s="10">
        <v>500</v>
      </c>
      <c r="P54" s="10">
        <v>500</v>
      </c>
      <c r="Q54" s="10">
        <v>500</v>
      </c>
      <c r="R54" s="10">
        <v>0</v>
      </c>
      <c r="S54" s="10">
        <v>0</v>
      </c>
      <c r="T54" s="10">
        <v>0</v>
      </c>
      <c r="U54" s="10">
        <v>0</v>
      </c>
      <c r="V54" s="10">
        <v>0</v>
      </c>
      <c r="W54" s="10">
        <v>0</v>
      </c>
      <c r="X54" s="10">
        <v>0</v>
      </c>
      <c r="Y54" s="10">
        <v>0</v>
      </c>
      <c r="Z54" s="10">
        <v>0</v>
      </c>
      <c r="AA54" s="10">
        <v>0</v>
      </c>
    </row>
    <row r="55" spans="1:29" s="36" customFormat="1">
      <c r="A55" s="46" t="s">
        <v>24</v>
      </c>
      <c r="B55" s="46" t="s">
        <v>5</v>
      </c>
      <c r="C55" s="10">
        <v>1900</v>
      </c>
      <c r="D55" s="10">
        <v>1900</v>
      </c>
      <c r="E55" s="10">
        <v>1900</v>
      </c>
      <c r="F55" s="10">
        <v>1900</v>
      </c>
      <c r="G55" s="10">
        <v>1900</v>
      </c>
      <c r="H55" s="10">
        <v>1900</v>
      </c>
      <c r="I55" s="10">
        <v>1900</v>
      </c>
      <c r="J55" s="10">
        <v>1900</v>
      </c>
      <c r="K55" s="10">
        <v>1900</v>
      </c>
      <c r="L55" s="10">
        <v>1730</v>
      </c>
      <c r="M55" s="10">
        <v>1730.00010839535</v>
      </c>
      <c r="N55" s="10">
        <v>1730.00011483156</v>
      </c>
      <c r="O55" s="10">
        <v>1730.0001185962601</v>
      </c>
      <c r="P55" s="10">
        <v>1730.0001378243301</v>
      </c>
      <c r="Q55" s="10">
        <v>1730.00013987496</v>
      </c>
      <c r="R55" s="10">
        <v>1290.0001485216301</v>
      </c>
      <c r="S55" s="10">
        <v>1290.0002778402099</v>
      </c>
      <c r="T55" s="10">
        <v>1290.0008180708401</v>
      </c>
      <c r="U55" s="10">
        <v>1196.00082107361</v>
      </c>
      <c r="V55" s="10">
        <v>1196.0028180439999</v>
      </c>
      <c r="W55" s="10">
        <v>2380.0976388643403</v>
      </c>
      <c r="X55" s="10">
        <v>2380.09763989366</v>
      </c>
      <c r="Y55" s="10">
        <v>2380.0976426340503</v>
      </c>
      <c r="Z55" s="10">
        <v>1796.0976466479599</v>
      </c>
      <c r="AA55" s="10">
        <v>1796.0976484630498</v>
      </c>
    </row>
    <row r="56" spans="1:29" s="36" customFormat="1">
      <c r="A56" s="46" t="s">
        <v>24</v>
      </c>
      <c r="B56" s="46" t="s">
        <v>3</v>
      </c>
      <c r="C56" s="10">
        <v>2279.019989013671</v>
      </c>
      <c r="D56" s="10">
        <v>2279.019989013671</v>
      </c>
      <c r="E56" s="10">
        <v>2279.019989013671</v>
      </c>
      <c r="F56" s="10">
        <v>2279.019989013671</v>
      </c>
      <c r="G56" s="10">
        <v>2279.019989013671</v>
      </c>
      <c r="H56" s="10">
        <v>2279.019989013671</v>
      </c>
      <c r="I56" s="10">
        <v>2279.019989013671</v>
      </c>
      <c r="J56" s="10">
        <v>2279.019989013671</v>
      </c>
      <c r="K56" s="10">
        <v>2279.019989013671</v>
      </c>
      <c r="L56" s="10">
        <v>2279.019989013671</v>
      </c>
      <c r="M56" s="10">
        <v>2279.019989013671</v>
      </c>
      <c r="N56" s="10">
        <v>2279.019989013671</v>
      </c>
      <c r="O56" s="10">
        <v>2279.019989013671</v>
      </c>
      <c r="P56" s="10">
        <v>2279.019989013671</v>
      </c>
      <c r="Q56" s="10">
        <v>2279.019989013671</v>
      </c>
      <c r="R56" s="10">
        <v>2279.019989013671</v>
      </c>
      <c r="S56" s="10">
        <v>2279.019989013671</v>
      </c>
      <c r="T56" s="10">
        <v>2279.019989013671</v>
      </c>
      <c r="U56" s="10">
        <v>2279.019989013671</v>
      </c>
      <c r="V56" s="10">
        <v>2279.019989013671</v>
      </c>
      <c r="W56" s="10">
        <v>2279.019989013671</v>
      </c>
      <c r="X56" s="10">
        <v>2279.019989013671</v>
      </c>
      <c r="Y56" s="10">
        <v>2279.019989013671</v>
      </c>
      <c r="Z56" s="10">
        <v>2279.019989013671</v>
      </c>
      <c r="AA56" s="10">
        <v>2279.019989013671</v>
      </c>
    </row>
    <row r="57" spans="1:29" s="36" customFormat="1">
      <c r="A57" s="46" t="s">
        <v>24</v>
      </c>
      <c r="B57" s="46" t="s">
        <v>92</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row>
    <row r="58" spans="1:29" s="36" customFormat="1">
      <c r="A58" s="46" t="s">
        <v>24</v>
      </c>
      <c r="B58" s="46" t="s">
        <v>9</v>
      </c>
      <c r="C58" s="10">
        <v>4416.3599777221652</v>
      </c>
      <c r="D58" s="10">
        <v>5023.1676195897044</v>
      </c>
      <c r="E58" s="10">
        <v>5779.5676483876277</v>
      </c>
      <c r="F58" s="10">
        <v>5925.6904998004484</v>
      </c>
      <c r="G58" s="10">
        <v>5925.6908388378097</v>
      </c>
      <c r="H58" s="10">
        <v>7648.8270149358486</v>
      </c>
      <c r="I58" s="10">
        <v>7648.8270154469392</v>
      </c>
      <c r="J58" s="10">
        <v>7925.6907162254483</v>
      </c>
      <c r="K58" s="10">
        <v>8592.6906401718588</v>
      </c>
      <c r="L58" s="10">
        <v>9206.1906529785774</v>
      </c>
      <c r="M58" s="10">
        <v>10330.595854760679</v>
      </c>
      <c r="N58" s="10">
        <v>10681.190985427986</v>
      </c>
      <c r="O58" s="10">
        <v>11681.190956171849</v>
      </c>
      <c r="P58" s="10">
        <v>12613.990961964006</v>
      </c>
      <c r="Q58" s="10">
        <v>13193.990965321904</v>
      </c>
      <c r="R58" s="10">
        <v>14193.990772317386</v>
      </c>
      <c r="S58" s="10">
        <v>13905.690787073192</v>
      </c>
      <c r="T58" s="10">
        <v>13905.690809262313</v>
      </c>
      <c r="U58" s="10">
        <v>13855.14083345936</v>
      </c>
      <c r="V58" s="10">
        <v>13531.340844791364</v>
      </c>
      <c r="W58" s="10">
        <v>13219.340876379143</v>
      </c>
      <c r="X58" s="10">
        <v>12355.78209580166</v>
      </c>
      <c r="Y58" s="10">
        <v>12355.782127411161</v>
      </c>
      <c r="Z58" s="10">
        <v>12172.852693955982</v>
      </c>
      <c r="AA58" s="10">
        <v>12144.152789919581</v>
      </c>
    </row>
    <row r="59" spans="1:29" s="36" customFormat="1">
      <c r="A59" s="46" t="s">
        <v>24</v>
      </c>
      <c r="B59" s="46" t="s">
        <v>8</v>
      </c>
      <c r="C59" s="10">
        <v>1208.0730018615709</v>
      </c>
      <c r="D59" s="10">
        <v>1473.6596434098858</v>
      </c>
      <c r="E59" s="10">
        <v>1473.6596517845358</v>
      </c>
      <c r="F59" s="10">
        <v>1473.6596593102956</v>
      </c>
      <c r="G59" s="10">
        <v>1473.6600105150355</v>
      </c>
      <c r="H59" s="10">
        <v>1473.6600273522356</v>
      </c>
      <c r="I59" s="10">
        <v>1473.6600283174857</v>
      </c>
      <c r="J59" s="10">
        <v>1473.6600299071758</v>
      </c>
      <c r="K59" s="10">
        <v>1473.6600431990555</v>
      </c>
      <c r="L59" s="10">
        <v>1473.6600615205555</v>
      </c>
      <c r="M59" s="10">
        <v>1473.6600688822155</v>
      </c>
      <c r="N59" s="10">
        <v>1473.6600695577952</v>
      </c>
      <c r="O59" s="10">
        <v>1473.6600702736059</v>
      </c>
      <c r="P59" s="10">
        <v>1473.6600745032556</v>
      </c>
      <c r="Q59" s="10">
        <v>1473.6600758402558</v>
      </c>
      <c r="R59" s="10">
        <v>1473.6600916578254</v>
      </c>
      <c r="S59" s="10">
        <v>1473.6601030516556</v>
      </c>
      <c r="T59" s="10">
        <v>1473.6601647612156</v>
      </c>
      <c r="U59" s="10">
        <v>1473.6601832553054</v>
      </c>
      <c r="V59" s="10">
        <v>1473.6605224762454</v>
      </c>
      <c r="W59" s="10">
        <v>1363.1808569119926</v>
      </c>
      <c r="X59" s="10">
        <v>1332.0817353083435</v>
      </c>
      <c r="Y59" s="10">
        <v>1445.8827437198231</v>
      </c>
      <c r="Z59" s="10">
        <v>1777.5844550350832</v>
      </c>
      <c r="AA59" s="10">
        <v>2171.6995818568207</v>
      </c>
    </row>
    <row r="60" spans="1:29" s="36" customFormat="1">
      <c r="A60" s="46" t="s">
        <v>24</v>
      </c>
      <c r="B60" s="46" t="s">
        <v>85</v>
      </c>
      <c r="C60" s="10">
        <v>580.32999992370605</v>
      </c>
      <c r="D60" s="10">
        <v>1050.3305311462561</v>
      </c>
      <c r="E60" s="10">
        <v>1400.3318251618559</v>
      </c>
      <c r="F60" s="10">
        <v>1400.3322594518361</v>
      </c>
      <c r="G60" s="10">
        <v>1400.3322605396061</v>
      </c>
      <c r="H60" s="10">
        <v>1479.6960575285261</v>
      </c>
      <c r="I60" s="10">
        <v>1479.6960604361859</v>
      </c>
      <c r="J60" s="10">
        <v>1991.396015050806</v>
      </c>
      <c r="K60" s="10">
        <v>2502.3961219347557</v>
      </c>
      <c r="L60" s="10">
        <v>3012.19584499742</v>
      </c>
      <c r="M60" s="10">
        <v>4621.0958016260693</v>
      </c>
      <c r="N60" s="10">
        <v>4621.0958135664496</v>
      </c>
      <c r="O60" s="10">
        <v>4621.0958260386997</v>
      </c>
      <c r="P60" s="10">
        <v>4621.0958491449401</v>
      </c>
      <c r="Q60" s="10">
        <v>4616.0958647199295</v>
      </c>
      <c r="R60" s="10">
        <v>4616.0958778693803</v>
      </c>
      <c r="S60" s="10">
        <v>4616.0958931240402</v>
      </c>
      <c r="T60" s="10">
        <v>4316.0964280584003</v>
      </c>
      <c r="U60" s="10">
        <v>4316.0964554101492</v>
      </c>
      <c r="V60" s="10">
        <v>4116.0966163059993</v>
      </c>
      <c r="W60" s="10">
        <v>4116.0970892452997</v>
      </c>
      <c r="X60" s="10">
        <v>4116.0974969807003</v>
      </c>
      <c r="Y60" s="10">
        <v>4116.1019715596995</v>
      </c>
      <c r="Z60" s="10">
        <v>4116.1016616442994</v>
      </c>
      <c r="AA60" s="10">
        <v>4116.1017142021992</v>
      </c>
    </row>
    <row r="61" spans="1:29" s="36" customFormat="1">
      <c r="A61" s="46" t="s">
        <v>24</v>
      </c>
      <c r="B61" s="46" t="s">
        <v>198</v>
      </c>
      <c r="C61" s="10">
        <v>0</v>
      </c>
      <c r="D61" s="10">
        <v>0</v>
      </c>
      <c r="E61" s="10">
        <v>0</v>
      </c>
      <c r="F61" s="10">
        <v>0</v>
      </c>
      <c r="G61" s="10">
        <v>667.21327513701999</v>
      </c>
      <c r="H61" s="10">
        <v>1580.8041400000002</v>
      </c>
      <c r="I61" s="10">
        <v>1580.8041699999999</v>
      </c>
      <c r="J61" s="10">
        <v>1580.8042</v>
      </c>
      <c r="K61" s="10">
        <v>1580.8042</v>
      </c>
      <c r="L61" s="10">
        <v>1580.8042</v>
      </c>
      <c r="M61" s="10">
        <v>1580.8042</v>
      </c>
      <c r="N61" s="10">
        <v>1580.8042</v>
      </c>
      <c r="O61" s="10">
        <v>1580.8042</v>
      </c>
      <c r="P61" s="10">
        <v>1580.8042</v>
      </c>
      <c r="Q61" s="10">
        <v>1580.8042</v>
      </c>
      <c r="R61" s="10">
        <v>1580.8042</v>
      </c>
      <c r="S61" s="10">
        <v>1580.8042</v>
      </c>
      <c r="T61" s="10">
        <v>1580.8042299999991</v>
      </c>
      <c r="U61" s="10">
        <v>1580.8042299999991</v>
      </c>
      <c r="V61" s="10">
        <v>1580.8042299999991</v>
      </c>
      <c r="W61" s="10">
        <v>1580.8042299999991</v>
      </c>
      <c r="X61" s="10">
        <v>1580.8042299999991</v>
      </c>
      <c r="Y61" s="10">
        <v>1580.8042299999991</v>
      </c>
      <c r="Z61" s="10">
        <v>1580.8042299999991</v>
      </c>
      <c r="AA61" s="10">
        <v>1580.804259999999</v>
      </c>
    </row>
    <row r="62" spans="1:29" s="36" customFormat="1">
      <c r="A62" s="46" t="s">
        <v>24</v>
      </c>
      <c r="B62" s="46" t="s">
        <v>15</v>
      </c>
      <c r="C62" s="10">
        <v>15.1000003814697</v>
      </c>
      <c r="D62" s="10">
        <v>20.7000007629394</v>
      </c>
      <c r="E62" s="10">
        <v>26.7000007629394</v>
      </c>
      <c r="F62" s="10">
        <v>33.599998474121001</v>
      </c>
      <c r="G62" s="10">
        <v>42.099998474121001</v>
      </c>
      <c r="H62" s="10">
        <v>52</v>
      </c>
      <c r="I62" s="10">
        <v>59.5</v>
      </c>
      <c r="J62" s="10">
        <v>67.800003051757798</v>
      </c>
      <c r="K62" s="10">
        <v>76.800003051757798</v>
      </c>
      <c r="L62" s="10">
        <v>87</v>
      </c>
      <c r="M62" s="10">
        <v>98.099998474121094</v>
      </c>
      <c r="N62" s="10">
        <v>110.199996948242</v>
      </c>
      <c r="O62" s="10">
        <v>123</v>
      </c>
      <c r="P62" s="10">
        <v>137</v>
      </c>
      <c r="Q62" s="10">
        <v>151.600006103515</v>
      </c>
      <c r="R62" s="10">
        <v>166.30000305175699</v>
      </c>
      <c r="S62" s="10">
        <v>181</v>
      </c>
      <c r="T62" s="10">
        <v>196</v>
      </c>
      <c r="U62" s="10">
        <v>211.39999389648401</v>
      </c>
      <c r="V62" s="10">
        <v>227.30000305175699</v>
      </c>
      <c r="W62" s="10">
        <v>245.100006103515</v>
      </c>
      <c r="X62" s="10">
        <v>264.20001220703102</v>
      </c>
      <c r="Y62" s="10">
        <v>284.600006103515</v>
      </c>
      <c r="Z62" s="10">
        <v>306.29998779296801</v>
      </c>
      <c r="AA62" s="10">
        <v>327.79998779296801</v>
      </c>
    </row>
    <row r="63" spans="1:29" s="36" customFormat="1">
      <c r="A63" s="53" t="s">
        <v>84</v>
      </c>
      <c r="B63" s="53"/>
      <c r="C63" s="27">
        <v>15733.882968902582</v>
      </c>
      <c r="D63" s="27">
        <v>17081.87778392246</v>
      </c>
      <c r="E63" s="27">
        <v>18194.279115110628</v>
      </c>
      <c r="F63" s="27">
        <v>18347.302406050374</v>
      </c>
      <c r="G63" s="27">
        <v>17573.016372517264</v>
      </c>
      <c r="H63" s="27">
        <v>20299.00722883028</v>
      </c>
      <c r="I63" s="27">
        <v>20306.50726321428</v>
      </c>
      <c r="J63" s="27">
        <v>21103.370953248857</v>
      </c>
      <c r="K63" s="27">
        <v>22290.370997371097</v>
      </c>
      <c r="L63" s="27">
        <v>21028.870748510224</v>
      </c>
      <c r="M63" s="27">
        <v>23193.276021152105</v>
      </c>
      <c r="N63" s="27">
        <v>23555.971169345699</v>
      </c>
      <c r="O63" s="27">
        <v>24568.771160094089</v>
      </c>
      <c r="P63" s="27">
        <v>25515.571212450202</v>
      </c>
      <c r="Q63" s="27">
        <v>26105.171240874235</v>
      </c>
      <c r="R63" s="27">
        <v>26179.871082431651</v>
      </c>
      <c r="S63" s="27">
        <v>25906.271250102764</v>
      </c>
      <c r="T63" s="27">
        <v>25621.272560829268</v>
      </c>
      <c r="U63" s="27">
        <v>25492.122627859728</v>
      </c>
      <c r="V63" s="27">
        <v>24984.225180264566</v>
      </c>
      <c r="W63" s="27">
        <v>25763.640844933532</v>
      </c>
      <c r="X63" s="27">
        <v>24888.083357832365</v>
      </c>
      <c r="Y63" s="27">
        <v>25022.288925733257</v>
      </c>
      <c r="Z63" s="27">
        <v>24028.760893667906</v>
      </c>
      <c r="AA63" s="27">
        <v>24415.676201290487</v>
      </c>
      <c r="AB63" s="6"/>
      <c r="AC63" s="6"/>
    </row>
    <row r="64" spans="1:29" s="36" customFormat="1"/>
    <row r="65" spans="1:29" s="36" customFormat="1">
      <c r="A65" s="8" t="s">
        <v>20</v>
      </c>
      <c r="B65" s="8" t="s">
        <v>21</v>
      </c>
      <c r="C65" s="8" t="s">
        <v>28</v>
      </c>
      <c r="D65" s="8" t="s">
        <v>29</v>
      </c>
      <c r="E65" s="8" t="s">
        <v>30</v>
      </c>
      <c r="F65" s="8" t="s">
        <v>31</v>
      </c>
      <c r="G65" s="8" t="s">
        <v>32</v>
      </c>
      <c r="H65" s="8" t="s">
        <v>33</v>
      </c>
      <c r="I65" s="8" t="s">
        <v>34</v>
      </c>
      <c r="J65" s="8" t="s">
        <v>35</v>
      </c>
      <c r="K65" s="8" t="s">
        <v>36</v>
      </c>
      <c r="L65" s="8" t="s">
        <v>37</v>
      </c>
      <c r="M65" s="8" t="s">
        <v>38</v>
      </c>
      <c r="N65" s="8" t="s">
        <v>39</v>
      </c>
      <c r="O65" s="8" t="s">
        <v>40</v>
      </c>
      <c r="P65" s="8" t="s">
        <v>41</v>
      </c>
      <c r="Q65" s="8" t="s">
        <v>42</v>
      </c>
      <c r="R65" s="8" t="s">
        <v>43</v>
      </c>
      <c r="S65" s="8" t="s">
        <v>44</v>
      </c>
      <c r="T65" s="8" t="s">
        <v>45</v>
      </c>
      <c r="U65" s="8" t="s">
        <v>71</v>
      </c>
      <c r="V65" s="8" t="s">
        <v>72</v>
      </c>
      <c r="W65" s="8" t="s">
        <v>73</v>
      </c>
      <c r="X65" s="8" t="s">
        <v>74</v>
      </c>
      <c r="Y65" s="8" t="s">
        <v>89</v>
      </c>
      <c r="Z65" s="8" t="s">
        <v>90</v>
      </c>
      <c r="AA65" s="8" t="s">
        <v>93</v>
      </c>
    </row>
    <row r="66" spans="1:29" s="36" customFormat="1">
      <c r="A66" s="46" t="s">
        <v>25</v>
      </c>
      <c r="B66" s="46" t="s">
        <v>2</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row>
    <row r="67" spans="1:29" s="36" customFormat="1">
      <c r="A67" s="46" t="s">
        <v>25</v>
      </c>
      <c r="B67" s="46" t="s">
        <v>11</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row>
    <row r="68" spans="1:29" s="36" customFormat="1">
      <c r="A68" s="46" t="s">
        <v>25</v>
      </c>
      <c r="B68" s="46" t="s">
        <v>7</v>
      </c>
      <c r="C68" s="10">
        <v>709</v>
      </c>
      <c r="D68" s="10">
        <v>709</v>
      </c>
      <c r="E68" s="10">
        <v>709</v>
      </c>
      <c r="F68" s="10">
        <v>529</v>
      </c>
      <c r="G68" s="10">
        <v>529</v>
      </c>
      <c r="H68" s="10">
        <v>529</v>
      </c>
      <c r="I68" s="10">
        <v>529</v>
      </c>
      <c r="J68" s="10">
        <v>529</v>
      </c>
      <c r="K68" s="10">
        <v>529</v>
      </c>
      <c r="L68" s="10">
        <v>529</v>
      </c>
      <c r="M68" s="10">
        <v>529</v>
      </c>
      <c r="N68" s="10">
        <v>529</v>
      </c>
      <c r="O68" s="10">
        <v>529</v>
      </c>
      <c r="P68" s="10">
        <v>0</v>
      </c>
      <c r="Q68" s="10">
        <v>0</v>
      </c>
      <c r="R68" s="10">
        <v>0</v>
      </c>
      <c r="S68" s="10">
        <v>0</v>
      </c>
      <c r="T68" s="10">
        <v>1.5356235999999999E-4</v>
      </c>
      <c r="U68" s="10">
        <v>1.5361325000000001E-4</v>
      </c>
      <c r="V68" s="10">
        <v>1.9628583999999901E-4</v>
      </c>
      <c r="W68" s="10">
        <v>1.96682099999999E-4</v>
      </c>
      <c r="X68" s="10">
        <v>1.9680598E-4</v>
      </c>
      <c r="Y68" s="10">
        <v>2.5693192999999998E-4</v>
      </c>
      <c r="Z68" s="10">
        <v>2.5760382E-4</v>
      </c>
      <c r="AA68" s="10">
        <v>2.5790562999999998E-4</v>
      </c>
    </row>
    <row r="69" spans="1:29" s="36" customFormat="1">
      <c r="A69" s="46" t="s">
        <v>25</v>
      </c>
      <c r="B69" s="46" t="s">
        <v>12</v>
      </c>
      <c r="C69" s="10">
        <v>800</v>
      </c>
      <c r="D69" s="10">
        <v>800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10">
        <v>0</v>
      </c>
      <c r="Y69" s="10">
        <v>0</v>
      </c>
      <c r="Z69" s="10">
        <v>0</v>
      </c>
      <c r="AA69" s="10">
        <v>0</v>
      </c>
    </row>
    <row r="70" spans="1:29" s="36" customFormat="1">
      <c r="A70" s="46" t="s">
        <v>25</v>
      </c>
      <c r="B70" s="46" t="s">
        <v>5</v>
      </c>
      <c r="C70" s="10">
        <v>1583.8599815368646</v>
      </c>
      <c r="D70" s="10">
        <v>1583.8599815368646</v>
      </c>
      <c r="E70" s="10">
        <v>1583.8599815368646</v>
      </c>
      <c r="F70" s="10">
        <v>1583.8599815368646</v>
      </c>
      <c r="G70" s="10">
        <v>1583.8599815368646</v>
      </c>
      <c r="H70" s="10">
        <v>1583.8599815368646</v>
      </c>
      <c r="I70" s="10">
        <v>1201.3599815368643</v>
      </c>
      <c r="J70" s="10">
        <v>1201.3599815368643</v>
      </c>
      <c r="K70" s="10">
        <v>924.49999618530239</v>
      </c>
      <c r="L70" s="10">
        <v>924.49999618530239</v>
      </c>
      <c r="M70" s="10">
        <v>924.50010809957234</v>
      </c>
      <c r="N70" s="10">
        <v>844.50011448411237</v>
      </c>
      <c r="O70" s="10">
        <v>844.50011788840243</v>
      </c>
      <c r="P70" s="10">
        <v>1045.3238344467024</v>
      </c>
      <c r="Q70" s="10">
        <v>1045.3238350032425</v>
      </c>
      <c r="R70" s="10">
        <v>1045.3238357992125</v>
      </c>
      <c r="S70" s="10">
        <v>1045.3238466098323</v>
      </c>
      <c r="T70" s="10">
        <v>1638.2198334147624</v>
      </c>
      <c r="U70" s="10">
        <v>1638.2198344453625</v>
      </c>
      <c r="V70" s="10">
        <v>1853.6038520494023</v>
      </c>
      <c r="W70" s="10">
        <v>2130.4100324021324</v>
      </c>
      <c r="X70" s="10">
        <v>2007.2100364961602</v>
      </c>
      <c r="Y70" s="10">
        <v>1853.2102379355204</v>
      </c>
      <c r="Z70" s="10">
        <v>1853.2102397428603</v>
      </c>
      <c r="AA70" s="10">
        <v>1853.2102415504603</v>
      </c>
    </row>
    <row r="71" spans="1:29" s="36" customFormat="1">
      <c r="A71" s="46" t="s">
        <v>25</v>
      </c>
      <c r="B71" s="46" t="s">
        <v>3</v>
      </c>
      <c r="C71" s="10">
        <v>0</v>
      </c>
      <c r="D71" s="10">
        <v>0</v>
      </c>
      <c r="E71" s="10">
        <v>0</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0">
        <v>0</v>
      </c>
      <c r="Y71" s="10">
        <v>0</v>
      </c>
      <c r="Z71" s="10">
        <v>0</v>
      </c>
      <c r="AA71" s="10">
        <v>0</v>
      </c>
    </row>
    <row r="72" spans="1:29" s="36" customFormat="1">
      <c r="A72" s="46" t="s">
        <v>25</v>
      </c>
      <c r="B72" s="46" t="s">
        <v>92</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row>
    <row r="73" spans="1:29" s="36" customFormat="1">
      <c r="A73" s="46" t="s">
        <v>25</v>
      </c>
      <c r="B73" s="46" t="s">
        <v>9</v>
      </c>
      <c r="C73" s="10">
        <v>2762.2100105285604</v>
      </c>
      <c r="D73" s="10">
        <v>2762.2100105285604</v>
      </c>
      <c r="E73" s="10">
        <v>2972.2786196199909</v>
      </c>
      <c r="F73" s="10">
        <v>3643.8131064664785</v>
      </c>
      <c r="G73" s="10">
        <v>4431.6482210093718</v>
      </c>
      <c r="H73" s="10">
        <v>4409.6844849181507</v>
      </c>
      <c r="I73" s="10">
        <v>4343.6844858845898</v>
      </c>
      <c r="J73" s="10">
        <v>4343.6844874860999</v>
      </c>
      <c r="K73" s="10">
        <v>4343.68449100212</v>
      </c>
      <c r="L73" s="10">
        <v>4244.984531838878</v>
      </c>
      <c r="M73" s="10">
        <v>4244.9845380108372</v>
      </c>
      <c r="N73" s="10">
        <v>3977.084542540008</v>
      </c>
      <c r="O73" s="10">
        <v>3792.2845465016612</v>
      </c>
      <c r="P73" s="10">
        <v>3792.2845600632418</v>
      </c>
      <c r="Q73" s="10">
        <v>3633.2845729301016</v>
      </c>
      <c r="R73" s="10">
        <v>3306.5846168864214</v>
      </c>
      <c r="S73" s="10">
        <v>3267.5846335276919</v>
      </c>
      <c r="T73" s="10">
        <v>3267.5846650874128</v>
      </c>
      <c r="U73" s="10">
        <v>3267.5847537376017</v>
      </c>
      <c r="V73" s="10">
        <v>3053.7247732666506</v>
      </c>
      <c r="W73" s="10">
        <v>3053.7257385935809</v>
      </c>
      <c r="X73" s="10">
        <v>2815.9197424846247</v>
      </c>
      <c r="Y73" s="10">
        <v>3135.2092584796555</v>
      </c>
      <c r="Z73" s="10">
        <v>3479.2743023499943</v>
      </c>
      <c r="AA73" s="10">
        <v>3270.2743983598557</v>
      </c>
    </row>
    <row r="74" spans="1:29" s="36" customFormat="1">
      <c r="A74" s="46" t="s">
        <v>25</v>
      </c>
      <c r="B74" s="46" t="s">
        <v>8</v>
      </c>
      <c r="C74" s="10">
        <v>699.61999702453591</v>
      </c>
      <c r="D74" s="10">
        <v>1056.6199970245359</v>
      </c>
      <c r="E74" s="10">
        <v>1056.620126915946</v>
      </c>
      <c r="F74" s="10">
        <v>1186.4532214376559</v>
      </c>
      <c r="G74" s="10">
        <v>1703.4687248063656</v>
      </c>
      <c r="H74" s="10">
        <v>1703.4687271995056</v>
      </c>
      <c r="I74" s="10">
        <v>1703.4687282409557</v>
      </c>
      <c r="J74" s="10">
        <v>1697.3487298808466</v>
      </c>
      <c r="K74" s="10">
        <v>1697.3487337083868</v>
      </c>
      <c r="L74" s="10">
        <v>1697.3487397870765</v>
      </c>
      <c r="M74" s="10">
        <v>1697.3487551617366</v>
      </c>
      <c r="N74" s="10">
        <v>1697.3487563330173</v>
      </c>
      <c r="O74" s="10">
        <v>1697.3487578590471</v>
      </c>
      <c r="P74" s="10">
        <v>1697.3487681669064</v>
      </c>
      <c r="Q74" s="10">
        <v>1697.3487701218369</v>
      </c>
      <c r="R74" s="10">
        <v>1697.3487818377764</v>
      </c>
      <c r="S74" s="10">
        <v>1697.3487898858868</v>
      </c>
      <c r="T74" s="10">
        <v>1674.5888248596752</v>
      </c>
      <c r="U74" s="10">
        <v>1674.5889231768847</v>
      </c>
      <c r="V74" s="10">
        <v>1674.591980196835</v>
      </c>
      <c r="W74" s="10">
        <v>1453.805512526465</v>
      </c>
      <c r="X74" s="10">
        <v>2090.1214677994335</v>
      </c>
      <c r="Y74" s="10">
        <v>2693.8293430773647</v>
      </c>
      <c r="Z74" s="10">
        <v>2614.6293648887226</v>
      </c>
      <c r="AA74" s="10">
        <v>2614.6295415880222</v>
      </c>
    </row>
    <row r="75" spans="1:29" s="36" customFormat="1">
      <c r="A75" s="46" t="s">
        <v>25</v>
      </c>
      <c r="B75" s="46" t="s">
        <v>85</v>
      </c>
      <c r="C75" s="10">
        <v>530.06999921798706</v>
      </c>
      <c r="D75" s="10">
        <v>811.07012575638703</v>
      </c>
      <c r="E75" s="10">
        <v>911.09620341754703</v>
      </c>
      <c r="F75" s="10">
        <v>961.78267621798705</v>
      </c>
      <c r="G75" s="10">
        <v>961.78267621798705</v>
      </c>
      <c r="H75" s="10">
        <v>961.78284421798708</v>
      </c>
      <c r="I75" s="10">
        <v>931.78284921798706</v>
      </c>
      <c r="J75" s="10">
        <v>931.78284921798706</v>
      </c>
      <c r="K75" s="10">
        <v>931.78286221798703</v>
      </c>
      <c r="L75" s="10">
        <v>931.78286521798702</v>
      </c>
      <c r="M75" s="10">
        <v>906.78286921798701</v>
      </c>
      <c r="N75" s="10">
        <v>906.782873217987</v>
      </c>
      <c r="O75" s="10">
        <v>906.78288421798698</v>
      </c>
      <c r="P75" s="10">
        <v>906.78290221798716</v>
      </c>
      <c r="Q75" s="10">
        <v>906.78291921798711</v>
      </c>
      <c r="R75" s="10">
        <v>906.78292921798709</v>
      </c>
      <c r="S75" s="10">
        <v>906.78295521798702</v>
      </c>
      <c r="T75" s="10">
        <v>900.51307923706042</v>
      </c>
      <c r="U75" s="10">
        <v>900.51310623706058</v>
      </c>
      <c r="V75" s="10">
        <v>642.51314123706038</v>
      </c>
      <c r="W75" s="10">
        <v>576.12826923706052</v>
      </c>
      <c r="X75" s="10">
        <v>587.57849923706044</v>
      </c>
      <c r="Y75" s="10">
        <v>922.48186423706045</v>
      </c>
      <c r="Z75" s="10">
        <v>871.79547923706048</v>
      </c>
      <c r="AA75" s="10">
        <v>820.99556599999994</v>
      </c>
    </row>
    <row r="76" spans="1:29" s="36" customFormat="1">
      <c r="A76" s="46" t="s">
        <v>25</v>
      </c>
      <c r="B76" s="46" t="s">
        <v>198</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10">
        <v>0</v>
      </c>
      <c r="Y76" s="10">
        <v>0</v>
      </c>
      <c r="Z76" s="10">
        <v>0</v>
      </c>
      <c r="AA76" s="10">
        <v>0</v>
      </c>
    </row>
    <row r="77" spans="1:29" s="36" customFormat="1">
      <c r="A77" s="46" t="s">
        <v>25</v>
      </c>
      <c r="B77" s="46" t="s">
        <v>15</v>
      </c>
      <c r="C77" s="10">
        <v>64.699996948242102</v>
      </c>
      <c r="D77" s="10">
        <v>72.099998474121094</v>
      </c>
      <c r="E77" s="10">
        <v>79.300003051757798</v>
      </c>
      <c r="F77" s="10">
        <v>87.199996948242102</v>
      </c>
      <c r="G77" s="10">
        <v>95.5</v>
      </c>
      <c r="H77" s="10">
        <v>105.699996948242</v>
      </c>
      <c r="I77" s="10">
        <v>114</v>
      </c>
      <c r="J77" s="10">
        <v>122.900001525878</v>
      </c>
      <c r="K77" s="10">
        <v>132</v>
      </c>
      <c r="L77" s="10">
        <v>141.80000305175699</v>
      </c>
      <c r="M77" s="10">
        <v>152.100006103515</v>
      </c>
      <c r="N77" s="10">
        <v>162.80000305175699</v>
      </c>
      <c r="O77" s="10">
        <v>173.5</v>
      </c>
      <c r="P77" s="10">
        <v>184.600006103515</v>
      </c>
      <c r="Q77" s="10">
        <v>195.80000305175699</v>
      </c>
      <c r="R77" s="10">
        <v>206.39999389648401</v>
      </c>
      <c r="S77" s="10">
        <v>216.5</v>
      </c>
      <c r="T77" s="10">
        <v>226.5</v>
      </c>
      <c r="U77" s="10">
        <v>236.30000305175699</v>
      </c>
      <c r="V77" s="10">
        <v>246.100006103515</v>
      </c>
      <c r="W77" s="10">
        <v>257.100006103515</v>
      </c>
      <c r="X77" s="10">
        <v>268.5</v>
      </c>
      <c r="Y77" s="10">
        <v>280.29998779296801</v>
      </c>
      <c r="Z77" s="10">
        <v>292.5</v>
      </c>
      <c r="AA77" s="10">
        <v>304.20001220703102</v>
      </c>
    </row>
    <row r="78" spans="1:29" s="36" customFormat="1">
      <c r="A78" s="53" t="s">
        <v>84</v>
      </c>
      <c r="B78" s="53"/>
      <c r="C78" s="27">
        <v>7149.4599852561896</v>
      </c>
      <c r="D78" s="27">
        <v>7794.8601133204684</v>
      </c>
      <c r="E78" s="27">
        <v>7312.1549345421072</v>
      </c>
      <c r="F78" s="27">
        <v>7992.1089826072275</v>
      </c>
      <c r="G78" s="27">
        <v>9305.2596035705883</v>
      </c>
      <c r="H78" s="27">
        <v>9293.4960348207496</v>
      </c>
      <c r="I78" s="27">
        <v>8823.2960448803969</v>
      </c>
      <c r="J78" s="27">
        <v>8826.076049647676</v>
      </c>
      <c r="K78" s="27">
        <v>8558.3160831137957</v>
      </c>
      <c r="L78" s="27">
        <v>8469.4161360810031</v>
      </c>
      <c r="M78" s="27">
        <v>8454.7162765936482</v>
      </c>
      <c r="N78" s="27">
        <v>8117.5162896268812</v>
      </c>
      <c r="O78" s="27">
        <v>7943.4163064670984</v>
      </c>
      <c r="P78" s="27">
        <v>7626.3400709983534</v>
      </c>
      <c r="Q78" s="27">
        <v>7478.5401003249253</v>
      </c>
      <c r="R78" s="27">
        <v>7162.4401576378814</v>
      </c>
      <c r="S78" s="27">
        <v>7133.5402252413987</v>
      </c>
      <c r="T78" s="27">
        <v>7707.4065561612697</v>
      </c>
      <c r="U78" s="27">
        <v>7717.2067742619156</v>
      </c>
      <c r="V78" s="27">
        <v>7470.5339491393024</v>
      </c>
      <c r="W78" s="27">
        <v>7471.1697555448545</v>
      </c>
      <c r="X78" s="27">
        <v>7769.3299428232604</v>
      </c>
      <c r="Y78" s="27">
        <v>8885.0309484544996</v>
      </c>
      <c r="Z78" s="27">
        <v>9111.4096438224569</v>
      </c>
      <c r="AA78" s="27">
        <v>8863.3100176110001</v>
      </c>
      <c r="AB78" s="6"/>
      <c r="AC78" s="6"/>
    </row>
    <row r="79" spans="1:29" s="36" customFormat="1"/>
    <row r="80" spans="1:29" s="36" customFormat="1">
      <c r="A80" s="8" t="s">
        <v>20</v>
      </c>
      <c r="B80" s="8" t="s">
        <v>21</v>
      </c>
      <c r="C80" s="8" t="s">
        <v>28</v>
      </c>
      <c r="D80" s="8" t="s">
        <v>29</v>
      </c>
      <c r="E80" s="8" t="s">
        <v>30</v>
      </c>
      <c r="F80" s="8" t="s">
        <v>31</v>
      </c>
      <c r="G80" s="8" t="s">
        <v>32</v>
      </c>
      <c r="H80" s="8" t="s">
        <v>33</v>
      </c>
      <c r="I80" s="8" t="s">
        <v>34</v>
      </c>
      <c r="J80" s="8" t="s">
        <v>35</v>
      </c>
      <c r="K80" s="8" t="s">
        <v>36</v>
      </c>
      <c r="L80" s="8" t="s">
        <v>37</v>
      </c>
      <c r="M80" s="8" t="s">
        <v>38</v>
      </c>
      <c r="N80" s="8" t="s">
        <v>39</v>
      </c>
      <c r="O80" s="8" t="s">
        <v>40</v>
      </c>
      <c r="P80" s="8" t="s">
        <v>41</v>
      </c>
      <c r="Q80" s="8" t="s">
        <v>42</v>
      </c>
      <c r="R80" s="8" t="s">
        <v>43</v>
      </c>
      <c r="S80" s="8" t="s">
        <v>44</v>
      </c>
      <c r="T80" s="8" t="s">
        <v>45</v>
      </c>
      <c r="U80" s="8" t="s">
        <v>71</v>
      </c>
      <c r="V80" s="8" t="s">
        <v>72</v>
      </c>
      <c r="W80" s="8" t="s">
        <v>73</v>
      </c>
      <c r="X80" s="8" t="s">
        <v>74</v>
      </c>
      <c r="Y80" s="8" t="s">
        <v>89</v>
      </c>
      <c r="Z80" s="8" t="s">
        <v>90</v>
      </c>
      <c r="AA80" s="8" t="s">
        <v>93</v>
      </c>
    </row>
    <row r="81" spans="1:34" s="36" customFormat="1">
      <c r="A81" s="46" t="s">
        <v>26</v>
      </c>
      <c r="B81" s="46" t="s">
        <v>2</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row>
    <row r="82" spans="1:34" s="36" customFormat="1">
      <c r="A82" s="46" t="s">
        <v>26</v>
      </c>
      <c r="B82" s="46" t="s">
        <v>11</v>
      </c>
      <c r="C82" s="10">
        <v>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row>
    <row r="83" spans="1:34" s="36" customFormat="1">
      <c r="A83" s="46" t="s">
        <v>26</v>
      </c>
      <c r="B83" s="46" t="s">
        <v>7</v>
      </c>
      <c r="C83" s="10">
        <v>208</v>
      </c>
      <c r="D83" s="10">
        <v>208</v>
      </c>
      <c r="E83" s="10">
        <v>208</v>
      </c>
      <c r="F83" s="10">
        <v>208</v>
      </c>
      <c r="G83" s="10">
        <v>208</v>
      </c>
      <c r="H83" s="10">
        <v>208</v>
      </c>
      <c r="I83" s="10">
        <v>208</v>
      </c>
      <c r="J83" s="10">
        <v>208</v>
      </c>
      <c r="K83" s="10">
        <v>208</v>
      </c>
      <c r="L83" s="10">
        <v>208</v>
      </c>
      <c r="M83" s="10">
        <v>208</v>
      </c>
      <c r="N83" s="10">
        <v>208</v>
      </c>
      <c r="O83" s="10">
        <v>208</v>
      </c>
      <c r="P83" s="10">
        <v>208</v>
      </c>
      <c r="Q83" s="10">
        <v>208</v>
      </c>
      <c r="R83" s="10">
        <v>208</v>
      </c>
      <c r="S83" s="10">
        <v>208</v>
      </c>
      <c r="T83" s="10">
        <v>208</v>
      </c>
      <c r="U83" s="10">
        <v>208</v>
      </c>
      <c r="V83" s="10">
        <v>208</v>
      </c>
      <c r="W83" s="10">
        <v>208</v>
      </c>
      <c r="X83" s="10">
        <v>208</v>
      </c>
      <c r="Y83" s="10">
        <v>208</v>
      </c>
      <c r="Z83" s="10">
        <v>208</v>
      </c>
      <c r="AA83" s="10">
        <v>208</v>
      </c>
    </row>
    <row r="84" spans="1:34" s="36" customFormat="1">
      <c r="A84" s="46" t="s">
        <v>26</v>
      </c>
      <c r="B84" s="46" t="s">
        <v>12</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row>
    <row r="85" spans="1:34" s="36" customFormat="1">
      <c r="A85" s="46" t="s">
        <v>26</v>
      </c>
      <c r="B85" s="46" t="s">
        <v>5</v>
      </c>
      <c r="C85" s="10">
        <v>178</v>
      </c>
      <c r="D85" s="10">
        <v>178</v>
      </c>
      <c r="E85" s="10">
        <v>178</v>
      </c>
      <c r="F85" s="10">
        <v>178</v>
      </c>
      <c r="G85" s="10">
        <v>178</v>
      </c>
      <c r="H85" s="10">
        <v>178</v>
      </c>
      <c r="I85" s="10">
        <v>178</v>
      </c>
      <c r="J85" s="10">
        <v>178</v>
      </c>
      <c r="K85" s="10">
        <v>178</v>
      </c>
      <c r="L85" s="10">
        <v>178</v>
      </c>
      <c r="M85" s="10">
        <v>178</v>
      </c>
      <c r="N85" s="10">
        <v>178.00010583074601</v>
      </c>
      <c r="O85" s="10">
        <v>178.000114330694</v>
      </c>
      <c r="P85" s="10">
        <v>178.00012717883999</v>
      </c>
      <c r="Q85" s="10">
        <v>178.00013115589999</v>
      </c>
      <c r="R85" s="10">
        <v>178.00014197857001</v>
      </c>
      <c r="S85" s="10">
        <v>58.000256587545998</v>
      </c>
      <c r="T85" s="10">
        <v>58.000513234549999</v>
      </c>
      <c r="U85" s="10">
        <v>58.00051654024</v>
      </c>
      <c r="V85" s="10">
        <v>58.000697418840005</v>
      </c>
      <c r="W85" s="10">
        <v>58.000738652719996</v>
      </c>
      <c r="X85" s="10">
        <v>58.000742736839996</v>
      </c>
      <c r="Y85" s="10">
        <v>58.000747685429999</v>
      </c>
      <c r="Z85" s="10">
        <v>58.000973699229995</v>
      </c>
      <c r="AA85" s="10">
        <v>58.000980290739996</v>
      </c>
    </row>
    <row r="86" spans="1:34" s="36" customFormat="1">
      <c r="A86" s="46" t="s">
        <v>26</v>
      </c>
      <c r="B86" s="46" t="s">
        <v>3</v>
      </c>
      <c r="C86" s="10">
        <v>2551</v>
      </c>
      <c r="D86" s="10">
        <v>2551</v>
      </c>
      <c r="E86" s="10">
        <v>2551</v>
      </c>
      <c r="F86" s="10">
        <v>2551</v>
      </c>
      <c r="G86" s="10">
        <v>2551</v>
      </c>
      <c r="H86" s="10">
        <v>2551</v>
      </c>
      <c r="I86" s="10">
        <v>2551</v>
      </c>
      <c r="J86" s="10">
        <v>2551</v>
      </c>
      <c r="K86" s="10">
        <v>2551</v>
      </c>
      <c r="L86" s="10">
        <v>2551</v>
      </c>
      <c r="M86" s="10">
        <v>2551</v>
      </c>
      <c r="N86" s="10">
        <v>2551</v>
      </c>
      <c r="O86" s="10">
        <v>2551</v>
      </c>
      <c r="P86" s="10">
        <v>2551</v>
      </c>
      <c r="Q86" s="10">
        <v>2551</v>
      </c>
      <c r="R86" s="10">
        <v>2551</v>
      </c>
      <c r="S86" s="10">
        <v>2551</v>
      </c>
      <c r="T86" s="10">
        <v>2551</v>
      </c>
      <c r="U86" s="10">
        <v>2551</v>
      </c>
      <c r="V86" s="10">
        <v>2551</v>
      </c>
      <c r="W86" s="10">
        <v>2551</v>
      </c>
      <c r="X86" s="10">
        <v>2551</v>
      </c>
      <c r="Y86" s="10">
        <v>2551</v>
      </c>
      <c r="Z86" s="10">
        <v>2551</v>
      </c>
      <c r="AA86" s="10">
        <v>2551</v>
      </c>
    </row>
    <row r="87" spans="1:34" s="36" customFormat="1">
      <c r="A87" s="46" t="s">
        <v>26</v>
      </c>
      <c r="B87" s="46" t="s">
        <v>92</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row>
    <row r="88" spans="1:34" s="36" customFormat="1">
      <c r="A88" s="46" t="s">
        <v>26</v>
      </c>
      <c r="B88" s="46" t="s">
        <v>9</v>
      </c>
      <c r="C88" s="10">
        <v>563.34999847412098</v>
      </c>
      <c r="D88" s="10">
        <v>563.35045931800096</v>
      </c>
      <c r="E88" s="10">
        <v>883.73659406116099</v>
      </c>
      <c r="F88" s="10">
        <v>1213.224715962991</v>
      </c>
      <c r="G88" s="10">
        <v>1628.2369617435609</v>
      </c>
      <c r="H88" s="10">
        <v>1830.5428566282012</v>
      </c>
      <c r="I88" s="10">
        <v>2122.8366814232209</v>
      </c>
      <c r="J88" s="10">
        <v>2122.8366832006013</v>
      </c>
      <c r="K88" s="10">
        <v>2722.2750843479312</v>
      </c>
      <c r="L88" s="10">
        <v>2934.725988294701</v>
      </c>
      <c r="M88" s="10">
        <v>2934.7259889712909</v>
      </c>
      <c r="N88" s="10">
        <v>2934.7259898710713</v>
      </c>
      <c r="O88" s="10">
        <v>2934.7260925221813</v>
      </c>
      <c r="P88" s="10">
        <v>2934.7260950947607</v>
      </c>
      <c r="Q88" s="10">
        <v>2934.7294178117809</v>
      </c>
      <c r="R88" s="10">
        <v>2934.7294938700211</v>
      </c>
      <c r="S88" s="10">
        <v>3220.6168447045306</v>
      </c>
      <c r="T88" s="10">
        <v>3220.6168468919805</v>
      </c>
      <c r="U88" s="10">
        <v>3220.6168490382211</v>
      </c>
      <c r="V88" s="10">
        <v>3220.616850721121</v>
      </c>
      <c r="W88" s="10">
        <v>3076.6168525749213</v>
      </c>
      <c r="X88" s="10">
        <v>3076.6168561499512</v>
      </c>
      <c r="Y88" s="10">
        <v>3076.6170111207807</v>
      </c>
      <c r="Z88" s="10">
        <v>3076.6170145789411</v>
      </c>
      <c r="AA88" s="10">
        <v>3076.6170188376609</v>
      </c>
    </row>
    <row r="89" spans="1:34" s="36" customFormat="1">
      <c r="A89" s="46" t="s">
        <v>26</v>
      </c>
      <c r="B89" s="46" t="s">
        <v>8</v>
      </c>
      <c r="C89" s="10">
        <v>0</v>
      </c>
      <c r="D89" s="10">
        <v>0</v>
      </c>
      <c r="E89" s="10">
        <v>0</v>
      </c>
      <c r="F89" s="10">
        <v>0</v>
      </c>
      <c r="G89" s="10">
        <v>0</v>
      </c>
      <c r="H89" s="10">
        <v>0</v>
      </c>
      <c r="I89" s="10">
        <v>0</v>
      </c>
      <c r="J89" s="10">
        <v>1.9221165E-4</v>
      </c>
      <c r="K89" s="10">
        <v>1.9287533E-4</v>
      </c>
      <c r="L89" s="10">
        <v>1.931341E-4</v>
      </c>
      <c r="M89" s="10">
        <v>1.9323893999999999E-4</v>
      </c>
      <c r="N89" s="10">
        <v>863.80989999999997</v>
      </c>
      <c r="O89" s="10">
        <v>863.80989999999997</v>
      </c>
      <c r="P89" s="10">
        <v>863.80989999999997</v>
      </c>
      <c r="Q89" s="10">
        <v>863.80989999999997</v>
      </c>
      <c r="R89" s="10">
        <v>863.81010750458995</v>
      </c>
      <c r="S89" s="10">
        <v>863.81011819301</v>
      </c>
      <c r="T89" s="10">
        <v>863.81017416316001</v>
      </c>
      <c r="U89" s="10">
        <v>863.81019353242993</v>
      </c>
      <c r="V89" s="10">
        <v>863.81023472549998</v>
      </c>
      <c r="W89" s="10">
        <v>863.81028384695992</v>
      </c>
      <c r="X89" s="10">
        <v>863.81030385946997</v>
      </c>
      <c r="Y89" s="10">
        <v>863.81037141092997</v>
      </c>
      <c r="Z89" s="10">
        <v>863.81038054404996</v>
      </c>
      <c r="AA89" s="10">
        <v>863.81049496270998</v>
      </c>
    </row>
    <row r="90" spans="1:34" s="36" customFormat="1">
      <c r="A90" s="46" t="s">
        <v>26</v>
      </c>
      <c r="B90" s="46" t="s">
        <v>85</v>
      </c>
      <c r="C90" s="10">
        <v>0</v>
      </c>
      <c r="D90" s="10">
        <v>0</v>
      </c>
      <c r="E90" s="10">
        <v>1.19650686E-4</v>
      </c>
      <c r="F90" s="10">
        <v>1.4062109999999999E-4</v>
      </c>
      <c r="G90" s="10">
        <v>1.4407497999999999E-4</v>
      </c>
      <c r="H90" s="10">
        <v>1.4554895000000001E-4</v>
      </c>
      <c r="I90" s="10">
        <v>1.6185704000000001E-4</v>
      </c>
      <c r="J90" s="10">
        <v>2.7822485E-4</v>
      </c>
      <c r="K90" s="10">
        <v>3.1064030500000002E-4</v>
      </c>
      <c r="L90" s="10">
        <v>3.4060551999999999E-4</v>
      </c>
      <c r="M90" s="10">
        <v>3.8627829000000002E-4</v>
      </c>
      <c r="N90" s="10">
        <v>4.2797800999999999E-4</v>
      </c>
      <c r="O90" s="10">
        <v>5.0752562000000001E-4</v>
      </c>
      <c r="P90" s="10">
        <v>6.899648E-4</v>
      </c>
      <c r="Q90" s="10">
        <v>7.4938666999999895E-4</v>
      </c>
      <c r="R90" s="10">
        <v>8.8036855000000005E-4</v>
      </c>
      <c r="S90" s="10">
        <v>1.0781048399999989E-3</v>
      </c>
      <c r="T90" s="10">
        <v>1.9129994E-3</v>
      </c>
      <c r="U90" s="10">
        <v>1.9319021000000001E-3</v>
      </c>
      <c r="V90" s="10">
        <v>2.1704135999999997E-3</v>
      </c>
      <c r="W90" s="10">
        <v>2.2648403999999999E-3</v>
      </c>
      <c r="X90" s="10">
        <v>2.12276379999999E-3</v>
      </c>
      <c r="Y90" s="10">
        <v>2.0924352300000001E-3</v>
      </c>
      <c r="Z90" s="10">
        <v>3.4114649999999998E-3</v>
      </c>
      <c r="AA90" s="10">
        <v>3.4441432999999999E-3</v>
      </c>
    </row>
    <row r="91" spans="1:34" s="36" customFormat="1">
      <c r="A91" s="46" t="s">
        <v>26</v>
      </c>
      <c r="B91" s="46" t="s">
        <v>198</v>
      </c>
      <c r="C91" s="10">
        <v>0</v>
      </c>
      <c r="D91" s="10">
        <v>0</v>
      </c>
      <c r="E91" s="10">
        <v>0</v>
      </c>
      <c r="F91" s="10">
        <v>0</v>
      </c>
      <c r="G91" s="10">
        <v>5.2599393999999905E-4</v>
      </c>
      <c r="H91" s="10">
        <v>5.8041000399999799E-4</v>
      </c>
      <c r="I91" s="10">
        <v>7.6086888999999801E-4</v>
      </c>
      <c r="J91" s="10">
        <v>8.1855364999999997E-4</v>
      </c>
      <c r="K91" s="10">
        <v>8.7767086999999792E-4</v>
      </c>
      <c r="L91" s="10">
        <v>9.3442446E-4</v>
      </c>
      <c r="M91" s="10">
        <v>1.0165327099999999E-3</v>
      </c>
      <c r="N91" s="10">
        <v>1.08845742E-3</v>
      </c>
      <c r="O91" s="10">
        <v>1.3934236000000002E-3</v>
      </c>
      <c r="P91" s="10">
        <v>1.7862390599999991E-3</v>
      </c>
      <c r="Q91" s="10">
        <v>1.8056982599999991E-3</v>
      </c>
      <c r="R91" s="10">
        <v>2.304929859999999E-3</v>
      </c>
      <c r="S91" s="10">
        <v>3.3708318899999994E-3</v>
      </c>
      <c r="T91" s="10">
        <v>74.275739459799894</v>
      </c>
      <c r="U91" s="10">
        <v>74.2757535751999</v>
      </c>
      <c r="V91" s="10">
        <v>93.495157255199899</v>
      </c>
      <c r="W91" s="10">
        <v>93.495185350499995</v>
      </c>
      <c r="X91" s="10">
        <v>93.495196983499994</v>
      </c>
      <c r="Y91" s="10">
        <v>93.495208133799991</v>
      </c>
      <c r="Z91" s="10">
        <v>132.52546483639989</v>
      </c>
      <c r="AA91" s="10">
        <v>132.52549288899991</v>
      </c>
      <c r="AE91" s="6"/>
      <c r="AF91" s="6"/>
      <c r="AG91" s="6"/>
      <c r="AH91" s="6"/>
    </row>
    <row r="92" spans="1:34" s="36" customFormat="1">
      <c r="A92" s="46" t="s">
        <v>26</v>
      </c>
      <c r="B92" s="46" t="s">
        <v>15</v>
      </c>
      <c r="C92" s="10">
        <v>0.89999997615814198</v>
      </c>
      <c r="D92" s="10">
        <v>1.20000004768371</v>
      </c>
      <c r="E92" s="10">
        <v>1.6000000238418499</v>
      </c>
      <c r="F92" s="10">
        <v>2</v>
      </c>
      <c r="G92" s="10">
        <v>2.5</v>
      </c>
      <c r="H92" s="10">
        <v>3.0999999046325599</v>
      </c>
      <c r="I92" s="10">
        <v>3.5</v>
      </c>
      <c r="J92" s="10">
        <v>4</v>
      </c>
      <c r="K92" s="10">
        <v>4.5</v>
      </c>
      <c r="L92" s="10">
        <v>5.0999999046325604</v>
      </c>
      <c r="M92" s="10">
        <v>5.6999998092651296</v>
      </c>
      <c r="N92" s="10">
        <v>6.4000000953674299</v>
      </c>
      <c r="O92" s="10">
        <v>7.0999999046325604</v>
      </c>
      <c r="P92" s="10">
        <v>7.8000001907348597</v>
      </c>
      <c r="Q92" s="10">
        <v>8.6000003814697195</v>
      </c>
      <c r="R92" s="10">
        <v>9.3999996185302699</v>
      </c>
      <c r="S92" s="10">
        <v>10.199999809265099</v>
      </c>
      <c r="T92" s="10">
        <v>10.899999618530201</v>
      </c>
      <c r="U92" s="10">
        <v>11.699999809265099</v>
      </c>
      <c r="V92" s="10">
        <v>12.5</v>
      </c>
      <c r="W92" s="10">
        <v>13.399999618530201</v>
      </c>
      <c r="X92" s="10">
        <v>14.300000190734799</v>
      </c>
      <c r="Y92" s="10">
        <v>15.300000190734799</v>
      </c>
      <c r="Z92" s="10">
        <v>16.299999237060501</v>
      </c>
      <c r="AA92" s="10">
        <v>17.399999618530199</v>
      </c>
      <c r="AE92" s="6"/>
      <c r="AF92" s="6"/>
      <c r="AG92" s="6"/>
      <c r="AH92" s="6"/>
    </row>
    <row r="93" spans="1:34" s="36" customFormat="1">
      <c r="A93" s="53" t="s">
        <v>84</v>
      </c>
      <c r="B93" s="53"/>
      <c r="C93" s="27">
        <v>3501.2499984502792</v>
      </c>
      <c r="D93" s="27">
        <v>3501.5504593656847</v>
      </c>
      <c r="E93" s="27">
        <v>3822.3367137356886</v>
      </c>
      <c r="F93" s="27">
        <v>4152.2248565840919</v>
      </c>
      <c r="G93" s="27">
        <v>4567.7376318124807</v>
      </c>
      <c r="H93" s="27">
        <v>4770.6435824917871</v>
      </c>
      <c r="I93" s="27">
        <v>5063.337604149152</v>
      </c>
      <c r="J93" s="27">
        <v>5063.8379721907513</v>
      </c>
      <c r="K93" s="27">
        <v>5663.7764655344363</v>
      </c>
      <c r="L93" s="27">
        <v>5876.8274563634141</v>
      </c>
      <c r="M93" s="27">
        <v>5877.427584830496</v>
      </c>
      <c r="N93" s="27">
        <v>6741.9375122326146</v>
      </c>
      <c r="O93" s="27">
        <v>6742.6380077067288</v>
      </c>
      <c r="P93" s="27">
        <v>6743.3385986681951</v>
      </c>
      <c r="Q93" s="27">
        <v>6744.1420044340803</v>
      </c>
      <c r="R93" s="27">
        <v>6744.9429282701203</v>
      </c>
      <c r="S93" s="27">
        <v>6911.6316682310817</v>
      </c>
      <c r="T93" s="27">
        <v>6986.6051863674211</v>
      </c>
      <c r="U93" s="27">
        <v>6987.405244397456</v>
      </c>
      <c r="V93" s="27">
        <v>7007.4251105342601</v>
      </c>
      <c r="W93" s="27">
        <v>6864.3253248840319</v>
      </c>
      <c r="X93" s="27">
        <v>6865.2252226842957</v>
      </c>
      <c r="Y93" s="27">
        <v>6866.225430976906</v>
      </c>
      <c r="Z93" s="27">
        <v>6906.2572443606805</v>
      </c>
      <c r="AA93" s="27">
        <v>6907.3574307419412</v>
      </c>
      <c r="AB93" s="6"/>
      <c r="AC93" s="6"/>
      <c r="AE93" s="6"/>
      <c r="AF93" s="6"/>
      <c r="AG93" s="6"/>
      <c r="AH93" s="6"/>
    </row>
    <row r="94" spans="1:34" s="36" customFormat="1" collapsed="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E94" s="6"/>
      <c r="AF94" s="6"/>
      <c r="AG94" s="6"/>
      <c r="AH94" s="6"/>
    </row>
    <row r="95" spans="1:34" s="36" customFormat="1">
      <c r="A95" s="6"/>
      <c r="B95" s="6"/>
      <c r="C95" s="6"/>
      <c r="D95" s="6"/>
      <c r="E95" s="6"/>
      <c r="F95" s="6"/>
      <c r="G95" s="6"/>
      <c r="H95" s="6"/>
      <c r="I95" s="6"/>
      <c r="J95" s="6"/>
      <c r="K95" s="6"/>
      <c r="L95" s="6"/>
      <c r="M95" s="6"/>
      <c r="N95" s="6"/>
      <c r="O95" s="6"/>
      <c r="P95" s="6"/>
      <c r="Q95" s="6"/>
      <c r="R95" s="6"/>
      <c r="S95" s="6"/>
      <c r="T95" s="6"/>
      <c r="U95" s="6"/>
      <c r="V95" s="6"/>
      <c r="W95" s="6"/>
      <c r="X95" s="6"/>
      <c r="Y95" s="6"/>
      <c r="Z95" s="6"/>
      <c r="AA95" s="6"/>
      <c r="AE95" s="6"/>
      <c r="AF95" s="6"/>
      <c r="AG95" s="6"/>
      <c r="AH95" s="6"/>
    </row>
    <row r="96" spans="1:34" s="36" customFormat="1">
      <c r="A96" s="7" t="s">
        <v>83</v>
      </c>
      <c r="B96" s="6"/>
      <c r="C96" s="6"/>
      <c r="D96" s="6"/>
      <c r="E96" s="6"/>
      <c r="F96" s="6"/>
      <c r="G96" s="6"/>
      <c r="H96" s="6"/>
      <c r="I96" s="6"/>
      <c r="J96" s="6"/>
      <c r="K96" s="6"/>
      <c r="L96" s="6"/>
      <c r="M96" s="6"/>
      <c r="N96" s="6"/>
      <c r="O96" s="6"/>
      <c r="P96" s="6"/>
      <c r="Q96" s="6"/>
      <c r="R96" s="6"/>
      <c r="S96" s="6"/>
      <c r="T96" s="6"/>
      <c r="U96" s="6"/>
      <c r="V96" s="6"/>
      <c r="W96" s="6"/>
      <c r="X96" s="6"/>
      <c r="Y96" s="6"/>
      <c r="Z96" s="6"/>
      <c r="AA96" s="6"/>
      <c r="AE96" s="6"/>
      <c r="AF96" s="6"/>
      <c r="AG96" s="6"/>
      <c r="AH96" s="6"/>
    </row>
    <row r="97" spans="1:34" s="36" customFormat="1">
      <c r="A97" s="8" t="s">
        <v>20</v>
      </c>
      <c r="B97" s="8" t="s">
        <v>21</v>
      </c>
      <c r="C97" s="8" t="s">
        <v>28</v>
      </c>
      <c r="D97" s="8" t="s">
        <v>29</v>
      </c>
      <c r="E97" s="8" t="s">
        <v>30</v>
      </c>
      <c r="F97" s="8" t="s">
        <v>31</v>
      </c>
      <c r="G97" s="8" t="s">
        <v>32</v>
      </c>
      <c r="H97" s="8" t="s">
        <v>33</v>
      </c>
      <c r="I97" s="8" t="s">
        <v>34</v>
      </c>
      <c r="J97" s="8" t="s">
        <v>35</v>
      </c>
      <c r="K97" s="8" t="s">
        <v>36</v>
      </c>
      <c r="L97" s="8" t="s">
        <v>37</v>
      </c>
      <c r="M97" s="8" t="s">
        <v>38</v>
      </c>
      <c r="N97" s="8" t="s">
        <v>39</v>
      </c>
      <c r="O97" s="8" t="s">
        <v>40</v>
      </c>
      <c r="P97" s="8" t="s">
        <v>41</v>
      </c>
      <c r="Q97" s="8" t="s">
        <v>42</v>
      </c>
      <c r="R97" s="8" t="s">
        <v>43</v>
      </c>
      <c r="S97" s="8" t="s">
        <v>44</v>
      </c>
      <c r="T97" s="8" t="s">
        <v>45</v>
      </c>
      <c r="U97" s="8" t="s">
        <v>71</v>
      </c>
      <c r="V97" s="8" t="s">
        <v>72</v>
      </c>
      <c r="W97" s="8" t="s">
        <v>73</v>
      </c>
      <c r="X97" s="8" t="s">
        <v>74</v>
      </c>
      <c r="Y97" s="8" t="s">
        <v>89</v>
      </c>
      <c r="Z97" s="8" t="s">
        <v>90</v>
      </c>
      <c r="AA97" s="8" t="s">
        <v>93</v>
      </c>
      <c r="AE97" s="6"/>
      <c r="AF97" s="6"/>
      <c r="AG97" s="6"/>
      <c r="AH97" s="6"/>
    </row>
    <row r="98" spans="1:34" s="36" customFormat="1">
      <c r="A98" s="46" t="s">
        <v>16</v>
      </c>
      <c r="B98" s="46" t="s">
        <v>233</v>
      </c>
      <c r="C98" s="10">
        <v>2317.3999991416931</v>
      </c>
      <c r="D98" s="10">
        <v>4278.4024634574489</v>
      </c>
      <c r="E98" s="10">
        <v>5312.9027914326689</v>
      </c>
      <c r="F98" s="10">
        <v>6257.0062290129836</v>
      </c>
      <c r="G98" s="10">
        <v>6257.0062342187121</v>
      </c>
      <c r="H98" s="10">
        <v>6730.4380521054127</v>
      </c>
      <c r="I98" s="10">
        <v>6700.4380829551537</v>
      </c>
      <c r="J98" s="10">
        <v>7212.1381633137025</v>
      </c>
      <c r="K98" s="10">
        <v>7723.1383298121873</v>
      </c>
      <c r="L98" s="10">
        <v>8202.9381022425769</v>
      </c>
      <c r="M98" s="10">
        <v>9786.8381319678574</v>
      </c>
      <c r="N98" s="10">
        <v>9786.8382121543782</v>
      </c>
      <c r="O98" s="10">
        <v>9736.8383729927264</v>
      </c>
      <c r="P98" s="10">
        <v>9736.8386481530652</v>
      </c>
      <c r="Q98" s="10">
        <v>9631.8387707398269</v>
      </c>
      <c r="R98" s="10">
        <v>9631.8390663314676</v>
      </c>
      <c r="S98" s="10">
        <v>9631.8399194123267</v>
      </c>
      <c r="T98" s="10">
        <v>9325.5739902588193</v>
      </c>
      <c r="U98" s="10">
        <v>9413.8455669285395</v>
      </c>
      <c r="V98" s="10">
        <v>8855.8465804994012</v>
      </c>
      <c r="W98" s="10">
        <v>8943.4618756634591</v>
      </c>
      <c r="X98" s="10">
        <v>8954.9182322657634</v>
      </c>
      <c r="Y98" s="10">
        <v>9528.0437621386918</v>
      </c>
      <c r="Z98" s="10">
        <v>9516.7873030625615</v>
      </c>
      <c r="AA98" s="10">
        <v>9465.9878768993003</v>
      </c>
      <c r="AE98" s="6"/>
      <c r="AF98" s="6"/>
      <c r="AG98" s="6"/>
      <c r="AH98" s="6"/>
    </row>
    <row r="99" spans="1:34" collapsed="1">
      <c r="A99" s="46" t="s">
        <v>16</v>
      </c>
      <c r="B99" s="46" t="s">
        <v>199</v>
      </c>
      <c r="C99" s="10">
        <v>1310</v>
      </c>
      <c r="D99" s="10">
        <v>1560</v>
      </c>
      <c r="E99" s="10">
        <v>1560</v>
      </c>
      <c r="F99" s="10">
        <v>1560</v>
      </c>
      <c r="G99" s="10">
        <v>4955.2660078857298</v>
      </c>
      <c r="H99" s="10">
        <v>9565.5236415334839</v>
      </c>
      <c r="I99" s="10">
        <v>11563.523869435619</v>
      </c>
      <c r="J99" s="10">
        <v>11563.523971014029</v>
      </c>
      <c r="K99" s="10">
        <v>11563.52404257667</v>
      </c>
      <c r="L99" s="10">
        <v>11563.52421828982</v>
      </c>
      <c r="M99" s="10">
        <v>11563.524323906211</v>
      </c>
      <c r="N99" s="10">
        <v>11563.524408240541</v>
      </c>
      <c r="O99" s="10">
        <v>11563.524722351489</v>
      </c>
      <c r="P99" s="10">
        <v>11563.525121940549</v>
      </c>
      <c r="Q99" s="10">
        <v>11563.525151300031</v>
      </c>
      <c r="R99" s="10">
        <v>11563.52567197281</v>
      </c>
      <c r="S99" s="10">
        <v>11563.52676152909</v>
      </c>
      <c r="T99" s="10">
        <v>11637.79918380631</v>
      </c>
      <c r="U99" s="10">
        <v>11637.799889180849</v>
      </c>
      <c r="V99" s="10">
        <v>11657.019348746509</v>
      </c>
      <c r="W99" s="10">
        <v>11657.020471518661</v>
      </c>
      <c r="X99" s="10">
        <v>11657.022158511711</v>
      </c>
      <c r="Y99" s="10">
        <v>11657.02263342655</v>
      </c>
      <c r="Z99" s="10">
        <v>11696.05336131755</v>
      </c>
      <c r="AA99" s="10">
        <v>11696.053497834699</v>
      </c>
    </row>
    <row r="100" spans="1:34">
      <c r="A100" s="46" t="s">
        <v>16</v>
      </c>
      <c r="B100" s="46" t="s">
        <v>94</v>
      </c>
      <c r="C100" s="10">
        <v>107.09999755769948</v>
      </c>
      <c r="D100" s="10">
        <v>128.19999927282325</v>
      </c>
      <c r="E100" s="10">
        <v>150.9900052994488</v>
      </c>
      <c r="F100" s="10">
        <v>176.18999548256369</v>
      </c>
      <c r="G100" s="10">
        <v>205.29999661445595</v>
      </c>
      <c r="H100" s="10">
        <v>240.20999866723992</v>
      </c>
      <c r="I100" s="10">
        <v>267.51000055670727</v>
      </c>
      <c r="J100" s="10">
        <v>297.51000273227589</v>
      </c>
      <c r="K100" s="10">
        <v>329.40000143647183</v>
      </c>
      <c r="L100" s="10">
        <v>364.9200000464906</v>
      </c>
      <c r="M100" s="10">
        <v>403.30000138282708</v>
      </c>
      <c r="N100" s="10">
        <v>444.70000392198449</v>
      </c>
      <c r="O100" s="10">
        <v>487.69000279903412</v>
      </c>
      <c r="P100" s="10">
        <v>533.79000592231682</v>
      </c>
      <c r="Q100" s="10">
        <v>581.91001135110639</v>
      </c>
      <c r="R100" s="10">
        <v>629.48999154567548</v>
      </c>
      <c r="S100" s="10">
        <v>676.68999689817372</v>
      </c>
      <c r="T100" s="10">
        <v>724.28999543189786</v>
      </c>
      <c r="U100" s="10">
        <v>772.50000441074133</v>
      </c>
      <c r="V100" s="10">
        <v>821.59000146388826</v>
      </c>
      <c r="W100" s="10">
        <v>877.10000085830427</v>
      </c>
      <c r="X100" s="10">
        <v>935.9900087118134</v>
      </c>
      <c r="Y100" s="10">
        <v>998.60999763011648</v>
      </c>
      <c r="Z100" s="10">
        <v>1064.8999896049484</v>
      </c>
      <c r="AA100" s="10">
        <v>1130.1999999284719</v>
      </c>
    </row>
    <row r="101" spans="1:34" collapsed="1"/>
    <row r="102" spans="1:34">
      <c r="A102" s="8" t="s">
        <v>20</v>
      </c>
      <c r="B102" s="8" t="s">
        <v>21</v>
      </c>
      <c r="C102" s="8" t="s">
        <v>28</v>
      </c>
      <c r="D102" s="8" t="s">
        <v>29</v>
      </c>
      <c r="E102" s="8" t="s">
        <v>30</v>
      </c>
      <c r="F102" s="8" t="s">
        <v>31</v>
      </c>
      <c r="G102" s="8" t="s">
        <v>32</v>
      </c>
      <c r="H102" s="8" t="s">
        <v>33</v>
      </c>
      <c r="I102" s="8" t="s">
        <v>34</v>
      </c>
      <c r="J102" s="8" t="s">
        <v>35</v>
      </c>
      <c r="K102" s="8" t="s">
        <v>36</v>
      </c>
      <c r="L102" s="8" t="s">
        <v>37</v>
      </c>
      <c r="M102" s="8" t="s">
        <v>38</v>
      </c>
      <c r="N102" s="8" t="s">
        <v>39</v>
      </c>
      <c r="O102" s="8" t="s">
        <v>40</v>
      </c>
      <c r="P102" s="8" t="s">
        <v>41</v>
      </c>
      <c r="Q102" s="8" t="s">
        <v>42</v>
      </c>
      <c r="R102" s="8" t="s">
        <v>43</v>
      </c>
      <c r="S102" s="8" t="s">
        <v>44</v>
      </c>
      <c r="T102" s="8" t="s">
        <v>45</v>
      </c>
      <c r="U102" s="8" t="s">
        <v>71</v>
      </c>
      <c r="V102" s="8" t="s">
        <v>72</v>
      </c>
      <c r="W102" s="8" t="s">
        <v>73</v>
      </c>
      <c r="X102" s="8" t="s">
        <v>74</v>
      </c>
      <c r="Y102" s="8" t="s">
        <v>89</v>
      </c>
      <c r="Z102" s="8" t="s">
        <v>90</v>
      </c>
      <c r="AA102" s="8" t="s">
        <v>93</v>
      </c>
    </row>
    <row r="103" spans="1:34">
      <c r="A103" s="46" t="s">
        <v>22</v>
      </c>
      <c r="B103" s="46" t="s">
        <v>233</v>
      </c>
      <c r="C103" s="10">
        <v>585</v>
      </c>
      <c r="D103" s="10">
        <v>1645.001642113916</v>
      </c>
      <c r="E103" s="10">
        <v>2229.473719908799</v>
      </c>
      <c r="F103" s="10">
        <v>3122.8902280945299</v>
      </c>
      <c r="G103" s="10">
        <v>3122.8902287075598</v>
      </c>
      <c r="H103" s="10">
        <v>3516.9580796668897</v>
      </c>
      <c r="I103" s="10">
        <v>3516.9580856928796</v>
      </c>
      <c r="J103" s="10">
        <v>3516.9580932122399</v>
      </c>
      <c r="K103" s="10">
        <v>3516.9581045086102</v>
      </c>
      <c r="L103" s="10">
        <v>3486.9581184492299</v>
      </c>
      <c r="M103" s="10">
        <v>3486.9581359583599</v>
      </c>
      <c r="N103" s="10">
        <v>3486.9581529505099</v>
      </c>
      <c r="O103" s="10">
        <v>3436.958200601619</v>
      </c>
      <c r="P103" s="10">
        <v>3436.9582173567087</v>
      </c>
      <c r="Q103" s="10">
        <v>3436.9582312772391</v>
      </c>
      <c r="R103" s="10">
        <v>3436.958353861949</v>
      </c>
      <c r="S103" s="10">
        <v>3436.9588630255203</v>
      </c>
      <c r="T103" s="10">
        <v>3436.9611590365698</v>
      </c>
      <c r="U103" s="10">
        <v>3436.9628041456299</v>
      </c>
      <c r="V103" s="10">
        <v>3336.9633011329397</v>
      </c>
      <c r="W103" s="10">
        <v>3336.9674476486998</v>
      </c>
      <c r="X103" s="10">
        <v>3336.9734073272002</v>
      </c>
      <c r="Y103" s="10">
        <v>3005.2891602003001</v>
      </c>
      <c r="Z103" s="10">
        <v>3044.7180470948001</v>
      </c>
      <c r="AA103" s="10">
        <v>3044.7184430748002</v>
      </c>
    </row>
    <row r="104" spans="1:34">
      <c r="A104" s="46" t="s">
        <v>22</v>
      </c>
      <c r="B104" s="46" t="s">
        <v>199</v>
      </c>
      <c r="C104" s="10">
        <v>840</v>
      </c>
      <c r="D104" s="10">
        <v>840</v>
      </c>
      <c r="E104" s="10">
        <v>840</v>
      </c>
      <c r="F104" s="10">
        <v>840</v>
      </c>
      <c r="G104" s="10">
        <v>2757.1629197580301</v>
      </c>
      <c r="H104" s="10">
        <v>5540.9670887250195</v>
      </c>
      <c r="I104" s="10">
        <v>5540.9670986666006</v>
      </c>
      <c r="J104" s="10">
        <v>5540.9671079843993</v>
      </c>
      <c r="K104" s="10">
        <v>5540.9671140683004</v>
      </c>
      <c r="L104" s="10">
        <v>5540.96712347626</v>
      </c>
      <c r="M104" s="10">
        <v>5540.9671387697999</v>
      </c>
      <c r="N104" s="10">
        <v>5540.9671440505499</v>
      </c>
      <c r="O104" s="10">
        <v>5540.9671469617897</v>
      </c>
      <c r="P104" s="10">
        <v>5540.9671498927501</v>
      </c>
      <c r="Q104" s="10">
        <v>5540.9671536598798</v>
      </c>
      <c r="R104" s="10">
        <v>5540.9671626935497</v>
      </c>
      <c r="S104" s="10">
        <v>5540.9671722623998</v>
      </c>
      <c r="T104" s="10">
        <v>5540.96718207507</v>
      </c>
      <c r="U104" s="10">
        <v>5540.9672095690094</v>
      </c>
      <c r="V104" s="10">
        <v>5540.9672232338698</v>
      </c>
      <c r="W104" s="10">
        <v>5540.9672953685604</v>
      </c>
      <c r="X104" s="10">
        <v>5540.9689337777099</v>
      </c>
      <c r="Y104" s="10">
        <v>5540.96894368425</v>
      </c>
      <c r="Z104" s="10">
        <v>5540.9694077760505</v>
      </c>
      <c r="AA104" s="10">
        <v>5540.9694662592992</v>
      </c>
    </row>
    <row r="105" spans="1:34">
      <c r="A105" s="46" t="s">
        <v>22</v>
      </c>
      <c r="B105" s="46" t="s">
        <v>94</v>
      </c>
      <c r="C105" s="10">
        <v>18.100000061094683</v>
      </c>
      <c r="D105" s="10">
        <v>23.19999998807905</v>
      </c>
      <c r="E105" s="10">
        <v>29.29000107944006</v>
      </c>
      <c r="F105" s="10">
        <v>35.689999297261174</v>
      </c>
      <c r="G105" s="10">
        <v>43.399998903274444</v>
      </c>
      <c r="H105" s="10">
        <v>52.310001432895625</v>
      </c>
      <c r="I105" s="10">
        <v>59.110000938177038</v>
      </c>
      <c r="J105" s="10">
        <v>66.50999891757958</v>
      </c>
      <c r="K105" s="10">
        <v>74.499999910593019</v>
      </c>
      <c r="L105" s="10">
        <v>83.419998615980049</v>
      </c>
      <c r="M105" s="10">
        <v>93.099997758865328</v>
      </c>
      <c r="N105" s="10">
        <v>103.6000030636787</v>
      </c>
      <c r="O105" s="10">
        <v>114.59000289440154</v>
      </c>
      <c r="P105" s="10">
        <v>126.38999962806697</v>
      </c>
      <c r="Q105" s="10">
        <v>138.81000334024361</v>
      </c>
      <c r="R105" s="10">
        <v>151.28999650478306</v>
      </c>
      <c r="S105" s="10">
        <v>163.79000014066659</v>
      </c>
      <c r="T105" s="10">
        <v>176.48999428748976</v>
      </c>
      <c r="U105" s="10">
        <v>189.20000612735714</v>
      </c>
      <c r="V105" s="10">
        <v>201.98999536037434</v>
      </c>
      <c r="W105" s="10">
        <v>216.59999513626022</v>
      </c>
      <c r="X105" s="10">
        <v>232.09000241756368</v>
      </c>
      <c r="Y105" s="10">
        <v>248.61000049114168</v>
      </c>
      <c r="Z105" s="10">
        <v>266.1999964714048</v>
      </c>
      <c r="AA105" s="10">
        <v>283.4999972581856</v>
      </c>
    </row>
    <row r="107" spans="1:34">
      <c r="A107" s="8" t="s">
        <v>20</v>
      </c>
      <c r="B107" s="8" t="s">
        <v>21</v>
      </c>
      <c r="C107" s="8" t="s">
        <v>28</v>
      </c>
      <c r="D107" s="8" t="s">
        <v>29</v>
      </c>
      <c r="E107" s="8" t="s">
        <v>30</v>
      </c>
      <c r="F107" s="8" t="s">
        <v>31</v>
      </c>
      <c r="G107" s="8" t="s">
        <v>32</v>
      </c>
      <c r="H107" s="8" t="s">
        <v>33</v>
      </c>
      <c r="I107" s="8" t="s">
        <v>34</v>
      </c>
      <c r="J107" s="8" t="s">
        <v>35</v>
      </c>
      <c r="K107" s="8" t="s">
        <v>36</v>
      </c>
      <c r="L107" s="8" t="s">
        <v>37</v>
      </c>
      <c r="M107" s="8" t="s">
        <v>38</v>
      </c>
      <c r="N107" s="8" t="s">
        <v>39</v>
      </c>
      <c r="O107" s="8" t="s">
        <v>40</v>
      </c>
      <c r="P107" s="8" t="s">
        <v>41</v>
      </c>
      <c r="Q107" s="8" t="s">
        <v>42</v>
      </c>
      <c r="R107" s="8" t="s">
        <v>43</v>
      </c>
      <c r="S107" s="8" t="s">
        <v>44</v>
      </c>
      <c r="T107" s="8" t="s">
        <v>45</v>
      </c>
      <c r="U107" s="8" t="s">
        <v>71</v>
      </c>
      <c r="V107" s="8" t="s">
        <v>72</v>
      </c>
      <c r="W107" s="8" t="s">
        <v>73</v>
      </c>
      <c r="X107" s="8" t="s">
        <v>74</v>
      </c>
      <c r="Y107" s="8" t="s">
        <v>89</v>
      </c>
      <c r="Z107" s="8" t="s">
        <v>90</v>
      </c>
      <c r="AA107" s="8" t="s">
        <v>93</v>
      </c>
    </row>
    <row r="108" spans="1:34">
      <c r="A108" s="46" t="s">
        <v>23</v>
      </c>
      <c r="B108" s="46" t="s">
        <v>233</v>
      </c>
      <c r="C108" s="10">
        <v>622</v>
      </c>
      <c r="D108" s="10">
        <v>772.00016444088999</v>
      </c>
      <c r="E108" s="10">
        <v>772.00092329378003</v>
      </c>
      <c r="F108" s="10">
        <v>772.00092462753003</v>
      </c>
      <c r="G108" s="10">
        <v>772.00092467857996</v>
      </c>
      <c r="H108" s="10">
        <v>772.00092514306004</v>
      </c>
      <c r="I108" s="10">
        <v>772.00092575105998</v>
      </c>
      <c r="J108" s="10">
        <v>772.00092760782002</v>
      </c>
      <c r="K108" s="10">
        <v>772.00093051053</v>
      </c>
      <c r="L108" s="10">
        <v>772.00093297241995</v>
      </c>
      <c r="M108" s="10">
        <v>772.00093888715003</v>
      </c>
      <c r="N108" s="10">
        <v>772.00094444141996</v>
      </c>
      <c r="O108" s="10">
        <v>772.00095460880004</v>
      </c>
      <c r="P108" s="10">
        <v>772.00098946863</v>
      </c>
      <c r="Q108" s="10">
        <v>672.00100613799998</v>
      </c>
      <c r="R108" s="10">
        <v>672.00102501360004</v>
      </c>
      <c r="S108" s="10">
        <v>672.00112993994003</v>
      </c>
      <c r="T108" s="10">
        <v>672.00141092739</v>
      </c>
      <c r="U108" s="10">
        <v>760.27126923360004</v>
      </c>
      <c r="V108" s="10">
        <v>760.27135140979999</v>
      </c>
      <c r="W108" s="10">
        <v>914.26680469200005</v>
      </c>
      <c r="X108" s="10">
        <v>914.266705957</v>
      </c>
      <c r="Y108" s="10">
        <v>1484.1686737063999</v>
      </c>
      <c r="Z108" s="10">
        <v>1484.1687036214</v>
      </c>
      <c r="AA108" s="10">
        <v>1484.168709479</v>
      </c>
    </row>
    <row r="109" spans="1:34">
      <c r="A109" s="46" t="s">
        <v>23</v>
      </c>
      <c r="B109" s="46" t="s">
        <v>199</v>
      </c>
      <c r="C109" s="10">
        <v>470</v>
      </c>
      <c r="D109" s="10">
        <v>720</v>
      </c>
      <c r="E109" s="10">
        <v>720</v>
      </c>
      <c r="F109" s="10">
        <v>720</v>
      </c>
      <c r="G109" s="10">
        <v>1530.8892869967401</v>
      </c>
      <c r="H109" s="10">
        <v>2443.7518323984596</v>
      </c>
      <c r="I109" s="10">
        <v>4441.7518399001301</v>
      </c>
      <c r="J109" s="10">
        <v>4441.7518444759799</v>
      </c>
      <c r="K109" s="10">
        <v>4441.7518508374997</v>
      </c>
      <c r="L109" s="10">
        <v>4441.7519603890996</v>
      </c>
      <c r="M109" s="10">
        <v>4441.7519686037003</v>
      </c>
      <c r="N109" s="10">
        <v>4441.7519757325699</v>
      </c>
      <c r="O109" s="10">
        <v>4441.7519819661002</v>
      </c>
      <c r="P109" s="10">
        <v>4441.7519858087398</v>
      </c>
      <c r="Q109" s="10">
        <v>4441.7519919418901</v>
      </c>
      <c r="R109" s="10">
        <v>4441.7520043494005</v>
      </c>
      <c r="S109" s="10">
        <v>4441.7520184348004</v>
      </c>
      <c r="T109" s="10">
        <v>4441.7520322714399</v>
      </c>
      <c r="U109" s="10">
        <v>4441.7526960366404</v>
      </c>
      <c r="V109" s="10">
        <v>4441.7527382574399</v>
      </c>
      <c r="W109" s="10">
        <v>4441.7537607996001</v>
      </c>
      <c r="X109" s="10">
        <v>4441.7537977504999</v>
      </c>
      <c r="Y109" s="10">
        <v>4441.7542516085005</v>
      </c>
      <c r="Z109" s="10">
        <v>4441.7542587051003</v>
      </c>
      <c r="AA109" s="10">
        <v>4441.7542786863996</v>
      </c>
    </row>
    <row r="110" spans="1:34">
      <c r="A110" s="46" t="s">
        <v>23</v>
      </c>
      <c r="B110" s="46" t="s">
        <v>94</v>
      </c>
      <c r="C110" s="10">
        <v>8.3000001907348597</v>
      </c>
      <c r="D110" s="10">
        <v>11</v>
      </c>
      <c r="E110" s="10">
        <v>14.1000003814697</v>
      </c>
      <c r="F110" s="10">
        <v>17.7000007629394</v>
      </c>
      <c r="G110" s="10">
        <v>21.799999237060501</v>
      </c>
      <c r="H110" s="10">
        <v>27.100000381469702</v>
      </c>
      <c r="I110" s="10">
        <v>31.399999618530199</v>
      </c>
      <c r="J110" s="10">
        <v>36.299999237060497</v>
      </c>
      <c r="K110" s="10">
        <v>41.599998474121001</v>
      </c>
      <c r="L110" s="10">
        <v>47.599998474121001</v>
      </c>
      <c r="M110" s="10">
        <v>54.299999237060497</v>
      </c>
      <c r="N110" s="10">
        <v>61.700000762939403</v>
      </c>
      <c r="O110" s="10">
        <v>69.5</v>
      </c>
      <c r="P110" s="10">
        <v>78</v>
      </c>
      <c r="Q110" s="10">
        <v>87.099998474121094</v>
      </c>
      <c r="R110" s="10">
        <v>96.099998474121094</v>
      </c>
      <c r="S110" s="10">
        <v>105.199996948242</v>
      </c>
      <c r="T110" s="10">
        <v>114.400001525878</v>
      </c>
      <c r="U110" s="10">
        <v>123.900001525878</v>
      </c>
      <c r="V110" s="10">
        <v>133.69999694824199</v>
      </c>
      <c r="W110" s="10">
        <v>144.89999389648401</v>
      </c>
      <c r="X110" s="10">
        <v>156.89999389648401</v>
      </c>
      <c r="Y110" s="10">
        <v>169.80000305175699</v>
      </c>
      <c r="Z110" s="10">
        <v>183.600006103515</v>
      </c>
      <c r="AA110" s="10">
        <v>197.30000305175699</v>
      </c>
    </row>
    <row r="112" spans="1:34">
      <c r="A112" s="8" t="s">
        <v>20</v>
      </c>
      <c r="B112" s="8" t="s">
        <v>21</v>
      </c>
      <c r="C112" s="8" t="s">
        <v>28</v>
      </c>
      <c r="D112" s="8" t="s">
        <v>29</v>
      </c>
      <c r="E112" s="8" t="s">
        <v>30</v>
      </c>
      <c r="F112" s="8" t="s">
        <v>31</v>
      </c>
      <c r="G112" s="8" t="s">
        <v>32</v>
      </c>
      <c r="H112" s="8" t="s">
        <v>33</v>
      </c>
      <c r="I112" s="8" t="s">
        <v>34</v>
      </c>
      <c r="J112" s="8" t="s">
        <v>35</v>
      </c>
      <c r="K112" s="8" t="s">
        <v>36</v>
      </c>
      <c r="L112" s="8" t="s">
        <v>37</v>
      </c>
      <c r="M112" s="8" t="s">
        <v>38</v>
      </c>
      <c r="N112" s="8" t="s">
        <v>39</v>
      </c>
      <c r="O112" s="8" t="s">
        <v>40</v>
      </c>
      <c r="P112" s="8" t="s">
        <v>41</v>
      </c>
      <c r="Q112" s="8" t="s">
        <v>42</v>
      </c>
      <c r="R112" s="8" t="s">
        <v>43</v>
      </c>
      <c r="S112" s="8" t="s">
        <v>44</v>
      </c>
      <c r="T112" s="8" t="s">
        <v>45</v>
      </c>
      <c r="U112" s="8" t="s">
        <v>71</v>
      </c>
      <c r="V112" s="8" t="s">
        <v>72</v>
      </c>
      <c r="W112" s="8" t="s">
        <v>73</v>
      </c>
      <c r="X112" s="8" t="s">
        <v>74</v>
      </c>
      <c r="Y112" s="8" t="s">
        <v>89</v>
      </c>
      <c r="Z112" s="8" t="s">
        <v>90</v>
      </c>
      <c r="AA112" s="8" t="s">
        <v>93</v>
      </c>
    </row>
    <row r="113" spans="1:27">
      <c r="A113" s="46" t="s">
        <v>24</v>
      </c>
      <c r="B113" s="46" t="s">
        <v>233</v>
      </c>
      <c r="C113" s="10">
        <v>580.32999992370605</v>
      </c>
      <c r="D113" s="10">
        <v>1050.3305311462561</v>
      </c>
      <c r="E113" s="10">
        <v>1400.3318251618562</v>
      </c>
      <c r="F113" s="10">
        <v>1400.3322594518361</v>
      </c>
      <c r="G113" s="10">
        <v>1400.3322605396061</v>
      </c>
      <c r="H113" s="10">
        <v>1479.6960575285261</v>
      </c>
      <c r="I113" s="10">
        <v>1479.6960604361861</v>
      </c>
      <c r="J113" s="10">
        <v>1991.396015050806</v>
      </c>
      <c r="K113" s="10">
        <v>2502.3961219347561</v>
      </c>
      <c r="L113" s="10">
        <v>3012.19584499742</v>
      </c>
      <c r="M113" s="10">
        <v>4621.0958016260702</v>
      </c>
      <c r="N113" s="10">
        <v>4621.0958135664505</v>
      </c>
      <c r="O113" s="10">
        <v>4621.0958260386997</v>
      </c>
      <c r="P113" s="10">
        <v>4621.0958491449401</v>
      </c>
      <c r="Q113" s="10">
        <v>4616.0958647199304</v>
      </c>
      <c r="R113" s="10">
        <v>4616.0958778693803</v>
      </c>
      <c r="S113" s="10">
        <v>4616.0958931240402</v>
      </c>
      <c r="T113" s="10">
        <v>4316.0964280583994</v>
      </c>
      <c r="U113" s="10">
        <v>4316.0964554101502</v>
      </c>
      <c r="V113" s="10">
        <v>4116.0966163060002</v>
      </c>
      <c r="W113" s="10">
        <v>4116.0970892453006</v>
      </c>
      <c r="X113" s="10">
        <v>4116.0974969807003</v>
      </c>
      <c r="Y113" s="10">
        <v>4116.1019715596995</v>
      </c>
      <c r="Z113" s="10">
        <v>4116.1016616443003</v>
      </c>
      <c r="AA113" s="10">
        <v>4116.1017142022001</v>
      </c>
    </row>
    <row r="114" spans="1:27">
      <c r="A114" s="46" t="s">
        <v>24</v>
      </c>
      <c r="B114" s="46" t="s">
        <v>199</v>
      </c>
      <c r="C114" s="10">
        <v>0</v>
      </c>
      <c r="D114" s="10">
        <v>0</v>
      </c>
      <c r="E114" s="10">
        <v>0</v>
      </c>
      <c r="F114" s="10">
        <v>0</v>
      </c>
      <c r="G114" s="10">
        <v>667.21327513701999</v>
      </c>
      <c r="H114" s="10">
        <v>1580.8041400000002</v>
      </c>
      <c r="I114" s="10">
        <v>1580.8041699999999</v>
      </c>
      <c r="J114" s="10">
        <v>1580.8042</v>
      </c>
      <c r="K114" s="10">
        <v>1580.8042</v>
      </c>
      <c r="L114" s="10">
        <v>1580.8042</v>
      </c>
      <c r="M114" s="10">
        <v>1580.8042</v>
      </c>
      <c r="N114" s="10">
        <v>1580.8042</v>
      </c>
      <c r="O114" s="10">
        <v>1580.8042</v>
      </c>
      <c r="P114" s="10">
        <v>1580.8042</v>
      </c>
      <c r="Q114" s="10">
        <v>1580.8042</v>
      </c>
      <c r="R114" s="10">
        <v>1580.8042</v>
      </c>
      <c r="S114" s="10">
        <v>1580.8042</v>
      </c>
      <c r="T114" s="10">
        <v>1580.8042299999991</v>
      </c>
      <c r="U114" s="10">
        <v>1580.8042299999991</v>
      </c>
      <c r="V114" s="10">
        <v>1580.8042299999991</v>
      </c>
      <c r="W114" s="10">
        <v>1580.8042299999991</v>
      </c>
      <c r="X114" s="10">
        <v>1580.8042299999991</v>
      </c>
      <c r="Y114" s="10">
        <v>1580.8042299999991</v>
      </c>
      <c r="Z114" s="10">
        <v>1580.8042299999991</v>
      </c>
      <c r="AA114" s="10">
        <v>1580.804259999999</v>
      </c>
    </row>
    <row r="115" spans="1:27">
      <c r="A115" s="46" t="s">
        <v>24</v>
      </c>
      <c r="B115" s="46" t="s">
        <v>94</v>
      </c>
      <c r="C115" s="10">
        <v>15.1000003814697</v>
      </c>
      <c r="D115" s="10">
        <v>20.7000007629394</v>
      </c>
      <c r="E115" s="10">
        <v>26.7000007629394</v>
      </c>
      <c r="F115" s="10">
        <v>33.599998474121001</v>
      </c>
      <c r="G115" s="10">
        <v>42.099998474121001</v>
      </c>
      <c r="H115" s="10">
        <v>52</v>
      </c>
      <c r="I115" s="10">
        <v>59.5</v>
      </c>
      <c r="J115" s="10">
        <v>67.800003051757798</v>
      </c>
      <c r="K115" s="10">
        <v>76.800003051757798</v>
      </c>
      <c r="L115" s="10">
        <v>87</v>
      </c>
      <c r="M115" s="10">
        <v>98.099998474121094</v>
      </c>
      <c r="N115" s="10">
        <v>110.199996948242</v>
      </c>
      <c r="O115" s="10">
        <v>123</v>
      </c>
      <c r="P115" s="10">
        <v>137</v>
      </c>
      <c r="Q115" s="10">
        <v>151.600006103515</v>
      </c>
      <c r="R115" s="10">
        <v>166.30000305175699</v>
      </c>
      <c r="S115" s="10">
        <v>181</v>
      </c>
      <c r="T115" s="10">
        <v>196</v>
      </c>
      <c r="U115" s="10">
        <v>211.39999389648401</v>
      </c>
      <c r="V115" s="10">
        <v>227.30000305175699</v>
      </c>
      <c r="W115" s="10">
        <v>245.100006103515</v>
      </c>
      <c r="X115" s="10">
        <v>264.20001220703102</v>
      </c>
      <c r="Y115" s="10">
        <v>284.600006103515</v>
      </c>
      <c r="Z115" s="10">
        <v>306.29998779296801</v>
      </c>
      <c r="AA115" s="10">
        <v>327.79998779296801</v>
      </c>
    </row>
    <row r="117" spans="1:27">
      <c r="A117" s="8" t="s">
        <v>20</v>
      </c>
      <c r="B117" s="8" t="s">
        <v>21</v>
      </c>
      <c r="C117" s="8" t="s">
        <v>28</v>
      </c>
      <c r="D117" s="8" t="s">
        <v>29</v>
      </c>
      <c r="E117" s="8" t="s">
        <v>30</v>
      </c>
      <c r="F117" s="8" t="s">
        <v>31</v>
      </c>
      <c r="G117" s="8" t="s">
        <v>32</v>
      </c>
      <c r="H117" s="8" t="s">
        <v>33</v>
      </c>
      <c r="I117" s="8" t="s">
        <v>34</v>
      </c>
      <c r="J117" s="8" t="s">
        <v>35</v>
      </c>
      <c r="K117" s="8" t="s">
        <v>36</v>
      </c>
      <c r="L117" s="8" t="s">
        <v>37</v>
      </c>
      <c r="M117" s="8" t="s">
        <v>38</v>
      </c>
      <c r="N117" s="8" t="s">
        <v>39</v>
      </c>
      <c r="O117" s="8" t="s">
        <v>40</v>
      </c>
      <c r="P117" s="8" t="s">
        <v>41</v>
      </c>
      <c r="Q117" s="8" t="s">
        <v>42</v>
      </c>
      <c r="R117" s="8" t="s">
        <v>43</v>
      </c>
      <c r="S117" s="8" t="s">
        <v>44</v>
      </c>
      <c r="T117" s="8" t="s">
        <v>45</v>
      </c>
      <c r="U117" s="8" t="s">
        <v>71</v>
      </c>
      <c r="V117" s="8" t="s">
        <v>72</v>
      </c>
      <c r="W117" s="8" t="s">
        <v>73</v>
      </c>
      <c r="X117" s="8" t="s">
        <v>74</v>
      </c>
      <c r="Y117" s="8" t="s">
        <v>89</v>
      </c>
      <c r="Z117" s="8" t="s">
        <v>90</v>
      </c>
      <c r="AA117" s="8" t="s">
        <v>93</v>
      </c>
    </row>
    <row r="118" spans="1:27">
      <c r="A118" s="46" t="s">
        <v>25</v>
      </c>
      <c r="B118" s="46" t="s">
        <v>233</v>
      </c>
      <c r="C118" s="10">
        <v>530.06999921798706</v>
      </c>
      <c r="D118" s="10">
        <v>811.07012575638703</v>
      </c>
      <c r="E118" s="10">
        <v>911.09620341754703</v>
      </c>
      <c r="F118" s="10">
        <v>961.78267621798705</v>
      </c>
      <c r="G118" s="10">
        <v>961.78267621798705</v>
      </c>
      <c r="H118" s="10">
        <v>961.78284421798708</v>
      </c>
      <c r="I118" s="10">
        <v>931.78284921798706</v>
      </c>
      <c r="J118" s="10">
        <v>931.78284921798706</v>
      </c>
      <c r="K118" s="10">
        <v>931.78286221798703</v>
      </c>
      <c r="L118" s="10">
        <v>931.78286521798702</v>
      </c>
      <c r="M118" s="10">
        <v>906.78286921798713</v>
      </c>
      <c r="N118" s="10">
        <v>906.78287321798712</v>
      </c>
      <c r="O118" s="10">
        <v>906.78288421798709</v>
      </c>
      <c r="P118" s="10">
        <v>906.78290221798704</v>
      </c>
      <c r="Q118" s="10">
        <v>906.782919217987</v>
      </c>
      <c r="R118" s="10">
        <v>906.78292921798709</v>
      </c>
      <c r="S118" s="10">
        <v>906.78295521798714</v>
      </c>
      <c r="T118" s="10">
        <v>900.51307923706042</v>
      </c>
      <c r="U118" s="10">
        <v>900.51310623706058</v>
      </c>
      <c r="V118" s="10">
        <v>642.51314123706049</v>
      </c>
      <c r="W118" s="10">
        <v>576.12826923706052</v>
      </c>
      <c r="X118" s="10">
        <v>587.57849923706044</v>
      </c>
      <c r="Y118" s="10">
        <v>922.48186423706056</v>
      </c>
      <c r="Z118" s="10">
        <v>871.79547923706059</v>
      </c>
      <c r="AA118" s="10">
        <v>820.99556599999994</v>
      </c>
    </row>
    <row r="119" spans="1:27">
      <c r="A119" s="46" t="s">
        <v>25</v>
      </c>
      <c r="B119" s="46" t="s">
        <v>199</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row>
    <row r="120" spans="1:27">
      <c r="A120" s="46" t="s">
        <v>25</v>
      </c>
      <c r="B120" s="46" t="s">
        <v>94</v>
      </c>
      <c r="C120" s="10">
        <v>64.699996948242102</v>
      </c>
      <c r="D120" s="10">
        <v>72.099998474121094</v>
      </c>
      <c r="E120" s="10">
        <v>79.300003051757798</v>
      </c>
      <c r="F120" s="10">
        <v>87.199996948242102</v>
      </c>
      <c r="G120" s="10">
        <v>95.5</v>
      </c>
      <c r="H120" s="10">
        <v>105.699996948242</v>
      </c>
      <c r="I120" s="10">
        <v>114</v>
      </c>
      <c r="J120" s="10">
        <v>122.900001525878</v>
      </c>
      <c r="K120" s="10">
        <v>132</v>
      </c>
      <c r="L120" s="10">
        <v>141.80000305175699</v>
      </c>
      <c r="M120" s="10">
        <v>152.100006103515</v>
      </c>
      <c r="N120" s="10">
        <v>162.80000305175699</v>
      </c>
      <c r="O120" s="10">
        <v>173.5</v>
      </c>
      <c r="P120" s="10">
        <v>184.600006103515</v>
      </c>
      <c r="Q120" s="10">
        <v>195.80000305175699</v>
      </c>
      <c r="R120" s="10">
        <v>206.39999389648401</v>
      </c>
      <c r="S120" s="10">
        <v>216.5</v>
      </c>
      <c r="T120" s="10">
        <v>226.5</v>
      </c>
      <c r="U120" s="10">
        <v>236.30000305175699</v>
      </c>
      <c r="V120" s="10">
        <v>246.100006103515</v>
      </c>
      <c r="W120" s="10">
        <v>257.100006103515</v>
      </c>
      <c r="X120" s="10">
        <v>268.5</v>
      </c>
      <c r="Y120" s="10">
        <v>280.29998779296801</v>
      </c>
      <c r="Z120" s="10">
        <v>292.5</v>
      </c>
      <c r="AA120" s="10">
        <v>304.20001220703102</v>
      </c>
    </row>
    <row r="122" spans="1:27">
      <c r="A122" s="8" t="s">
        <v>20</v>
      </c>
      <c r="B122" s="8" t="s">
        <v>21</v>
      </c>
      <c r="C122" s="8" t="s">
        <v>28</v>
      </c>
      <c r="D122" s="8" t="s">
        <v>29</v>
      </c>
      <c r="E122" s="8" t="s">
        <v>30</v>
      </c>
      <c r="F122" s="8" t="s">
        <v>31</v>
      </c>
      <c r="G122" s="8" t="s">
        <v>32</v>
      </c>
      <c r="H122" s="8" t="s">
        <v>33</v>
      </c>
      <c r="I122" s="8" t="s">
        <v>34</v>
      </c>
      <c r="J122" s="8" t="s">
        <v>35</v>
      </c>
      <c r="K122" s="8" t="s">
        <v>36</v>
      </c>
      <c r="L122" s="8" t="s">
        <v>37</v>
      </c>
      <c r="M122" s="8" t="s">
        <v>38</v>
      </c>
      <c r="N122" s="8" t="s">
        <v>39</v>
      </c>
      <c r="O122" s="8" t="s">
        <v>40</v>
      </c>
      <c r="P122" s="8" t="s">
        <v>41</v>
      </c>
      <c r="Q122" s="8" t="s">
        <v>42</v>
      </c>
      <c r="R122" s="8" t="s">
        <v>43</v>
      </c>
      <c r="S122" s="8" t="s">
        <v>44</v>
      </c>
      <c r="T122" s="8" t="s">
        <v>45</v>
      </c>
      <c r="U122" s="8" t="s">
        <v>71</v>
      </c>
      <c r="V122" s="8" t="s">
        <v>72</v>
      </c>
      <c r="W122" s="8" t="s">
        <v>73</v>
      </c>
      <c r="X122" s="8" t="s">
        <v>74</v>
      </c>
      <c r="Y122" s="8" t="s">
        <v>89</v>
      </c>
      <c r="Z122" s="8" t="s">
        <v>90</v>
      </c>
      <c r="AA122" s="8" t="s">
        <v>93</v>
      </c>
    </row>
    <row r="123" spans="1:27">
      <c r="A123" s="46" t="s">
        <v>26</v>
      </c>
      <c r="B123" s="46" t="s">
        <v>233</v>
      </c>
      <c r="C123" s="10">
        <v>0</v>
      </c>
      <c r="D123" s="10">
        <v>0</v>
      </c>
      <c r="E123" s="10">
        <v>1.19650686E-4</v>
      </c>
      <c r="F123" s="10">
        <v>1.4062109999999999E-4</v>
      </c>
      <c r="G123" s="10">
        <v>1.4407497999999999E-4</v>
      </c>
      <c r="H123" s="10">
        <v>1.4554895000000001E-4</v>
      </c>
      <c r="I123" s="10">
        <v>1.6185704000000001E-4</v>
      </c>
      <c r="J123" s="10">
        <v>2.7822485E-4</v>
      </c>
      <c r="K123" s="10">
        <v>3.1064030500000002E-4</v>
      </c>
      <c r="L123" s="10">
        <v>3.4060551999999999E-4</v>
      </c>
      <c r="M123" s="10">
        <v>3.8627829000000002E-4</v>
      </c>
      <c r="N123" s="10">
        <v>4.2797800999999999E-4</v>
      </c>
      <c r="O123" s="10">
        <v>5.0752562000000001E-4</v>
      </c>
      <c r="P123" s="10">
        <v>6.899648E-4</v>
      </c>
      <c r="Q123" s="10">
        <v>7.4938666999999895E-4</v>
      </c>
      <c r="R123" s="10">
        <v>8.8036855000000005E-4</v>
      </c>
      <c r="S123" s="10">
        <v>1.0781048399999989E-3</v>
      </c>
      <c r="T123" s="10">
        <v>1.9129994E-3</v>
      </c>
      <c r="U123" s="10">
        <v>1.9319021000000001E-3</v>
      </c>
      <c r="V123" s="10">
        <v>2.1704135999999997E-3</v>
      </c>
      <c r="W123" s="10">
        <v>2.2648403999999999E-3</v>
      </c>
      <c r="X123" s="10">
        <v>2.12276379999999E-3</v>
      </c>
      <c r="Y123" s="10">
        <v>2.0924352300000001E-3</v>
      </c>
      <c r="Z123" s="10">
        <v>3.4114649999999998E-3</v>
      </c>
      <c r="AA123" s="10">
        <v>3.4441432999999999E-3</v>
      </c>
    </row>
    <row r="124" spans="1:27">
      <c r="A124" s="46" t="s">
        <v>26</v>
      </c>
      <c r="B124" s="46" t="s">
        <v>199</v>
      </c>
      <c r="C124" s="10">
        <v>0</v>
      </c>
      <c r="D124" s="10">
        <v>0</v>
      </c>
      <c r="E124" s="10">
        <v>0</v>
      </c>
      <c r="F124" s="10">
        <v>0</v>
      </c>
      <c r="G124" s="10">
        <v>5.2599393999999905E-4</v>
      </c>
      <c r="H124" s="10">
        <v>5.8041000399999799E-4</v>
      </c>
      <c r="I124" s="10">
        <v>7.6086888999999801E-4</v>
      </c>
      <c r="J124" s="10">
        <v>8.1855364999999997E-4</v>
      </c>
      <c r="K124" s="10">
        <v>8.7767086999999792E-4</v>
      </c>
      <c r="L124" s="10">
        <v>9.3442446E-4</v>
      </c>
      <c r="M124" s="10">
        <v>1.0165327099999999E-3</v>
      </c>
      <c r="N124" s="10">
        <v>1.08845742E-3</v>
      </c>
      <c r="O124" s="10">
        <v>1.3934236000000002E-3</v>
      </c>
      <c r="P124" s="10">
        <v>1.7862390599999991E-3</v>
      </c>
      <c r="Q124" s="10">
        <v>1.8056982599999991E-3</v>
      </c>
      <c r="R124" s="10">
        <v>2.304929859999999E-3</v>
      </c>
      <c r="S124" s="10">
        <v>3.3708318899999994E-3</v>
      </c>
      <c r="T124" s="10">
        <v>74.275739459799894</v>
      </c>
      <c r="U124" s="10">
        <v>74.2757535751999</v>
      </c>
      <c r="V124" s="10">
        <v>93.495157255199899</v>
      </c>
      <c r="W124" s="10">
        <v>93.495185350499995</v>
      </c>
      <c r="X124" s="10">
        <v>93.495196983499994</v>
      </c>
      <c r="Y124" s="10">
        <v>93.495208133799991</v>
      </c>
      <c r="Z124" s="10">
        <v>132.52546483639989</v>
      </c>
      <c r="AA124" s="10">
        <v>132.52549288899991</v>
      </c>
    </row>
    <row r="125" spans="1:27">
      <c r="A125" s="46" t="s">
        <v>26</v>
      </c>
      <c r="B125" s="46" t="s">
        <v>94</v>
      </c>
      <c r="C125" s="10">
        <v>0.89999997615814198</v>
      </c>
      <c r="D125" s="10">
        <v>1.20000004768371</v>
      </c>
      <c r="E125" s="10">
        <v>1.6000000238418499</v>
      </c>
      <c r="F125" s="10">
        <v>2</v>
      </c>
      <c r="G125" s="10">
        <v>2.5</v>
      </c>
      <c r="H125" s="10">
        <v>3.0999999046325599</v>
      </c>
      <c r="I125" s="10">
        <v>3.5</v>
      </c>
      <c r="J125" s="10">
        <v>4</v>
      </c>
      <c r="K125" s="10">
        <v>4.5</v>
      </c>
      <c r="L125" s="10">
        <v>5.0999999046325604</v>
      </c>
      <c r="M125" s="10">
        <v>5.6999998092651296</v>
      </c>
      <c r="N125" s="10">
        <v>6.4000000953674299</v>
      </c>
      <c r="O125" s="10">
        <v>7.0999999046325604</v>
      </c>
      <c r="P125" s="10">
        <v>7.8000001907348597</v>
      </c>
      <c r="Q125" s="10">
        <v>8.6000003814697195</v>
      </c>
      <c r="R125" s="10">
        <v>9.3999996185302699</v>
      </c>
      <c r="S125" s="10">
        <v>10.199999809265099</v>
      </c>
      <c r="T125" s="10">
        <v>10.899999618530201</v>
      </c>
      <c r="U125" s="10">
        <v>11.699999809265099</v>
      </c>
      <c r="V125" s="10">
        <v>12.5</v>
      </c>
      <c r="W125" s="10">
        <v>13.399999618530201</v>
      </c>
      <c r="X125" s="10">
        <v>14.300000190734799</v>
      </c>
      <c r="Y125" s="10">
        <v>15.300000190734799</v>
      </c>
      <c r="Z125" s="10">
        <v>16.299999237060501</v>
      </c>
      <c r="AA125" s="10">
        <v>17.399999618530199</v>
      </c>
    </row>
    <row r="131" collapsed="1"/>
    <row r="132" collapsed="1"/>
  </sheetData>
  <sheetProtection algorithmName="SHA-512" hashValue="Ch9MDw5qgCqFEiXItfEgXLtz5VEugTCkeHZPgsWbatld6v5nKpkdTI26GD7Fz6ufMxbNyv5trBWGMIsLPxDIyA==" saltValue="w/9ishPYJXngz9GVhWdQBA==" spinCount="100000" sheet="1" objects="1" scenarios="1"/>
  <mergeCells count="6">
    <mergeCell ref="A93:B93"/>
    <mergeCell ref="A18:B18"/>
    <mergeCell ref="A33:B33"/>
    <mergeCell ref="A48:B48"/>
    <mergeCell ref="A63:B63"/>
    <mergeCell ref="A78:B7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188736"/>
  </sheetPr>
  <dimension ref="A1:XFD118"/>
  <sheetViews>
    <sheetView showGridLines="0" zoomScale="85" zoomScaleNormal="85" workbookViewId="0"/>
  </sheetViews>
  <sheetFormatPr defaultColWidth="9.42578125" defaultRowHeight="15"/>
  <cols>
    <col min="1" max="2" width="16" style="45" customWidth="1"/>
    <col min="3" max="3" width="30.5703125" style="45" customWidth="1"/>
    <col min="4" max="4" width="16" style="45" customWidth="1"/>
    <col min="5" max="27" width="9.42578125" style="45" customWidth="1"/>
    <col min="28" max="32" width="9.42578125" style="6" customWidth="1"/>
    <col min="33" max="34" width="9.42578125" style="45" customWidth="1"/>
    <col min="35" max="35" width="11.5703125" style="45" bestFit="1" customWidth="1"/>
    <col min="36" max="16384" width="9.42578125" style="45"/>
  </cols>
  <sheetData>
    <row r="1" spans="1:32" s="36" customFormat="1" ht="23.25" customHeight="1">
      <c r="A1" s="9" t="s">
        <v>220</v>
      </c>
      <c r="B1" s="9"/>
      <c r="C1" s="9"/>
      <c r="D1" s="8"/>
      <c r="E1" s="8"/>
      <c r="F1" s="8"/>
      <c r="G1" s="8"/>
      <c r="H1" s="8"/>
      <c r="I1" s="8"/>
      <c r="J1" s="8"/>
      <c r="K1" s="8"/>
      <c r="L1" s="8"/>
      <c r="M1" s="8"/>
      <c r="N1" s="8"/>
      <c r="O1" s="8"/>
      <c r="P1" s="8"/>
      <c r="Q1" s="8"/>
      <c r="R1" s="8"/>
      <c r="S1" s="8"/>
      <c r="T1" s="8"/>
      <c r="U1" s="8"/>
      <c r="V1" s="8"/>
      <c r="W1" s="8"/>
      <c r="X1" s="8"/>
      <c r="Y1" s="8"/>
      <c r="Z1" s="8"/>
      <c r="AA1" s="8"/>
      <c r="AB1" s="8"/>
      <c r="AC1" s="8"/>
    </row>
    <row r="2" spans="1:32" s="36" customFormat="1">
      <c r="A2" s="7" t="s">
        <v>208</v>
      </c>
    </row>
    <row r="3" spans="1:32" s="36" customFormat="1"/>
    <row r="4" spans="1:32" s="6" customFormat="1">
      <c r="A4" s="7" t="s">
        <v>46</v>
      </c>
      <c r="B4" s="7"/>
      <c r="C4" s="7"/>
      <c r="D4" s="7"/>
      <c r="E4" s="36"/>
      <c r="F4" s="36"/>
      <c r="G4" s="36"/>
      <c r="H4" s="36"/>
      <c r="I4" s="36"/>
      <c r="J4" s="36"/>
      <c r="K4" s="36"/>
      <c r="L4" s="36"/>
      <c r="M4" s="36"/>
      <c r="N4" s="36"/>
      <c r="O4" s="36"/>
      <c r="P4" s="36"/>
      <c r="Q4" s="36"/>
      <c r="R4" s="36"/>
      <c r="S4" s="36"/>
      <c r="T4" s="36"/>
      <c r="U4" s="36"/>
      <c r="V4" s="36"/>
      <c r="W4" s="36"/>
      <c r="X4" s="36"/>
      <c r="Y4" s="36"/>
      <c r="Z4" s="36"/>
      <c r="AA4" s="36"/>
      <c r="AB4" s="36"/>
      <c r="AC4" s="36"/>
    </row>
    <row r="5" spans="1:32" s="6" customFormat="1">
      <c r="A5" s="8" t="s">
        <v>20</v>
      </c>
      <c r="B5" s="8" t="s">
        <v>81</v>
      </c>
      <c r="C5" s="8" t="s">
        <v>95</v>
      </c>
      <c r="D5" s="8" t="s">
        <v>21</v>
      </c>
      <c r="E5" s="8" t="s">
        <v>28</v>
      </c>
      <c r="F5" s="8" t="s">
        <v>29</v>
      </c>
      <c r="G5" s="8" t="s">
        <v>30</v>
      </c>
      <c r="H5" s="8" t="s">
        <v>31</v>
      </c>
      <c r="I5" s="8" t="s">
        <v>32</v>
      </c>
      <c r="J5" s="8" t="s">
        <v>33</v>
      </c>
      <c r="K5" s="8" t="s">
        <v>34</v>
      </c>
      <c r="L5" s="8" t="s">
        <v>35</v>
      </c>
      <c r="M5" s="8" t="s">
        <v>36</v>
      </c>
      <c r="N5" s="8" t="s">
        <v>37</v>
      </c>
      <c r="O5" s="8" t="s">
        <v>38</v>
      </c>
      <c r="P5" s="8" t="s">
        <v>39</v>
      </c>
      <c r="Q5" s="8" t="s">
        <v>40</v>
      </c>
      <c r="R5" s="8" t="s">
        <v>41</v>
      </c>
      <c r="S5" s="8" t="s">
        <v>42</v>
      </c>
      <c r="T5" s="8" t="s">
        <v>43</v>
      </c>
      <c r="U5" s="8" t="s">
        <v>44</v>
      </c>
      <c r="V5" s="8" t="s">
        <v>45</v>
      </c>
      <c r="W5" s="8" t="s">
        <v>71</v>
      </c>
      <c r="X5" s="8" t="s">
        <v>72</v>
      </c>
      <c r="Y5" s="8" t="s">
        <v>73</v>
      </c>
      <c r="Z5" s="8" t="s">
        <v>74</v>
      </c>
      <c r="AA5" s="8" t="s">
        <v>89</v>
      </c>
      <c r="AB5" s="8" t="s">
        <v>90</v>
      </c>
      <c r="AC5" s="8" t="s">
        <v>93</v>
      </c>
      <c r="AD5" s="11"/>
      <c r="AE5" s="11"/>
      <c r="AF5" s="11"/>
    </row>
    <row r="6" spans="1:32" s="6" customFormat="1">
      <c r="A6" s="46" t="s">
        <v>96</v>
      </c>
      <c r="B6" s="46" t="s">
        <v>97</v>
      </c>
      <c r="C6" s="46" t="s">
        <v>132</v>
      </c>
      <c r="D6" s="46" t="s">
        <v>10</v>
      </c>
      <c r="E6" s="10">
        <v>0</v>
      </c>
      <c r="F6" s="10">
        <v>4.3911088000000001E-5</v>
      </c>
      <c r="G6" s="10">
        <v>6.1154530000000001E-5</v>
      </c>
      <c r="H6" s="10">
        <v>8.5998915999999998E-5</v>
      </c>
      <c r="I6" s="10">
        <v>4.6360407999999898E-4</v>
      </c>
      <c r="J6" s="10">
        <v>6.0223039999999996E-4</v>
      </c>
      <c r="K6" s="10">
        <v>6.2655814999999998E-4</v>
      </c>
      <c r="L6" s="10">
        <v>6.2881510000000005E-4</v>
      </c>
      <c r="M6" s="10">
        <v>7.5976475000000005E-4</v>
      </c>
      <c r="N6" s="10">
        <v>8.3261369999999997E-4</v>
      </c>
      <c r="O6" s="10">
        <v>7.6193059999999995E-4</v>
      </c>
      <c r="P6" s="10">
        <v>7.6116376999999999E-4</v>
      </c>
      <c r="Q6" s="10">
        <v>7.1849960000000004E-4</v>
      </c>
      <c r="R6" s="10">
        <v>6.7956506999999997E-4</v>
      </c>
      <c r="S6" s="10">
        <v>7.3207443E-4</v>
      </c>
      <c r="T6" s="10">
        <v>7.6006350000000001E-4</v>
      </c>
      <c r="U6" s="10">
        <v>7.2930433000000005E-4</v>
      </c>
      <c r="V6" s="10">
        <v>7.9591259999999995E-4</v>
      </c>
      <c r="W6" s="10">
        <v>1.1322487E-3</v>
      </c>
      <c r="X6" s="10">
        <v>1.0992948000000001E-3</v>
      </c>
      <c r="Y6" s="10">
        <v>1.1063277000000001E-3</v>
      </c>
      <c r="Z6" s="10">
        <v>1.5931383999999999E-3</v>
      </c>
      <c r="AA6" s="10">
        <v>2.0448304999999998E-3</v>
      </c>
      <c r="AB6" s="10">
        <v>2.156336E-3</v>
      </c>
      <c r="AC6" s="10">
        <v>3.4358056999999999E-3</v>
      </c>
    </row>
    <row r="7" spans="1:32" s="6" customFormat="1">
      <c r="A7" s="46" t="s">
        <v>96</v>
      </c>
      <c r="B7" s="46" t="s">
        <v>98</v>
      </c>
      <c r="C7" s="46" t="s">
        <v>133</v>
      </c>
      <c r="D7" s="46" t="s">
        <v>10</v>
      </c>
      <c r="E7" s="10">
        <v>193.62142</v>
      </c>
      <c r="F7" s="10">
        <v>173.34403484034996</v>
      </c>
      <c r="G7" s="10">
        <v>155.57746788278001</v>
      </c>
      <c r="H7" s="10">
        <v>157.32599850752999</v>
      </c>
      <c r="I7" s="10">
        <v>159.8570425209999</v>
      </c>
      <c r="J7" s="10">
        <v>540.50338399999987</v>
      </c>
      <c r="K7" s="10">
        <v>588.44740599999898</v>
      </c>
      <c r="L7" s="10">
        <v>625.02925400000004</v>
      </c>
      <c r="M7" s="10">
        <v>720.00519299999996</v>
      </c>
      <c r="N7" s="10">
        <v>768.74065900000005</v>
      </c>
      <c r="O7" s="10">
        <v>731.5788970000001</v>
      </c>
      <c r="P7" s="10">
        <v>727.99466499999994</v>
      </c>
      <c r="Q7" s="10">
        <v>727.85537700000009</v>
      </c>
      <c r="R7" s="10">
        <v>544.97460699999999</v>
      </c>
      <c r="S7" s="10">
        <v>601.20256899999981</v>
      </c>
      <c r="T7" s="10">
        <v>619.43338399999993</v>
      </c>
      <c r="U7" s="10">
        <v>603.01267899999993</v>
      </c>
      <c r="V7" s="10">
        <v>617.316102</v>
      </c>
      <c r="W7" s="10">
        <v>631.35908999999901</v>
      </c>
      <c r="X7" s="10">
        <v>604.68611499999997</v>
      </c>
      <c r="Y7" s="10">
        <v>607.79859199999999</v>
      </c>
      <c r="Z7" s="10">
        <v>1148.8777219999999</v>
      </c>
      <c r="AA7" s="10">
        <v>2389.3503250000003</v>
      </c>
      <c r="AB7" s="10">
        <v>2543.8829249999999</v>
      </c>
      <c r="AC7" s="10">
        <v>2521.17</v>
      </c>
    </row>
    <row r="8" spans="1:32" s="6" customFormat="1">
      <c r="A8" s="46" t="s">
        <v>96</v>
      </c>
      <c r="B8" s="46" t="s">
        <v>99</v>
      </c>
      <c r="C8" s="46" t="s">
        <v>134</v>
      </c>
      <c r="D8" s="46" t="s">
        <v>10</v>
      </c>
      <c r="E8" s="10">
        <v>965.87741999999912</v>
      </c>
      <c r="F8" s="10">
        <v>918.44584530623001</v>
      </c>
      <c r="G8" s="10">
        <v>756.36478512722988</v>
      </c>
      <c r="H8" s="10">
        <v>762.02804281269903</v>
      </c>
      <c r="I8" s="10">
        <v>798.23100041892008</v>
      </c>
      <c r="J8" s="10">
        <v>715.34581930720014</v>
      </c>
      <c r="K8" s="10">
        <v>819.68832064219998</v>
      </c>
      <c r="L8" s="10">
        <v>880.55836378429899</v>
      </c>
      <c r="M8" s="10">
        <v>1071.6492802809989</v>
      </c>
      <c r="N8" s="10">
        <v>1130.2968627709001</v>
      </c>
      <c r="O8" s="10">
        <v>1072.4904250004001</v>
      </c>
      <c r="P8" s="10">
        <v>1084.6772067711991</v>
      </c>
      <c r="Q8" s="10">
        <v>1060.9015563911</v>
      </c>
      <c r="R8" s="10">
        <v>975.07849573709802</v>
      </c>
      <c r="S8" s="10">
        <v>1084.159564671</v>
      </c>
      <c r="T8" s="10">
        <v>1145.8625046855</v>
      </c>
      <c r="U8" s="10">
        <v>1095.7102978127989</v>
      </c>
      <c r="V8" s="10">
        <v>1109.409165544499</v>
      </c>
      <c r="W8" s="10">
        <v>775.03909936960008</v>
      </c>
      <c r="X8" s="10">
        <v>481.724398624</v>
      </c>
      <c r="Y8" s="10">
        <v>499.11393914599898</v>
      </c>
      <c r="Z8" s="10">
        <v>474.96946727420004</v>
      </c>
      <c r="AA8" s="10">
        <v>424.26889326799994</v>
      </c>
      <c r="AB8" s="10">
        <v>221.9451815004</v>
      </c>
      <c r="AC8" s="10">
        <v>235.87247128929999</v>
      </c>
    </row>
    <row r="9" spans="1:32" s="6" customFormat="1">
      <c r="A9" s="46" t="s">
        <v>96</v>
      </c>
      <c r="B9" s="46" t="s">
        <v>100</v>
      </c>
      <c r="C9" s="46" t="s">
        <v>135</v>
      </c>
      <c r="D9" s="46" t="s">
        <v>10</v>
      </c>
      <c r="E9" s="10">
        <v>1303.043514999998</v>
      </c>
      <c r="F9" s="10">
        <v>1221.8919670595822</v>
      </c>
      <c r="G9" s="10">
        <v>1042.6763201890799</v>
      </c>
      <c r="H9" s="10">
        <v>1117.81489159086</v>
      </c>
      <c r="I9" s="10">
        <v>1153.2009333923402</v>
      </c>
      <c r="J9" s="10">
        <v>1055.8940750476991</v>
      </c>
      <c r="K9" s="10">
        <v>1187.5597162577401</v>
      </c>
      <c r="L9" s="10">
        <v>1320.3192398170979</v>
      </c>
      <c r="M9" s="10">
        <v>1554.9129623993979</v>
      </c>
      <c r="N9" s="10">
        <v>1606.8830459499</v>
      </c>
      <c r="O9" s="10">
        <v>1497.264589960849</v>
      </c>
      <c r="P9" s="10">
        <v>1592.9277174897993</v>
      </c>
      <c r="Q9" s="10">
        <v>1554.9338981042999</v>
      </c>
      <c r="R9" s="10">
        <v>1415.7298921846977</v>
      </c>
      <c r="S9" s="10">
        <v>1584.0469139807003</v>
      </c>
      <c r="T9" s="10">
        <v>1653.3441345437982</v>
      </c>
      <c r="U9" s="10">
        <v>1655.62104661426</v>
      </c>
      <c r="V9" s="10">
        <v>1633.3680375411989</v>
      </c>
      <c r="W9" s="10">
        <v>1555.8083983113979</v>
      </c>
      <c r="X9" s="10">
        <v>1448.9967811629988</v>
      </c>
      <c r="Y9" s="10">
        <v>1446.5264009492989</v>
      </c>
      <c r="Z9" s="10">
        <v>1390.370409142</v>
      </c>
      <c r="AA9" s="10">
        <v>1262.6733600509997</v>
      </c>
      <c r="AB9" s="10">
        <v>1335.935696125299</v>
      </c>
      <c r="AC9" s="10">
        <v>344.20630144199902</v>
      </c>
    </row>
    <row r="10" spans="1:32" s="6" customFormat="1">
      <c r="A10" s="46" t="s">
        <v>96</v>
      </c>
      <c r="B10" s="46" t="s">
        <v>101</v>
      </c>
      <c r="C10" s="46" t="s">
        <v>136</v>
      </c>
      <c r="D10" s="46" t="s">
        <v>10</v>
      </c>
      <c r="E10" s="10">
        <v>29.5642969999999</v>
      </c>
      <c r="F10" s="10">
        <v>26.208948451609999</v>
      </c>
      <c r="G10" s="10">
        <v>24.842096572003999</v>
      </c>
      <c r="H10" s="10">
        <v>25.79330120873</v>
      </c>
      <c r="I10" s="10">
        <v>157.82877099999899</v>
      </c>
      <c r="J10" s="10">
        <v>147.9185159999989</v>
      </c>
      <c r="K10" s="10">
        <v>165.24699600000002</v>
      </c>
      <c r="L10" s="10">
        <v>181.69367000000003</v>
      </c>
      <c r="M10" s="10">
        <v>209.51835700000001</v>
      </c>
      <c r="N10" s="10">
        <v>224.224627</v>
      </c>
      <c r="O10" s="10">
        <v>206.85415</v>
      </c>
      <c r="P10" s="10">
        <v>212.39192599999902</v>
      </c>
      <c r="Q10" s="10">
        <v>215.828553</v>
      </c>
      <c r="R10" s="10">
        <v>202.71619799999991</v>
      </c>
      <c r="S10" s="10">
        <v>215.52323699999999</v>
      </c>
      <c r="T10" s="10">
        <v>230.24384000000001</v>
      </c>
      <c r="U10" s="10">
        <v>233.95771000000002</v>
      </c>
      <c r="V10" s="10">
        <v>228.76648</v>
      </c>
      <c r="W10" s="10">
        <v>224.02101999999999</v>
      </c>
      <c r="X10" s="10">
        <v>198.64677</v>
      </c>
      <c r="Y10" s="10">
        <v>208.33237</v>
      </c>
      <c r="Z10" s="10">
        <v>202.87327999999999</v>
      </c>
      <c r="AA10" s="10">
        <v>175.58704</v>
      </c>
      <c r="AB10" s="10">
        <v>176.58825999999999</v>
      </c>
      <c r="AC10" s="10">
        <v>184.76868999999999</v>
      </c>
    </row>
    <row r="11" spans="1:32" s="6" customFormat="1">
      <c r="A11" s="46" t="s">
        <v>96</v>
      </c>
      <c r="B11" s="46" t="s">
        <v>102</v>
      </c>
      <c r="C11" s="46" t="s">
        <v>137</v>
      </c>
      <c r="D11" s="46" t="s">
        <v>10</v>
      </c>
      <c r="E11" s="10">
        <v>742.22357999999997</v>
      </c>
      <c r="F11" s="10">
        <v>709.24196856901904</v>
      </c>
      <c r="G11" s="10">
        <v>591.33044284701896</v>
      </c>
      <c r="H11" s="10">
        <v>656.41082166475996</v>
      </c>
      <c r="I11" s="10">
        <v>612.83369463388897</v>
      </c>
      <c r="J11" s="10">
        <v>598.31291542539998</v>
      </c>
      <c r="K11" s="10">
        <v>668.94579541659903</v>
      </c>
      <c r="L11" s="10">
        <v>779.72058365390012</v>
      </c>
      <c r="M11" s="10">
        <v>874.02416033880002</v>
      </c>
      <c r="N11" s="10">
        <v>957.25711211950011</v>
      </c>
      <c r="O11" s="10">
        <v>904.56591920400001</v>
      </c>
      <c r="P11" s="10">
        <v>915.32437070000003</v>
      </c>
      <c r="Q11" s="10">
        <v>904.99202323070006</v>
      </c>
      <c r="R11" s="10">
        <v>770.69878903439985</v>
      </c>
      <c r="S11" s="10">
        <v>873.22265638969895</v>
      </c>
      <c r="T11" s="10">
        <v>913.13875681049899</v>
      </c>
      <c r="U11" s="10">
        <v>938.84329339449994</v>
      </c>
      <c r="V11" s="10">
        <v>903.0088548499001</v>
      </c>
      <c r="W11" s="10">
        <v>938.331681</v>
      </c>
      <c r="X11" s="10">
        <v>886.89430599999889</v>
      </c>
      <c r="Y11" s="10">
        <v>901.64482399999997</v>
      </c>
      <c r="Z11" s="10">
        <v>878.31603900000005</v>
      </c>
      <c r="AA11" s="10">
        <v>742.35043099999984</v>
      </c>
      <c r="AB11" s="10">
        <v>797.6377819999999</v>
      </c>
      <c r="AC11" s="10">
        <v>813.98111299999994</v>
      </c>
    </row>
    <row r="12" spans="1:32" s="6" customFormat="1">
      <c r="A12" s="46" t="s">
        <v>96</v>
      </c>
      <c r="B12" s="46" t="s">
        <v>103</v>
      </c>
      <c r="C12" s="46" t="s">
        <v>138</v>
      </c>
      <c r="D12" s="46" t="s">
        <v>10</v>
      </c>
      <c r="E12" s="10">
        <v>1194.76738</v>
      </c>
      <c r="F12" s="10">
        <v>1085.8922018501898</v>
      </c>
      <c r="G12" s="10">
        <v>906.81512521977993</v>
      </c>
      <c r="H12" s="10">
        <v>924.51784867249</v>
      </c>
      <c r="I12" s="10">
        <v>900.37692069142906</v>
      </c>
      <c r="J12" s="10">
        <v>818.35604327039994</v>
      </c>
      <c r="K12" s="10">
        <v>948.30895920599903</v>
      </c>
      <c r="L12" s="10">
        <v>1149.9990284804001</v>
      </c>
      <c r="M12" s="10">
        <v>1307.532209607599</v>
      </c>
      <c r="N12" s="10">
        <v>1397.0586109977999</v>
      </c>
      <c r="O12" s="10">
        <v>1334.0384129399999</v>
      </c>
      <c r="P12" s="10">
        <v>1352.3777299516989</v>
      </c>
      <c r="Q12" s="10">
        <v>1351.700920173</v>
      </c>
      <c r="R12" s="10">
        <v>1183.2020974027989</v>
      </c>
      <c r="S12" s="10">
        <v>1299.4823709345001</v>
      </c>
      <c r="T12" s="10">
        <v>1356.2348486249989</v>
      </c>
      <c r="U12" s="10">
        <v>1406.2150050700002</v>
      </c>
      <c r="V12" s="10">
        <v>1374.0510999999999</v>
      </c>
      <c r="W12" s="10">
        <v>1333.4326449999999</v>
      </c>
      <c r="X12" s="10">
        <v>1333.3747499999999</v>
      </c>
      <c r="Y12" s="10">
        <v>1346.6104</v>
      </c>
      <c r="Z12" s="10">
        <v>1322.54881</v>
      </c>
      <c r="AA12" s="10">
        <v>1117.225254999998</v>
      </c>
      <c r="AB12" s="10">
        <v>961.03311999999892</v>
      </c>
      <c r="AC12" s="10">
        <v>1011.8778999999988</v>
      </c>
    </row>
    <row r="13" spans="1:32" s="6" customFormat="1">
      <c r="A13" s="46" t="s">
        <v>96</v>
      </c>
      <c r="B13" s="46" t="s">
        <v>104</v>
      </c>
      <c r="C13" s="46" t="s">
        <v>27</v>
      </c>
      <c r="D13" s="46" t="s">
        <v>10</v>
      </c>
      <c r="E13" s="10">
        <v>3236.5854289999993</v>
      </c>
      <c r="F13" s="10">
        <v>3096.6928078061505</v>
      </c>
      <c r="G13" s="10">
        <v>2706.2920228737698</v>
      </c>
      <c r="H13" s="10">
        <v>2762.0502601344178</v>
      </c>
      <c r="I13" s="10">
        <v>2672.6128154949974</v>
      </c>
      <c r="J13" s="10">
        <v>2681.4093059999982</v>
      </c>
      <c r="K13" s="10">
        <v>3149.8293549999989</v>
      </c>
      <c r="L13" s="10">
        <v>3701.9400219999975</v>
      </c>
      <c r="M13" s="10">
        <v>4035.6956140000002</v>
      </c>
      <c r="N13" s="10">
        <v>5781.8342799999991</v>
      </c>
      <c r="O13" s="10">
        <v>10354.785919999998</v>
      </c>
      <c r="P13" s="10">
        <v>10714.218441999998</v>
      </c>
      <c r="Q13" s="10">
        <v>10439.133782999999</v>
      </c>
      <c r="R13" s="10">
        <v>8692.204843999998</v>
      </c>
      <c r="S13" s="10">
        <v>9561.4939400000003</v>
      </c>
      <c r="T13" s="10">
        <v>10142.764546999999</v>
      </c>
      <c r="U13" s="10">
        <v>10826.190356999999</v>
      </c>
      <c r="V13" s="10">
        <v>12053.639757999988</v>
      </c>
      <c r="W13" s="10">
        <v>14840.085498</v>
      </c>
      <c r="X13" s="10">
        <v>17496.826349999996</v>
      </c>
      <c r="Y13" s="10">
        <v>17933.818223999901</v>
      </c>
      <c r="Z13" s="10">
        <v>18187.218284999999</v>
      </c>
      <c r="AA13" s="10">
        <v>14967.0974369999</v>
      </c>
      <c r="AB13" s="10">
        <v>15340.303411999999</v>
      </c>
      <c r="AC13" s="10">
        <v>16009.879439999999</v>
      </c>
    </row>
    <row r="14" spans="1:32" s="6" customFormat="1">
      <c r="A14" s="46" t="s">
        <v>96</v>
      </c>
      <c r="B14" s="46" t="s">
        <v>105</v>
      </c>
      <c r="C14" s="46" t="s">
        <v>139</v>
      </c>
      <c r="D14" s="46" t="s">
        <v>10</v>
      </c>
      <c r="E14" s="10">
        <v>0</v>
      </c>
      <c r="F14" s="10">
        <v>4.420837E-5</v>
      </c>
      <c r="G14" s="10">
        <v>7.0113353999999898E-5</v>
      </c>
      <c r="H14" s="10">
        <v>1.062917E-4</v>
      </c>
      <c r="I14" s="10">
        <v>1.9845966E-4</v>
      </c>
      <c r="J14" s="10">
        <v>9.501081E-4</v>
      </c>
      <c r="K14" s="10">
        <v>9.4866539999999896E-4</v>
      </c>
      <c r="L14" s="10">
        <v>1.1804469E-3</v>
      </c>
      <c r="M14" s="10">
        <v>1.3157628999999999E-3</v>
      </c>
      <c r="N14" s="10">
        <v>1.5066469E-3</v>
      </c>
      <c r="O14" s="10">
        <v>1.4219313999999999E-3</v>
      </c>
      <c r="P14" s="10">
        <v>1.3905002999999999E-3</v>
      </c>
      <c r="Q14" s="10">
        <v>1.3358325000000001E-3</v>
      </c>
      <c r="R14" s="10">
        <v>1.1905800999999999E-3</v>
      </c>
      <c r="S14" s="10">
        <v>1.3199951000000001E-3</v>
      </c>
      <c r="T14" s="10">
        <v>1.3159675000000001E-3</v>
      </c>
      <c r="U14" s="10">
        <v>7.407734E-3</v>
      </c>
      <c r="V14" s="10">
        <v>7.1306629999999998E-3</v>
      </c>
      <c r="W14" s="10">
        <v>1.2278436E-2</v>
      </c>
      <c r="X14" s="10">
        <v>69.290503999999999</v>
      </c>
      <c r="Y14" s="10">
        <v>70.466643999999903</v>
      </c>
      <c r="Z14" s="10">
        <v>796.65404999999998</v>
      </c>
      <c r="AA14" s="10">
        <v>677.74099999999999</v>
      </c>
      <c r="AB14" s="10">
        <v>2950.13</v>
      </c>
      <c r="AC14" s="10">
        <v>2999.3751999999999</v>
      </c>
    </row>
    <row r="15" spans="1:32" s="6" customFormat="1">
      <c r="A15" s="46" t="s">
        <v>166</v>
      </c>
      <c r="B15" s="46" t="s">
        <v>106</v>
      </c>
      <c r="C15" s="46" t="s">
        <v>140</v>
      </c>
      <c r="D15" s="46" t="s">
        <v>10</v>
      </c>
      <c r="E15" s="10">
        <v>429.26580999999999</v>
      </c>
      <c r="F15" s="10">
        <v>387.20311178625707</v>
      </c>
      <c r="G15" s="10">
        <v>346.41706172433396</v>
      </c>
      <c r="H15" s="10">
        <v>270.64713496443596</v>
      </c>
      <c r="I15" s="10">
        <v>264.32247312133001</v>
      </c>
      <c r="J15" s="10">
        <v>210.13953761886501</v>
      </c>
      <c r="K15" s="10">
        <v>164.57486200372</v>
      </c>
      <c r="L15" s="10">
        <v>175.65310604469991</v>
      </c>
      <c r="M15" s="10">
        <v>207.61878933008001</v>
      </c>
      <c r="N15" s="10">
        <v>243.04194927920997</v>
      </c>
      <c r="O15" s="10">
        <v>234.53674775496989</v>
      </c>
      <c r="P15" s="10">
        <v>241.97062035014</v>
      </c>
      <c r="Q15" s="10">
        <v>281.50074539054987</v>
      </c>
      <c r="R15" s="10">
        <v>305.79526560791004</v>
      </c>
      <c r="S15" s="10">
        <v>300.62703114792998</v>
      </c>
      <c r="T15" s="10">
        <v>317.31427811095</v>
      </c>
      <c r="U15" s="10">
        <v>313.21146650115003</v>
      </c>
      <c r="V15" s="10">
        <v>307.82938678869999</v>
      </c>
      <c r="W15" s="10">
        <v>294.99491797730002</v>
      </c>
      <c r="X15" s="10">
        <v>316.91860599999995</v>
      </c>
      <c r="Y15" s="10">
        <v>339.86902700000002</v>
      </c>
      <c r="Z15" s="10">
        <v>337.17301400000002</v>
      </c>
      <c r="AA15" s="10">
        <v>356.46530999999999</v>
      </c>
      <c r="AB15" s="10">
        <v>355.54545999999999</v>
      </c>
      <c r="AC15" s="10">
        <v>366.08438999999998</v>
      </c>
    </row>
    <row r="16" spans="1:32" s="6" customFormat="1">
      <c r="A16" s="46" t="s">
        <v>166</v>
      </c>
      <c r="B16" s="46" t="s">
        <v>107</v>
      </c>
      <c r="C16" s="46" t="s">
        <v>141</v>
      </c>
      <c r="D16" s="46" t="s">
        <v>10</v>
      </c>
      <c r="E16" s="10">
        <v>1251.9451300000001</v>
      </c>
      <c r="F16" s="10">
        <v>1143.8548636614701</v>
      </c>
      <c r="G16" s="10">
        <v>1042.6130911454597</v>
      </c>
      <c r="H16" s="10">
        <v>819.07606849999991</v>
      </c>
      <c r="I16" s="10">
        <v>1772.0284169999991</v>
      </c>
      <c r="J16" s="10">
        <v>1424.412914</v>
      </c>
      <c r="K16" s="10">
        <v>1204.3296349999989</v>
      </c>
      <c r="L16" s="10">
        <v>1328.9077600000001</v>
      </c>
      <c r="M16" s="10">
        <v>1583.541837999999</v>
      </c>
      <c r="N16" s="10">
        <v>1975.4171739999999</v>
      </c>
      <c r="O16" s="10">
        <v>1867.432734</v>
      </c>
      <c r="P16" s="10">
        <v>1931.8366290000001</v>
      </c>
      <c r="Q16" s="10">
        <v>2189.7269500000002</v>
      </c>
      <c r="R16" s="10">
        <v>2201.4941979999999</v>
      </c>
      <c r="S16" s="10">
        <v>2218.9232830000001</v>
      </c>
      <c r="T16" s="10">
        <v>2355.5501899999999</v>
      </c>
      <c r="U16" s="10">
        <v>2411.3068199999998</v>
      </c>
      <c r="V16" s="10">
        <v>2294.925467</v>
      </c>
      <c r="W16" s="10">
        <v>2396.693143</v>
      </c>
      <c r="X16" s="10">
        <v>2213.532189999999</v>
      </c>
      <c r="Y16" s="10">
        <v>2344.3697999999999</v>
      </c>
      <c r="Z16" s="10">
        <v>3192.8556599999997</v>
      </c>
      <c r="AA16" s="10">
        <v>2787.79297</v>
      </c>
      <c r="AB16" s="10">
        <v>3757.4857099999999</v>
      </c>
      <c r="AC16" s="10">
        <v>3900.44085</v>
      </c>
    </row>
    <row r="17" spans="1:29" s="6" customFormat="1">
      <c r="A17" s="46" t="s">
        <v>166</v>
      </c>
      <c r="B17" s="46" t="s">
        <v>108</v>
      </c>
      <c r="C17" s="46" t="s">
        <v>142</v>
      </c>
      <c r="D17" s="46" t="s">
        <v>10</v>
      </c>
      <c r="E17" s="10">
        <v>2112.0175599999993</v>
      </c>
      <c r="F17" s="10">
        <v>2048.100346882019</v>
      </c>
      <c r="G17" s="10">
        <v>3167.5361899999998</v>
      </c>
      <c r="H17" s="10">
        <v>3126.9937599999967</v>
      </c>
      <c r="I17" s="10">
        <v>12457.2264399999</v>
      </c>
      <c r="J17" s="10">
        <v>14842.188361</v>
      </c>
      <c r="K17" s="10">
        <v>16465.890829</v>
      </c>
      <c r="L17" s="10">
        <v>15692.938113999999</v>
      </c>
      <c r="M17" s="10">
        <v>16251.664712</v>
      </c>
      <c r="N17" s="10">
        <v>16350.396239999998</v>
      </c>
      <c r="O17" s="10">
        <v>15950.518324999999</v>
      </c>
      <c r="P17" s="10">
        <v>16814.832209</v>
      </c>
      <c r="Q17" s="10">
        <v>16814.376680000001</v>
      </c>
      <c r="R17" s="10">
        <v>14918.27483</v>
      </c>
      <c r="S17" s="10">
        <v>15445.776903999998</v>
      </c>
      <c r="T17" s="10">
        <v>17019.603339999998</v>
      </c>
      <c r="U17" s="10">
        <v>17082.687858999998</v>
      </c>
      <c r="V17" s="10">
        <v>17178.152867999997</v>
      </c>
      <c r="W17" s="10">
        <v>16802.5638499999</v>
      </c>
      <c r="X17" s="10">
        <v>16544.361528000001</v>
      </c>
      <c r="Y17" s="10">
        <v>17578.266040999999</v>
      </c>
      <c r="Z17" s="10">
        <v>17302.586810999997</v>
      </c>
      <c r="AA17" s="10">
        <v>14911.13637</v>
      </c>
      <c r="AB17" s="10">
        <v>15550.52749</v>
      </c>
      <c r="AC17" s="10">
        <v>17041.489909999898</v>
      </c>
    </row>
    <row r="18" spans="1:29" s="6" customFormat="1">
      <c r="A18" s="46" t="s">
        <v>166</v>
      </c>
      <c r="B18" s="46" t="s">
        <v>109</v>
      </c>
      <c r="C18" s="46" t="s">
        <v>143</v>
      </c>
      <c r="D18" s="46" t="s">
        <v>10</v>
      </c>
      <c r="E18" s="10">
        <v>33.069600000000001</v>
      </c>
      <c r="F18" s="10">
        <v>47.289316105494002</v>
      </c>
      <c r="G18" s="10">
        <v>85.77446376155001</v>
      </c>
      <c r="H18" s="10">
        <v>83.835116607259991</v>
      </c>
      <c r="I18" s="10">
        <v>82.040763311350005</v>
      </c>
      <c r="J18" s="10">
        <v>77.949702336299993</v>
      </c>
      <c r="K18" s="10">
        <v>73.941012598870003</v>
      </c>
      <c r="L18" s="10">
        <v>71.532905825799887</v>
      </c>
      <c r="M18" s="10">
        <v>74.780531383030009</v>
      </c>
      <c r="N18" s="10">
        <v>73.683847329000002</v>
      </c>
      <c r="O18" s="10">
        <v>88.793567804269998</v>
      </c>
      <c r="P18" s="10">
        <v>89.470722345230001</v>
      </c>
      <c r="Q18" s="10">
        <v>92.401212169030003</v>
      </c>
      <c r="R18" s="10">
        <v>96.209316027419987</v>
      </c>
      <c r="S18" s="10">
        <v>93.35639624097</v>
      </c>
      <c r="T18" s="10">
        <v>91.30380506297999</v>
      </c>
      <c r="U18" s="10">
        <v>92.654759022850001</v>
      </c>
      <c r="V18" s="10">
        <v>96.342941407829997</v>
      </c>
      <c r="W18" s="10">
        <v>91.306666197799998</v>
      </c>
      <c r="X18" s="10">
        <v>1.6204176999999899E-3</v>
      </c>
      <c r="Y18" s="10">
        <v>2.370343E-3</v>
      </c>
      <c r="Z18" s="10">
        <v>4.2589879999999997E-2</v>
      </c>
      <c r="AA18" s="10">
        <v>551.86199999999997</v>
      </c>
      <c r="AB18" s="10">
        <v>601.43989999999997</v>
      </c>
      <c r="AC18" s="10">
        <v>624.97815000000003</v>
      </c>
    </row>
    <row r="19" spans="1:29" s="6" customFormat="1">
      <c r="A19" s="46" t="s">
        <v>166</v>
      </c>
      <c r="B19" s="46" t="s">
        <v>110</v>
      </c>
      <c r="C19" s="46" t="s">
        <v>144</v>
      </c>
      <c r="D19" s="46" t="s">
        <v>10</v>
      </c>
      <c r="E19" s="10">
        <v>760.45887719999985</v>
      </c>
      <c r="F19" s="10">
        <v>1050.7750520591489</v>
      </c>
      <c r="G19" s="10">
        <v>2527.5184166185786</v>
      </c>
      <c r="H19" s="10">
        <v>2241.8746561484604</v>
      </c>
      <c r="I19" s="10">
        <v>2251.0476835329291</v>
      </c>
      <c r="J19" s="10">
        <v>2059.6555352161986</v>
      </c>
      <c r="K19" s="10">
        <v>1992.0983975728502</v>
      </c>
      <c r="L19" s="10">
        <v>1790.1648301214204</v>
      </c>
      <c r="M19" s="10">
        <v>2081.6600823292601</v>
      </c>
      <c r="N19" s="10">
        <v>2214.43341522125</v>
      </c>
      <c r="O19" s="10">
        <v>2464.6239512173502</v>
      </c>
      <c r="P19" s="10">
        <v>2544.1537171977088</v>
      </c>
      <c r="Q19" s="10">
        <v>2597.9676723026778</v>
      </c>
      <c r="R19" s="10">
        <v>2667.1166522880794</v>
      </c>
      <c r="S19" s="10">
        <v>2473.256295096</v>
      </c>
      <c r="T19" s="10">
        <v>2443.2600853619401</v>
      </c>
      <c r="U19" s="10">
        <v>2375.7046296914705</v>
      </c>
      <c r="V19" s="10">
        <v>2608.70790368192</v>
      </c>
      <c r="W19" s="10">
        <v>2472.9021026116998</v>
      </c>
      <c r="X19" s="10">
        <v>2381.0791112646602</v>
      </c>
      <c r="Y19" s="10">
        <v>2566.0984630827984</v>
      </c>
      <c r="Z19" s="10">
        <v>2620.1252301494001</v>
      </c>
      <c r="AA19" s="10">
        <v>2478.027871770199</v>
      </c>
      <c r="AB19" s="10">
        <v>2590.5010975085997</v>
      </c>
      <c r="AC19" s="10">
        <v>2606.2452593309999</v>
      </c>
    </row>
    <row r="20" spans="1:29" s="6" customFormat="1">
      <c r="A20" s="46" t="s">
        <v>166</v>
      </c>
      <c r="B20" s="46" t="s">
        <v>111</v>
      </c>
      <c r="C20" s="46" t="s">
        <v>145</v>
      </c>
      <c r="D20" s="46" t="s">
        <v>10</v>
      </c>
      <c r="E20" s="10">
        <v>1330.79495</v>
      </c>
      <c r="F20" s="10">
        <v>1033.6238241097501</v>
      </c>
      <c r="G20" s="10">
        <v>1397.7847916912699</v>
      </c>
      <c r="H20" s="10">
        <v>1274.005667757129</v>
      </c>
      <c r="I20" s="10">
        <v>1198.6182604728297</v>
      </c>
      <c r="J20" s="10">
        <v>1153.6482342972001</v>
      </c>
      <c r="K20" s="10">
        <v>1187.3826350021689</v>
      </c>
      <c r="L20" s="10">
        <v>1073.9910518623778</v>
      </c>
      <c r="M20" s="10">
        <v>1269.5548313679699</v>
      </c>
      <c r="N20" s="10">
        <v>1298.1271902305198</v>
      </c>
      <c r="O20" s="10">
        <v>1317.30130549157</v>
      </c>
      <c r="P20" s="10">
        <v>1377.117032584199</v>
      </c>
      <c r="Q20" s="10">
        <v>1404.62246736466</v>
      </c>
      <c r="R20" s="10">
        <v>1299.5276711737397</v>
      </c>
      <c r="S20" s="10">
        <v>1322.9553746180188</v>
      </c>
      <c r="T20" s="10">
        <v>1376.2537200423001</v>
      </c>
      <c r="U20" s="10">
        <v>1306.3824974936001</v>
      </c>
      <c r="V20" s="10">
        <v>1449.8420038027389</v>
      </c>
      <c r="W20" s="10">
        <v>1398.7871532111201</v>
      </c>
      <c r="X20" s="10">
        <v>1339.3069186233001</v>
      </c>
      <c r="Y20" s="10">
        <v>1427.4841072684001</v>
      </c>
      <c r="Z20" s="10">
        <v>1460.4987258675001</v>
      </c>
      <c r="AA20" s="10">
        <v>1282.2842656585999</v>
      </c>
      <c r="AB20" s="10">
        <v>1364.8676608905998</v>
      </c>
      <c r="AC20" s="10">
        <v>1440.970231735598</v>
      </c>
    </row>
    <row r="21" spans="1:29" s="6" customFormat="1">
      <c r="A21" s="46" t="s">
        <v>166</v>
      </c>
      <c r="B21" s="46" t="s">
        <v>112</v>
      </c>
      <c r="C21" s="46" t="s">
        <v>146</v>
      </c>
      <c r="D21" s="46" t="s">
        <v>10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row>
    <row r="22" spans="1:29" s="6" customFormat="1">
      <c r="A22" s="46" t="s">
        <v>166</v>
      </c>
      <c r="B22" s="46" t="s">
        <v>113</v>
      </c>
      <c r="C22" s="46" t="s">
        <v>147</v>
      </c>
      <c r="D22" s="46" t="s">
        <v>10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row>
    <row r="23" spans="1:29" s="6" customFormat="1">
      <c r="A23" s="46" t="s">
        <v>166</v>
      </c>
      <c r="B23" s="46" t="s">
        <v>196</v>
      </c>
      <c r="C23" s="46" t="s">
        <v>197</v>
      </c>
      <c r="D23" s="46" t="s">
        <v>10</v>
      </c>
      <c r="E23" s="10">
        <v>0</v>
      </c>
      <c r="F23" s="10">
        <v>3.3246623999999997E-4</v>
      </c>
      <c r="G23" s="10">
        <v>2303.7269999999999</v>
      </c>
      <c r="H23" s="10">
        <v>6223.9486999999999</v>
      </c>
      <c r="I23" s="10">
        <v>4881.2129999999997</v>
      </c>
      <c r="J23" s="10">
        <v>4802.4529999999904</v>
      </c>
      <c r="K23" s="10">
        <v>5395.5385999999999</v>
      </c>
      <c r="L23" s="10">
        <v>5276.0312000000004</v>
      </c>
      <c r="M23" s="10">
        <v>5248.8446999999996</v>
      </c>
      <c r="N23" s="10">
        <v>5588.4319999999998</v>
      </c>
      <c r="O23" s="10">
        <v>5249.6629999999996</v>
      </c>
      <c r="P23" s="10">
        <v>5618.5630000000001</v>
      </c>
      <c r="Q23" s="10">
        <v>5637.9790000000003</v>
      </c>
      <c r="R23" s="10">
        <v>4946.1719999999996</v>
      </c>
      <c r="S23" s="10">
        <v>5108.0839999999998</v>
      </c>
      <c r="T23" s="10">
        <v>5631.1610000000001</v>
      </c>
      <c r="U23" s="10">
        <v>5935.2579999999998</v>
      </c>
      <c r="V23" s="10">
        <v>5741.1377000000002</v>
      </c>
      <c r="W23" s="10">
        <v>5878.8760000000002</v>
      </c>
      <c r="X23" s="10">
        <v>5587.9219999999996</v>
      </c>
      <c r="Y23" s="10">
        <v>6036.4880000000003</v>
      </c>
      <c r="Z23" s="10">
        <v>5952.0369999999903</v>
      </c>
      <c r="AA23" s="10">
        <v>5029.3257000000003</v>
      </c>
      <c r="AB23" s="10">
        <v>5237.1049999999996</v>
      </c>
      <c r="AC23" s="10">
        <v>5793.2919999999904</v>
      </c>
    </row>
    <row r="24" spans="1:29" s="6" customFormat="1">
      <c r="A24" s="46" t="s">
        <v>167</v>
      </c>
      <c r="B24" s="46" t="s">
        <v>114</v>
      </c>
      <c r="C24" s="46" t="s">
        <v>148</v>
      </c>
      <c r="D24" s="46" t="s">
        <v>10</v>
      </c>
      <c r="E24" s="10">
        <v>0</v>
      </c>
      <c r="F24" s="10">
        <v>7.9915999999999997E-3</v>
      </c>
      <c r="G24" s="10">
        <v>7.4126612999999997E-3</v>
      </c>
      <c r="H24" s="10">
        <v>6.9468925000000003E-3</v>
      </c>
      <c r="I24" s="10">
        <v>6.8112826000000003E-3</v>
      </c>
      <c r="J24" s="10">
        <v>6.8268835999999999E-3</v>
      </c>
      <c r="K24" s="10">
        <v>7.156791E-3</v>
      </c>
      <c r="L24" s="10">
        <v>6.3742829999999997E-3</v>
      </c>
      <c r="M24" s="10">
        <v>7.6222190000000004E-3</v>
      </c>
      <c r="N24" s="10">
        <v>8.3210179999999995E-3</v>
      </c>
      <c r="O24" s="10">
        <v>7.07947E-3</v>
      </c>
      <c r="P24" s="10">
        <v>7.0981145999999898E-3</v>
      </c>
      <c r="Q24" s="10">
        <v>7.2042284999999998E-3</v>
      </c>
      <c r="R24" s="10">
        <v>6.7230463000000004E-3</v>
      </c>
      <c r="S24" s="10">
        <v>6.8792515E-3</v>
      </c>
      <c r="T24" s="10">
        <v>7.1198579999999997E-3</v>
      </c>
      <c r="U24" s="10">
        <v>6.4321426000000003E-3</v>
      </c>
      <c r="V24" s="10">
        <v>7.2515932999999899E-3</v>
      </c>
      <c r="W24" s="10">
        <v>7.16754E-3</v>
      </c>
      <c r="X24" s="10">
        <v>7.0733609999999898E-3</v>
      </c>
      <c r="Y24" s="10">
        <v>7.560364E-3</v>
      </c>
      <c r="Z24" s="10">
        <v>8.519291E-3</v>
      </c>
      <c r="AA24" s="10">
        <v>7.5962299999999998E-3</v>
      </c>
      <c r="AB24" s="10">
        <v>7.8749619999999992E-3</v>
      </c>
      <c r="AC24" s="10">
        <v>752.11429999999996</v>
      </c>
    </row>
    <row r="25" spans="1:29" s="6" customFormat="1">
      <c r="A25" s="46" t="s">
        <v>167</v>
      </c>
      <c r="B25" s="46" t="s">
        <v>115</v>
      </c>
      <c r="C25" s="46" t="s">
        <v>149</v>
      </c>
      <c r="D25" s="46" t="s">
        <v>10</v>
      </c>
      <c r="E25" s="10">
        <v>1365.4577180000001</v>
      </c>
      <c r="F25" s="10">
        <v>1247.0989001786688</v>
      </c>
      <c r="G25" s="10">
        <v>1084.1467789472999</v>
      </c>
      <c r="H25" s="10">
        <v>952.30989639639904</v>
      </c>
      <c r="I25" s="10">
        <v>1219.4836421729997</v>
      </c>
      <c r="J25" s="10">
        <v>1253.9764847188001</v>
      </c>
      <c r="K25" s="10">
        <v>1235.1452803964398</v>
      </c>
      <c r="L25" s="10">
        <v>1237.0403757127299</v>
      </c>
      <c r="M25" s="10">
        <v>1359.3714641182501</v>
      </c>
      <c r="N25" s="10">
        <v>1385.1430548786989</v>
      </c>
      <c r="O25" s="10">
        <v>1368.1374540347001</v>
      </c>
      <c r="P25" s="10">
        <v>1410.190394155499</v>
      </c>
      <c r="Q25" s="10">
        <v>1461.523833964799</v>
      </c>
      <c r="R25" s="10">
        <v>1379.8458116437</v>
      </c>
      <c r="S25" s="10">
        <v>1399.5194950218988</v>
      </c>
      <c r="T25" s="10">
        <v>1350.3026305450999</v>
      </c>
      <c r="U25" s="10">
        <v>1350.09274668547</v>
      </c>
      <c r="V25" s="10">
        <v>1419.5886681268</v>
      </c>
      <c r="W25" s="10">
        <v>1379.7900899924591</v>
      </c>
      <c r="X25" s="10">
        <v>1304.62041353</v>
      </c>
      <c r="Y25" s="10">
        <v>1392.541929550699</v>
      </c>
      <c r="Z25" s="10">
        <v>1411.290926700997</v>
      </c>
      <c r="AA25" s="10">
        <v>1518.4357199999999</v>
      </c>
      <c r="AB25" s="10">
        <v>2303.2538499999991</v>
      </c>
      <c r="AC25" s="10">
        <v>2208.3958200000002</v>
      </c>
    </row>
    <row r="26" spans="1:29" s="6" customFormat="1">
      <c r="A26" s="46" t="s">
        <v>167</v>
      </c>
      <c r="B26" s="46" t="s">
        <v>116</v>
      </c>
      <c r="C26" s="46" t="s">
        <v>150</v>
      </c>
      <c r="D26" s="46" t="s">
        <v>10</v>
      </c>
      <c r="E26" s="10">
        <v>0</v>
      </c>
      <c r="F26" s="10">
        <v>4.0688056999999998E-4</v>
      </c>
      <c r="G26" s="10">
        <v>3.9064826E-4</v>
      </c>
      <c r="H26" s="10">
        <v>3.8390796000000002E-4</v>
      </c>
      <c r="I26" s="10">
        <v>3.3730792000000002E-4</v>
      </c>
      <c r="J26" s="10">
        <v>3.5645216000000001E-4</v>
      </c>
      <c r="K26" s="10">
        <v>3.3746667999999899E-4</v>
      </c>
      <c r="L26" s="10">
        <v>3.1261015E-4</v>
      </c>
      <c r="M26" s="10">
        <v>3.5806489999999999E-4</v>
      </c>
      <c r="N26" s="10">
        <v>4.1391947999999999E-4</v>
      </c>
      <c r="O26" s="10">
        <v>3.6541729999999998E-4</v>
      </c>
      <c r="P26" s="10">
        <v>3.7046529999999999E-4</v>
      </c>
      <c r="Q26" s="10">
        <v>3.7259332000000002E-4</v>
      </c>
      <c r="R26" s="10">
        <v>3.1790376000000002E-4</v>
      </c>
      <c r="S26" s="10">
        <v>3.4472757000000002E-4</v>
      </c>
      <c r="T26" s="10">
        <v>3.5101221999999998E-4</v>
      </c>
      <c r="U26" s="10">
        <v>3.3591832999999997E-4</v>
      </c>
      <c r="V26" s="10">
        <v>3.6899922999999898E-4</v>
      </c>
      <c r="W26" s="10">
        <v>3.7559733000000001E-4</v>
      </c>
      <c r="X26" s="10">
        <v>4.5485445000000002E-4</v>
      </c>
      <c r="Y26" s="10">
        <v>6.4542560000000002E-4</v>
      </c>
      <c r="Z26" s="10">
        <v>1.0977017E-3</v>
      </c>
      <c r="AA26" s="10">
        <v>9.1264380000000004E-4</v>
      </c>
      <c r="AB26" s="10">
        <v>9.971521000000001E-4</v>
      </c>
      <c r="AC26" s="10">
        <v>1.0154353E-3</v>
      </c>
    </row>
    <row r="27" spans="1:29" s="6" customFormat="1">
      <c r="A27" s="46" t="s">
        <v>167</v>
      </c>
      <c r="B27" s="46" t="s">
        <v>117</v>
      </c>
      <c r="C27" s="46" t="s">
        <v>151</v>
      </c>
      <c r="D27" s="46" t="s">
        <v>10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row>
    <row r="28" spans="1:29" s="6" customFormat="1">
      <c r="A28" s="46" t="s">
        <v>167</v>
      </c>
      <c r="B28" s="46" t="s">
        <v>118</v>
      </c>
      <c r="C28" s="46" t="s">
        <v>152</v>
      </c>
      <c r="D28" s="46" t="s">
        <v>10</v>
      </c>
      <c r="E28" s="10">
        <v>0</v>
      </c>
      <c r="F28" s="10">
        <v>3.5907415000000002E-4</v>
      </c>
      <c r="G28" s="10">
        <v>3.3114637999999999E-4</v>
      </c>
      <c r="H28" s="10">
        <v>3.1384436E-4</v>
      </c>
      <c r="I28" s="10">
        <v>4.1177165000000002E-4</v>
      </c>
      <c r="J28" s="10">
        <v>4.0935375999999999E-4</v>
      </c>
      <c r="K28" s="10">
        <v>4.0879556999999999E-4</v>
      </c>
      <c r="L28" s="10">
        <v>3.8149571999999997E-4</v>
      </c>
      <c r="M28" s="10">
        <v>4.0522383999999899E-4</v>
      </c>
      <c r="N28" s="10">
        <v>4.8650848E-4</v>
      </c>
      <c r="O28" s="10">
        <v>4.5247910000000002E-4</v>
      </c>
      <c r="P28" s="10">
        <v>4.3828456999999999E-4</v>
      </c>
      <c r="Q28" s="10">
        <v>4.3072199999999997E-4</v>
      </c>
      <c r="R28" s="10">
        <v>3.898878E-4</v>
      </c>
      <c r="S28" s="10">
        <v>3.9717337E-4</v>
      </c>
      <c r="T28" s="10">
        <v>4.2181720000000002E-4</v>
      </c>
      <c r="U28" s="10">
        <v>4.1064999999999998E-4</v>
      </c>
      <c r="V28" s="10">
        <v>4.2745247000000001E-4</v>
      </c>
      <c r="W28" s="10">
        <v>4.449182E-4</v>
      </c>
      <c r="X28" s="10">
        <v>5.0840979999999998E-4</v>
      </c>
      <c r="Y28" s="10">
        <v>6.3723505999999997E-4</v>
      </c>
      <c r="Z28" s="10">
        <v>9.7507395999999998E-4</v>
      </c>
      <c r="AA28" s="10">
        <v>1.0277839999999999E-3</v>
      </c>
      <c r="AB28" s="10">
        <v>1.0884573E-3</v>
      </c>
      <c r="AC28" s="10">
        <v>1.3005466000000001E-3</v>
      </c>
    </row>
    <row r="29" spans="1:29" s="6" customFormat="1">
      <c r="A29" s="46" t="s">
        <v>167</v>
      </c>
      <c r="B29" s="46" t="s">
        <v>119</v>
      </c>
      <c r="C29" s="46" t="s">
        <v>153</v>
      </c>
      <c r="D29" s="46" t="s">
        <v>10</v>
      </c>
      <c r="E29" s="10">
        <v>877.12544000000003</v>
      </c>
      <c r="F29" s="10">
        <v>762.45054866880002</v>
      </c>
      <c r="G29" s="10">
        <v>674.12490838839892</v>
      </c>
      <c r="H29" s="10">
        <v>588.12518165799997</v>
      </c>
      <c r="I29" s="10">
        <v>754.22674327529899</v>
      </c>
      <c r="J29" s="10">
        <v>788.53908110639804</v>
      </c>
      <c r="K29" s="10">
        <v>781.69954416379994</v>
      </c>
      <c r="L29" s="10">
        <v>773.97390444949906</v>
      </c>
      <c r="M29" s="10">
        <v>860.6923401823999</v>
      </c>
      <c r="N29" s="10">
        <v>883.0723460997001</v>
      </c>
      <c r="O29" s="10">
        <v>754.98607647829999</v>
      </c>
      <c r="P29" s="10">
        <v>784.53985839529901</v>
      </c>
      <c r="Q29" s="10">
        <v>806.37194404749903</v>
      </c>
      <c r="R29" s="10">
        <v>772.30532222619797</v>
      </c>
      <c r="S29" s="10">
        <v>790.70832336019998</v>
      </c>
      <c r="T29" s="10">
        <v>768.85896034489997</v>
      </c>
      <c r="U29" s="10">
        <v>755.20727907679907</v>
      </c>
      <c r="V29" s="10">
        <v>803.54457232480013</v>
      </c>
      <c r="W29" s="10">
        <v>793.22232806899888</v>
      </c>
      <c r="X29" s="10">
        <v>718.53450260889997</v>
      </c>
      <c r="Y29" s="10">
        <v>554.21565799289897</v>
      </c>
      <c r="Z29" s="10">
        <v>584.24015071169902</v>
      </c>
      <c r="AA29" s="10">
        <v>550.11183054359901</v>
      </c>
      <c r="AB29" s="10">
        <v>589.33544272800009</v>
      </c>
      <c r="AC29" s="10">
        <v>580.65781158349989</v>
      </c>
    </row>
    <row r="30" spans="1:29" s="6" customFormat="1">
      <c r="A30" s="46" t="s">
        <v>168</v>
      </c>
      <c r="B30" s="46" t="s">
        <v>120</v>
      </c>
      <c r="C30" s="46" t="s">
        <v>154</v>
      </c>
      <c r="D30" s="46" t="s">
        <v>10</v>
      </c>
      <c r="E30" s="10">
        <v>293.42929300000003</v>
      </c>
      <c r="F30" s="10">
        <v>263.71296073376499</v>
      </c>
      <c r="G30" s="10">
        <v>261.1266861135299</v>
      </c>
      <c r="H30" s="10">
        <v>258.81887976367005</v>
      </c>
      <c r="I30" s="10">
        <v>235.91783624549001</v>
      </c>
      <c r="J30" s="10">
        <v>237.3991896366</v>
      </c>
      <c r="K30" s="10">
        <v>227.4387798684599</v>
      </c>
      <c r="L30" s="10">
        <v>212.13628088298</v>
      </c>
      <c r="M30" s="10">
        <v>239.10716621064</v>
      </c>
      <c r="N30" s="10">
        <v>251.42287123145002</v>
      </c>
      <c r="O30" s="10">
        <v>226.51864426768</v>
      </c>
      <c r="P30" s="10">
        <v>216.19407628777989</v>
      </c>
      <c r="Q30" s="10">
        <v>231.32236006725</v>
      </c>
      <c r="R30" s="10">
        <v>225.95384951896</v>
      </c>
      <c r="S30" s="10">
        <v>254.15983787296</v>
      </c>
      <c r="T30" s="10">
        <v>251.04995603176002</v>
      </c>
      <c r="U30" s="10">
        <v>237.90674001903</v>
      </c>
      <c r="V30" s="10">
        <v>254.57813216596</v>
      </c>
      <c r="W30" s="10">
        <v>254.83850747094999</v>
      </c>
      <c r="X30" s="10">
        <v>241.23035797084998</v>
      </c>
      <c r="Y30" s="10">
        <v>259.86716974439992</v>
      </c>
      <c r="Z30" s="10">
        <v>265.9931417807399</v>
      </c>
      <c r="AA30" s="10">
        <v>245.51123984639992</v>
      </c>
      <c r="AB30" s="10">
        <v>259.12864512179993</v>
      </c>
      <c r="AC30" s="10">
        <v>249.42426829979968</v>
      </c>
    </row>
    <row r="31" spans="1:29" s="6" customFormat="1">
      <c r="A31" s="46" t="s">
        <v>168</v>
      </c>
      <c r="B31" s="46" t="s">
        <v>121</v>
      </c>
      <c r="C31" s="46" t="s">
        <v>155</v>
      </c>
      <c r="D31" s="46" t="s">
        <v>10</v>
      </c>
      <c r="E31" s="10">
        <v>41.544698999999987</v>
      </c>
      <c r="F31" s="10">
        <v>43.984785489310006</v>
      </c>
      <c r="G31" s="10">
        <v>41.629192760499997</v>
      </c>
      <c r="H31" s="10">
        <v>42.552824802699902</v>
      </c>
      <c r="I31" s="10">
        <v>34.738105690139996</v>
      </c>
      <c r="J31" s="10">
        <v>36.81503107204</v>
      </c>
      <c r="K31" s="10">
        <v>38.25501123019999</v>
      </c>
      <c r="L31" s="10">
        <v>26.495916416899991</v>
      </c>
      <c r="M31" s="10">
        <v>28.6184999934</v>
      </c>
      <c r="N31" s="10">
        <v>30.902788854800001</v>
      </c>
      <c r="O31" s="10">
        <v>30.455170589869986</v>
      </c>
      <c r="P31" s="10">
        <v>28.5044195278</v>
      </c>
      <c r="Q31" s="10">
        <v>31.076858729959994</v>
      </c>
      <c r="R31" s="10">
        <v>26.865098513149995</v>
      </c>
      <c r="S31" s="10">
        <v>29.042738201750002</v>
      </c>
      <c r="T31" s="10">
        <v>30.513416793299999</v>
      </c>
      <c r="U31" s="10">
        <v>28.304794671749999</v>
      </c>
      <c r="V31" s="10">
        <v>11.5923776775</v>
      </c>
      <c r="W31" s="10">
        <v>12.02628022575</v>
      </c>
      <c r="X31" s="10">
        <v>12.1392769792</v>
      </c>
      <c r="Y31" s="10">
        <v>12.212558354700001</v>
      </c>
      <c r="Z31" s="10">
        <v>929.37354000000005</v>
      </c>
      <c r="AA31" s="10">
        <v>1381.7626</v>
      </c>
      <c r="AB31" s="10">
        <v>1429.365</v>
      </c>
      <c r="AC31" s="10">
        <v>1411.5934999999999</v>
      </c>
    </row>
    <row r="32" spans="1:29" s="6" customFormat="1">
      <c r="A32" s="46" t="s">
        <v>168</v>
      </c>
      <c r="B32" s="46" t="s">
        <v>122</v>
      </c>
      <c r="C32" s="46" t="s">
        <v>156</v>
      </c>
      <c r="D32" s="46" t="s">
        <v>10</v>
      </c>
      <c r="E32" s="10">
        <v>0</v>
      </c>
      <c r="F32" s="10">
        <v>5.1515297000000003E-5</v>
      </c>
      <c r="G32" s="10">
        <v>1.147783E-4</v>
      </c>
      <c r="H32" s="10">
        <v>2.5560383999999998E-4</v>
      </c>
      <c r="I32" s="10">
        <v>4.6462833000000001E-4</v>
      </c>
      <c r="J32" s="10">
        <v>4.7128199999999898E-4</v>
      </c>
      <c r="K32" s="10">
        <v>4.5995239999999999E-4</v>
      </c>
      <c r="L32" s="10">
        <v>4.3256722999999899E-4</v>
      </c>
      <c r="M32" s="10">
        <v>4.67425899999999E-4</v>
      </c>
      <c r="N32" s="10">
        <v>4.9700285000000004E-4</v>
      </c>
      <c r="O32" s="10">
        <v>4.9432855999999997E-4</v>
      </c>
      <c r="P32" s="10">
        <v>4.761004E-4</v>
      </c>
      <c r="Q32" s="10">
        <v>4.9577550000000001E-4</v>
      </c>
      <c r="R32" s="10">
        <v>4.5279809999999897E-4</v>
      </c>
      <c r="S32" s="10">
        <v>4.7301129999999898E-4</v>
      </c>
      <c r="T32" s="10">
        <v>4.8720190000000002E-4</v>
      </c>
      <c r="U32" s="10">
        <v>4.7505319999999998E-4</v>
      </c>
      <c r="V32" s="10">
        <v>5.0348519999999998E-4</v>
      </c>
      <c r="W32" s="10">
        <v>5.089084E-4</v>
      </c>
      <c r="X32" s="10">
        <v>1.0860431999999999E-3</v>
      </c>
      <c r="Y32" s="10">
        <v>1.0997158000000001E-3</v>
      </c>
      <c r="Z32" s="10">
        <v>2.4243528000000001E-3</v>
      </c>
      <c r="AA32" s="10">
        <v>2.860203E-3</v>
      </c>
      <c r="AB32" s="10">
        <v>2.9727167000000001E-3</v>
      </c>
      <c r="AC32" s="10">
        <v>3.0357907999999999E-3</v>
      </c>
    </row>
    <row r="33" spans="1:37" s="6" customFormat="1">
      <c r="A33" s="46" t="s">
        <v>168</v>
      </c>
      <c r="B33" s="46" t="s">
        <v>123</v>
      </c>
      <c r="C33" s="46" t="s">
        <v>157</v>
      </c>
      <c r="D33" s="46" t="s">
        <v>10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row>
    <row r="34" spans="1:37" s="6" customFormat="1">
      <c r="A34" s="46" t="s">
        <v>168</v>
      </c>
      <c r="B34" s="46" t="s">
        <v>124</v>
      </c>
      <c r="C34" s="46" t="s">
        <v>158</v>
      </c>
      <c r="D34" s="46" t="s">
        <v>10</v>
      </c>
      <c r="E34" s="10">
        <v>720.09428000000003</v>
      </c>
      <c r="F34" s="10">
        <v>674.87240800195514</v>
      </c>
      <c r="G34" s="10">
        <v>666.95394574493002</v>
      </c>
      <c r="H34" s="10">
        <v>651.27387075380011</v>
      </c>
      <c r="I34" s="10">
        <v>620.24727212130006</v>
      </c>
      <c r="J34" s="10">
        <v>594.50851695095889</v>
      </c>
      <c r="K34" s="10">
        <v>573.42840764540006</v>
      </c>
      <c r="L34" s="10">
        <v>554.47373538484794</v>
      </c>
      <c r="M34" s="10">
        <v>603.43279897702996</v>
      </c>
      <c r="N34" s="10">
        <v>612.99509039609904</v>
      </c>
      <c r="O34" s="10">
        <v>576.55501775404991</v>
      </c>
      <c r="P34" s="10">
        <v>551.74158100879902</v>
      </c>
      <c r="Q34" s="10">
        <v>590.22036844739989</v>
      </c>
      <c r="R34" s="10">
        <v>617.96619094129994</v>
      </c>
      <c r="S34" s="10">
        <v>618.54536389339796</v>
      </c>
      <c r="T34" s="10">
        <v>619.744340282699</v>
      </c>
      <c r="U34" s="10">
        <v>615.25842583809901</v>
      </c>
      <c r="V34" s="10">
        <v>640.24697448979998</v>
      </c>
      <c r="W34" s="10">
        <v>612.48741608800003</v>
      </c>
      <c r="X34" s="10">
        <v>612.85343595120003</v>
      </c>
      <c r="Y34" s="10">
        <v>156.85868763100001</v>
      </c>
      <c r="Z34" s="10">
        <v>150.41458431970003</v>
      </c>
      <c r="AA34" s="10">
        <v>146.10288502769902</v>
      </c>
      <c r="AB34" s="10">
        <v>5.6558210000000001E-3</v>
      </c>
      <c r="AC34" s="10">
        <v>5.6832925999999997E-3</v>
      </c>
      <c r="AG34" s="45"/>
      <c r="AH34" s="45"/>
      <c r="AI34" s="45"/>
      <c r="AJ34" s="45"/>
      <c r="AK34" s="45"/>
    </row>
    <row r="35" spans="1:37" s="6" customFormat="1">
      <c r="A35" s="46" t="s">
        <v>168</v>
      </c>
      <c r="B35" s="46" t="s">
        <v>125</v>
      </c>
      <c r="C35" s="46" t="s">
        <v>159</v>
      </c>
      <c r="D35" s="46" t="s">
        <v>10</v>
      </c>
      <c r="E35" s="10">
        <v>0</v>
      </c>
      <c r="F35" s="10">
        <v>5.6572421999999899E-5</v>
      </c>
      <c r="G35" s="10">
        <v>1.4564267999999999E-4</v>
      </c>
      <c r="H35" s="10">
        <v>5.4621650000000004E-4</v>
      </c>
      <c r="I35" s="10">
        <v>176.15093999999999</v>
      </c>
      <c r="J35" s="10">
        <v>176.62010000000001</v>
      </c>
      <c r="K35" s="10">
        <v>175.76041999999899</v>
      </c>
      <c r="L35" s="10">
        <v>170.07727</v>
      </c>
      <c r="M35" s="10">
        <v>182.67926</v>
      </c>
      <c r="N35" s="10">
        <v>181.61794</v>
      </c>
      <c r="O35" s="10">
        <v>182.20792</v>
      </c>
      <c r="P35" s="10">
        <v>178.01025000000001</v>
      </c>
      <c r="Q35" s="10">
        <v>190.2047</v>
      </c>
      <c r="R35" s="10">
        <v>177.23741000000001</v>
      </c>
      <c r="S35" s="10">
        <v>181.36281</v>
      </c>
      <c r="T35" s="10">
        <v>184.66971000000001</v>
      </c>
      <c r="U35" s="10">
        <v>182.8664</v>
      </c>
      <c r="V35" s="10">
        <v>189.64246</v>
      </c>
      <c r="W35" s="10">
        <v>181.11320000000001</v>
      </c>
      <c r="X35" s="10">
        <v>189.8</v>
      </c>
      <c r="Y35" s="10">
        <v>244.45180999999999</v>
      </c>
      <c r="Z35" s="10">
        <v>461.001679999999</v>
      </c>
      <c r="AA35" s="10">
        <v>745.26030000000003</v>
      </c>
      <c r="AB35" s="10">
        <v>750.68849999999998</v>
      </c>
      <c r="AC35" s="10">
        <v>745.22875999999997</v>
      </c>
      <c r="AG35" s="45"/>
      <c r="AH35" s="45"/>
      <c r="AI35" s="45"/>
      <c r="AJ35" s="45"/>
      <c r="AK35" s="45"/>
    </row>
    <row r="36" spans="1:37" s="6" customFormat="1">
      <c r="A36" s="46" t="s">
        <v>168</v>
      </c>
      <c r="B36" s="46" t="s">
        <v>126</v>
      </c>
      <c r="C36" s="46" t="s">
        <v>160</v>
      </c>
      <c r="D36" s="46" t="s">
        <v>10</v>
      </c>
      <c r="E36" s="10">
        <v>0</v>
      </c>
      <c r="F36" s="10">
        <v>7.0537934999999997E-5</v>
      </c>
      <c r="G36" s="10">
        <v>2.2643408999999999E-4</v>
      </c>
      <c r="H36" s="10">
        <v>272.605379999999</v>
      </c>
      <c r="I36" s="10">
        <v>961.25603999999998</v>
      </c>
      <c r="J36" s="10">
        <v>935.64840000000004</v>
      </c>
      <c r="K36" s="10">
        <v>929.08630000000005</v>
      </c>
      <c r="L36" s="10">
        <v>891.54094999999995</v>
      </c>
      <c r="M36" s="10">
        <v>958.81304999999998</v>
      </c>
      <c r="N36" s="10">
        <v>1001.6976</v>
      </c>
      <c r="O36" s="10">
        <v>991.63824</v>
      </c>
      <c r="P36" s="10">
        <v>948.06590000000006</v>
      </c>
      <c r="Q36" s="10">
        <v>1020.7323</v>
      </c>
      <c r="R36" s="10">
        <v>970.23910000000001</v>
      </c>
      <c r="S36" s="10">
        <v>982.26916999999901</v>
      </c>
      <c r="T36" s="10">
        <v>1010.38</v>
      </c>
      <c r="U36" s="10">
        <v>996.48260000000005</v>
      </c>
      <c r="V36" s="10">
        <v>1030.7791999999999</v>
      </c>
      <c r="W36" s="10">
        <v>1012.1676</v>
      </c>
      <c r="X36" s="10">
        <v>1059.9381000000001</v>
      </c>
      <c r="Y36" s="10">
        <v>1175.9269999999999</v>
      </c>
      <c r="Z36" s="10">
        <v>1280.634</v>
      </c>
      <c r="AA36" s="10">
        <v>1237.8607</v>
      </c>
      <c r="AB36" s="10">
        <v>1235.0839000000001</v>
      </c>
      <c r="AC36" s="10">
        <v>1223.7422999999999</v>
      </c>
      <c r="AG36" s="45"/>
      <c r="AH36" s="45"/>
      <c r="AI36" s="45"/>
      <c r="AJ36" s="45"/>
      <c r="AK36" s="45"/>
    </row>
    <row r="37" spans="1:37" s="6" customFormat="1">
      <c r="A37" s="46" t="s">
        <v>168</v>
      </c>
      <c r="B37" s="46" t="s">
        <v>127</v>
      </c>
      <c r="C37" s="46" t="s">
        <v>161</v>
      </c>
      <c r="D37" s="46" t="s">
        <v>10</v>
      </c>
      <c r="E37" s="10">
        <v>0</v>
      </c>
      <c r="F37" s="10">
        <v>4.4283667999999997E-5</v>
      </c>
      <c r="G37" s="10">
        <v>8.1240190000000001E-5</v>
      </c>
      <c r="H37" s="10">
        <v>1.7044168000000001E-4</v>
      </c>
      <c r="I37" s="10">
        <v>2.7781639999999999E-4</v>
      </c>
      <c r="J37" s="10">
        <v>2.8768482E-4</v>
      </c>
      <c r="K37" s="10">
        <v>2.8376935999999998E-4</v>
      </c>
      <c r="L37" s="10">
        <v>2.6128635999999998E-4</v>
      </c>
      <c r="M37" s="10">
        <v>2.78187E-4</v>
      </c>
      <c r="N37" s="10">
        <v>3.0008406999999999E-4</v>
      </c>
      <c r="O37" s="10">
        <v>3.0975456999999997E-4</v>
      </c>
      <c r="P37" s="10">
        <v>2.8941105000000001E-4</v>
      </c>
      <c r="Q37" s="10">
        <v>3.0535319999999998E-4</v>
      </c>
      <c r="R37" s="10">
        <v>2.6673400000000002E-4</v>
      </c>
      <c r="S37" s="10">
        <v>2.8609175999999998E-4</v>
      </c>
      <c r="T37" s="10">
        <v>3.0285373000000002E-4</v>
      </c>
      <c r="U37" s="10">
        <v>2.8851190000000001E-4</v>
      </c>
      <c r="V37" s="10">
        <v>3.0356936999999999E-4</v>
      </c>
      <c r="W37" s="10">
        <v>3.4839940000000002E-4</v>
      </c>
      <c r="X37" s="10">
        <v>6.7893809999999995E-4</v>
      </c>
      <c r="Y37" s="10">
        <v>6.5834662999999995E-4</v>
      </c>
      <c r="Z37" s="10">
        <v>1.1353668999999999E-3</v>
      </c>
      <c r="AA37" s="10">
        <v>9.5923104999999997E-4</v>
      </c>
      <c r="AB37" s="10">
        <v>1.0334000999999899E-3</v>
      </c>
      <c r="AC37" s="10">
        <v>1.2936693E-3</v>
      </c>
      <c r="AG37" s="45"/>
      <c r="AH37" s="45"/>
      <c r="AI37" s="45"/>
      <c r="AJ37" s="45"/>
      <c r="AK37" s="45"/>
    </row>
    <row r="38" spans="1:37" s="6" customFormat="1">
      <c r="A38" s="46" t="s">
        <v>168</v>
      </c>
      <c r="B38" s="46" t="s">
        <v>128</v>
      </c>
      <c r="C38" s="46" t="s">
        <v>162</v>
      </c>
      <c r="D38" s="46" t="s">
        <v>10</v>
      </c>
      <c r="E38" s="10">
        <v>0</v>
      </c>
      <c r="F38" s="10">
        <v>5.2038479999999999E-5</v>
      </c>
      <c r="G38" s="10">
        <v>1.4470299999999999E-4</v>
      </c>
      <c r="H38" s="10">
        <v>4.1495162000000001E-4</v>
      </c>
      <c r="I38" s="10">
        <v>7.8913750000000004E-4</v>
      </c>
      <c r="J38" s="10">
        <v>7.9508759999999997E-4</v>
      </c>
      <c r="K38" s="10">
        <v>8.0070562999999995E-4</v>
      </c>
      <c r="L38" s="10">
        <v>7.5140720000000001E-4</v>
      </c>
      <c r="M38" s="10">
        <v>8.0881219999999997E-4</v>
      </c>
      <c r="N38" s="10">
        <v>8.4811130000000002E-4</v>
      </c>
      <c r="O38" s="10">
        <v>8.6178584000000001E-4</v>
      </c>
      <c r="P38" s="10">
        <v>8.1426519999999996E-4</v>
      </c>
      <c r="Q38" s="10">
        <v>8.4579800000000004E-4</v>
      </c>
      <c r="R38" s="10">
        <v>7.7461559999999997E-4</v>
      </c>
      <c r="S38" s="10">
        <v>8.0678259999999904E-4</v>
      </c>
      <c r="T38" s="10">
        <v>8.3519149999999995E-4</v>
      </c>
      <c r="U38" s="10">
        <v>8.1595213999999998E-4</v>
      </c>
      <c r="V38" s="10">
        <v>8.6493979999999995E-4</v>
      </c>
      <c r="W38" s="10">
        <v>8.5869035999999895E-4</v>
      </c>
      <c r="X38" s="10">
        <v>2.0007796E-3</v>
      </c>
      <c r="Y38" s="10">
        <v>1.9622598999999999E-3</v>
      </c>
      <c r="Z38" s="10">
        <v>2.2221709999999999</v>
      </c>
      <c r="AA38" s="10">
        <v>6.7437687000000004</v>
      </c>
      <c r="AB38" s="10">
        <v>7.0373682999999998</v>
      </c>
      <c r="AC38" s="10">
        <v>7.2622809999999998</v>
      </c>
      <c r="AG38" s="45"/>
      <c r="AH38" s="45"/>
      <c r="AI38" s="45"/>
      <c r="AJ38" s="45"/>
      <c r="AK38" s="45"/>
    </row>
    <row r="39" spans="1:37" s="6" customFormat="1">
      <c r="A39" s="46" t="s">
        <v>169</v>
      </c>
      <c r="B39" s="46" t="s">
        <v>129</v>
      </c>
      <c r="C39" s="46" t="s">
        <v>163</v>
      </c>
      <c r="D39" s="46" t="s">
        <v>10</v>
      </c>
      <c r="E39" s="10">
        <v>0</v>
      </c>
      <c r="F39" s="10">
        <v>2.0349446000000001E-5</v>
      </c>
      <c r="G39" s="10">
        <v>2.8898898E-5</v>
      </c>
      <c r="H39" s="10">
        <v>3.1828244000000002E-5</v>
      </c>
      <c r="I39" s="10">
        <v>3.725595E-5</v>
      </c>
      <c r="J39" s="10">
        <v>3.9208061999999998E-5</v>
      </c>
      <c r="K39" s="10">
        <v>4.6568886000000002E-5</v>
      </c>
      <c r="L39" s="10">
        <v>4.6056397E-5</v>
      </c>
      <c r="M39" s="10">
        <v>5.5194258E-5</v>
      </c>
      <c r="N39" s="10">
        <v>6.5892909999999995E-5</v>
      </c>
      <c r="O39" s="10">
        <v>6.5592099999999998E-5</v>
      </c>
      <c r="P39" s="10">
        <v>7.2012089999999994E-5</v>
      </c>
      <c r="Q39" s="10">
        <v>7.5558209999999998E-5</v>
      </c>
      <c r="R39" s="10">
        <v>7.8210440000000002E-5</v>
      </c>
      <c r="S39" s="10">
        <v>8.2136810000000003E-5</v>
      </c>
      <c r="T39" s="10">
        <v>1.0514126999999999E-4</v>
      </c>
      <c r="U39" s="10">
        <v>9.7263259999999903E-5</v>
      </c>
      <c r="V39" s="10">
        <v>1.331777E-4</v>
      </c>
      <c r="W39" s="10">
        <v>1.4722412999999999E-4</v>
      </c>
      <c r="X39" s="10">
        <v>1.7288215000000001E-4</v>
      </c>
      <c r="Y39" s="10">
        <v>2.0401794999999999E-4</v>
      </c>
      <c r="Z39" s="10">
        <v>2.0722513999999999E-4</v>
      </c>
      <c r="AA39" s="10">
        <v>2.1626626E-4</v>
      </c>
      <c r="AB39" s="10">
        <v>2.2553417999999901E-4</v>
      </c>
      <c r="AC39" s="10">
        <v>3.0010714999999997E-4</v>
      </c>
      <c r="AG39" s="45"/>
      <c r="AH39" s="45"/>
      <c r="AI39" s="45"/>
      <c r="AJ39" s="45"/>
      <c r="AK39" s="45"/>
    </row>
    <row r="40" spans="1:37" s="6" customFormat="1">
      <c r="A40" s="46" t="s">
        <v>169</v>
      </c>
      <c r="B40" s="46" t="s">
        <v>130</v>
      </c>
      <c r="C40" s="46" t="s">
        <v>164</v>
      </c>
      <c r="D40" s="46" t="s">
        <v>10</v>
      </c>
      <c r="E40" s="10">
        <v>0</v>
      </c>
      <c r="F40" s="10">
        <v>1.70534899999999E-5</v>
      </c>
      <c r="G40" s="10">
        <v>6.2107629999999997E-5</v>
      </c>
      <c r="H40" s="10">
        <v>6.1514169999999898E-5</v>
      </c>
      <c r="I40" s="10">
        <v>5.24730599999999E-5</v>
      </c>
      <c r="J40" s="10">
        <v>5.8702914000000002E-5</v>
      </c>
      <c r="K40" s="10">
        <v>6.1031510000000001E-5</v>
      </c>
      <c r="L40" s="10">
        <v>1.6280084999999999E-4</v>
      </c>
      <c r="M40" s="10">
        <v>1.6866148999999901E-4</v>
      </c>
      <c r="N40" s="10">
        <v>1.9606689E-4</v>
      </c>
      <c r="O40" s="10">
        <v>1.7617927E-4</v>
      </c>
      <c r="P40" s="10">
        <v>1108.4661000000001</v>
      </c>
      <c r="Q40" s="10">
        <v>1122.586</v>
      </c>
      <c r="R40" s="10">
        <v>984.23109999999997</v>
      </c>
      <c r="S40" s="10">
        <v>1078.2952</v>
      </c>
      <c r="T40" s="10">
        <v>1056.3262999999999</v>
      </c>
      <c r="U40" s="10">
        <v>987.10076999999899</v>
      </c>
      <c r="V40" s="10">
        <v>1051.2916</v>
      </c>
      <c r="W40" s="10">
        <v>1199.6002000000001</v>
      </c>
      <c r="X40" s="10">
        <v>1132.0703000000001</v>
      </c>
      <c r="Y40" s="10">
        <v>1187.7671</v>
      </c>
      <c r="Z40" s="10">
        <v>1204.8296</v>
      </c>
      <c r="AA40" s="10">
        <v>1030.2872</v>
      </c>
      <c r="AB40" s="10">
        <v>1170.9839999999999</v>
      </c>
      <c r="AC40" s="10">
        <v>1150.3696</v>
      </c>
      <c r="AG40" s="45"/>
      <c r="AH40" s="45"/>
      <c r="AI40" s="45"/>
      <c r="AJ40" s="45"/>
      <c r="AK40" s="45"/>
    </row>
    <row r="41" spans="1:37" s="6" customFormat="1">
      <c r="A41" s="46" t="s">
        <v>169</v>
      </c>
      <c r="B41" s="46" t="s">
        <v>131</v>
      </c>
      <c r="C41" s="46" t="s">
        <v>165</v>
      </c>
      <c r="D41" s="46" t="s">
        <v>10</v>
      </c>
      <c r="E41" s="10">
        <v>0</v>
      </c>
      <c r="F41" s="10">
        <v>1.9117790000000001E-5</v>
      </c>
      <c r="G41" s="10">
        <v>2.63158359999999E-5</v>
      </c>
      <c r="H41" s="10">
        <v>3.144207E-5</v>
      </c>
      <c r="I41" s="10">
        <v>3.5531597000000002E-5</v>
      </c>
      <c r="J41" s="10">
        <v>3.6299632000000001E-5</v>
      </c>
      <c r="K41" s="10">
        <v>4.4498846999999997E-5</v>
      </c>
      <c r="L41" s="10">
        <v>4.5961373000000003E-5</v>
      </c>
      <c r="M41" s="10">
        <v>5.4598273000000002E-5</v>
      </c>
      <c r="N41" s="10">
        <v>6.4327140000000006E-5</v>
      </c>
      <c r="O41" s="10">
        <v>6.2370190000000001E-5</v>
      </c>
      <c r="P41" s="10">
        <v>6.7773309999999998E-5</v>
      </c>
      <c r="Q41" s="10">
        <v>7.3730850000000006E-5</v>
      </c>
      <c r="R41" s="10">
        <v>7.4212709999999996E-5</v>
      </c>
      <c r="S41" s="10">
        <v>7.5562700000000001E-5</v>
      </c>
      <c r="T41" s="10">
        <v>9.7458790000000002E-5</v>
      </c>
      <c r="U41" s="10">
        <v>9.805642E-5</v>
      </c>
      <c r="V41" s="10">
        <v>1.335621E-4</v>
      </c>
      <c r="W41" s="10">
        <v>1.5446013999999999E-4</v>
      </c>
      <c r="X41" s="10">
        <v>1.6834871999999999E-4</v>
      </c>
      <c r="Y41" s="10">
        <v>1.9648616000000001E-4</v>
      </c>
      <c r="Z41" s="10">
        <v>2.0795541E-4</v>
      </c>
      <c r="AA41" s="10">
        <v>2.1495748999999999E-4</v>
      </c>
      <c r="AB41" s="10">
        <v>2.1666837000000001E-4</v>
      </c>
      <c r="AC41" s="10">
        <v>2.9781953E-4</v>
      </c>
      <c r="AD41" s="45"/>
      <c r="AE41" s="45"/>
      <c r="AF41" s="45"/>
      <c r="AG41" s="45"/>
      <c r="AH41" s="45"/>
      <c r="AI41" s="45"/>
      <c r="AJ41" s="45"/>
      <c r="AK41" s="45"/>
    </row>
    <row r="42" spans="1:37" s="6" customFormat="1">
      <c r="AD42" s="45"/>
      <c r="AE42" s="45"/>
      <c r="AF42" s="45"/>
      <c r="AG42" s="45"/>
      <c r="AH42" s="45"/>
      <c r="AI42" s="45"/>
      <c r="AJ42" s="45"/>
      <c r="AK42" s="45"/>
    </row>
    <row r="43" spans="1:37" s="6" customFormat="1">
      <c r="A43" s="8" t="s">
        <v>20</v>
      </c>
      <c r="B43" s="8" t="s">
        <v>81</v>
      </c>
      <c r="C43" s="8" t="s">
        <v>95</v>
      </c>
      <c r="D43" s="8" t="s">
        <v>21</v>
      </c>
      <c r="E43" s="8" t="s">
        <v>28</v>
      </c>
      <c r="F43" s="8" t="s">
        <v>29</v>
      </c>
      <c r="G43" s="8" t="s">
        <v>30</v>
      </c>
      <c r="H43" s="8" t="s">
        <v>31</v>
      </c>
      <c r="I43" s="8" t="s">
        <v>32</v>
      </c>
      <c r="J43" s="8" t="s">
        <v>33</v>
      </c>
      <c r="K43" s="8" t="s">
        <v>34</v>
      </c>
      <c r="L43" s="8" t="s">
        <v>35</v>
      </c>
      <c r="M43" s="8" t="s">
        <v>36</v>
      </c>
      <c r="N43" s="8" t="s">
        <v>37</v>
      </c>
      <c r="O43" s="8" t="s">
        <v>38</v>
      </c>
      <c r="P43" s="8" t="s">
        <v>39</v>
      </c>
      <c r="Q43" s="8" t="s">
        <v>40</v>
      </c>
      <c r="R43" s="8" t="s">
        <v>41</v>
      </c>
      <c r="S43" s="8" t="s">
        <v>42</v>
      </c>
      <c r="T43" s="8" t="s">
        <v>43</v>
      </c>
      <c r="U43" s="8" t="s">
        <v>44</v>
      </c>
      <c r="V43" s="8" t="s">
        <v>45</v>
      </c>
      <c r="W43" s="8" t="s">
        <v>71</v>
      </c>
      <c r="X43" s="8" t="s">
        <v>72</v>
      </c>
      <c r="Y43" s="8" t="s">
        <v>73</v>
      </c>
      <c r="Z43" s="8" t="s">
        <v>74</v>
      </c>
      <c r="AA43" s="8" t="s">
        <v>89</v>
      </c>
      <c r="AB43" s="8" t="s">
        <v>90</v>
      </c>
      <c r="AC43" s="8" t="s">
        <v>93</v>
      </c>
      <c r="AG43" s="45"/>
      <c r="AH43" s="45"/>
      <c r="AI43" s="45"/>
      <c r="AJ43" s="45"/>
      <c r="AK43" s="45"/>
    </row>
    <row r="44" spans="1:37" s="6" customFormat="1">
      <c r="A44" s="46" t="s">
        <v>96</v>
      </c>
      <c r="B44" s="46" t="s">
        <v>97</v>
      </c>
      <c r="C44" s="46" t="s">
        <v>132</v>
      </c>
      <c r="D44" s="46" t="s">
        <v>9</v>
      </c>
      <c r="E44" s="10">
        <v>1014.2918</v>
      </c>
      <c r="F44" s="10">
        <v>2651.1036799999979</v>
      </c>
      <c r="G44" s="10">
        <v>3114.3790300000001</v>
      </c>
      <c r="H44" s="10">
        <v>3028.0598999999997</v>
      </c>
      <c r="I44" s="10">
        <v>2977.9402</v>
      </c>
      <c r="J44" s="10">
        <v>2989.51026</v>
      </c>
      <c r="K44" s="10">
        <v>3215.79027</v>
      </c>
      <c r="L44" s="10">
        <v>3399.7262499999997</v>
      </c>
      <c r="M44" s="10">
        <v>3424.224819999999</v>
      </c>
      <c r="N44" s="10">
        <v>3253.2328499999999</v>
      </c>
      <c r="O44" s="10">
        <v>3405.4558499999998</v>
      </c>
      <c r="P44" s="10">
        <v>3587.8961200000003</v>
      </c>
      <c r="Q44" s="10">
        <v>3454.40533</v>
      </c>
      <c r="R44" s="10">
        <v>3306.13697</v>
      </c>
      <c r="S44" s="10">
        <v>3591.5189100000007</v>
      </c>
      <c r="T44" s="10">
        <v>3687.6518200000005</v>
      </c>
      <c r="U44" s="10">
        <v>3730.0246000000002</v>
      </c>
      <c r="V44" s="10">
        <v>3586.04043</v>
      </c>
      <c r="W44" s="10">
        <v>3219.4419699999999</v>
      </c>
      <c r="X44" s="10">
        <v>3138.3947499999999</v>
      </c>
      <c r="Y44" s="10">
        <v>3316.9906000000001</v>
      </c>
      <c r="Z44" s="10">
        <v>3106.6684</v>
      </c>
      <c r="AA44" s="10">
        <v>2961.5785299999989</v>
      </c>
      <c r="AB44" s="10">
        <v>3221.95543</v>
      </c>
      <c r="AC44" s="10">
        <v>3476.2332000000001</v>
      </c>
      <c r="AG44" s="45"/>
      <c r="AH44" s="45"/>
      <c r="AI44" s="45"/>
      <c r="AJ44" s="45"/>
      <c r="AK44" s="45"/>
    </row>
    <row r="45" spans="1:37" s="36" customFormat="1">
      <c r="A45" s="46" t="s">
        <v>96</v>
      </c>
      <c r="B45" s="46" t="s">
        <v>98</v>
      </c>
      <c r="C45" s="46" t="s">
        <v>133</v>
      </c>
      <c r="D45" s="46" t="s">
        <v>9</v>
      </c>
      <c r="E45" s="10">
        <v>116.3128</v>
      </c>
      <c r="F45" s="10">
        <v>4067.4422606009302</v>
      </c>
      <c r="G45" s="10">
        <v>5216.6279401248803</v>
      </c>
      <c r="H45" s="10">
        <v>5210.2909029571492</v>
      </c>
      <c r="I45" s="10">
        <v>5302.8736428740103</v>
      </c>
      <c r="J45" s="10">
        <v>5222.9056371999595</v>
      </c>
      <c r="K45" s="10">
        <v>5766.3955640672993</v>
      </c>
      <c r="L45" s="10">
        <v>6275.2435013944996</v>
      </c>
      <c r="M45" s="10">
        <v>6286.6774756405002</v>
      </c>
      <c r="N45" s="10">
        <v>5978.5040658269991</v>
      </c>
      <c r="O45" s="10">
        <v>6593.3955992071997</v>
      </c>
      <c r="P45" s="10">
        <v>7050.7457043246004</v>
      </c>
      <c r="Q45" s="10">
        <v>6669.4692416940297</v>
      </c>
      <c r="R45" s="10">
        <v>6747.5517431757999</v>
      </c>
      <c r="S45" s="10">
        <v>6904.9900283432999</v>
      </c>
      <c r="T45" s="10">
        <v>7163.5888893060992</v>
      </c>
      <c r="U45" s="10">
        <v>7421.7645273874496</v>
      </c>
      <c r="V45" s="10">
        <v>6933.9551331602997</v>
      </c>
      <c r="W45" s="10">
        <v>6771.3736650360988</v>
      </c>
      <c r="X45" s="10">
        <v>8062.209591936461</v>
      </c>
      <c r="Y45" s="10">
        <v>8603.7451647137586</v>
      </c>
      <c r="Z45" s="10">
        <v>9820.2830015600994</v>
      </c>
      <c r="AA45" s="10">
        <v>10646.618987490001</v>
      </c>
      <c r="AB45" s="10">
        <v>10797.2001750461</v>
      </c>
      <c r="AC45" s="10">
        <v>12000.863783684801</v>
      </c>
      <c r="AG45" s="45"/>
      <c r="AH45" s="45"/>
      <c r="AI45" s="45"/>
      <c r="AJ45" s="45"/>
      <c r="AK45" s="45"/>
    </row>
    <row r="46" spans="1:37" s="36" customFormat="1">
      <c r="A46" s="46" t="s">
        <v>96</v>
      </c>
      <c r="B46" s="46" t="s">
        <v>99</v>
      </c>
      <c r="C46" s="46" t="s">
        <v>134</v>
      </c>
      <c r="D46" s="46" t="s">
        <v>9</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G46" s="45"/>
      <c r="AH46" s="45"/>
      <c r="AI46" s="45"/>
      <c r="AJ46" s="45"/>
      <c r="AK46" s="45"/>
    </row>
    <row r="47" spans="1:37" s="36" customFormat="1">
      <c r="A47" s="46" t="s">
        <v>96</v>
      </c>
      <c r="B47" s="46" t="s">
        <v>100</v>
      </c>
      <c r="C47" s="46" t="s">
        <v>135</v>
      </c>
      <c r="D47" s="46" t="s">
        <v>9</v>
      </c>
      <c r="E47" s="10">
        <v>0</v>
      </c>
      <c r="F47" s="10">
        <v>4.6779853000000001E-4</v>
      </c>
      <c r="G47" s="10">
        <v>1.6089278000000001E-3</v>
      </c>
      <c r="H47" s="10">
        <v>1741.6938967642602</v>
      </c>
      <c r="I47" s="10">
        <v>1753.35067926023</v>
      </c>
      <c r="J47" s="10">
        <v>2179.65050967655</v>
      </c>
      <c r="K47" s="10">
        <v>2439.0441105608702</v>
      </c>
      <c r="L47" s="10">
        <v>2707.8446853372502</v>
      </c>
      <c r="M47" s="10">
        <v>2653.7458791311496</v>
      </c>
      <c r="N47" s="10">
        <v>2682.2420138763</v>
      </c>
      <c r="O47" s="10">
        <v>2694.6941227130001</v>
      </c>
      <c r="P47" s="10">
        <v>2688.8425206759002</v>
      </c>
      <c r="Q47" s="10">
        <v>2662.0119855693001</v>
      </c>
      <c r="R47" s="10">
        <v>2662.4111351065003</v>
      </c>
      <c r="S47" s="10">
        <v>2699.6787274434996</v>
      </c>
      <c r="T47" s="10">
        <v>2859.2141656649001</v>
      </c>
      <c r="U47" s="10">
        <v>3069.8504303763002</v>
      </c>
      <c r="V47" s="10">
        <v>2829.1694924317999</v>
      </c>
      <c r="W47" s="10">
        <v>2739.6517391755997</v>
      </c>
      <c r="X47" s="10">
        <v>2737.5386230766999</v>
      </c>
      <c r="Y47" s="10">
        <v>2735.5744073531</v>
      </c>
      <c r="Z47" s="10">
        <v>2670.7452368671998</v>
      </c>
      <c r="AA47" s="10">
        <v>2639.54380214299</v>
      </c>
      <c r="AB47" s="10">
        <v>2652.7871279228002</v>
      </c>
      <c r="AC47" s="10">
        <v>2793.236458161</v>
      </c>
      <c r="AG47" s="45"/>
      <c r="AH47" s="45"/>
      <c r="AI47" s="45"/>
      <c r="AJ47" s="45"/>
      <c r="AK47" s="45"/>
    </row>
    <row r="48" spans="1:37" s="36" customFormat="1">
      <c r="A48" s="46" t="s">
        <v>96</v>
      </c>
      <c r="B48" s="46" t="s">
        <v>101</v>
      </c>
      <c r="C48" s="46" t="s">
        <v>136</v>
      </c>
      <c r="D48" s="46" t="s">
        <v>9</v>
      </c>
      <c r="E48" s="10">
        <v>0</v>
      </c>
      <c r="F48" s="10">
        <v>3.5082983999999901E-4</v>
      </c>
      <c r="G48" s="10">
        <v>3.6987047500000002E-3</v>
      </c>
      <c r="H48" s="10">
        <v>3.2153501000000001E-3</v>
      </c>
      <c r="I48" s="10">
        <v>3.1622963599999901E-3</v>
      </c>
      <c r="J48" s="10">
        <v>2.6942585199999998E-3</v>
      </c>
      <c r="K48" s="10">
        <v>2.882464349999999E-3</v>
      </c>
      <c r="L48" s="10">
        <v>3.1510190999999997E-3</v>
      </c>
      <c r="M48" s="10">
        <v>3.4989206999999998E-3</v>
      </c>
      <c r="N48" s="10">
        <v>3.6352242999999904E-3</v>
      </c>
      <c r="O48" s="10">
        <v>3.5420025499999998E-3</v>
      </c>
      <c r="P48" s="10">
        <v>3.6479002E-3</v>
      </c>
      <c r="Q48" s="10">
        <v>3.4508210999999998E-3</v>
      </c>
      <c r="R48" s="10">
        <v>3.7483924599999987E-3</v>
      </c>
      <c r="S48" s="10">
        <v>3.6018837999999996E-3</v>
      </c>
      <c r="T48" s="10">
        <v>4.0233335999999998E-3</v>
      </c>
      <c r="U48" s="10">
        <v>4.4505033000000003E-3</v>
      </c>
      <c r="V48" s="10">
        <v>4.6660386000000002E-3</v>
      </c>
      <c r="W48" s="10">
        <v>6.3287814000000005E-3</v>
      </c>
      <c r="X48" s="10">
        <v>6.0617059999999905E-3</v>
      </c>
      <c r="Y48" s="10">
        <v>6.1714535000000001E-3</v>
      </c>
      <c r="Z48" s="10">
        <v>5.8654529999999996E-3</v>
      </c>
      <c r="AA48" s="10">
        <v>195.5695884367</v>
      </c>
      <c r="AB48" s="10">
        <v>189.40404737050002</v>
      </c>
      <c r="AC48" s="10">
        <v>208.336288225</v>
      </c>
      <c r="AG48" s="45"/>
      <c r="AH48" s="45"/>
      <c r="AI48" s="45"/>
      <c r="AJ48" s="45"/>
      <c r="AK48" s="45"/>
    </row>
    <row r="49" spans="1:37" s="36" customFormat="1">
      <c r="A49" s="46" t="s">
        <v>96</v>
      </c>
      <c r="B49" s="46" t="s">
        <v>102</v>
      </c>
      <c r="C49" s="46" t="s">
        <v>137</v>
      </c>
      <c r="D49" s="46" t="s">
        <v>9</v>
      </c>
      <c r="E49" s="10">
        <v>0</v>
      </c>
      <c r="F49" s="10">
        <v>9.3186038499999907E-4</v>
      </c>
      <c r="G49" s="10">
        <v>2.0588404199999998E-3</v>
      </c>
      <c r="H49" s="10">
        <v>1227.4884808948</v>
      </c>
      <c r="I49" s="10">
        <v>1381.2284994647</v>
      </c>
      <c r="J49" s="10">
        <v>2292.6296152961404</v>
      </c>
      <c r="K49" s="10">
        <v>2409.9018494119</v>
      </c>
      <c r="L49" s="10">
        <v>2531.5036820235</v>
      </c>
      <c r="M49" s="10">
        <v>2718.6140134422999</v>
      </c>
      <c r="N49" s="10">
        <v>2652.5275076682001</v>
      </c>
      <c r="O49" s="10">
        <v>2711.9186066098</v>
      </c>
      <c r="P49" s="10">
        <v>2593.8610407035003</v>
      </c>
      <c r="Q49" s="10">
        <v>2530.4954075672999</v>
      </c>
      <c r="R49" s="10">
        <v>2842.9201966814999</v>
      </c>
      <c r="S49" s="10">
        <v>2870.3512462945</v>
      </c>
      <c r="T49" s="10">
        <v>2837.1189149352999</v>
      </c>
      <c r="U49" s="10">
        <v>2831.6460048324998</v>
      </c>
      <c r="V49" s="10">
        <v>2811.3143665139</v>
      </c>
      <c r="W49" s="10">
        <v>2653.2243303925998</v>
      </c>
      <c r="X49" s="10">
        <v>2698.7262009055999</v>
      </c>
      <c r="Y49" s="10">
        <v>2577.5798982071997</v>
      </c>
      <c r="Z49" s="10">
        <v>2495.0051689746001</v>
      </c>
      <c r="AA49" s="10">
        <v>2764.6526017343999</v>
      </c>
      <c r="AB49" s="10">
        <v>2779.0727890950002</v>
      </c>
      <c r="AC49" s="10">
        <v>2724.3699031870001</v>
      </c>
      <c r="AG49" s="45"/>
      <c r="AH49" s="45"/>
      <c r="AI49" s="45"/>
      <c r="AJ49" s="45"/>
      <c r="AK49" s="45"/>
    </row>
    <row r="50" spans="1:37" s="36" customFormat="1">
      <c r="A50" s="46" t="s">
        <v>96</v>
      </c>
      <c r="B50" s="46" t="s">
        <v>103</v>
      </c>
      <c r="C50" s="46" t="s">
        <v>138</v>
      </c>
      <c r="D50" s="46" t="s">
        <v>9</v>
      </c>
      <c r="E50" s="10">
        <v>0</v>
      </c>
      <c r="F50" s="10">
        <v>1.7312063E-4</v>
      </c>
      <c r="G50" s="10">
        <v>1.8147562999999979E-4</v>
      </c>
      <c r="H50" s="10">
        <v>1.9700585999999999E-4</v>
      </c>
      <c r="I50" s="10">
        <v>3.5716518000000004E-4</v>
      </c>
      <c r="J50" s="10">
        <v>2.24654445E-3</v>
      </c>
      <c r="K50" s="10">
        <v>2.1560182999999901E-3</v>
      </c>
      <c r="L50" s="10">
        <v>2.3995640999999999E-3</v>
      </c>
      <c r="M50" s="10">
        <v>2.7774058E-3</v>
      </c>
      <c r="N50" s="10">
        <v>2.9709534000000003E-3</v>
      </c>
      <c r="O50" s="10">
        <v>2.8613061999999898E-3</v>
      </c>
      <c r="P50" s="10">
        <v>2.8253567E-3</v>
      </c>
      <c r="Q50" s="10">
        <v>2.53518015E-3</v>
      </c>
      <c r="R50" s="10">
        <v>3.1083829000000001E-3</v>
      </c>
      <c r="S50" s="10">
        <v>3.2352167999999998E-3</v>
      </c>
      <c r="T50" s="10">
        <v>3.1597541999999999E-3</v>
      </c>
      <c r="U50" s="10">
        <v>3.0897759000000002E-3</v>
      </c>
      <c r="V50" s="10">
        <v>3.6572955999999998E-3</v>
      </c>
      <c r="W50" s="10">
        <v>3.9778225000000004E-3</v>
      </c>
      <c r="X50" s="10">
        <v>3.8113769999999999E-3</v>
      </c>
      <c r="Y50" s="10">
        <v>3.7876718999999897E-3</v>
      </c>
      <c r="Z50" s="10">
        <v>3.4731616E-3</v>
      </c>
      <c r="AA50" s="10">
        <v>695.268984542</v>
      </c>
      <c r="AB50" s="10">
        <v>721.85035433799999</v>
      </c>
      <c r="AC50" s="10">
        <v>715.46648513000002</v>
      </c>
    </row>
    <row r="51" spans="1:37" s="36" customFormat="1">
      <c r="A51" s="46" t="s">
        <v>96</v>
      </c>
      <c r="B51" s="46" t="s">
        <v>104</v>
      </c>
      <c r="C51" s="46" t="s">
        <v>27</v>
      </c>
      <c r="D51" s="46" t="s">
        <v>9</v>
      </c>
      <c r="E51" s="10">
        <v>2541.6495</v>
      </c>
      <c r="F51" s="10">
        <v>4562.1592048354996</v>
      </c>
      <c r="G51" s="10">
        <v>6498.9374383039994</v>
      </c>
      <c r="H51" s="10">
        <v>8644.1556700000001</v>
      </c>
      <c r="I51" s="10">
        <v>8994.9156299999995</v>
      </c>
      <c r="J51" s="10">
        <v>7997.4882300000008</v>
      </c>
      <c r="K51" s="10">
        <v>8722.0019199999988</v>
      </c>
      <c r="L51" s="10">
        <v>8609.3724999999995</v>
      </c>
      <c r="M51" s="10">
        <v>9683.2545600000012</v>
      </c>
      <c r="N51" s="10">
        <v>9273.7187000000013</v>
      </c>
      <c r="O51" s="10">
        <v>9220.6025599999994</v>
      </c>
      <c r="P51" s="10">
        <v>9591.4997999999905</v>
      </c>
      <c r="Q51" s="10">
        <v>9609.1255199999996</v>
      </c>
      <c r="R51" s="10">
        <v>9926.2525699999987</v>
      </c>
      <c r="S51" s="10">
        <v>9591.3217699999987</v>
      </c>
      <c r="T51" s="10">
        <v>9777.5226000000002</v>
      </c>
      <c r="U51" s="10">
        <v>9134.4058999999997</v>
      </c>
      <c r="V51" s="10">
        <v>14647.6558</v>
      </c>
      <c r="W51" s="10">
        <v>15107.84734</v>
      </c>
      <c r="X51" s="10">
        <v>14833.242119999999</v>
      </c>
      <c r="Y51" s="10">
        <v>14186.97098</v>
      </c>
      <c r="Z51" s="10">
        <v>15331.72997</v>
      </c>
      <c r="AA51" s="10">
        <v>15942.76784</v>
      </c>
      <c r="AB51" s="10">
        <v>15369.11</v>
      </c>
      <c r="AC51" s="10">
        <v>15567.327569999999</v>
      </c>
    </row>
    <row r="52" spans="1:37" s="36" customFormat="1">
      <c r="A52" s="46" t="s">
        <v>96</v>
      </c>
      <c r="B52" s="46" t="s">
        <v>105</v>
      </c>
      <c r="C52" s="46" t="s">
        <v>139</v>
      </c>
      <c r="D52" s="46" t="s">
        <v>9</v>
      </c>
      <c r="E52" s="10">
        <v>0</v>
      </c>
      <c r="F52" s="10">
        <v>1.8607985500000002E-4</v>
      </c>
      <c r="G52" s="10">
        <v>2.9120312999999999E-4</v>
      </c>
      <c r="H52" s="10">
        <v>3.8227583E-4</v>
      </c>
      <c r="I52" s="10">
        <v>3.8341109999999901E-4</v>
      </c>
      <c r="J52" s="10">
        <v>6.9993107999999902E-4</v>
      </c>
      <c r="K52" s="10">
        <v>6.6145523999999896E-4</v>
      </c>
      <c r="L52" s="10">
        <v>7.3448908999999992E-4</v>
      </c>
      <c r="M52" s="10">
        <v>8.6244030000000001E-4</v>
      </c>
      <c r="N52" s="10">
        <v>8.9308949999999997E-4</v>
      </c>
      <c r="O52" s="10">
        <v>9.5975223000000008E-4</v>
      </c>
      <c r="P52" s="10">
        <v>9.4567532999999997E-4</v>
      </c>
      <c r="Q52" s="10">
        <v>8.8234192999999891E-4</v>
      </c>
      <c r="R52" s="10">
        <v>1.0503099399999999E-3</v>
      </c>
      <c r="S52" s="10">
        <v>1.0466075499999999E-3</v>
      </c>
      <c r="T52" s="10">
        <v>1.0493499499999999E-3</v>
      </c>
      <c r="U52" s="10">
        <v>1.3332566600000001E-3</v>
      </c>
      <c r="V52" s="10">
        <v>1.8848760000000002E-3</v>
      </c>
      <c r="W52" s="10">
        <v>1.7511223E-3</v>
      </c>
      <c r="X52" s="10">
        <v>1.7749693699999898E-3</v>
      </c>
      <c r="Y52" s="10">
        <v>1.7424864999999899E-3</v>
      </c>
      <c r="Z52" s="10">
        <v>1.720763999999999E-3</v>
      </c>
      <c r="AA52" s="10">
        <v>1.31974316E-2</v>
      </c>
      <c r="AB52" s="10">
        <v>1.29199446E-2</v>
      </c>
      <c r="AC52" s="10">
        <v>1.2916396599999999E-2</v>
      </c>
    </row>
    <row r="53" spans="1:37" s="36" customFormat="1">
      <c r="A53" s="46" t="s">
        <v>166</v>
      </c>
      <c r="B53" s="46" t="s">
        <v>106</v>
      </c>
      <c r="C53" s="46" t="s">
        <v>140</v>
      </c>
      <c r="D53" s="46" t="s">
        <v>9</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row>
    <row r="54" spans="1:37" s="36" customFormat="1">
      <c r="A54" s="46" t="s">
        <v>166</v>
      </c>
      <c r="B54" s="46" t="s">
        <v>107</v>
      </c>
      <c r="C54" s="46" t="s">
        <v>141</v>
      </c>
      <c r="D54" s="46" t="s">
        <v>9</v>
      </c>
      <c r="E54" s="10">
        <v>1290.54</v>
      </c>
      <c r="F54" s="10">
        <v>2559.7582809887199</v>
      </c>
      <c r="G54" s="10">
        <v>4527.4554219988004</v>
      </c>
      <c r="H54" s="10">
        <v>6039.40715</v>
      </c>
      <c r="I54" s="10">
        <v>7472.4052299999994</v>
      </c>
      <c r="J54" s="10">
        <v>7234.6805999999897</v>
      </c>
      <c r="K54" s="10">
        <v>6919.8260700000001</v>
      </c>
      <c r="L54" s="10">
        <v>8007.6058599999997</v>
      </c>
      <c r="M54" s="10">
        <v>9065.4845100000002</v>
      </c>
      <c r="N54" s="10">
        <v>9086.5542700000005</v>
      </c>
      <c r="O54" s="10">
        <v>8898.8334599999998</v>
      </c>
      <c r="P54" s="10">
        <v>8924.1020399999907</v>
      </c>
      <c r="Q54" s="10">
        <v>10461.297269999999</v>
      </c>
      <c r="R54" s="10">
        <v>11988.862859999999</v>
      </c>
      <c r="S54" s="10">
        <v>10324.953099999999</v>
      </c>
      <c r="T54" s="10">
        <v>10658.9776</v>
      </c>
      <c r="U54" s="10">
        <v>10027.31457</v>
      </c>
      <c r="V54" s="10">
        <v>10514.01895</v>
      </c>
      <c r="W54" s="10">
        <v>10023.565500000001</v>
      </c>
      <c r="X54" s="10">
        <v>9173.5031999999992</v>
      </c>
      <c r="Y54" s="10">
        <v>9055.8409999999894</v>
      </c>
      <c r="Z54" s="10">
        <v>10835.502899999999</v>
      </c>
      <c r="AA54" s="10">
        <v>15577.218000000001</v>
      </c>
      <c r="AB54" s="10">
        <v>14133.7935</v>
      </c>
      <c r="AC54" s="10">
        <v>15697.026999999998</v>
      </c>
    </row>
    <row r="55" spans="1:37" s="36" customFormat="1">
      <c r="A55" s="46" t="s">
        <v>166</v>
      </c>
      <c r="B55" s="46" t="s">
        <v>108</v>
      </c>
      <c r="C55" s="46" t="s">
        <v>142</v>
      </c>
      <c r="D55" s="46" t="s">
        <v>9</v>
      </c>
      <c r="E55" s="10">
        <v>376.20862</v>
      </c>
      <c r="F55" s="10">
        <v>2715.0431062430002</v>
      </c>
      <c r="G55" s="10">
        <v>4751.8791999999994</v>
      </c>
      <c r="H55" s="10">
        <v>6436.6665400000002</v>
      </c>
      <c r="I55" s="10">
        <v>9027.8433000000005</v>
      </c>
      <c r="J55" s="10">
        <v>8337.5583799999986</v>
      </c>
      <c r="K55" s="10">
        <v>8312.1680699999997</v>
      </c>
      <c r="L55" s="10">
        <v>8034.9713700000002</v>
      </c>
      <c r="M55" s="10">
        <v>8548.3106299999999</v>
      </c>
      <c r="N55" s="10">
        <v>8257.5979499999994</v>
      </c>
      <c r="O55" s="10">
        <v>8190.9197700000004</v>
      </c>
      <c r="P55" s="10">
        <v>8628.7121299999999</v>
      </c>
      <c r="Q55" s="10">
        <v>8880.1932400000005</v>
      </c>
      <c r="R55" s="10">
        <v>9068.1518699999997</v>
      </c>
      <c r="S55" s="10">
        <v>8447.3776799999996</v>
      </c>
      <c r="T55" s="10">
        <v>8412.3652000000002</v>
      </c>
      <c r="U55" s="10">
        <v>8164.3467999999993</v>
      </c>
      <c r="V55" s="10">
        <v>8677.3370400000003</v>
      </c>
      <c r="W55" s="10">
        <v>8369.2667600000004</v>
      </c>
      <c r="X55" s="10">
        <v>8355.3294999999998</v>
      </c>
      <c r="Y55" s="10">
        <v>8827.0064500000008</v>
      </c>
      <c r="Z55" s="10">
        <v>9018.7634399999988</v>
      </c>
      <c r="AA55" s="10">
        <v>9152.3010999999897</v>
      </c>
      <c r="AB55" s="10">
        <v>8537.8040700000001</v>
      </c>
      <c r="AC55" s="10">
        <v>8473.7975399999996</v>
      </c>
    </row>
    <row r="56" spans="1:37" s="36" customFormat="1">
      <c r="A56" s="46" t="s">
        <v>166</v>
      </c>
      <c r="B56" s="46" t="s">
        <v>109</v>
      </c>
      <c r="C56" s="46" t="s">
        <v>143</v>
      </c>
      <c r="D56" s="46" t="s">
        <v>9</v>
      </c>
      <c r="E56" s="10">
        <v>510.67477000000002</v>
      </c>
      <c r="F56" s="10">
        <v>504.24135731084601</v>
      </c>
      <c r="G56" s="10">
        <v>610.72767645161002</v>
      </c>
      <c r="H56" s="10">
        <v>585.98993427224002</v>
      </c>
      <c r="I56" s="10">
        <v>559.83809704089992</v>
      </c>
      <c r="J56" s="10">
        <v>566.90760681009999</v>
      </c>
      <c r="K56" s="10">
        <v>569.3373561185</v>
      </c>
      <c r="L56" s="10">
        <v>557.77407376197004</v>
      </c>
      <c r="M56" s="10">
        <v>556.69049013845995</v>
      </c>
      <c r="N56" s="10">
        <v>551.93453867826997</v>
      </c>
      <c r="O56" s="10">
        <v>577.52263239935007</v>
      </c>
      <c r="P56" s="10">
        <v>616.1048383781</v>
      </c>
      <c r="Q56" s="10">
        <v>617.73485279409999</v>
      </c>
      <c r="R56" s="10">
        <v>593.78925765539998</v>
      </c>
      <c r="S56" s="10">
        <v>615.25105403110001</v>
      </c>
      <c r="T56" s="10">
        <v>623.28814139990004</v>
      </c>
      <c r="U56" s="10">
        <v>627.21362989037004</v>
      </c>
      <c r="V56" s="10">
        <v>611.95035245119993</v>
      </c>
      <c r="W56" s="10">
        <v>581.44101630209991</v>
      </c>
      <c r="X56" s="10">
        <v>5.6914723129999997E-2</v>
      </c>
      <c r="Y56" s="10">
        <v>6.14745888E-2</v>
      </c>
      <c r="Z56" s="10">
        <v>6.2035730459999994E-2</v>
      </c>
      <c r="AA56" s="10">
        <v>5.7713757140000002E-2</v>
      </c>
      <c r="AB56" s="10">
        <v>6.1930172899999907E-2</v>
      </c>
      <c r="AC56" s="10">
        <v>6.1597324799999992E-2</v>
      </c>
    </row>
    <row r="57" spans="1:37" s="36" customFormat="1">
      <c r="A57" s="46" t="s">
        <v>166</v>
      </c>
      <c r="B57" s="46" t="s">
        <v>110</v>
      </c>
      <c r="C57" s="46" t="s">
        <v>144</v>
      </c>
      <c r="D57" s="46" t="s">
        <v>9</v>
      </c>
      <c r="E57" s="10">
        <v>0</v>
      </c>
      <c r="F57" s="10">
        <v>1.12640148E-4</v>
      </c>
      <c r="G57" s="10">
        <v>4.3943466999999997E-4</v>
      </c>
      <c r="H57" s="10">
        <v>1.293780099999999E-3</v>
      </c>
      <c r="I57" s="10">
        <v>1.069337329999999E-3</v>
      </c>
      <c r="J57" s="10">
        <v>1.05641598E-3</v>
      </c>
      <c r="K57" s="10">
        <v>9.9814955999999889E-4</v>
      </c>
      <c r="L57" s="10">
        <v>1.0067798E-3</v>
      </c>
      <c r="M57" s="10">
        <v>9.4591637000000003E-4</v>
      </c>
      <c r="N57" s="10">
        <v>1.0379297599999999E-3</v>
      </c>
      <c r="O57" s="10">
        <v>1.04710918E-3</v>
      </c>
      <c r="P57" s="10">
        <v>1.0732499099999999E-3</v>
      </c>
      <c r="Q57" s="10">
        <v>1.11376442E-3</v>
      </c>
      <c r="R57" s="10">
        <v>9.7154777000000008E-4</v>
      </c>
      <c r="S57" s="10">
        <v>1.0395472999999999E-3</v>
      </c>
      <c r="T57" s="10">
        <v>1.0315156999999989E-3</v>
      </c>
      <c r="U57" s="10">
        <v>1.0975773600000001E-3</v>
      </c>
      <c r="V57" s="10">
        <v>1.03368503E-3</v>
      </c>
      <c r="W57" s="10">
        <v>1.0497674999999989E-3</v>
      </c>
      <c r="X57" s="10">
        <v>1.0716122500000001E-3</v>
      </c>
      <c r="Y57" s="10">
        <v>1.1316953399999989E-3</v>
      </c>
      <c r="Z57" s="10">
        <v>1.316364199999999E-3</v>
      </c>
      <c r="AA57" s="10">
        <v>1.1024976299999999E-3</v>
      </c>
      <c r="AB57" s="10">
        <v>1.466689509999999E-3</v>
      </c>
      <c r="AC57" s="10">
        <v>1.4988379999999991E-3</v>
      </c>
    </row>
    <row r="58" spans="1:37" s="36" customFormat="1">
      <c r="A58" s="46" t="s">
        <v>166</v>
      </c>
      <c r="B58" s="46" t="s">
        <v>111</v>
      </c>
      <c r="C58" s="46" t="s">
        <v>145</v>
      </c>
      <c r="D58" s="46" t="s">
        <v>9</v>
      </c>
      <c r="E58" s="10">
        <v>0</v>
      </c>
      <c r="F58" s="10">
        <v>1.5352684999999988E-4</v>
      </c>
      <c r="G58" s="10">
        <v>2.5031601999999802E-4</v>
      </c>
      <c r="H58" s="10">
        <v>5.5786931999999992E-4</v>
      </c>
      <c r="I58" s="10">
        <v>5.2561508999999997E-4</v>
      </c>
      <c r="J58" s="10">
        <v>4.7904491000000003E-4</v>
      </c>
      <c r="K58" s="10">
        <v>4.2716874999999994E-4</v>
      </c>
      <c r="L58" s="10">
        <v>4.3337373000000004E-4</v>
      </c>
      <c r="M58" s="10">
        <v>4.2760666999999903E-4</v>
      </c>
      <c r="N58" s="10">
        <v>4.6788014000000004E-4</v>
      </c>
      <c r="O58" s="10">
        <v>4.3970219999999902E-4</v>
      </c>
      <c r="P58" s="10">
        <v>4.5954998999999904E-4</v>
      </c>
      <c r="Q58" s="10">
        <v>4.6962362000000003E-4</v>
      </c>
      <c r="R58" s="10">
        <v>4.6423959999999898E-4</v>
      </c>
      <c r="S58" s="10">
        <v>4.6904050999999899E-4</v>
      </c>
      <c r="T58" s="10">
        <v>4.6378491999999997E-4</v>
      </c>
      <c r="U58" s="10">
        <v>5.1982686999999992E-4</v>
      </c>
      <c r="V58" s="10">
        <v>5.3399052000000001E-4</v>
      </c>
      <c r="W58" s="10">
        <v>5.7539521000000006E-4</v>
      </c>
      <c r="X58" s="10">
        <v>5.4032096999999998E-4</v>
      </c>
      <c r="Y58" s="10">
        <v>6.6677722E-4</v>
      </c>
      <c r="Z58" s="10">
        <v>8.1401593000000004E-4</v>
      </c>
      <c r="AA58" s="10">
        <v>8.1795336999999999E-4</v>
      </c>
      <c r="AB58" s="10">
        <v>9.0344759999999894E-4</v>
      </c>
      <c r="AC58" s="10">
        <v>9.2406987000000001E-4</v>
      </c>
    </row>
    <row r="59" spans="1:37" s="36" customFormat="1">
      <c r="A59" s="46" t="s">
        <v>166</v>
      </c>
      <c r="B59" s="46" t="s">
        <v>112</v>
      </c>
      <c r="C59" s="46" t="s">
        <v>146</v>
      </c>
      <c r="D59" s="46" t="s">
        <v>9</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row>
    <row r="60" spans="1:37" s="36" customFormat="1">
      <c r="A60" s="46" t="s">
        <v>166</v>
      </c>
      <c r="B60" s="46" t="s">
        <v>113</v>
      </c>
      <c r="C60" s="46" t="s">
        <v>147</v>
      </c>
      <c r="D60" s="46" t="s">
        <v>9</v>
      </c>
      <c r="E60" s="10">
        <v>313.87405000000001</v>
      </c>
      <c r="F60" s="10">
        <v>1220.65381</v>
      </c>
      <c r="G60" s="10">
        <v>1409.15155</v>
      </c>
      <c r="H60" s="10">
        <v>2052.6655500000002</v>
      </c>
      <c r="I60" s="10">
        <v>2173.71985</v>
      </c>
      <c r="J60" s="10">
        <v>2076.5138199999992</v>
      </c>
      <c r="K60" s="10">
        <v>2227.0564100000001</v>
      </c>
      <c r="L60" s="10">
        <v>2145.67668</v>
      </c>
      <c r="M60" s="10">
        <v>2010.99261</v>
      </c>
      <c r="N60" s="10">
        <v>2152.6987600000002</v>
      </c>
      <c r="O60" s="10">
        <v>2089.3130299999998</v>
      </c>
      <c r="P60" s="10">
        <v>2237.6344499999991</v>
      </c>
      <c r="Q60" s="10">
        <v>2182.2561299999998</v>
      </c>
      <c r="R60" s="10">
        <v>2205.1172499999989</v>
      </c>
      <c r="S60" s="10">
        <v>2121.2516999999998</v>
      </c>
      <c r="T60" s="10">
        <v>2264.9013</v>
      </c>
      <c r="U60" s="10">
        <v>2070.7694500000002</v>
      </c>
      <c r="V60" s="10">
        <v>1940.40128</v>
      </c>
      <c r="W60" s="10">
        <v>2014.1768000000002</v>
      </c>
      <c r="X60" s="10">
        <v>1976.7833700000001</v>
      </c>
      <c r="Y60" s="10">
        <v>2116.6455999999989</v>
      </c>
      <c r="Z60" s="10">
        <v>2014.48516</v>
      </c>
      <c r="AA60" s="10">
        <v>1985.4482499999899</v>
      </c>
      <c r="AB60" s="10">
        <v>1921.1472299999998</v>
      </c>
      <c r="AC60" s="10">
        <v>2059.8602000000001</v>
      </c>
    </row>
    <row r="61" spans="1:37" s="36" customFormat="1">
      <c r="A61" s="46" t="s">
        <v>166</v>
      </c>
      <c r="B61" s="46" t="s">
        <v>196</v>
      </c>
      <c r="C61" s="46" t="s">
        <v>197</v>
      </c>
      <c r="D61" s="46" t="s">
        <v>9</v>
      </c>
      <c r="E61" s="10">
        <v>0</v>
      </c>
      <c r="F61" s="10">
        <v>1228.3489650000001</v>
      </c>
      <c r="G61" s="10">
        <v>4067.299</v>
      </c>
      <c r="H61" s="10">
        <v>4192.9436000000005</v>
      </c>
      <c r="I61" s="10">
        <v>4241.3254999999999</v>
      </c>
      <c r="J61" s="10">
        <v>3676.6857</v>
      </c>
      <c r="K61" s="10">
        <v>3886.5952000000002</v>
      </c>
      <c r="L61" s="10">
        <v>3686.4697499999997</v>
      </c>
      <c r="M61" s="10">
        <v>3706.5209999999997</v>
      </c>
      <c r="N61" s="10">
        <v>3889.3409999999999</v>
      </c>
      <c r="O61" s="10">
        <v>3772.0014000000001</v>
      </c>
      <c r="P61" s="10">
        <v>3964.2862999999898</v>
      </c>
      <c r="Q61" s="10">
        <v>4013.8083999999999</v>
      </c>
      <c r="R61" s="10">
        <v>4278.7169999999996</v>
      </c>
      <c r="S61" s="10">
        <v>3773.0074999999997</v>
      </c>
      <c r="T61" s="10">
        <v>3970.7155999999995</v>
      </c>
      <c r="U61" s="10">
        <v>3819.3173999999999</v>
      </c>
      <c r="V61" s="10">
        <v>3844.8388000000004</v>
      </c>
      <c r="W61" s="10">
        <v>4010.9562999999998</v>
      </c>
      <c r="X61" s="10">
        <v>3903.6593999999996</v>
      </c>
      <c r="Y61" s="10">
        <v>4123.1109999999899</v>
      </c>
      <c r="Z61" s="10">
        <v>4115.8226000000004</v>
      </c>
      <c r="AA61" s="10">
        <v>4331.5928999999996</v>
      </c>
      <c r="AB61" s="10">
        <v>3840.4762000000001</v>
      </c>
      <c r="AC61" s="10">
        <v>4027.3489</v>
      </c>
    </row>
    <row r="62" spans="1:37" s="36" customFormat="1">
      <c r="A62" s="46" t="s">
        <v>167</v>
      </c>
      <c r="B62" s="46" t="s">
        <v>114</v>
      </c>
      <c r="C62" s="46" t="s">
        <v>148</v>
      </c>
      <c r="D62" s="46" t="s">
        <v>9</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row>
    <row r="63" spans="1:37" s="36" customFormat="1">
      <c r="A63" s="46" t="s">
        <v>167</v>
      </c>
      <c r="B63" s="46" t="s">
        <v>115</v>
      </c>
      <c r="C63" s="46" t="s">
        <v>149</v>
      </c>
      <c r="D63" s="46" t="s">
        <v>9</v>
      </c>
      <c r="E63" s="10">
        <v>0</v>
      </c>
      <c r="F63" s="10">
        <v>0</v>
      </c>
      <c r="G63" s="10">
        <v>0</v>
      </c>
      <c r="H63" s="10">
        <v>0</v>
      </c>
      <c r="I63" s="10">
        <v>0</v>
      </c>
      <c r="J63" s="10">
        <v>0</v>
      </c>
      <c r="K63" s="10">
        <v>0</v>
      </c>
      <c r="L63" s="10">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row>
    <row r="64" spans="1:37" s="36" customFormat="1">
      <c r="A64" s="46" t="s">
        <v>167</v>
      </c>
      <c r="B64" s="46" t="s">
        <v>116</v>
      </c>
      <c r="C64" s="46" t="s">
        <v>150</v>
      </c>
      <c r="D64" s="46" t="s">
        <v>9</v>
      </c>
      <c r="E64" s="10">
        <v>4997.3260599999985</v>
      </c>
      <c r="F64" s="10">
        <v>5886.1943080839992</v>
      </c>
      <c r="G64" s="10">
        <v>5799.0046903973389</v>
      </c>
      <c r="H64" s="10">
        <v>6808.0947796823502</v>
      </c>
      <c r="I64" s="10">
        <v>6952.1678459449486</v>
      </c>
      <c r="J64" s="10">
        <v>7301.8839069550295</v>
      </c>
      <c r="K64" s="10">
        <v>6990.314988845299</v>
      </c>
      <c r="L64" s="10">
        <v>7712.0663989774966</v>
      </c>
      <c r="M64" s="10">
        <v>7072.2628216302592</v>
      </c>
      <c r="N64" s="10">
        <v>7112.9313652017281</v>
      </c>
      <c r="O64" s="10">
        <v>6378.1804920349978</v>
      </c>
      <c r="P64" s="10">
        <v>6644.0826163798702</v>
      </c>
      <c r="Q64" s="10">
        <v>6903.4719260199581</v>
      </c>
      <c r="R64" s="10">
        <v>6219.4120264120002</v>
      </c>
      <c r="S64" s="10">
        <v>6533.2127239738975</v>
      </c>
      <c r="T64" s="10">
        <v>6146.1181893235289</v>
      </c>
      <c r="U64" s="10">
        <v>6773.4501762588288</v>
      </c>
      <c r="V64" s="10">
        <v>6100.0150935462498</v>
      </c>
      <c r="W64" s="10">
        <v>6076.5119976203987</v>
      </c>
      <c r="X64" s="10">
        <v>5760.6774260350403</v>
      </c>
      <c r="Y64" s="10">
        <v>5155.8900112780993</v>
      </c>
      <c r="Z64" s="10">
        <v>5410.8579361411976</v>
      </c>
      <c r="AA64" s="10">
        <v>4894.7602787052001</v>
      </c>
      <c r="AB64" s="10">
        <v>4952.1579450422987</v>
      </c>
      <c r="AC64" s="10">
        <v>4631.9435064545996</v>
      </c>
    </row>
    <row r="65" spans="1:32" s="36" customFormat="1">
      <c r="A65" s="46" t="s">
        <v>167</v>
      </c>
      <c r="B65" s="46" t="s">
        <v>117</v>
      </c>
      <c r="C65" s="46" t="s">
        <v>151</v>
      </c>
      <c r="D65" s="46" t="s">
        <v>9</v>
      </c>
      <c r="E65" s="10">
        <v>5574.0128740000009</v>
      </c>
      <c r="F65" s="10">
        <v>5399.5842844806584</v>
      </c>
      <c r="G65" s="10">
        <v>5310.7256946070274</v>
      </c>
      <c r="H65" s="10">
        <v>4892.8824823670993</v>
      </c>
      <c r="I65" s="10">
        <v>5315.6446497367397</v>
      </c>
      <c r="J65" s="10">
        <v>5461.1757019716097</v>
      </c>
      <c r="K65" s="10">
        <v>5171.7355926422197</v>
      </c>
      <c r="L65" s="10">
        <v>5682.0154186576392</v>
      </c>
      <c r="M65" s="10">
        <v>5124.114277635148</v>
      </c>
      <c r="N65" s="10">
        <v>5337.746599256131</v>
      </c>
      <c r="O65" s="10">
        <v>5297.8244069393604</v>
      </c>
      <c r="P65" s="10">
        <v>5462.4897043036399</v>
      </c>
      <c r="Q65" s="10">
        <v>5094.9221180314998</v>
      </c>
      <c r="R65" s="10">
        <v>4279.9837991473387</v>
      </c>
      <c r="S65" s="10">
        <v>4165.4479929204981</v>
      </c>
      <c r="T65" s="10">
        <v>3746.7538627322006</v>
      </c>
      <c r="U65" s="10">
        <v>3698.0817254535791</v>
      </c>
      <c r="V65" s="10">
        <v>3365.9958560483005</v>
      </c>
      <c r="W65" s="10">
        <v>3508.4190385749498</v>
      </c>
      <c r="X65" s="10">
        <v>3213.3466820804701</v>
      </c>
      <c r="Y65" s="10">
        <v>3393.2111409321906</v>
      </c>
      <c r="Z65" s="10">
        <v>937.68079857960015</v>
      </c>
      <c r="AA65" s="10">
        <v>850.01478786509995</v>
      </c>
      <c r="AB65" s="10">
        <v>933.03542175969903</v>
      </c>
      <c r="AC65" s="10">
        <v>879.59580530530002</v>
      </c>
    </row>
    <row r="66" spans="1:32" s="36" customFormat="1">
      <c r="A66" s="46" t="s">
        <v>167</v>
      </c>
      <c r="B66" s="46" t="s">
        <v>118</v>
      </c>
      <c r="C66" s="46" t="s">
        <v>152</v>
      </c>
      <c r="D66" s="46" t="s">
        <v>9</v>
      </c>
      <c r="E66" s="10">
        <v>0</v>
      </c>
      <c r="F66" s="10">
        <v>2.9697005614999998</v>
      </c>
      <c r="G66" s="10">
        <v>2.7640162567000002</v>
      </c>
      <c r="H66" s="10">
        <v>2.8756814567999998</v>
      </c>
      <c r="I66" s="10">
        <v>2.8274250667</v>
      </c>
      <c r="J66" s="10">
        <v>2.7722763582000001</v>
      </c>
      <c r="K66" s="10">
        <v>2.6240722718300002</v>
      </c>
      <c r="L66" s="10">
        <v>2.8178060002400001</v>
      </c>
      <c r="M66" s="10">
        <v>2.6322403804699999</v>
      </c>
      <c r="N66" s="10">
        <v>2.84739155817</v>
      </c>
      <c r="O66" s="10">
        <v>2.7315841472</v>
      </c>
      <c r="P66" s="10">
        <v>2.6447887024999996</v>
      </c>
      <c r="Q66" s="10">
        <v>2.9564301769000001</v>
      </c>
      <c r="R66" s="10">
        <v>2.6158067569700001</v>
      </c>
      <c r="S66" s="10">
        <v>2.6364235631000001</v>
      </c>
      <c r="T66" s="10">
        <v>2.4437955894300001</v>
      </c>
      <c r="U66" s="10">
        <v>2.6480460265000003</v>
      </c>
      <c r="V66" s="10">
        <v>2.5069593745500001</v>
      </c>
      <c r="W66" s="10">
        <v>2.5404483149999999</v>
      </c>
      <c r="X66" s="10">
        <v>2.6539526234999999</v>
      </c>
      <c r="Y66" s="10">
        <v>2.6690312464399999</v>
      </c>
      <c r="Z66" s="10">
        <v>3.0303578510999998</v>
      </c>
      <c r="AA66" s="10">
        <v>2.6438865147000001</v>
      </c>
      <c r="AB66" s="10">
        <v>2.7598210223000001</v>
      </c>
      <c r="AC66" s="10">
        <v>2.6362858439000001</v>
      </c>
    </row>
    <row r="67" spans="1:32" s="36" customFormat="1">
      <c r="A67" s="46" t="s">
        <v>167</v>
      </c>
      <c r="B67" s="46" t="s">
        <v>119</v>
      </c>
      <c r="C67" s="46" t="s">
        <v>153</v>
      </c>
      <c r="D67" s="46" t="s">
        <v>9</v>
      </c>
      <c r="E67" s="10">
        <v>0</v>
      </c>
      <c r="F67" s="10">
        <v>8.4988703999999997E-4</v>
      </c>
      <c r="G67" s="10">
        <v>8.9627940999999992E-4</v>
      </c>
      <c r="H67" s="10">
        <v>8.2971064000000004E-4</v>
      </c>
      <c r="I67" s="10">
        <v>8.0713524999999895E-4</v>
      </c>
      <c r="J67" s="10">
        <v>7.7228216000000001E-4</v>
      </c>
      <c r="K67" s="10">
        <v>6.7630202000000007E-4</v>
      </c>
      <c r="L67" s="10">
        <v>7.0726898000000003E-4</v>
      </c>
      <c r="M67" s="10">
        <v>7.5031416999999897E-4</v>
      </c>
      <c r="N67" s="10">
        <v>8.5526238999999993E-4</v>
      </c>
      <c r="O67" s="10">
        <v>7.2245307000000001E-4</v>
      </c>
      <c r="P67" s="10">
        <v>7.6669146000000001E-4</v>
      </c>
      <c r="Q67" s="10">
        <v>7.6928802000000005E-4</v>
      </c>
      <c r="R67" s="10">
        <v>6.9405721000000001E-4</v>
      </c>
      <c r="S67" s="10">
        <v>7.2244834000000004E-4</v>
      </c>
      <c r="T67" s="10">
        <v>6.9694648999999993E-4</v>
      </c>
      <c r="U67" s="10">
        <v>7.6337967999999903E-4</v>
      </c>
      <c r="V67" s="10">
        <v>7.9741459999999997E-4</v>
      </c>
      <c r="W67" s="10">
        <v>8.4520331999999991E-4</v>
      </c>
      <c r="X67" s="10">
        <v>7.7007537999999897E-4</v>
      </c>
      <c r="Y67" s="10">
        <v>8.8130095999999899E-4</v>
      </c>
      <c r="Z67" s="10">
        <v>1.4025912399999998E-3</v>
      </c>
      <c r="AA67" s="10">
        <v>1.2234901099999989E-3</v>
      </c>
      <c r="AB67" s="10">
        <v>1.5111630999999999E-3</v>
      </c>
      <c r="AC67" s="10">
        <v>1.4751536699999989E-3</v>
      </c>
    </row>
    <row r="68" spans="1:32" s="36" customFormat="1">
      <c r="A68" s="46" t="s">
        <v>168</v>
      </c>
      <c r="B68" s="46" t="s">
        <v>120</v>
      </c>
      <c r="C68" s="46" t="s">
        <v>154</v>
      </c>
      <c r="D68" s="46" t="s">
        <v>9</v>
      </c>
      <c r="E68" s="10">
        <v>641.35952599999882</v>
      </c>
      <c r="F68" s="10">
        <v>620.66252698858602</v>
      </c>
      <c r="G68" s="10">
        <v>723.02167219403907</v>
      </c>
      <c r="H68" s="10">
        <v>1061.1805904133998</v>
      </c>
      <c r="I68" s="10">
        <v>1339.4983879179701</v>
      </c>
      <c r="J68" s="10">
        <v>1562.5574797159998</v>
      </c>
      <c r="K68" s="10">
        <v>1480.1611661280001</v>
      </c>
      <c r="L68" s="10">
        <v>1630.4278367862989</v>
      </c>
      <c r="M68" s="10">
        <v>1502.158385963</v>
      </c>
      <c r="N68" s="10">
        <v>1544.2350459299998</v>
      </c>
      <c r="O68" s="10">
        <v>1505.2203722155002</v>
      </c>
      <c r="P68" s="10">
        <v>1425.4735780370002</v>
      </c>
      <c r="Q68" s="10">
        <v>1497.1828216576</v>
      </c>
      <c r="R68" s="10">
        <v>1342.9715044054999</v>
      </c>
      <c r="S68" s="10">
        <v>1131.709480017</v>
      </c>
      <c r="T68" s="10">
        <v>1079.5978626506001</v>
      </c>
      <c r="U68" s="10">
        <v>1135.4599637716001</v>
      </c>
      <c r="V68" s="10">
        <v>1032.8895406469999</v>
      </c>
      <c r="W68" s="10">
        <v>1043.4013986476</v>
      </c>
      <c r="X68" s="10">
        <v>1022.0316985908</v>
      </c>
      <c r="Y68" s="10">
        <v>1140.2177236500002</v>
      </c>
      <c r="Z68" s="10">
        <v>1169.5367060556</v>
      </c>
      <c r="AA68" s="10">
        <v>1034.5655337635999</v>
      </c>
      <c r="AB68" s="10">
        <v>1096.016952921</v>
      </c>
      <c r="AC68" s="10">
        <v>1029.4161226316</v>
      </c>
    </row>
    <row r="69" spans="1:32" s="36" customFormat="1">
      <c r="A69" s="46" t="s">
        <v>168</v>
      </c>
      <c r="B69" s="46" t="s">
        <v>121</v>
      </c>
      <c r="C69" s="46" t="s">
        <v>155</v>
      </c>
      <c r="D69" s="46" t="s">
        <v>9</v>
      </c>
      <c r="E69" s="10">
        <v>0</v>
      </c>
      <c r="F69" s="10">
        <v>9.2248396000000005E-5</v>
      </c>
      <c r="G69" s="10">
        <v>3.5670701999999997E-4</v>
      </c>
      <c r="H69" s="10">
        <v>5.7035412999999896E-4</v>
      </c>
      <c r="I69" s="10">
        <v>5.0146627E-4</v>
      </c>
      <c r="J69" s="10">
        <v>6.5593031999999795E-4</v>
      </c>
      <c r="K69" s="10">
        <v>6.0754854999999896E-4</v>
      </c>
      <c r="L69" s="10">
        <v>6.3625984999999999E-4</v>
      </c>
      <c r="M69" s="10">
        <v>5.8648886000000006E-4</v>
      </c>
      <c r="N69" s="10">
        <v>6.6452166000000002E-4</v>
      </c>
      <c r="O69" s="10">
        <v>6.3006176999999899E-4</v>
      </c>
      <c r="P69" s="10">
        <v>7.0552608000000005E-4</v>
      </c>
      <c r="Q69" s="10">
        <v>6.7332962999999907E-4</v>
      </c>
      <c r="R69" s="10">
        <v>5.9461238E-4</v>
      </c>
      <c r="S69" s="10">
        <v>6.4418793999999999E-4</v>
      </c>
      <c r="T69" s="10">
        <v>6.6053403999999892E-4</v>
      </c>
      <c r="U69" s="10">
        <v>7.2076194000000003E-4</v>
      </c>
      <c r="V69" s="10">
        <v>6.7185219999999998E-4</v>
      </c>
      <c r="W69" s="10">
        <v>8.0540066999999901E-4</v>
      </c>
      <c r="X69" s="10">
        <v>7.8985671999999996E-4</v>
      </c>
      <c r="Y69" s="10">
        <v>1.1197030000000001E-3</v>
      </c>
      <c r="Z69" s="10">
        <v>1.7642462300000001E-3</v>
      </c>
      <c r="AA69" s="10">
        <v>1.46679145E-3</v>
      </c>
      <c r="AB69" s="10">
        <v>1.635986859999999E-3</v>
      </c>
      <c r="AC69" s="10">
        <v>1.7200841400000001E-3</v>
      </c>
    </row>
    <row r="70" spans="1:32" s="36" customFormat="1">
      <c r="A70" s="46" t="s">
        <v>168</v>
      </c>
      <c r="B70" s="46" t="s">
        <v>122</v>
      </c>
      <c r="C70" s="46" t="s">
        <v>156</v>
      </c>
      <c r="D70" s="46" t="s">
        <v>9</v>
      </c>
      <c r="E70" s="10">
        <v>3823.0432999999989</v>
      </c>
      <c r="F70" s="10">
        <v>3459.9132967672749</v>
      </c>
      <c r="G70" s="10">
        <v>4107.1503254892768</v>
      </c>
      <c r="H70" s="10">
        <v>5258.7837972827983</v>
      </c>
      <c r="I70" s="10">
        <v>4876.1103574571998</v>
      </c>
      <c r="J70" s="10">
        <v>4893.1837802451382</v>
      </c>
      <c r="K70" s="10">
        <v>4867.3048144679296</v>
      </c>
      <c r="L70" s="10">
        <v>5034.7571932174969</v>
      </c>
      <c r="M70" s="10">
        <v>4687.1991708008582</v>
      </c>
      <c r="N70" s="10">
        <v>4662.8172137893689</v>
      </c>
      <c r="O70" s="10">
        <v>4260.1900328582997</v>
      </c>
      <c r="P70" s="10">
        <v>4706.6778651865488</v>
      </c>
      <c r="Q70" s="10">
        <v>4194.47459657745</v>
      </c>
      <c r="R70" s="10">
        <v>4040.285917686499</v>
      </c>
      <c r="S70" s="10">
        <v>4135.2829405721704</v>
      </c>
      <c r="T70" s="10">
        <v>3237.9686597420696</v>
      </c>
      <c r="U70" s="10">
        <v>3461.0898486871497</v>
      </c>
      <c r="V70" s="10">
        <v>3197.0258630540006</v>
      </c>
      <c r="W70" s="10">
        <v>3287.9516422300603</v>
      </c>
      <c r="X70" s="10">
        <v>2549.4703426434598</v>
      </c>
      <c r="Y70" s="10">
        <v>2962.7275283078989</v>
      </c>
      <c r="Z70" s="10">
        <v>2526.7866490063998</v>
      </c>
      <c r="AA70" s="10">
        <v>2296.7481470470002</v>
      </c>
      <c r="AB70" s="10">
        <v>3339.8289119889992</v>
      </c>
      <c r="AC70" s="10">
        <v>3292.1635078840004</v>
      </c>
    </row>
    <row r="71" spans="1:32" s="36" customFormat="1">
      <c r="A71" s="46" t="s">
        <v>168</v>
      </c>
      <c r="B71" s="46" t="s">
        <v>123</v>
      </c>
      <c r="C71" s="46" t="s">
        <v>157</v>
      </c>
      <c r="D71" s="46" t="s">
        <v>9</v>
      </c>
      <c r="E71" s="10">
        <v>228.32129</v>
      </c>
      <c r="F71" s="10">
        <v>190.03245640380601</v>
      </c>
      <c r="G71" s="10">
        <v>232.56401671043901</v>
      </c>
      <c r="H71" s="10">
        <v>225.72554911799998</v>
      </c>
      <c r="I71" s="10">
        <v>219.03333045509899</v>
      </c>
      <c r="J71" s="10">
        <v>3.5553981E-3</v>
      </c>
      <c r="K71" s="10">
        <v>3.383020899999999E-3</v>
      </c>
      <c r="L71" s="10">
        <v>3.6798230999999901E-3</v>
      </c>
      <c r="M71" s="10">
        <v>3.3954448600000001E-3</v>
      </c>
      <c r="N71" s="10">
        <v>3.8320820999999997E-3</v>
      </c>
      <c r="O71" s="10">
        <v>3.5178529E-3</v>
      </c>
      <c r="P71" s="10">
        <v>3.883205199999999E-3</v>
      </c>
      <c r="Q71" s="10">
        <v>3.7246561999999999E-3</v>
      </c>
      <c r="R71" s="10">
        <v>3.5941116999999999E-3</v>
      </c>
      <c r="S71" s="10">
        <v>3.7519797699999999E-3</v>
      </c>
      <c r="T71" s="10">
        <v>3.62103345E-3</v>
      </c>
      <c r="U71" s="10">
        <v>4.1394676999999998E-3</v>
      </c>
      <c r="V71" s="10">
        <v>3.6634901300000001E-3</v>
      </c>
      <c r="W71" s="10">
        <v>3.9624763399999999E-3</v>
      </c>
      <c r="X71" s="10">
        <v>3.75512852999999E-3</v>
      </c>
      <c r="Y71" s="10">
        <v>4.7246340999999997E-3</v>
      </c>
      <c r="Z71" s="10">
        <v>288.59389698500001</v>
      </c>
      <c r="AA71" s="10">
        <v>272.61618077899999</v>
      </c>
      <c r="AB71" s="10">
        <v>279.67843318899997</v>
      </c>
      <c r="AC71" s="10">
        <v>268.96949796500002</v>
      </c>
    </row>
    <row r="72" spans="1:32" s="36" customFormat="1">
      <c r="A72" s="46" t="s">
        <v>168</v>
      </c>
      <c r="B72" s="46" t="s">
        <v>124</v>
      </c>
      <c r="C72" s="46" t="s">
        <v>158</v>
      </c>
      <c r="D72" s="46" t="s">
        <v>9</v>
      </c>
      <c r="E72" s="10">
        <v>1252.8849799999998</v>
      </c>
      <c r="F72" s="10">
        <v>1133.1993400000001</v>
      </c>
      <c r="G72" s="10">
        <v>1279.7290200000002</v>
      </c>
      <c r="H72" s="10">
        <v>1243.618179999999</v>
      </c>
      <c r="I72" s="10">
        <v>1159.0706400000001</v>
      </c>
      <c r="J72" s="10">
        <v>1162.234619999999</v>
      </c>
      <c r="K72" s="10">
        <v>1167.5167200000001</v>
      </c>
      <c r="L72" s="10">
        <v>1149.7878799999989</v>
      </c>
      <c r="M72" s="10">
        <v>1082.7434700000001</v>
      </c>
      <c r="N72" s="10">
        <v>1157.78972</v>
      </c>
      <c r="O72" s="10">
        <v>1097.3071800000002</v>
      </c>
      <c r="P72" s="10">
        <v>1194.9726999999998</v>
      </c>
      <c r="Q72" s="10">
        <v>1241.10094</v>
      </c>
      <c r="R72" s="10">
        <v>1203.94741</v>
      </c>
      <c r="S72" s="10">
        <v>1222.665199999999</v>
      </c>
      <c r="T72" s="10">
        <v>1249.7070899999999</v>
      </c>
      <c r="U72" s="10">
        <v>1269.3766499999979</v>
      </c>
      <c r="V72" s="10">
        <v>1164.2631900000001</v>
      </c>
      <c r="W72" s="10">
        <v>1213.240209999999</v>
      </c>
      <c r="X72" s="10">
        <v>1190.1935399999991</v>
      </c>
      <c r="Y72" s="10">
        <v>1312.7666899999999</v>
      </c>
      <c r="Z72" s="10">
        <v>608.74065999999902</v>
      </c>
      <c r="AA72" s="10">
        <v>507.1712</v>
      </c>
      <c r="AB72" s="10">
        <v>506.93502999999998</v>
      </c>
      <c r="AC72" s="10">
        <v>520.96450000000004</v>
      </c>
    </row>
    <row r="73" spans="1:32" s="36" customFormat="1">
      <c r="A73" s="46" t="s">
        <v>168</v>
      </c>
      <c r="B73" s="46" t="s">
        <v>125</v>
      </c>
      <c r="C73" s="46" t="s">
        <v>159</v>
      </c>
      <c r="D73" s="46" t="s">
        <v>9</v>
      </c>
      <c r="E73" s="10">
        <v>0</v>
      </c>
      <c r="F73" s="10">
        <v>1.5294922999999999E-4</v>
      </c>
      <c r="G73" s="10">
        <v>4.9861734999999993E-4</v>
      </c>
      <c r="H73" s="10">
        <v>2.0055547999999991E-3</v>
      </c>
      <c r="I73" s="10">
        <v>1727.6367021441999</v>
      </c>
      <c r="J73" s="10">
        <v>1674.2248938144999</v>
      </c>
      <c r="K73" s="10">
        <v>1664.7856512224998</v>
      </c>
      <c r="L73" s="10">
        <v>1607.6592886587</v>
      </c>
      <c r="M73" s="10">
        <v>1600.9678202758</v>
      </c>
      <c r="N73" s="10">
        <v>1593.0504349354001</v>
      </c>
      <c r="O73" s="10">
        <v>1468.2780192497999</v>
      </c>
      <c r="P73" s="10">
        <v>1572.5049810747</v>
      </c>
      <c r="Q73" s="10">
        <v>1572.7909749283999</v>
      </c>
      <c r="R73" s="10">
        <v>1785.0721623137001</v>
      </c>
      <c r="S73" s="10">
        <v>1753.9272515718001</v>
      </c>
      <c r="T73" s="10">
        <v>1778.7802416994</v>
      </c>
      <c r="U73" s="10">
        <v>1768.4785260159999</v>
      </c>
      <c r="V73" s="10">
        <v>1714.9072912359002</v>
      </c>
      <c r="W73" s="10">
        <v>1661.2848353802001</v>
      </c>
      <c r="X73" s="10">
        <v>1593.7810858139999</v>
      </c>
      <c r="Y73" s="10">
        <v>1733.5187417275001</v>
      </c>
      <c r="Z73" s="10">
        <v>1715.2578858582001</v>
      </c>
      <c r="AA73" s="10">
        <v>1910.6841222513999</v>
      </c>
      <c r="AB73" s="10">
        <v>1855.7584795904002</v>
      </c>
      <c r="AC73" s="10">
        <v>1857.033012822</v>
      </c>
    </row>
    <row r="74" spans="1:32" s="36" customFormat="1">
      <c r="A74" s="46" t="s">
        <v>168</v>
      </c>
      <c r="B74" s="46" t="s">
        <v>126</v>
      </c>
      <c r="C74" s="46" t="s">
        <v>160</v>
      </c>
      <c r="D74" s="46" t="s">
        <v>9</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row>
    <row r="75" spans="1:32" s="36" customFormat="1">
      <c r="A75" s="46" t="s">
        <v>168</v>
      </c>
      <c r="B75" s="46" t="s">
        <v>127</v>
      </c>
      <c r="C75" s="46" t="s">
        <v>161</v>
      </c>
      <c r="D75" s="46" t="s">
        <v>9</v>
      </c>
      <c r="E75" s="10">
        <v>285.36603999999897</v>
      </c>
      <c r="F75" s="10">
        <v>260.038222752173</v>
      </c>
      <c r="G75" s="10">
        <v>322.76613003652</v>
      </c>
      <c r="H75" s="10">
        <v>302.61256503819999</v>
      </c>
      <c r="I75" s="10">
        <v>310.3214566826</v>
      </c>
      <c r="J75" s="10">
        <v>312.39936358719996</v>
      </c>
      <c r="K75" s="10">
        <v>156.76640060049999</v>
      </c>
      <c r="L75" s="10">
        <v>141.4394929572</v>
      </c>
      <c r="M75" s="10">
        <v>123.33517616360001</v>
      </c>
      <c r="N75" s="10">
        <v>126.25337302470001</v>
      </c>
      <c r="O75" s="10">
        <v>125.44531193949899</v>
      </c>
      <c r="P75" s="10">
        <v>4.0758757999999999E-3</v>
      </c>
      <c r="Q75" s="10">
        <v>3.9157618999999897E-3</v>
      </c>
      <c r="R75" s="10">
        <v>3.9752976999999903E-3</v>
      </c>
      <c r="S75" s="10">
        <v>4.0684351999999901E-3</v>
      </c>
      <c r="T75" s="10">
        <v>3.9715497999999998E-3</v>
      </c>
      <c r="U75" s="10">
        <v>4.4695230999999896E-3</v>
      </c>
      <c r="V75" s="10">
        <v>3.9868042999999997E-3</v>
      </c>
      <c r="W75" s="10">
        <v>4.1360925999999899E-3</v>
      </c>
      <c r="X75" s="10">
        <v>3.9709818999999896E-3</v>
      </c>
      <c r="Y75" s="10">
        <v>5.2433472999999994E-3</v>
      </c>
      <c r="Z75" s="10">
        <v>3.0186356499999997E-2</v>
      </c>
      <c r="AA75" s="10">
        <v>877.7322501189999</v>
      </c>
      <c r="AB75" s="10">
        <v>880.33416812330006</v>
      </c>
      <c r="AC75" s="10">
        <v>848.22605524859898</v>
      </c>
    </row>
    <row r="76" spans="1:32" s="36" customFormat="1">
      <c r="A76" s="46" t="s">
        <v>168</v>
      </c>
      <c r="B76" s="46" t="s">
        <v>128</v>
      </c>
      <c r="C76" s="46" t="s">
        <v>162</v>
      </c>
      <c r="D76" s="46" t="s">
        <v>9</v>
      </c>
      <c r="E76" s="10">
        <v>0</v>
      </c>
      <c r="F76" s="10">
        <v>1.49667801E-4</v>
      </c>
      <c r="G76" s="10">
        <v>623.07266695625992</v>
      </c>
      <c r="H76" s="10">
        <v>831.44851565883994</v>
      </c>
      <c r="I76" s="10">
        <v>805.25661669225008</v>
      </c>
      <c r="J76" s="10">
        <v>809.73603917950004</v>
      </c>
      <c r="K76" s="10">
        <v>789.53510795656007</v>
      </c>
      <c r="L76" s="10">
        <v>858.71457367360006</v>
      </c>
      <c r="M76" s="10">
        <v>800.57435625459993</v>
      </c>
      <c r="N76" s="10">
        <v>820.37359866195004</v>
      </c>
      <c r="O76" s="10">
        <v>751.32277603199998</v>
      </c>
      <c r="P76" s="10">
        <v>862.80688535730008</v>
      </c>
      <c r="Q76" s="10">
        <v>839.61605234793001</v>
      </c>
      <c r="R76" s="10">
        <v>841.14771811519995</v>
      </c>
      <c r="S76" s="10">
        <v>859.22762152830001</v>
      </c>
      <c r="T76" s="10">
        <v>857.62915660756994</v>
      </c>
      <c r="U76" s="10">
        <v>977.63815905230001</v>
      </c>
      <c r="V76" s="10">
        <v>884.4701804069</v>
      </c>
      <c r="W76" s="10">
        <v>890.13309004065002</v>
      </c>
      <c r="X76" s="10">
        <v>841.80060310660008</v>
      </c>
      <c r="Y76" s="10">
        <v>978.00666069835006</v>
      </c>
      <c r="Z76" s="10">
        <v>922.35512380369903</v>
      </c>
      <c r="AA76" s="10">
        <v>897.36196489420001</v>
      </c>
      <c r="AB76" s="10">
        <v>901.87613601889996</v>
      </c>
      <c r="AC76" s="10">
        <v>888.92687914689998</v>
      </c>
    </row>
    <row r="77" spans="1:32" s="36" customFormat="1">
      <c r="A77" s="46" t="s">
        <v>169</v>
      </c>
      <c r="B77" s="46" t="s">
        <v>129</v>
      </c>
      <c r="C77" s="46" t="s">
        <v>163</v>
      </c>
      <c r="D77" s="46" t="s">
        <v>9</v>
      </c>
      <c r="E77" s="10">
        <v>500.79784999999998</v>
      </c>
      <c r="F77" s="10">
        <v>567.00394222528405</v>
      </c>
      <c r="G77" s="10">
        <v>922.10070648189901</v>
      </c>
      <c r="H77" s="10">
        <v>1785.5889416894099</v>
      </c>
      <c r="I77" s="10">
        <v>1658.3505092693799</v>
      </c>
      <c r="J77" s="10">
        <v>1599.6161170805999</v>
      </c>
      <c r="K77" s="10">
        <v>1366.9427110535999</v>
      </c>
      <c r="L77" s="10">
        <v>1455.1585463905999</v>
      </c>
      <c r="M77" s="10">
        <v>1264.8154756307999</v>
      </c>
      <c r="N77" s="10">
        <v>1434.7860694631991</v>
      </c>
      <c r="O77" s="10">
        <v>1460.3589988410999</v>
      </c>
      <c r="P77" s="10">
        <v>1321.0101739515999</v>
      </c>
      <c r="Q77" s="10">
        <v>1442.5379491891001</v>
      </c>
      <c r="R77" s="10">
        <v>1345.3148619313001</v>
      </c>
      <c r="S77" s="10">
        <v>1316.8001746385999</v>
      </c>
      <c r="T77" s="10">
        <v>1209.3841281133</v>
      </c>
      <c r="U77" s="10">
        <v>1633.6155990795</v>
      </c>
      <c r="V77" s="10">
        <v>1631.4511092673001</v>
      </c>
      <c r="W77" s="10">
        <v>1669.6966948334</v>
      </c>
      <c r="X77" s="10">
        <v>1774.6963423467</v>
      </c>
      <c r="Y77" s="10">
        <v>1733.7302563088999</v>
      </c>
      <c r="Z77" s="10">
        <v>1879.7561954656999</v>
      </c>
      <c r="AA77" s="10">
        <v>1772.4173071927</v>
      </c>
      <c r="AB77" s="10">
        <v>1794.7653441476</v>
      </c>
      <c r="AC77" s="10">
        <v>1714.2197111304999</v>
      </c>
    </row>
    <row r="78" spans="1:32" s="36" customFormat="1">
      <c r="A78" s="46" t="s">
        <v>169</v>
      </c>
      <c r="B78" s="46" t="s">
        <v>130</v>
      </c>
      <c r="C78" s="46" t="s">
        <v>164</v>
      </c>
      <c r="D78" s="46" t="s">
        <v>9</v>
      </c>
      <c r="E78" s="10">
        <v>651.36522999999897</v>
      </c>
      <c r="F78" s="10">
        <v>693.49338181904193</v>
      </c>
      <c r="G78" s="10">
        <v>1003.0457384137001</v>
      </c>
      <c r="H78" s="10">
        <v>1031.3798488074999</v>
      </c>
      <c r="I78" s="10">
        <v>1197.0088413187</v>
      </c>
      <c r="J78" s="10">
        <v>1174.1092329917001</v>
      </c>
      <c r="K78" s="10">
        <v>3088.5357091564988</v>
      </c>
      <c r="L78" s="10">
        <v>3300.7230671202992</v>
      </c>
      <c r="M78" s="10">
        <v>4999.0688777150999</v>
      </c>
      <c r="N78" s="10">
        <v>5254.1047126364001</v>
      </c>
      <c r="O78" s="10">
        <v>5113.7362598843001</v>
      </c>
      <c r="P78" s="10">
        <v>4945.7989619606005</v>
      </c>
      <c r="Q78" s="10">
        <v>5228.6615313859002</v>
      </c>
      <c r="R78" s="10">
        <v>5159.4230976239005</v>
      </c>
      <c r="S78" s="10">
        <v>5055.2122420399</v>
      </c>
      <c r="T78" s="10">
        <v>4512.4072495937999</v>
      </c>
      <c r="U78" s="10">
        <v>4796.6510257607997</v>
      </c>
      <c r="V78" s="10">
        <v>4928.0956097846993</v>
      </c>
      <c r="W78" s="10">
        <v>4837.2673373027001</v>
      </c>
      <c r="X78" s="10">
        <v>5055.7578485064996</v>
      </c>
      <c r="Y78" s="10">
        <v>5340.1260493379996</v>
      </c>
      <c r="Z78" s="10">
        <v>5609.8132969863991</v>
      </c>
      <c r="AA78" s="10">
        <v>5379.9418405695997</v>
      </c>
      <c r="AB78" s="10">
        <v>5488.2242345182003</v>
      </c>
      <c r="AC78" s="10">
        <v>5033.4291708107003</v>
      </c>
      <c r="AD78" s="45"/>
      <c r="AE78" s="45"/>
      <c r="AF78" s="45"/>
    </row>
    <row r="79" spans="1:32" s="36" customFormat="1">
      <c r="A79" s="46" t="s">
        <v>169</v>
      </c>
      <c r="B79" s="46" t="s">
        <v>131</v>
      </c>
      <c r="C79" s="46" t="s">
        <v>165</v>
      </c>
      <c r="D79" s="46" t="s">
        <v>9</v>
      </c>
      <c r="E79" s="10">
        <v>475.02584999999999</v>
      </c>
      <c r="F79" s="10">
        <v>533.19724202251007</v>
      </c>
      <c r="G79" s="10">
        <v>533.42792990539908</v>
      </c>
      <c r="H79" s="10">
        <v>545.58566911910009</v>
      </c>
      <c r="I79" s="10">
        <v>468.32590304704001</v>
      </c>
      <c r="J79" s="10">
        <v>1362.8160220399</v>
      </c>
      <c r="K79" s="10">
        <v>2244.6653513151</v>
      </c>
      <c r="L79" s="10">
        <v>2380.5255377127992</v>
      </c>
      <c r="M79" s="10">
        <v>2054.0575944085999</v>
      </c>
      <c r="N79" s="10">
        <v>2686.3069483622999</v>
      </c>
      <c r="O79" s="10">
        <v>2716.357657924199</v>
      </c>
      <c r="P79" s="10">
        <v>2508.4155388190998</v>
      </c>
      <c r="Q79" s="10">
        <v>2820.4195614967989</v>
      </c>
      <c r="R79" s="10">
        <v>2704.1830402146002</v>
      </c>
      <c r="S79" s="10">
        <v>2749.3806551429998</v>
      </c>
      <c r="T79" s="10">
        <v>2445.549803717</v>
      </c>
      <c r="U79" s="10">
        <v>2566.7032595780001</v>
      </c>
      <c r="V79" s="10">
        <v>2488.5720482639999</v>
      </c>
      <c r="W79" s="10">
        <v>2497.8785655309998</v>
      </c>
      <c r="X79" s="10">
        <v>2668.1620520359997</v>
      </c>
      <c r="Y79" s="10">
        <v>2413.2858180109997</v>
      </c>
      <c r="Z79" s="10">
        <v>2726.909198459</v>
      </c>
      <c r="AA79" s="10">
        <v>2553.7056865364998</v>
      </c>
      <c r="AB79" s="10">
        <v>2676.5228474689998</v>
      </c>
      <c r="AC79" s="10">
        <v>2433.5069338180001</v>
      </c>
      <c r="AD79" s="45"/>
      <c r="AE79" s="45"/>
      <c r="AF79" s="45"/>
    </row>
    <row r="80" spans="1:32" s="36" customFormat="1">
      <c r="AD80" s="45"/>
      <c r="AE80" s="45"/>
      <c r="AF80" s="45"/>
    </row>
    <row r="81" spans="1:32" s="36" customFormat="1">
      <c r="A81" s="8" t="s">
        <v>20</v>
      </c>
      <c r="B81" s="8" t="s">
        <v>81</v>
      </c>
      <c r="C81" s="8" t="s">
        <v>95</v>
      </c>
      <c r="D81" s="8" t="s">
        <v>21</v>
      </c>
      <c r="E81" s="8" t="s">
        <v>28</v>
      </c>
      <c r="F81" s="8" t="s">
        <v>29</v>
      </c>
      <c r="G81" s="8" t="s">
        <v>30</v>
      </c>
      <c r="H81" s="8" t="s">
        <v>31</v>
      </c>
      <c r="I81" s="8" t="s">
        <v>32</v>
      </c>
      <c r="J81" s="8" t="s">
        <v>33</v>
      </c>
      <c r="K81" s="8" t="s">
        <v>34</v>
      </c>
      <c r="L81" s="8" t="s">
        <v>35</v>
      </c>
      <c r="M81" s="8" t="s">
        <v>36</v>
      </c>
      <c r="N81" s="8" t="s">
        <v>37</v>
      </c>
      <c r="O81" s="8" t="s">
        <v>38</v>
      </c>
      <c r="P81" s="8" t="s">
        <v>39</v>
      </c>
      <c r="Q81" s="8" t="s">
        <v>40</v>
      </c>
      <c r="R81" s="8" t="s">
        <v>41</v>
      </c>
      <c r="S81" s="8" t="s">
        <v>42</v>
      </c>
      <c r="T81" s="8" t="s">
        <v>43</v>
      </c>
      <c r="U81" s="8" t="s">
        <v>44</v>
      </c>
      <c r="V81" s="8" t="s">
        <v>45</v>
      </c>
      <c r="W81" s="8" t="s">
        <v>71</v>
      </c>
      <c r="X81" s="8" t="s">
        <v>72</v>
      </c>
      <c r="Y81" s="8" t="s">
        <v>73</v>
      </c>
      <c r="Z81" s="8" t="s">
        <v>74</v>
      </c>
      <c r="AA81" s="8" t="s">
        <v>89</v>
      </c>
      <c r="AB81" s="8" t="s">
        <v>90</v>
      </c>
      <c r="AC81" s="8" t="s">
        <v>93</v>
      </c>
      <c r="AD81" s="45"/>
      <c r="AE81" s="45"/>
      <c r="AF81" s="45"/>
    </row>
    <row r="82" spans="1:32" s="36" customFormat="1">
      <c r="A82" s="46" t="s">
        <v>166</v>
      </c>
      <c r="B82" s="46" t="s">
        <v>177</v>
      </c>
      <c r="C82" s="46" t="s">
        <v>171</v>
      </c>
      <c r="D82" s="46" t="s">
        <v>170</v>
      </c>
      <c r="E82" s="10">
        <v>0</v>
      </c>
      <c r="F82" s="10">
        <v>0</v>
      </c>
      <c r="G82" s="10">
        <v>0</v>
      </c>
      <c r="H82" s="10">
        <v>3.119284E-5</v>
      </c>
      <c r="I82" s="10">
        <v>4.1543569999999998E-5</v>
      </c>
      <c r="J82" s="10">
        <v>5.0624751999999999E-5</v>
      </c>
      <c r="K82" s="10">
        <v>4.9426765999999999E-5</v>
      </c>
      <c r="L82" s="10">
        <v>4.3833576999999997E-5</v>
      </c>
      <c r="M82" s="10">
        <v>4.5418306000000002E-5</v>
      </c>
      <c r="N82" s="10">
        <v>4.8216636E-5</v>
      </c>
      <c r="O82" s="10">
        <v>5.1408576999999998E-5</v>
      </c>
      <c r="P82" s="10">
        <v>4.8780355000000002E-5</v>
      </c>
      <c r="Q82" s="10">
        <v>5.0307070000000003E-5</v>
      </c>
      <c r="R82" s="10">
        <v>5.5615473999999999E-5</v>
      </c>
      <c r="S82" s="10">
        <v>4.6860370000000001E-5</v>
      </c>
      <c r="T82" s="10">
        <v>5.4794435999999997E-5</v>
      </c>
      <c r="U82" s="10">
        <v>5.5600372000000001E-5</v>
      </c>
      <c r="V82" s="10">
        <v>6.5220614000000002E-5</v>
      </c>
      <c r="W82" s="10">
        <v>7.3280774999999996E-5</v>
      </c>
      <c r="X82" s="10">
        <v>7.8963813999999996E-5</v>
      </c>
      <c r="Y82" s="10">
        <v>7.8717169999999997E-5</v>
      </c>
      <c r="Z82" s="10">
        <v>9.1102909999999897E-5</v>
      </c>
      <c r="AA82" s="10">
        <v>1.10330715E-4</v>
      </c>
      <c r="AB82" s="10">
        <v>9.3605325999999994E-5</v>
      </c>
      <c r="AC82" s="10">
        <v>1.1628828E-4</v>
      </c>
    </row>
    <row r="83" spans="1:32">
      <c r="A83" s="46" t="s">
        <v>166</v>
      </c>
      <c r="B83" s="46" t="s">
        <v>178</v>
      </c>
      <c r="C83" s="46" t="s">
        <v>172</v>
      </c>
      <c r="D83" s="46" t="s">
        <v>170</v>
      </c>
      <c r="E83" s="10">
        <v>0</v>
      </c>
      <c r="F83" s="10">
        <v>0</v>
      </c>
      <c r="G83" s="10">
        <v>0</v>
      </c>
      <c r="H83" s="10">
        <v>3.0210950100000001E-4</v>
      </c>
      <c r="I83" s="10">
        <v>3.3050359999999999E-4</v>
      </c>
      <c r="J83" s="10">
        <v>3.0144622999999998E-4</v>
      </c>
      <c r="K83" s="10">
        <v>2.87613023E-4</v>
      </c>
      <c r="L83" s="10">
        <v>2.7555135399999991E-4</v>
      </c>
      <c r="M83" s="10">
        <v>2.7042992199999998E-4</v>
      </c>
      <c r="N83" s="10">
        <v>2.8696903000000003E-4</v>
      </c>
      <c r="O83" s="10">
        <v>2.8455826000000001E-4</v>
      </c>
      <c r="P83" s="10">
        <v>2.8893064499999998E-4</v>
      </c>
      <c r="Q83" s="10">
        <v>2.7379055999999998E-4</v>
      </c>
      <c r="R83" s="10">
        <v>3.1196886999999986E-4</v>
      </c>
      <c r="S83" s="10">
        <v>2.8620377599999902E-4</v>
      </c>
      <c r="T83" s="10">
        <v>3.0773305399999998E-4</v>
      </c>
      <c r="U83" s="10">
        <v>3.2785509999999998E-4</v>
      </c>
      <c r="V83" s="10">
        <v>3.2480149999999897E-4</v>
      </c>
      <c r="W83" s="10">
        <v>3.2541194599999997E-4</v>
      </c>
      <c r="X83" s="10">
        <v>3.20188856E-4</v>
      </c>
      <c r="Y83" s="10">
        <v>3.3682029999999998E-4</v>
      </c>
      <c r="Z83" s="10">
        <v>3.2760242000000003E-4</v>
      </c>
      <c r="AA83" s="10">
        <v>3.7748198999999999E-4</v>
      </c>
      <c r="AB83" s="10">
        <v>3.5175475599999998E-4</v>
      </c>
      <c r="AC83" s="10">
        <v>4.2093269000000001E-4</v>
      </c>
      <c r="AD83" s="36"/>
      <c r="AE83" s="36"/>
      <c r="AF83" s="36"/>
    </row>
    <row r="84" spans="1:32">
      <c r="A84" s="46" t="s">
        <v>167</v>
      </c>
      <c r="B84" s="46" t="s">
        <v>179</v>
      </c>
      <c r="C84" s="46" t="s">
        <v>173</v>
      </c>
      <c r="D84" s="46" t="s">
        <v>170</v>
      </c>
      <c r="E84" s="10">
        <v>0</v>
      </c>
      <c r="F84" s="10">
        <v>0</v>
      </c>
      <c r="G84" s="10">
        <v>0</v>
      </c>
      <c r="H84" s="10">
        <v>1.4342823399999998E-4</v>
      </c>
      <c r="I84" s="10">
        <v>3.8784385400000002E-4</v>
      </c>
      <c r="J84" s="10">
        <v>4875.4540633463293</v>
      </c>
      <c r="K84" s="10">
        <v>4774.20405147974</v>
      </c>
      <c r="L84" s="10">
        <v>6242.2220588906657</v>
      </c>
      <c r="M84" s="10">
        <v>8377.2240535525707</v>
      </c>
      <c r="N84" s="10">
        <v>11345.32406389107</v>
      </c>
      <c r="O84" s="10">
        <v>16536.730074821338</v>
      </c>
      <c r="P84" s="10">
        <v>18248.566075417715</v>
      </c>
      <c r="Q84" s="10">
        <v>17788.816080566608</v>
      </c>
      <c r="R84" s="10">
        <v>17522.900083935012</v>
      </c>
      <c r="S84" s="10">
        <v>17116.691093899244</v>
      </c>
      <c r="T84" s="10">
        <v>18223.137120557309</v>
      </c>
      <c r="U84" s="10">
        <v>19641.545131764258</v>
      </c>
      <c r="V84" s="10">
        <v>18285.496118515621</v>
      </c>
      <c r="W84" s="10">
        <v>18795.268128705939</v>
      </c>
      <c r="X84" s="10">
        <v>19356.559131857888</v>
      </c>
      <c r="Y84" s="10">
        <v>20112.254131934689</v>
      </c>
      <c r="Z84" s="10">
        <v>19779.646132085159</v>
      </c>
      <c r="AA84" s="10">
        <v>19337.88512673838</v>
      </c>
      <c r="AB84" s="10">
        <v>19299.09013804033</v>
      </c>
      <c r="AC84" s="10">
        <v>18902.906128859449</v>
      </c>
      <c r="AD84" s="36"/>
      <c r="AE84" s="36"/>
      <c r="AF84" s="36"/>
    </row>
    <row r="85" spans="1:32">
      <c r="A85" s="46" t="s">
        <v>169</v>
      </c>
      <c r="B85" s="46" t="s">
        <v>180</v>
      </c>
      <c r="C85" s="46" t="s">
        <v>176</v>
      </c>
      <c r="D85" s="46" t="s">
        <v>170</v>
      </c>
      <c r="E85" s="10">
        <v>0</v>
      </c>
      <c r="F85" s="10">
        <v>0</v>
      </c>
      <c r="G85" s="10">
        <v>0</v>
      </c>
      <c r="H85" s="10">
        <v>7.3013110000000008E-5</v>
      </c>
      <c r="I85" s="10">
        <v>7.1526036999999994E-5</v>
      </c>
      <c r="J85" s="10">
        <v>7.5748734000000002E-5</v>
      </c>
      <c r="K85" s="10">
        <v>7.2697715000000001E-5</v>
      </c>
      <c r="L85" s="10">
        <v>1.0032723000000001E-4</v>
      </c>
      <c r="M85" s="10">
        <v>9.07424099999999E-5</v>
      </c>
      <c r="N85" s="10">
        <v>1.0164815E-4</v>
      </c>
      <c r="O85" s="10">
        <v>1.0125737399999999E-4</v>
      </c>
      <c r="P85" s="10">
        <v>1.4599649199999989E-4</v>
      </c>
      <c r="Q85" s="10">
        <v>1.4658301399999999E-4</v>
      </c>
      <c r="R85" s="10">
        <v>1.621090219999999E-4</v>
      </c>
      <c r="S85" s="10">
        <v>1.6493621E-4</v>
      </c>
      <c r="T85" s="10">
        <v>1.5605985799999999E-4</v>
      </c>
      <c r="U85" s="10">
        <v>1.7031167000000001E-4</v>
      </c>
      <c r="V85" s="10">
        <v>1.5513087499999999E-4</v>
      </c>
      <c r="W85" s="10">
        <v>1.6217883999999991E-4</v>
      </c>
      <c r="X85" s="10">
        <v>1.6688228799999991E-4</v>
      </c>
      <c r="Y85" s="10">
        <v>1.8550791999999899E-4</v>
      </c>
      <c r="Z85" s="10">
        <v>1.9358321999999998E-4</v>
      </c>
      <c r="AA85" s="10">
        <v>2.0582300999999998E-4</v>
      </c>
      <c r="AB85" s="10">
        <v>2.2803812E-4</v>
      </c>
      <c r="AC85" s="10">
        <v>2.3226752999999997E-4</v>
      </c>
      <c r="AD85" s="36"/>
      <c r="AE85" s="36"/>
      <c r="AF85" s="36"/>
    </row>
    <row r="86" spans="1:32">
      <c r="A86" s="46" t="s">
        <v>167</v>
      </c>
      <c r="B86" s="46" t="s">
        <v>181</v>
      </c>
      <c r="C86" s="46" t="s">
        <v>174</v>
      </c>
      <c r="D86" s="46" t="s">
        <v>170</v>
      </c>
      <c r="E86" s="10">
        <v>0</v>
      </c>
      <c r="F86" s="10">
        <v>0</v>
      </c>
      <c r="G86" s="10">
        <v>0</v>
      </c>
      <c r="H86" s="10">
        <v>8.7765059999999988E-5</v>
      </c>
      <c r="I86" s="10">
        <v>1.282976299999999E-4</v>
      </c>
      <c r="J86" s="10">
        <v>1404.9661526011971</v>
      </c>
      <c r="K86" s="10">
        <v>1334.05824409247</v>
      </c>
      <c r="L86" s="10">
        <v>1334.9777544228859</v>
      </c>
      <c r="M86" s="10">
        <v>1270.225150639508</v>
      </c>
      <c r="N86" s="10">
        <v>1300.9625534797201</v>
      </c>
      <c r="O86" s="10">
        <v>1255.4930561981</v>
      </c>
      <c r="P86" s="10">
        <v>1292.86126715103</v>
      </c>
      <c r="Q86" s="10">
        <v>4368.8260749912197</v>
      </c>
      <c r="R86" s="10">
        <v>6969.5340751471895</v>
      </c>
      <c r="S86" s="10">
        <v>11746.906089527705</v>
      </c>
      <c r="T86" s="10">
        <v>12368.066115169846</v>
      </c>
      <c r="U86" s="10">
        <v>12833.070122086039</v>
      </c>
      <c r="V86" s="10">
        <v>12136.733110734625</v>
      </c>
      <c r="W86" s="10">
        <v>12512.635112448781</v>
      </c>
      <c r="X86" s="10">
        <v>12587.10311418538</v>
      </c>
      <c r="Y86" s="10">
        <v>13420.6451165</v>
      </c>
      <c r="Z86" s="10">
        <v>14436.209123569481</v>
      </c>
      <c r="AA86" s="10">
        <v>13691.843116192031</v>
      </c>
      <c r="AB86" s="10">
        <v>14938.637129905681</v>
      </c>
      <c r="AC86" s="10">
        <v>14121.036121813861</v>
      </c>
      <c r="AD86" s="36"/>
      <c r="AE86" s="36"/>
      <c r="AF86" s="36"/>
    </row>
    <row r="87" spans="1:32">
      <c r="A87" s="46" t="s">
        <v>168</v>
      </c>
      <c r="B87" s="46" t="s">
        <v>182</v>
      </c>
      <c r="C87" s="46" t="s">
        <v>175</v>
      </c>
      <c r="D87" s="46" t="s">
        <v>170</v>
      </c>
      <c r="E87" s="10">
        <v>0</v>
      </c>
      <c r="F87" s="10">
        <v>0</v>
      </c>
      <c r="G87" s="10">
        <v>0</v>
      </c>
      <c r="H87" s="10">
        <v>7.7547017999999896E-5</v>
      </c>
      <c r="I87" s="10">
        <v>8.7099312000000001E-5</v>
      </c>
      <c r="J87" s="10">
        <v>1.2285391999999998E-4</v>
      </c>
      <c r="K87" s="10">
        <v>1.0177417599999999E-4</v>
      </c>
      <c r="L87" s="10">
        <v>1.09303772E-4</v>
      </c>
      <c r="M87" s="10">
        <v>1.0203328E-4</v>
      </c>
      <c r="N87" s="10">
        <v>1.08346826E-4</v>
      </c>
      <c r="O87" s="10">
        <v>1.0851813499999989E-4</v>
      </c>
      <c r="P87" s="10">
        <v>1.0810315500000001E-4</v>
      </c>
      <c r="Q87" s="10">
        <v>1.09300984E-4</v>
      </c>
      <c r="R87" s="10">
        <v>1.04685052E-4</v>
      </c>
      <c r="S87" s="10">
        <v>1.20590705E-4</v>
      </c>
      <c r="T87" s="10">
        <v>1.19535574E-4</v>
      </c>
      <c r="U87" s="10">
        <v>1.4594093199999991E-4</v>
      </c>
      <c r="V87" s="10">
        <v>1.4767044999999999E-4</v>
      </c>
      <c r="W87" s="10">
        <v>1.69113518E-4</v>
      </c>
      <c r="X87" s="10">
        <v>1.8456461999999998E-4</v>
      </c>
      <c r="Y87" s="10">
        <v>1.8783693999999999E-4</v>
      </c>
      <c r="Z87" s="10">
        <v>2.3541319999999998E-4</v>
      </c>
      <c r="AA87" s="10">
        <v>2.3836658999999997E-4</v>
      </c>
      <c r="AB87" s="10">
        <v>2.8426473000000001E-4</v>
      </c>
      <c r="AC87" s="10">
        <v>2.8423677999999991E-4</v>
      </c>
      <c r="AD87" s="36"/>
      <c r="AE87" s="36"/>
      <c r="AF87" s="36"/>
    </row>
    <row r="88" spans="1:32">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92" spans="1:32">
      <c r="AD92" s="36"/>
      <c r="AE92" s="36"/>
      <c r="AF92" s="36"/>
    </row>
    <row r="93" spans="1:32">
      <c r="AD93" s="36"/>
      <c r="AE93" s="36"/>
      <c r="AF93" s="36"/>
    </row>
    <row r="94" spans="1:32">
      <c r="AD94" s="36"/>
      <c r="AE94" s="36"/>
      <c r="AF94" s="36"/>
    </row>
    <row r="95" spans="1:32">
      <c r="AD95" s="36"/>
      <c r="AE95" s="36"/>
      <c r="AF95" s="36"/>
    </row>
    <row r="96" spans="1:32">
      <c r="AD96" s="36"/>
      <c r="AE96" s="36"/>
      <c r="AF96" s="36"/>
    </row>
    <row r="97" spans="1:37">
      <c r="AD97" s="36"/>
      <c r="AE97" s="36"/>
      <c r="AF97" s="36"/>
    </row>
    <row r="98" spans="1:37">
      <c r="AD98" s="36"/>
      <c r="AE98" s="36"/>
      <c r="AF98" s="36"/>
    </row>
    <row r="99" spans="1:37" s="36" customForma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6"/>
      <c r="AC99" s="6"/>
      <c r="AG99" s="45"/>
      <c r="AH99" s="45"/>
      <c r="AI99" s="45"/>
      <c r="AJ99" s="45"/>
      <c r="AK99" s="45"/>
    </row>
    <row r="100" spans="1:37" s="36" customForma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6"/>
      <c r="AC100" s="6"/>
      <c r="AG100" s="45"/>
      <c r="AH100" s="45"/>
      <c r="AI100" s="45"/>
      <c r="AJ100" s="45"/>
      <c r="AK100" s="45"/>
    </row>
    <row r="101" spans="1:37" s="36" customForma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6"/>
      <c r="AC101" s="6"/>
      <c r="AG101" s="45"/>
      <c r="AH101" s="45"/>
      <c r="AI101" s="45"/>
      <c r="AJ101" s="45"/>
      <c r="AK101" s="45"/>
    </row>
    <row r="102" spans="1:37" s="36" customForma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6"/>
      <c r="AC102" s="6"/>
      <c r="AG102" s="45"/>
      <c r="AH102" s="45"/>
      <c r="AI102" s="45"/>
      <c r="AJ102" s="45"/>
      <c r="AK102" s="45"/>
    </row>
    <row r="103" spans="1:37" s="36" customForma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6"/>
      <c r="AC103" s="6"/>
      <c r="AG103" s="45"/>
      <c r="AH103" s="45"/>
      <c r="AI103" s="45"/>
      <c r="AJ103" s="45"/>
      <c r="AK103" s="45"/>
    </row>
    <row r="104" spans="1:37" s="36" customForma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6"/>
      <c r="AC104" s="6"/>
      <c r="AG104" s="45"/>
      <c r="AH104" s="45"/>
      <c r="AI104" s="45"/>
      <c r="AJ104" s="45"/>
      <c r="AK104" s="45"/>
    </row>
    <row r="105" spans="1:37" s="36" customForma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6"/>
      <c r="AC105" s="6"/>
      <c r="AG105" s="45"/>
      <c r="AH105" s="45"/>
      <c r="AI105" s="45"/>
      <c r="AJ105" s="45"/>
      <c r="AK105" s="45"/>
    </row>
    <row r="106" spans="1:37" s="36" customForma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6"/>
      <c r="AC106" s="6"/>
      <c r="AG106" s="45"/>
      <c r="AH106" s="45"/>
      <c r="AI106" s="45"/>
      <c r="AJ106" s="45"/>
      <c r="AK106" s="45"/>
    </row>
    <row r="107" spans="1:37" s="36" customForma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6"/>
      <c r="AC107" s="6"/>
      <c r="AG107" s="45"/>
      <c r="AH107" s="45"/>
      <c r="AI107" s="45"/>
      <c r="AJ107" s="45"/>
      <c r="AK107" s="45"/>
    </row>
    <row r="108" spans="1:37" s="36" customForma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6"/>
      <c r="AC108" s="6"/>
      <c r="AG108" s="45"/>
      <c r="AH108" s="45"/>
      <c r="AI108" s="45"/>
      <c r="AJ108" s="45"/>
      <c r="AK108" s="45"/>
    </row>
    <row r="109" spans="1:37" s="36" customForma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6"/>
      <c r="AC109" s="6"/>
      <c r="AG109" s="45"/>
      <c r="AH109" s="45"/>
      <c r="AI109" s="45"/>
      <c r="AJ109" s="45"/>
      <c r="AK109" s="45"/>
    </row>
    <row r="110" spans="1:37" s="36" customForma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6"/>
      <c r="AC110" s="6"/>
      <c r="AG110" s="45"/>
      <c r="AH110" s="45"/>
      <c r="AI110" s="45"/>
      <c r="AJ110" s="45"/>
      <c r="AK110" s="45"/>
    </row>
    <row r="111" spans="1:37" s="36" customForma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6"/>
      <c r="AC111" s="6"/>
      <c r="AG111" s="45"/>
      <c r="AH111" s="45"/>
      <c r="AI111" s="45"/>
      <c r="AJ111" s="45"/>
      <c r="AK111" s="45"/>
    </row>
    <row r="112" spans="1:37" s="36" customForma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6"/>
      <c r="AC112" s="6"/>
      <c r="AG112" s="45"/>
      <c r="AH112" s="45"/>
      <c r="AI112" s="45"/>
      <c r="AJ112" s="45"/>
      <c r="AK112" s="45"/>
    </row>
    <row r="113" spans="1:37 16384:16384" s="36" customForma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6"/>
      <c r="AC113" s="6"/>
      <c r="AG113" s="45"/>
      <c r="AH113" s="45"/>
      <c r="AI113" s="45"/>
      <c r="AJ113" s="45"/>
      <c r="AK113" s="45"/>
    </row>
    <row r="114" spans="1:37 16384:16384" s="36" customForma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6"/>
      <c r="AC114" s="6"/>
      <c r="AG114" s="45"/>
      <c r="AH114" s="45"/>
      <c r="AI114" s="45"/>
      <c r="AJ114" s="45"/>
      <c r="AK114" s="45"/>
    </row>
    <row r="115" spans="1:37 16384:16384" s="36" customForma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6"/>
      <c r="AC115" s="6"/>
      <c r="AG115" s="45"/>
      <c r="AH115" s="45"/>
      <c r="AI115" s="45"/>
      <c r="AJ115" s="45"/>
      <c r="AK115" s="45"/>
      <c r="XFD115" s="45"/>
    </row>
    <row r="116" spans="1:37 16384:16384" s="36" customForma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6"/>
      <c r="AC116" s="6"/>
      <c r="AG116" s="45"/>
      <c r="AH116" s="45"/>
      <c r="AI116" s="45"/>
      <c r="AJ116" s="45"/>
      <c r="AK116" s="45"/>
      <c r="XFD116" s="45"/>
    </row>
    <row r="117" spans="1:37 16384:16384" s="36" customForma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6"/>
      <c r="AC117" s="6"/>
      <c r="AG117" s="45"/>
      <c r="AH117" s="45"/>
      <c r="AI117" s="45"/>
      <c r="AJ117" s="45"/>
      <c r="AK117" s="45"/>
      <c r="XFD117" s="45"/>
    </row>
    <row r="118" spans="1:37 16384:16384">
      <c r="AB118" s="45"/>
      <c r="AC118" s="45"/>
      <c r="AD118" s="45"/>
      <c r="AE118" s="45"/>
      <c r="AF118" s="45"/>
    </row>
  </sheetData>
  <sheetProtection algorithmName="SHA-512" hashValue="yZ5NU/nUnbB/pt/v84yYyezH2PWcjJl0xwaQcxZFjuSl9CDE5iyYyxEVGx5LVzfXeZm1u7M0uKPKE2qCJDunKw==" saltValue="nb+acZfCsOOMS21FuUEjXA==" spinCount="100000" sheet="1" objects="1" scenarios="1"/>
  <pageMargins left="0.7" right="0.7" top="0.75" bottom="0.75" header="0.3" footer="0.3"/>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1133031</vt:lpwstr>
  </property>
  <property fmtid="{D5CDD505-2E9C-101B-9397-08002B2CF9AE}" pid="4" name="OptimizationTime">
    <vt:lpwstr>20240513_1528</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Release notice</vt:lpstr>
      <vt:lpstr>Version notes</vt:lpstr>
      <vt:lpstr>Abbreviations and notes</vt:lpstr>
      <vt:lpstr>---Compare options---</vt:lpstr>
      <vt:lpstr>BaseCase_CF</vt:lpstr>
      <vt:lpstr>BaseCase_Generation</vt:lpstr>
      <vt:lpstr>BaseCase_Capacity</vt:lpstr>
      <vt:lpstr>BaseCase_REZ Generation</vt:lpstr>
      <vt:lpstr>BaseCase_REZ Capacity</vt:lpstr>
      <vt:lpstr>BaseCase_VOM Cost</vt:lpstr>
      <vt:lpstr>BaseCase_FOM Cost</vt:lpstr>
      <vt:lpstr>BaseCase_Fuel Cost</vt:lpstr>
      <vt:lpstr>BaseCase_Build Cost</vt:lpstr>
      <vt:lpstr>BaseCase_REZ Tx Cost</vt:lpstr>
      <vt:lpstr>BaseCase_USE+DSP Cost</vt:lpstr>
      <vt:lpstr>O3C_CF</vt:lpstr>
      <vt:lpstr>O3C_Generation</vt:lpstr>
      <vt:lpstr>O3C_Capacity</vt:lpstr>
      <vt:lpstr>O3C_REZ Generation</vt:lpstr>
      <vt:lpstr>O3C_REZ Capacity</vt:lpstr>
      <vt:lpstr>O3C_VOM Cost</vt:lpstr>
      <vt:lpstr>O3C_FOM Cost</vt:lpstr>
      <vt:lpstr>O3C_Fuel Cost</vt:lpstr>
      <vt:lpstr>O3C_Build Cost</vt:lpstr>
      <vt:lpstr>O3C_REZ Tx Cost</vt:lpstr>
      <vt:lpstr>O3C_USE+DSP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Clare Giacomantonio</cp:lastModifiedBy>
  <dcterms:created xsi:type="dcterms:W3CDTF">2020-10-29T01:47:54Z</dcterms:created>
  <dcterms:modified xsi:type="dcterms:W3CDTF">2024-05-13T02:54:59Z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